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Offshore Energy Projects\Data Sources and Issues\"/>
    </mc:Choice>
  </mc:AlternateContent>
  <bookViews>
    <workbookView xWindow="240" yWindow="15" windowWidth="15390" windowHeight="7020" tabRatio="723" firstSheet="2" activeTab="5"/>
  </bookViews>
  <sheets>
    <sheet name="Pivot Table" sheetId="15" r:id="rId1"/>
    <sheet name="Data Pull (species-year 08-23)" sheetId="1" r:id="rId2"/>
    <sheet name="Cumulative Max Rev &amp; Land" sheetId="10" r:id="rId3"/>
    <sheet name="MAFMC Land-Revenue Figures" sheetId="11" r:id="rId4"/>
    <sheet name="NEFMC Land-Revenue Figures" sheetId="12" r:id="rId5"/>
    <sheet name="Avg Land &amp; Rev in Lease Areas" sheetId="14" r:id="rId6"/>
    <sheet name="Skates" sheetId="13" r:id="rId7"/>
  </sheets>
  <definedNames>
    <definedName name="_xlnm._FilterDatabase" localSheetId="1" hidden="1">'Data Pull (species-year 08-23)'!$A$1:$L$20538</definedName>
  </definedNames>
  <calcPr calcId="162913"/>
  <pivotCaches>
    <pivotCache cacheId="1" r:id="rId8"/>
  </pivotCaches>
</workbook>
</file>

<file path=xl/calcChain.xml><?xml version="1.0" encoding="utf-8"?>
<calcChain xmlns="http://schemas.openxmlformats.org/spreadsheetml/2006/main">
  <c r="U4" i="13" l="1"/>
  <c r="S4" i="13"/>
  <c r="V4" i="13"/>
  <c r="T4" i="13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N4" i="13"/>
  <c r="O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4" i="13"/>
  <c r="O5" i="13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O19" i="13"/>
  <c r="N19" i="13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J84" i="13"/>
  <c r="I84" i="13"/>
  <c r="H84" i="13"/>
  <c r="G84" i="13"/>
  <c r="J68" i="13"/>
  <c r="I68" i="13"/>
  <c r="H68" i="13"/>
  <c r="G68" i="13"/>
  <c r="J52" i="13"/>
  <c r="I52" i="13"/>
  <c r="H52" i="13"/>
  <c r="G52" i="13"/>
  <c r="J36" i="13"/>
  <c r="I36" i="13"/>
  <c r="H36" i="13"/>
  <c r="G36" i="13"/>
  <c r="J20" i="13"/>
  <c r="I20" i="13"/>
  <c r="H20" i="13"/>
  <c r="G20" i="13"/>
  <c r="J4" i="13"/>
  <c r="I4" i="13"/>
  <c r="H4" i="13"/>
  <c r="G4" i="13"/>
  <c r="G4" i="12"/>
  <c r="G20" i="12"/>
  <c r="J36" i="12"/>
  <c r="I36" i="12"/>
  <c r="H36" i="12"/>
  <c r="G36" i="12"/>
  <c r="G41" i="12"/>
  <c r="G57" i="12"/>
  <c r="G73" i="12"/>
  <c r="G89" i="12"/>
  <c r="G105" i="12"/>
  <c r="G121" i="12"/>
  <c r="G137" i="12"/>
  <c r="G153" i="12"/>
  <c r="G169" i="12"/>
  <c r="G185" i="12"/>
  <c r="G201" i="12"/>
  <c r="G217" i="12"/>
  <c r="G233" i="12"/>
  <c r="G249" i="12"/>
  <c r="G265" i="12"/>
  <c r="G281" i="12"/>
  <c r="G297" i="12"/>
  <c r="G313" i="12"/>
  <c r="G329" i="12"/>
  <c r="G345" i="12"/>
  <c r="G361" i="12"/>
  <c r="G377" i="12"/>
  <c r="G393" i="12"/>
  <c r="J393" i="12"/>
  <c r="I393" i="12"/>
  <c r="H393" i="12"/>
  <c r="J377" i="12"/>
  <c r="I377" i="12"/>
  <c r="H377" i="12"/>
  <c r="J361" i="12"/>
  <c r="I361" i="12"/>
  <c r="H361" i="12"/>
  <c r="J345" i="12"/>
  <c r="I345" i="12"/>
  <c r="H345" i="12"/>
  <c r="J329" i="12"/>
  <c r="I329" i="12"/>
  <c r="H329" i="12"/>
  <c r="J313" i="12"/>
  <c r="I313" i="12"/>
  <c r="H313" i="12"/>
  <c r="J297" i="12"/>
  <c r="I297" i="12"/>
  <c r="H297" i="12"/>
  <c r="J281" i="12"/>
  <c r="I281" i="12"/>
  <c r="H281" i="12"/>
  <c r="J265" i="12"/>
  <c r="I265" i="12"/>
  <c r="H265" i="12"/>
  <c r="J249" i="12"/>
  <c r="I249" i="12"/>
  <c r="H249" i="12"/>
  <c r="J233" i="12"/>
  <c r="I233" i="12"/>
  <c r="H233" i="12"/>
  <c r="J217" i="12"/>
  <c r="I217" i="12"/>
  <c r="H217" i="12"/>
  <c r="J201" i="12"/>
  <c r="I201" i="12"/>
  <c r="H201" i="12"/>
  <c r="J185" i="12"/>
  <c r="I185" i="12"/>
  <c r="H185" i="12"/>
  <c r="J169" i="12"/>
  <c r="I169" i="12"/>
  <c r="H169" i="12"/>
  <c r="J153" i="12"/>
  <c r="I153" i="12"/>
  <c r="H153" i="12"/>
  <c r="J137" i="12"/>
  <c r="I137" i="12"/>
  <c r="H137" i="12"/>
  <c r="J121" i="12"/>
  <c r="I121" i="12"/>
  <c r="H121" i="12"/>
  <c r="J105" i="12"/>
  <c r="I105" i="12"/>
  <c r="H105" i="12"/>
  <c r="J89" i="12"/>
  <c r="I89" i="12"/>
  <c r="H89" i="12"/>
  <c r="J73" i="12"/>
  <c r="I73" i="12"/>
  <c r="H73" i="12"/>
  <c r="J57" i="12"/>
  <c r="I57" i="12"/>
  <c r="H57" i="12"/>
  <c r="J20" i="12"/>
  <c r="I20" i="12"/>
  <c r="H20" i="12"/>
  <c r="J41" i="12"/>
  <c r="I41" i="12"/>
  <c r="H41" i="12"/>
  <c r="J4" i="12"/>
  <c r="I4" i="12"/>
  <c r="H4" i="12"/>
  <c r="G228" i="11"/>
  <c r="G212" i="11"/>
  <c r="G196" i="11"/>
  <c r="G180" i="11"/>
  <c r="G164" i="11"/>
  <c r="G148" i="11"/>
  <c r="G132" i="11"/>
  <c r="G116" i="11"/>
  <c r="G100" i="11"/>
  <c r="G84" i="11"/>
  <c r="G68" i="11"/>
  <c r="G52" i="11"/>
  <c r="G36" i="11"/>
  <c r="G20" i="11"/>
  <c r="J4" i="11"/>
  <c r="I4" i="11"/>
  <c r="H4" i="11"/>
  <c r="G4" i="11"/>
  <c r="J228" i="11"/>
  <c r="I228" i="11"/>
  <c r="H228" i="11"/>
  <c r="J212" i="11"/>
  <c r="I212" i="11"/>
  <c r="H212" i="11"/>
  <c r="J196" i="11"/>
  <c r="I196" i="11"/>
  <c r="H196" i="11"/>
  <c r="J180" i="11"/>
  <c r="I180" i="11"/>
  <c r="H180" i="11"/>
  <c r="J164" i="11"/>
  <c r="I164" i="11"/>
  <c r="H164" i="11"/>
  <c r="J148" i="11"/>
  <c r="I148" i="11"/>
  <c r="H148" i="11"/>
  <c r="J132" i="11"/>
  <c r="I132" i="11"/>
  <c r="H132" i="11"/>
  <c r="J116" i="11"/>
  <c r="I116" i="11"/>
  <c r="H116" i="11"/>
  <c r="J100" i="11"/>
  <c r="I100" i="11"/>
  <c r="H100" i="11"/>
  <c r="J84" i="11"/>
  <c r="I84" i="11"/>
  <c r="H84" i="11"/>
  <c r="J68" i="11"/>
  <c r="I68" i="11"/>
  <c r="H68" i="11"/>
  <c r="J52" i="11"/>
  <c r="I52" i="11"/>
  <c r="H52" i="11"/>
  <c r="J36" i="11"/>
  <c r="I36" i="11"/>
  <c r="H36" i="11"/>
  <c r="J20" i="11"/>
  <c r="I20" i="11"/>
  <c r="H20" i="11"/>
</calcChain>
</file>

<file path=xl/comments1.xml><?xml version="1.0" encoding="utf-8"?>
<comments xmlns="http://schemas.openxmlformats.org/spreadsheetml/2006/main">
  <authors>
    <author>Douglas.Christel</author>
  </authors>
  <commentList>
    <comment ref="L4" authorId="0" shapeId="0">
      <text>
        <r>
          <rPr>
            <b/>
            <sz val="9"/>
            <color indexed="81"/>
            <rFont val="Tahoma"/>
            <charset val="1"/>
          </rPr>
          <t>Douglas.Christel:</t>
        </r>
        <r>
          <rPr>
            <sz val="9"/>
            <color indexed="81"/>
            <rFont val="Tahoma"/>
            <charset val="1"/>
          </rPr>
          <t xml:space="preserve">
I did not use this section based on advice from APSD staff to sum all skate species codes.</t>
        </r>
      </text>
    </comment>
  </commentList>
</comments>
</file>

<file path=xl/sharedStrings.xml><?xml version="1.0" encoding="utf-8"?>
<sst xmlns="http://schemas.openxmlformats.org/spreadsheetml/2006/main" count="5577" uniqueCount="277">
  <si>
    <t>YEAR</t>
  </si>
  <si>
    <t>SPPNAME</t>
  </si>
  <si>
    <t>FMP</t>
  </si>
  <si>
    <t>NPERMITS</t>
  </si>
  <si>
    <t>NTRIPS</t>
  </si>
  <si>
    <t>VALUE</t>
  </si>
  <si>
    <t>VALUE_GDP</t>
  </si>
  <si>
    <t>LANDINGS</t>
  </si>
  <si>
    <t>FISHERY_DOLLAR_PERCENTAGE</t>
  </si>
  <si>
    <t>FISHERY_LANDED_PERCENTAGE</t>
  </si>
  <si>
    <t>GDP_DOLLAR</t>
  </si>
  <si>
    <t>2008</t>
  </si>
  <si>
    <t>ANGLER</t>
  </si>
  <si>
    <t>Monkfish</t>
  </si>
  <si>
    <t>BLUEFISH</t>
  </si>
  <si>
    <t>Bluefish</t>
  </si>
  <si>
    <t>BONITO</t>
  </si>
  <si>
    <t>No Federal FMP</t>
  </si>
  <si>
    <t>BUTTERFISH</t>
  </si>
  <si>
    <t>Mackerel, Squid, and Butterfish</t>
  </si>
  <si>
    <t>COBIA</t>
  </si>
  <si>
    <t>ASMFC FMP</t>
  </si>
  <si>
    <t>COD</t>
  </si>
  <si>
    <t>Northeast Multispecies</t>
  </si>
  <si>
    <t>CROAKER,ATLANTIC</t>
  </si>
  <si>
    <t>CUNNER</t>
  </si>
  <si>
    <t>CUSK</t>
  </si>
  <si>
    <t>DOLPHINFISH</t>
  </si>
  <si>
    <t>SERO FMP</t>
  </si>
  <si>
    <t>DRUM,BLACK</t>
  </si>
  <si>
    <t>EEL,AMERICAN</t>
  </si>
  <si>
    <t>EEL,CONGER</t>
  </si>
  <si>
    <t>FLOUNDER,WINTER</t>
  </si>
  <si>
    <t>FLOUNDER,SUMMER</t>
  </si>
  <si>
    <t>Summer Flounder, Scup, Black Sea Bass</t>
  </si>
  <si>
    <t>FLOUNDER,WITCH</t>
  </si>
  <si>
    <t>FLOUNDER,YELLOWTAIL</t>
  </si>
  <si>
    <t>FLOUNDER,AM. PLAICE</t>
  </si>
  <si>
    <t>FLOUNDER,SAND-DAB</t>
  </si>
  <si>
    <t>FLOUNDER,FOURSPOT</t>
  </si>
  <si>
    <t>FLOUNDER,SOUTHERN</t>
  </si>
  <si>
    <t>HADDOCK</t>
  </si>
  <si>
    <t>HAGFISH</t>
  </si>
  <si>
    <t>HAKE,RED</t>
  </si>
  <si>
    <t>Small-Mesh Multispecies</t>
  </si>
  <si>
    <t>HAKE,WHITE</t>
  </si>
  <si>
    <t>HALIBUT,ATLANTIC</t>
  </si>
  <si>
    <t>HARVEST FISH</t>
  </si>
  <si>
    <t>HERRING,ATLANTIC</t>
  </si>
  <si>
    <t>Atlantic Herring</t>
  </si>
  <si>
    <t>SHAD,HICKORY</t>
  </si>
  <si>
    <t>JOHN DORY</t>
  </si>
  <si>
    <t>MACKEREL,KING</t>
  </si>
  <si>
    <t>WHITING,KING</t>
  </si>
  <si>
    <t>MACKEREL,ATLANTIC</t>
  </si>
  <si>
    <t>MENHADEN</t>
  </si>
  <si>
    <t>MULLETS</t>
  </si>
  <si>
    <t>REDFISH</t>
  </si>
  <si>
    <t>POUT,OCEAN</t>
  </si>
  <si>
    <t>POLLOCK</t>
  </si>
  <si>
    <t>SEA RAVEN</t>
  </si>
  <si>
    <t>SCUP</t>
  </si>
  <si>
    <t>PORGY,NK</t>
  </si>
  <si>
    <t>SEA BASS,BLACK</t>
  </si>
  <si>
    <t>SEA ROBINS</t>
  </si>
  <si>
    <t>WEAKFISH,SQUETEAGUE</t>
  </si>
  <si>
    <t>WEAKFISH,SPOTTED</t>
  </si>
  <si>
    <t>SHAD,AMERICAN</t>
  </si>
  <si>
    <t>DOGFISH SMOOTH</t>
  </si>
  <si>
    <t>Highly Migratory Species</t>
  </si>
  <si>
    <t>DOGFISH SPINY</t>
  </si>
  <si>
    <t>Spiny Dogfish</t>
  </si>
  <si>
    <t>SHARK,THRESHER</t>
  </si>
  <si>
    <t>SHEEPSHEAD</t>
  </si>
  <si>
    <t>SKATES(HEADS)</t>
  </si>
  <si>
    <t>Skates</t>
  </si>
  <si>
    <t>SKATE,LITTLE</t>
  </si>
  <si>
    <t>SKATE,WINTER(BIG)</t>
  </si>
  <si>
    <t>MACKEREL,SPANISH</t>
  </si>
  <si>
    <t>SPOT</t>
  </si>
  <si>
    <t>BASS,STRIPED</t>
  </si>
  <si>
    <t>SWORDFISH</t>
  </si>
  <si>
    <t>TAUTOG</t>
  </si>
  <si>
    <t>TILEFISH,BLUELINE</t>
  </si>
  <si>
    <t>Tilefish</t>
  </si>
  <si>
    <t>TILEFISH,GOLDEN</t>
  </si>
  <si>
    <t>TRIGGERFISH</t>
  </si>
  <si>
    <t>TUNA,LITTLE</t>
  </si>
  <si>
    <t>TUNA,ALBACORE</t>
  </si>
  <si>
    <t>HAKE,OFFSHORE</t>
  </si>
  <si>
    <t>HAKE,SILVER</t>
  </si>
  <si>
    <t>WOLFFISH,ATLANTIC</t>
  </si>
  <si>
    <t>CRAB,RED</t>
  </si>
  <si>
    <t>CRAB,JONAH</t>
  </si>
  <si>
    <t>CRAB,ROCK</t>
  </si>
  <si>
    <t>CRAB,HORSESHOE</t>
  </si>
  <si>
    <t>LOBSTER</t>
  </si>
  <si>
    <t>SHRIMP,BROWN</t>
  </si>
  <si>
    <t>CLAM,SURF</t>
  </si>
  <si>
    <t>Surfclam, Ocean Quahog</t>
  </si>
  <si>
    <t>CONCHS</t>
  </si>
  <si>
    <t>WHELK,CHANNELED</t>
  </si>
  <si>
    <t>WHELK,KNOBBED</t>
  </si>
  <si>
    <t>SCALLOP,SEA</t>
  </si>
  <si>
    <t>Sea Scallop</t>
  </si>
  <si>
    <t>SQUID (LOLIGO)</t>
  </si>
  <si>
    <t>SQUID (ILLEX)</t>
  </si>
  <si>
    <t>CRUSTACEANS NK</t>
  </si>
  <si>
    <t>2009</t>
  </si>
  <si>
    <t>GROUPER</t>
  </si>
  <si>
    <t>SPADEFISH</t>
  </si>
  <si>
    <t>CRAB,NK</t>
  </si>
  <si>
    <t>WHELK,LIGHTNING</t>
  </si>
  <si>
    <t>OCTOPUS</t>
  </si>
  <si>
    <t>2010</t>
  </si>
  <si>
    <t>MACKEREL,CHUB</t>
  </si>
  <si>
    <t>PORGY,RED</t>
  </si>
  <si>
    <t>TUNA,YELLOWFIN</t>
  </si>
  <si>
    <t>SHARK,PORBEAGLE</t>
  </si>
  <si>
    <t>OTHER FISH</t>
  </si>
  <si>
    <t>QUAHOG,OCEAN</t>
  </si>
  <si>
    <t>2011</t>
  </si>
  <si>
    <t>SKATE,CLEARNOSE</t>
  </si>
  <si>
    <t>TUNA,BIG EYE</t>
  </si>
  <si>
    <t>SCALLOP,BAY</t>
  </si>
  <si>
    <t>2012</t>
  </si>
  <si>
    <t>SHARK,MAKO SHORTFIN</t>
  </si>
  <si>
    <t>TUNA,SKIPJACK</t>
  </si>
  <si>
    <t>WHELK,WAVED</t>
  </si>
  <si>
    <t>2013</t>
  </si>
  <si>
    <t>RIBBONFISH</t>
  </si>
  <si>
    <t>CUTLASSFISH,ATLANTIC</t>
  </si>
  <si>
    <t>PUFFER,NORTHERN</t>
  </si>
  <si>
    <t>2014</t>
  </si>
  <si>
    <t>GROUPER,SNOWY</t>
  </si>
  <si>
    <t>2015</t>
  </si>
  <si>
    <t>AMBER JACK</t>
  </si>
  <si>
    <t>SKATE,SMOOTH</t>
  </si>
  <si>
    <t>2016</t>
  </si>
  <si>
    <t>STARGAZER,NORTHERN</t>
  </si>
  <si>
    <t>KINGFISH,NORTHERN</t>
  </si>
  <si>
    <t>2017</t>
  </si>
  <si>
    <t>SHARK,BLACK TIP</t>
  </si>
  <si>
    <t>2018</t>
  </si>
  <si>
    <t>TROUT,STEELHEAD</t>
  </si>
  <si>
    <t>2019</t>
  </si>
  <si>
    <t>GOOSEFISH,BLACKFIN</t>
  </si>
  <si>
    <t>SKATE,BARNDOOR</t>
  </si>
  <si>
    <t>SHARK,ATL SHARPNOSE</t>
  </si>
  <si>
    <t>2020</t>
  </si>
  <si>
    <t>RAY,COWNOSE</t>
  </si>
  <si>
    <t>2021</t>
  </si>
  <si>
    <t>TUNA,BLUEFIN</t>
  </si>
  <si>
    <t>SHARK,SPINNER</t>
  </si>
  <si>
    <t>2022</t>
  </si>
  <si>
    <t>HERRING,ROUND</t>
  </si>
  <si>
    <t>SHRIMP (MANTIS)</t>
  </si>
  <si>
    <t>2023</t>
  </si>
  <si>
    <t>TRIGGERFISH,GRAY</t>
  </si>
  <si>
    <t>ALL_OTHERS</t>
  </si>
  <si>
    <t>CREVALLE</t>
  </si>
  <si>
    <t>DRUM,NK</t>
  </si>
  <si>
    <t>DRUM,RED</t>
  </si>
  <si>
    <t>HERRING,BLUE BACK</t>
  </si>
  <si>
    <t>EEL,NK</t>
  </si>
  <si>
    <t>MACKEREL,FRIGATE</t>
  </si>
  <si>
    <t>HERRING (NK)</t>
  </si>
  <si>
    <t>BLUE RUNNER</t>
  </si>
  <si>
    <t>ROSEFISH,BLK BELLIED</t>
  </si>
  <si>
    <t>SEA ROBIN,STRIPED</t>
  </si>
  <si>
    <t>SHARK,NK</t>
  </si>
  <si>
    <t>SNAPPER,RED</t>
  </si>
  <si>
    <t>PUFFER</t>
  </si>
  <si>
    <t>TILEFISH,SAND</t>
  </si>
  <si>
    <t>TILEFISH (NK)</t>
  </si>
  <si>
    <t>TOADFISH,OYSTER</t>
  </si>
  <si>
    <t>SHARK,SANDBAR</t>
  </si>
  <si>
    <t>PERCH,WHITE</t>
  </si>
  <si>
    <t>CRAB,BLUE</t>
  </si>
  <si>
    <t>BARRELFISH</t>
  </si>
  <si>
    <t>POMPANO,COMMON</t>
  </si>
  <si>
    <t>SEA ROBIN,NORTHERN</t>
  </si>
  <si>
    <t>SKATE,THORNY</t>
  </si>
  <si>
    <t>WRECKFISH</t>
  </si>
  <si>
    <t>POMFRETS</t>
  </si>
  <si>
    <t>HAKE,SPOTTED</t>
  </si>
  <si>
    <t>Managed Species*</t>
  </si>
  <si>
    <t>Atlantic Sea Scallop</t>
  </si>
  <si>
    <t>American Lobster</t>
  </si>
  <si>
    <t>Atlantic Surfclam</t>
  </si>
  <si>
    <t>Pollock</t>
  </si>
  <si>
    <t>Redfish</t>
  </si>
  <si>
    <t>Haddock</t>
  </si>
  <si>
    <t>White Hake</t>
  </si>
  <si>
    <t>Longfin Squid</t>
  </si>
  <si>
    <t>American Plaice</t>
  </si>
  <si>
    <t>Sum of LANDINGS</t>
  </si>
  <si>
    <t>Average Revenue</t>
  </si>
  <si>
    <t>Species</t>
  </si>
  <si>
    <t>Current Lease Areas</t>
  </si>
  <si>
    <t>Year</t>
  </si>
  <si>
    <t>Landings</t>
  </si>
  <si>
    <t>Revenue</t>
  </si>
  <si>
    <t>% GARFO Landings</t>
  </si>
  <si>
    <t>% GARFO Revenue</t>
  </si>
  <si>
    <t>Average Landings</t>
  </si>
  <si>
    <t>Max Landing %</t>
  </si>
  <si>
    <t>Max Revenue %</t>
  </si>
  <si>
    <t>Max % landings</t>
  </si>
  <si>
    <t>Max % Revenue</t>
  </si>
  <si>
    <t>Sum of FISHERY_DOLLAR_PERCENTAGE</t>
  </si>
  <si>
    <t>Sum of FISHERY_LANDED_PERCENTAGE</t>
  </si>
  <si>
    <t xml:space="preserve">Maximum Percent Total Annual Regional Species Landings </t>
  </si>
  <si>
    <t xml:space="preserve">Maximum Percent Total Annual Regional Species Revenue </t>
  </si>
  <si>
    <t>Witch flounder</t>
  </si>
  <si>
    <t>Atlantic halibut</t>
  </si>
  <si>
    <t>Yellowtail flounder</t>
  </si>
  <si>
    <t>Atlantic cod</t>
  </si>
  <si>
    <t>Scup</t>
  </si>
  <si>
    <t>Butterfish</t>
  </si>
  <si>
    <t>Golden Tilefish</t>
  </si>
  <si>
    <t>Winter flounder</t>
  </si>
  <si>
    <t>Atlantic herring</t>
  </si>
  <si>
    <t>Windowpane flounder</t>
  </si>
  <si>
    <t>Row Labels</t>
  </si>
  <si>
    <t>Grand Total</t>
  </si>
  <si>
    <t>Sum of VALUE</t>
  </si>
  <si>
    <t>Max of FISHERY_LANDED_PERCENTAGE</t>
  </si>
  <si>
    <t>(All)</t>
  </si>
  <si>
    <t>Surfclam</t>
  </si>
  <si>
    <t>Summer Flounder</t>
  </si>
  <si>
    <t>Atlantic Mackerel</t>
  </si>
  <si>
    <t>Chub Mackerel</t>
  </si>
  <si>
    <t>Ocean Quahog</t>
  </si>
  <si>
    <t>Black Sea Bass</t>
  </si>
  <si>
    <t>Illex Squid</t>
  </si>
  <si>
    <t>Blueline Tilefish</t>
  </si>
  <si>
    <t>Average of LANDINGS</t>
  </si>
  <si>
    <t>Max of FISHERY_DOLLAR_PERCENTAGE</t>
  </si>
  <si>
    <t>2023 dollars</t>
  </si>
  <si>
    <t>Average of VALUE_GDP</t>
  </si>
  <si>
    <t>Red Crab</t>
  </si>
  <si>
    <t>Offshore Hake</t>
  </si>
  <si>
    <t>Red Hake</t>
  </si>
  <si>
    <t>Silver Hake</t>
  </si>
  <si>
    <t>Barndoor Skate</t>
  </si>
  <si>
    <t>Clearnose Skate</t>
  </si>
  <si>
    <t>Little Skate</t>
  </si>
  <si>
    <t>Smooth Skate</t>
  </si>
  <si>
    <t>Thorny Skate</t>
  </si>
  <si>
    <t>Winter Skate</t>
  </si>
  <si>
    <t>Atlantic Wolffish</t>
  </si>
  <si>
    <t>Skates (Barndoor, Big Winter, Clearnose, Smooth, Little, Thorny)</t>
  </si>
  <si>
    <t>All Managed Skates</t>
  </si>
  <si>
    <t>Max of LANDINGS</t>
  </si>
  <si>
    <t>Max of VALUE_GDP</t>
  </si>
  <si>
    <t>max landings</t>
  </si>
  <si>
    <t>max revenue</t>
  </si>
  <si>
    <t>Skate (all managed species)</t>
  </si>
  <si>
    <t xml:space="preserve"> NEFMC and MAFMC Managed Species</t>
  </si>
  <si>
    <t>Yellowtail Flounder</t>
  </si>
  <si>
    <t>Witch Flounder</t>
  </si>
  <si>
    <t>Atlantic Cod</t>
  </si>
  <si>
    <t>Winter Flounder</t>
  </si>
  <si>
    <t>*Less than a maximum of 50,000 lb was reported landed annually in wind energy lease areas for these species.</t>
  </si>
  <si>
    <t>Clearnose Skate*</t>
  </si>
  <si>
    <t>Barndoor Skate*</t>
  </si>
  <si>
    <t>Blueline Tilefish*</t>
  </si>
  <si>
    <t>Smooth Skate*</t>
  </si>
  <si>
    <t>Atlantic Halibut*</t>
  </si>
  <si>
    <t>Bluefish*</t>
  </si>
  <si>
    <t>Windowpane Flounder*</t>
  </si>
  <si>
    <t>Thorny Skate*</t>
  </si>
  <si>
    <t>Atlantic Wolffish*</t>
  </si>
  <si>
    <t>Avg. Annual Landings Within Existing Wind Lease Areas 2008-2023 (lb)</t>
  </si>
  <si>
    <t>Avg. Annual Revenue Within Existing Wind Lease Areas 2008-2023 (2023 dollars)</t>
  </si>
  <si>
    <t>*Includes the top 10 species managed by the New England and Mid-Atlantic Fishery Management Councils based on average revenue within existing wind lease areas.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</si>
</sst>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Font="1" applyFill="1" applyBorder="1" applyAlignment="1">
      <alignment horizontal="left" vertical="top" wrapText="1"/>
    </xf>
    <xf numFmtId="164" fontId="0" fillId="0" borderId="0" xfId="0" applyNumberFormat="1" applyFont="1" applyFill="1" applyBorder="1" applyAlignment="1">
      <alignment horizontal="left" vertical="top" wrapText="1"/>
    </xf>
    <xf numFmtId="3" fontId="0" fillId="0" borderId="0" xfId="0" applyNumberFormat="1"/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3" fontId="0" fillId="2" borderId="0" xfId="0" applyNumberFormat="1" applyFill="1"/>
    <xf numFmtId="9" fontId="0" fillId="2" borderId="0" xfId="0" applyNumberFormat="1" applyFill="1"/>
    <xf numFmtId="164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9" fontId="0" fillId="3" borderId="0" xfId="0" applyNumberFormat="1" applyFill="1"/>
    <xf numFmtId="164" fontId="0" fillId="3" borderId="0" xfId="0" applyNumberFormat="1" applyFill="1"/>
    <xf numFmtId="9" fontId="0" fillId="0" borderId="1" xfId="0" applyNumberFormat="1" applyFill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166" fontId="1" fillId="0" borderId="0" xfId="2" applyNumberFormat="1" applyFont="1" applyAlignment="1">
      <alignment horizontal="center"/>
    </xf>
    <xf numFmtId="9" fontId="1" fillId="0" borderId="0" xfId="3" applyFont="1" applyAlignment="1">
      <alignment horizontal="center"/>
    </xf>
    <xf numFmtId="165" fontId="0" fillId="0" borderId="0" xfId="1" applyNumberFormat="1" applyFont="1"/>
    <xf numFmtId="166" fontId="0" fillId="0" borderId="0" xfId="2" applyNumberFormat="1" applyFont="1"/>
    <xf numFmtId="9" fontId="0" fillId="0" borderId="0" xfId="3" applyFont="1"/>
    <xf numFmtId="1" fontId="0" fillId="0" borderId="0" xfId="0" applyNumberFormat="1"/>
    <xf numFmtId="0" fontId="0" fillId="2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/>
    <xf numFmtId="3" fontId="0" fillId="0" borderId="0" xfId="0" applyNumberFormat="1" applyFill="1"/>
    <xf numFmtId="164" fontId="0" fillId="0" borderId="0" xfId="0" applyNumberFormat="1" applyFill="1"/>
    <xf numFmtId="9" fontId="0" fillId="0" borderId="0" xfId="0" applyNumberFormat="1" applyFill="1"/>
    <xf numFmtId="0" fontId="1" fillId="0" borderId="0" xfId="0" applyFont="1"/>
    <xf numFmtId="3" fontId="1" fillId="0" borderId="0" xfId="0" applyNumberFormat="1" applyFont="1"/>
    <xf numFmtId="9" fontId="1" fillId="0" borderId="0" xfId="0" applyNumberFormat="1" applyFont="1"/>
    <xf numFmtId="164" fontId="1" fillId="0" borderId="0" xfId="0" applyNumberFormat="1" applyFont="1"/>
    <xf numFmtId="0" fontId="0" fillId="4" borderId="0" xfId="0" applyFill="1"/>
    <xf numFmtId="3" fontId="0" fillId="4" borderId="0" xfId="0" applyNumberFormat="1" applyFill="1"/>
    <xf numFmtId="9" fontId="0" fillId="4" borderId="0" xfId="0" applyNumberFormat="1" applyFill="1"/>
    <xf numFmtId="164" fontId="0" fillId="4" borderId="0" xfId="0" applyNumberFormat="1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2" xfId="0" applyNumberFormat="1" applyFont="1" applyBorder="1" applyAlignment="1">
      <alignment horizontal="left" vertical="top" wrapText="1"/>
    </xf>
    <xf numFmtId="164" fontId="0" fillId="0" borderId="3" xfId="0" applyNumberFormat="1" applyFont="1" applyBorder="1" applyAlignment="1">
      <alignment horizontal="left" vertical="top" wrapText="1"/>
    </xf>
    <xf numFmtId="164" fontId="0" fillId="0" borderId="4" xfId="0" applyNumberFormat="1" applyFont="1" applyBorder="1" applyAlignment="1">
      <alignment horizontal="left" vertical="top" wrapText="1"/>
    </xf>
    <xf numFmtId="164" fontId="0" fillId="0" borderId="5" xfId="0" applyNumberFormat="1" applyFont="1" applyBorder="1" applyAlignment="1">
      <alignment horizontal="left" vertical="top" wrapText="1"/>
    </xf>
    <xf numFmtId="164" fontId="0" fillId="0" borderId="6" xfId="0" applyNumberFormat="1" applyFont="1" applyBorder="1" applyAlignment="1">
      <alignment horizontal="left" vertical="top" wrapText="1"/>
    </xf>
    <xf numFmtId="164" fontId="0" fillId="0" borderId="7" xfId="0" applyNumberFormat="1" applyFont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6">
    <dxf>
      <numFmt numFmtId="165" formatCode="_(* #,##0_);_(* \(#,##0\);_(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MAFMC Fishery Revenue from Existing Wind Lease Areas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Black Sea Bass</c:v>
          </c:tx>
          <c:spPr>
            <a:ln w="28575" cap="rnd">
              <a:solidFill>
                <a:schemeClr val="accent1">
                  <a:alpha val="83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'MAFMC Land-Revenue Figures'!$B$164:$B$179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Figures'!$E$164:$E$179</c:f>
              <c:numCache>
                <c:formatCode>"$"#,##0</c:formatCode>
                <c:ptCount val="16"/>
                <c:pt idx="0">
                  <c:v>464471.79861111112</c:v>
                </c:pt>
                <c:pt idx="1">
                  <c:v>323858.78904109588</c:v>
                </c:pt>
                <c:pt idx="2">
                  <c:v>317766.10675675678</c:v>
                </c:pt>
                <c:pt idx="3">
                  <c:v>328515.86</c:v>
                </c:pt>
                <c:pt idx="4">
                  <c:v>462775.47012987023</c:v>
                </c:pt>
                <c:pt idx="5">
                  <c:v>569183.78846153838</c:v>
                </c:pt>
                <c:pt idx="6">
                  <c:v>513571.48227848101</c:v>
                </c:pt>
                <c:pt idx="7">
                  <c:v>440638.45124999998</c:v>
                </c:pt>
                <c:pt idx="8">
                  <c:v>557916.76419753081</c:v>
                </c:pt>
                <c:pt idx="9">
                  <c:v>700821.86707317061</c:v>
                </c:pt>
                <c:pt idx="10">
                  <c:v>646454.88809523813</c:v>
                </c:pt>
                <c:pt idx="11">
                  <c:v>600510.82441860472</c:v>
                </c:pt>
                <c:pt idx="12">
                  <c:v>597765.20689655165</c:v>
                </c:pt>
                <c:pt idx="13">
                  <c:v>558262.2989010989</c:v>
                </c:pt>
                <c:pt idx="14">
                  <c:v>517554.0257731959</c:v>
                </c:pt>
                <c:pt idx="15">
                  <c:v>499784.054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82-4A47-A2A6-D7C384014F2E}"/>
            </c:ext>
          </c:extLst>
        </c:ser>
        <c:ser>
          <c:idx val="1"/>
          <c:order val="1"/>
          <c:tx>
            <c:v>Bluefish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'MAFMC Land-Revenue Figures'!$B$164:$B$179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Figures'!$E$20:$E$35</c:f>
              <c:numCache>
                <c:formatCode>"$"#,##0</c:formatCode>
                <c:ptCount val="16"/>
                <c:pt idx="0">
                  <c:v>20753.837500000001</c:v>
                </c:pt>
                <c:pt idx="1">
                  <c:v>20500.982191780819</c:v>
                </c:pt>
                <c:pt idx="2">
                  <c:v>20762.970270270271</c:v>
                </c:pt>
                <c:pt idx="3">
                  <c:v>29570.770666666671</c:v>
                </c:pt>
                <c:pt idx="4">
                  <c:v>35708.174025974033</c:v>
                </c:pt>
                <c:pt idx="5">
                  <c:v>17346.69102564103</c:v>
                </c:pt>
                <c:pt idx="6">
                  <c:v>26273.148101265819</c:v>
                </c:pt>
                <c:pt idx="7">
                  <c:v>28731.001250000001</c:v>
                </c:pt>
                <c:pt idx="8">
                  <c:v>24103.27901234568</c:v>
                </c:pt>
                <c:pt idx="9">
                  <c:v>39417.032926829263</c:v>
                </c:pt>
                <c:pt idx="10">
                  <c:v>18760.169047619049</c:v>
                </c:pt>
                <c:pt idx="11">
                  <c:v>25783.67674418605</c:v>
                </c:pt>
                <c:pt idx="12">
                  <c:v>33189.860919540231</c:v>
                </c:pt>
                <c:pt idx="13">
                  <c:v>23143.103296703299</c:v>
                </c:pt>
                <c:pt idx="14">
                  <c:v>14186.55257731959</c:v>
                </c:pt>
                <c:pt idx="15">
                  <c:v>8088.884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82-4A47-A2A6-D7C384014F2E}"/>
            </c:ext>
          </c:extLst>
        </c:ser>
        <c:ser>
          <c:idx val="2"/>
          <c:order val="2"/>
          <c:tx>
            <c:v>Butterfish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'MAFMC Land-Revenue Figures'!$B$164:$B$179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Figures'!$E$36:$E$51</c:f>
              <c:numCache>
                <c:formatCode>"$"#,##0</c:formatCode>
                <c:ptCount val="16"/>
                <c:pt idx="0">
                  <c:v>32183.804166666669</c:v>
                </c:pt>
                <c:pt idx="1">
                  <c:v>16866.780821917811</c:v>
                </c:pt>
                <c:pt idx="2">
                  <c:v>42529.877027027032</c:v>
                </c:pt>
                <c:pt idx="3">
                  <c:v>28702.441333333329</c:v>
                </c:pt>
                <c:pt idx="4">
                  <c:v>16400.054545454539</c:v>
                </c:pt>
                <c:pt idx="5">
                  <c:v>88316.835897435885</c:v>
                </c:pt>
                <c:pt idx="6">
                  <c:v>97019.184810126579</c:v>
                </c:pt>
                <c:pt idx="7">
                  <c:v>61586.084999999999</c:v>
                </c:pt>
                <c:pt idx="8">
                  <c:v>88660.828395061719</c:v>
                </c:pt>
                <c:pt idx="9">
                  <c:v>147998.7414634146</c:v>
                </c:pt>
                <c:pt idx="10">
                  <c:v>114447.5107142857</c:v>
                </c:pt>
                <c:pt idx="11">
                  <c:v>126072.9034883721</c:v>
                </c:pt>
                <c:pt idx="12">
                  <c:v>125370.97011494249</c:v>
                </c:pt>
                <c:pt idx="13">
                  <c:v>70996.313186813175</c:v>
                </c:pt>
                <c:pt idx="14">
                  <c:v>46567.720618556697</c:v>
                </c:pt>
                <c:pt idx="15">
                  <c:v>177868.83199999999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82-4A47-A2A6-D7C384014F2E}"/>
            </c:ext>
          </c:extLst>
        </c:ser>
        <c:ser>
          <c:idx val="3"/>
          <c:order val="3"/>
          <c:tx>
            <c:v>Surfclam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'MAFMC Land-Revenue Figures'!$B$164:$B$179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Figures'!$E$52:$E$67</c:f>
              <c:numCache>
                <c:formatCode>"$"#,##0</c:formatCode>
                <c:ptCount val="16"/>
                <c:pt idx="0">
                  <c:v>6519171.6333333338</c:v>
                </c:pt>
                <c:pt idx="1">
                  <c:v>6002693.1246575341</c:v>
                </c:pt>
                <c:pt idx="2">
                  <c:v>4915826.8662162162</c:v>
                </c:pt>
                <c:pt idx="3">
                  <c:v>2972542.597333333</c:v>
                </c:pt>
                <c:pt idx="4">
                  <c:v>3709519.0844155839</c:v>
                </c:pt>
                <c:pt idx="5">
                  <c:v>3154855.384615385</c:v>
                </c:pt>
                <c:pt idx="6">
                  <c:v>2333821.9873417718</c:v>
                </c:pt>
                <c:pt idx="7">
                  <c:v>2298329.37</c:v>
                </c:pt>
                <c:pt idx="8">
                  <c:v>2846970.780246913</c:v>
                </c:pt>
                <c:pt idx="9">
                  <c:v>3246381.5134146339</c:v>
                </c:pt>
                <c:pt idx="10">
                  <c:v>2767963.2178571429</c:v>
                </c:pt>
                <c:pt idx="11">
                  <c:v>1718768.0116279069</c:v>
                </c:pt>
                <c:pt idx="12">
                  <c:v>3235168.1413793098</c:v>
                </c:pt>
                <c:pt idx="13">
                  <c:v>2798958.70989011</c:v>
                </c:pt>
                <c:pt idx="14">
                  <c:v>2266231.7546391748</c:v>
                </c:pt>
                <c:pt idx="15">
                  <c:v>1311115.0149999999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82-4A47-A2A6-D7C384014F2E}"/>
            </c:ext>
          </c:extLst>
        </c:ser>
        <c:ser>
          <c:idx val="4"/>
          <c:order val="4"/>
          <c:tx>
            <c:v>Spiny Dogfish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'MAFMC Land-Revenue Figures'!$B$164:$B$179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Figures'!$E$68:$E$83</c:f>
              <c:numCache>
                <c:formatCode>"$"#,##0</c:formatCode>
                <c:ptCount val="16"/>
                <c:pt idx="0">
                  <c:v>4565.2486111111111</c:v>
                </c:pt>
                <c:pt idx="1">
                  <c:v>41111.989041095891</c:v>
                </c:pt>
                <c:pt idx="2">
                  <c:v>44416.1</c:v>
                </c:pt>
                <c:pt idx="3">
                  <c:v>43265.690666666669</c:v>
                </c:pt>
                <c:pt idx="4">
                  <c:v>84923.3909090909</c:v>
                </c:pt>
                <c:pt idx="5">
                  <c:v>61418.706410256411</c:v>
                </c:pt>
                <c:pt idx="6">
                  <c:v>48276.678481012663</c:v>
                </c:pt>
                <c:pt idx="7">
                  <c:v>37672.298749999987</c:v>
                </c:pt>
                <c:pt idx="8">
                  <c:v>65152.590123456786</c:v>
                </c:pt>
                <c:pt idx="9">
                  <c:v>33452.10365853658</c:v>
                </c:pt>
                <c:pt idx="10">
                  <c:v>20368.242857142861</c:v>
                </c:pt>
                <c:pt idx="11">
                  <c:v>25185.54069767442</c:v>
                </c:pt>
                <c:pt idx="12">
                  <c:v>27562.668965517241</c:v>
                </c:pt>
                <c:pt idx="13">
                  <c:v>17651.093406593409</c:v>
                </c:pt>
                <c:pt idx="14">
                  <c:v>10781.80309278351</c:v>
                </c:pt>
                <c:pt idx="15">
                  <c:v>10734.886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82-4A47-A2A6-D7C384014F2E}"/>
            </c:ext>
          </c:extLst>
        </c:ser>
        <c:ser>
          <c:idx val="5"/>
          <c:order val="5"/>
          <c:tx>
            <c:v>Summer Flounder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'MAFMC Land-Revenue Figures'!$B$164:$B$179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Figures'!$E$84:$E$99</c:f>
              <c:numCache>
                <c:formatCode>"$"#,##0</c:formatCode>
                <c:ptCount val="16"/>
                <c:pt idx="0">
                  <c:v>504694.77916666667</c:v>
                </c:pt>
                <c:pt idx="1">
                  <c:v>521497.1232876713</c:v>
                </c:pt>
                <c:pt idx="2">
                  <c:v>697303.03378378379</c:v>
                </c:pt>
                <c:pt idx="3">
                  <c:v>794985.59600000002</c:v>
                </c:pt>
                <c:pt idx="4">
                  <c:v>856866.33766233758</c:v>
                </c:pt>
                <c:pt idx="5">
                  <c:v>1349016.435897436</c:v>
                </c:pt>
                <c:pt idx="6">
                  <c:v>1139207.649367088</c:v>
                </c:pt>
                <c:pt idx="7">
                  <c:v>796329.95750000002</c:v>
                </c:pt>
                <c:pt idx="8">
                  <c:v>678576.94691358029</c:v>
                </c:pt>
                <c:pt idx="9">
                  <c:v>659452.06707317056</c:v>
                </c:pt>
                <c:pt idx="10">
                  <c:v>649006.47857142868</c:v>
                </c:pt>
                <c:pt idx="11">
                  <c:v>891144.15116279072</c:v>
                </c:pt>
                <c:pt idx="12">
                  <c:v>826355.09655172413</c:v>
                </c:pt>
                <c:pt idx="13">
                  <c:v>1357309.0417582421</c:v>
                </c:pt>
                <c:pt idx="14">
                  <c:v>1350112.543298969</c:v>
                </c:pt>
                <c:pt idx="15">
                  <c:v>1111722.4539999999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882-4A47-A2A6-D7C384014F2E}"/>
            </c:ext>
          </c:extLst>
        </c:ser>
        <c:ser>
          <c:idx val="6"/>
          <c:order val="6"/>
          <c:tx>
            <c:v>Atlantic Mackerel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'MAFMC Land-Revenue Figures'!$B$164:$B$179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Figures'!$E$100:$E$115</c:f>
              <c:numCache>
                <c:formatCode>"$"#,##0</c:formatCode>
                <c:ptCount val="16"/>
                <c:pt idx="0">
                  <c:v>479189.4763888889</c:v>
                </c:pt>
                <c:pt idx="1">
                  <c:v>718744.46438356175</c:v>
                </c:pt>
                <c:pt idx="2">
                  <c:v>274179.76891891891</c:v>
                </c:pt>
                <c:pt idx="3">
                  <c:v>6608.9866666666667</c:v>
                </c:pt>
                <c:pt idx="4">
                  <c:v>413549.77532467531</c:v>
                </c:pt>
                <c:pt idx="5">
                  <c:v>12511.264102564101</c:v>
                </c:pt>
                <c:pt idx="6">
                  <c:v>4151.3848101265821</c:v>
                </c:pt>
                <c:pt idx="7">
                  <c:v>76358.737499999988</c:v>
                </c:pt>
                <c:pt idx="8">
                  <c:v>23607.666666666661</c:v>
                </c:pt>
                <c:pt idx="9">
                  <c:v>102855.8048780488</c:v>
                </c:pt>
                <c:pt idx="10">
                  <c:v>243725.20714285719</c:v>
                </c:pt>
                <c:pt idx="11">
                  <c:v>155056.16511627909</c:v>
                </c:pt>
                <c:pt idx="12">
                  <c:v>200456.67356321841</c:v>
                </c:pt>
                <c:pt idx="13">
                  <c:v>55560.060439560439</c:v>
                </c:pt>
                <c:pt idx="14">
                  <c:v>4594.0278350515473</c:v>
                </c:pt>
                <c:pt idx="15">
                  <c:v>13431.963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882-4A47-A2A6-D7C384014F2E}"/>
            </c:ext>
          </c:extLst>
        </c:ser>
        <c:ser>
          <c:idx val="7"/>
          <c:order val="7"/>
          <c:tx>
            <c:v>Chub Mackerel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'MAFMC Land-Revenue Figures'!$B$164:$B$179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Figures'!$E$116:$E$131</c:f>
              <c:numCache>
                <c:formatCode>#,##0</c:formatCode>
                <c:ptCount val="16"/>
                <c:pt idx="0">
                  <c:v>0</c:v>
                </c:pt>
                <c:pt idx="1">
                  <c:v>0</c:v>
                </c:pt>
                <c:pt idx="2" formatCode="&quot;$&quot;#,##0">
                  <c:v>592.44054054054061</c:v>
                </c:pt>
                <c:pt idx="3">
                  <c:v>0</c:v>
                </c:pt>
                <c:pt idx="4" formatCode="&quot;$&quot;#,##0">
                  <c:v>3608.2740259740258</c:v>
                </c:pt>
                <c:pt idx="5" formatCode="&quot;$&quot;#,##0">
                  <c:v>37366.573076923072</c:v>
                </c:pt>
                <c:pt idx="6" formatCode="&quot;$&quot;#,##0">
                  <c:v>13689.581012658229</c:v>
                </c:pt>
                <c:pt idx="7" formatCode="&quot;$&quot;#,##0">
                  <c:v>16387.962500000001</c:v>
                </c:pt>
                <c:pt idx="8" formatCode="&quot;$&quot;#,##0">
                  <c:v>1475.6839506172839</c:v>
                </c:pt>
                <c:pt idx="9" formatCode="&quot;$&quot;#,##0">
                  <c:v>12.678048780487799</c:v>
                </c:pt>
                <c:pt idx="10" formatCode="&quot;$&quot;#,##0">
                  <c:v>23.12380952380952</c:v>
                </c:pt>
                <c:pt idx="11" formatCode="&quot;$&quot;#,##0">
                  <c:v>2768.6290697674422</c:v>
                </c:pt>
                <c:pt idx="12" formatCode="&quot;$&quot;#,##0">
                  <c:v>671.17701149425284</c:v>
                </c:pt>
                <c:pt idx="13" formatCode="&quot;$&quot;#,##0">
                  <c:v>290.82967032967031</c:v>
                </c:pt>
                <c:pt idx="14" formatCode="&quot;$&quot;#,##0">
                  <c:v>392.22268041237118</c:v>
                </c:pt>
                <c:pt idx="15" formatCode="&quot;$&quot;#,##0">
                  <c:v>1754.675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882-4A47-A2A6-D7C384014F2E}"/>
            </c:ext>
          </c:extLst>
        </c:ser>
        <c:ser>
          <c:idx val="8"/>
          <c:order val="8"/>
          <c:tx>
            <c:v>Monkfish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'MAFMC Land-Revenue Figures'!$B$164:$B$179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Figures'!$E$4:$E$19</c:f>
              <c:numCache>
                <c:formatCode>"$"#,##0</c:formatCode>
                <c:ptCount val="16"/>
                <c:pt idx="0">
                  <c:v>2003655.501388889</c:v>
                </c:pt>
                <c:pt idx="1">
                  <c:v>1572354.371232877</c:v>
                </c:pt>
                <c:pt idx="2">
                  <c:v>1585813.8108108109</c:v>
                </c:pt>
                <c:pt idx="3">
                  <c:v>2278710.1706666672</c:v>
                </c:pt>
                <c:pt idx="4">
                  <c:v>2529948.8883116879</c:v>
                </c:pt>
                <c:pt idx="5">
                  <c:v>1488213.9846153851</c:v>
                </c:pt>
                <c:pt idx="6">
                  <c:v>1446888.8759493669</c:v>
                </c:pt>
                <c:pt idx="7">
                  <c:v>1281658.7112499999</c:v>
                </c:pt>
                <c:pt idx="8">
                  <c:v>1345658.2876543209</c:v>
                </c:pt>
                <c:pt idx="9">
                  <c:v>1331578.0878048779</c:v>
                </c:pt>
                <c:pt idx="10">
                  <c:v>1056257.9416666669</c:v>
                </c:pt>
                <c:pt idx="11">
                  <c:v>1104068.6872093021</c:v>
                </c:pt>
                <c:pt idx="12">
                  <c:v>655965.40229885059</c:v>
                </c:pt>
                <c:pt idx="13">
                  <c:v>648183.50439560437</c:v>
                </c:pt>
                <c:pt idx="14">
                  <c:v>945412.84536082472</c:v>
                </c:pt>
                <c:pt idx="15">
                  <c:v>759950.13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882-4A47-A2A6-D7C384014F2E}"/>
            </c:ext>
          </c:extLst>
        </c:ser>
        <c:ser>
          <c:idx val="9"/>
          <c:order val="9"/>
          <c:tx>
            <c:v>Ocean Quahogs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'MAFMC Land-Revenue Figures'!$B$164:$B$179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Figures'!$E$132:$E$147</c:f>
              <c:numCache>
                <c:formatCode>"$"#,##0</c:formatCode>
                <c:ptCount val="16"/>
                <c:pt idx="0">
                  <c:v>1966658.0652777781</c:v>
                </c:pt>
                <c:pt idx="1">
                  <c:v>3379313.079452055</c:v>
                </c:pt>
                <c:pt idx="2">
                  <c:v>3005433.5918918918</c:v>
                </c:pt>
                <c:pt idx="3">
                  <c:v>2868887.1519999998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1658312.6012195121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173594.54300000001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882-4A47-A2A6-D7C384014F2E}"/>
            </c:ext>
          </c:extLst>
        </c:ser>
        <c:ser>
          <c:idx val="10"/>
          <c:order val="10"/>
          <c:tx>
            <c:v>Scup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'MAFMC Land-Revenue Figures'!$B$164:$B$179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Figures'!$E$148:$E$163</c:f>
              <c:numCache>
                <c:formatCode>"$"#,##0</c:formatCode>
                <c:ptCount val="16"/>
                <c:pt idx="0">
                  <c:v>122072.3777777778</c:v>
                </c:pt>
                <c:pt idx="1">
                  <c:v>138626.12465753421</c:v>
                </c:pt>
                <c:pt idx="2">
                  <c:v>152128.37297297301</c:v>
                </c:pt>
                <c:pt idx="3">
                  <c:v>206158.37333333329</c:v>
                </c:pt>
                <c:pt idx="4">
                  <c:v>173354.50649350649</c:v>
                </c:pt>
                <c:pt idx="5">
                  <c:v>390547.46282051282</c:v>
                </c:pt>
                <c:pt idx="6">
                  <c:v>397432.0151898734</c:v>
                </c:pt>
                <c:pt idx="7">
                  <c:v>641850.04249999998</c:v>
                </c:pt>
                <c:pt idx="8">
                  <c:v>927768.41851851845</c:v>
                </c:pt>
                <c:pt idx="9">
                  <c:v>851561.99268292682</c:v>
                </c:pt>
                <c:pt idx="10">
                  <c:v>655900.8392857142</c:v>
                </c:pt>
                <c:pt idx="11">
                  <c:v>425722.9244186047</c:v>
                </c:pt>
                <c:pt idx="12">
                  <c:v>396341.70689655171</c:v>
                </c:pt>
                <c:pt idx="13">
                  <c:v>537178.5593406593</c:v>
                </c:pt>
                <c:pt idx="14">
                  <c:v>477266.8463917526</c:v>
                </c:pt>
                <c:pt idx="15">
                  <c:v>370598.80300000001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882-4A47-A2A6-D7C384014F2E}"/>
            </c:ext>
          </c:extLst>
        </c:ser>
        <c:ser>
          <c:idx val="11"/>
          <c:order val="11"/>
          <c:tx>
            <c:v>Illex Squid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'MAFMC Land-Revenue Figures'!$B$164:$B$179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Figures'!$E$180:$E$195</c:f>
              <c:numCache>
                <c:formatCode>"$"#,##0</c:formatCode>
                <c:ptCount val="16"/>
                <c:pt idx="0">
                  <c:v>72035.820833333331</c:v>
                </c:pt>
                <c:pt idx="1">
                  <c:v>101945.11506849311</c:v>
                </c:pt>
                <c:pt idx="2">
                  <c:v>181576.66486486481</c:v>
                </c:pt>
                <c:pt idx="3">
                  <c:v>458126.76799999998</c:v>
                </c:pt>
                <c:pt idx="4">
                  <c:v>257516.37142857141</c:v>
                </c:pt>
                <c:pt idx="5">
                  <c:v>51867.576923076922</c:v>
                </c:pt>
                <c:pt idx="6">
                  <c:v>155358.38101265821</c:v>
                </c:pt>
                <c:pt idx="7">
                  <c:v>39782.04</c:v>
                </c:pt>
                <c:pt idx="8">
                  <c:v>163330.5259259259</c:v>
                </c:pt>
                <c:pt idx="9">
                  <c:v>154485.7268292683</c:v>
                </c:pt>
                <c:pt idx="10">
                  <c:v>251615.2154761905</c:v>
                </c:pt>
                <c:pt idx="11">
                  <c:v>249338.83372093021</c:v>
                </c:pt>
                <c:pt idx="12">
                  <c:v>268802.95517241379</c:v>
                </c:pt>
                <c:pt idx="13">
                  <c:v>375035.6868131868</c:v>
                </c:pt>
                <c:pt idx="14">
                  <c:v>167013.3010309278</c:v>
                </c:pt>
                <c:pt idx="15">
                  <c:v>72857.203999999998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882-4A47-A2A6-D7C384014F2E}"/>
            </c:ext>
          </c:extLst>
        </c:ser>
        <c:ser>
          <c:idx val="12"/>
          <c:order val="12"/>
          <c:tx>
            <c:v>Longfin Squid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'MAFMC Land-Revenue Figures'!$B$164:$B$179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Figures'!$E$196:$E$211</c:f>
              <c:numCache>
                <c:formatCode>"$"#,##0</c:formatCode>
                <c:ptCount val="16"/>
                <c:pt idx="0">
                  <c:v>1088422.181944445</c:v>
                </c:pt>
                <c:pt idx="1">
                  <c:v>893313.17808219185</c:v>
                </c:pt>
                <c:pt idx="2">
                  <c:v>399844.21486486483</c:v>
                </c:pt>
                <c:pt idx="3">
                  <c:v>1149033.862666667</c:v>
                </c:pt>
                <c:pt idx="4">
                  <c:v>1499789.407792208</c:v>
                </c:pt>
                <c:pt idx="5">
                  <c:v>1095259.5230769231</c:v>
                </c:pt>
                <c:pt idx="6">
                  <c:v>1558398.511392405</c:v>
                </c:pt>
                <c:pt idx="7">
                  <c:v>1646630.4624999999</c:v>
                </c:pt>
                <c:pt idx="8">
                  <c:v>4803915.0111111104</c:v>
                </c:pt>
                <c:pt idx="9">
                  <c:v>941674.20609756093</c:v>
                </c:pt>
                <c:pt idx="10">
                  <c:v>1068042.1630952379</c:v>
                </c:pt>
                <c:pt idx="11">
                  <c:v>1458600.1546511629</c:v>
                </c:pt>
                <c:pt idx="12">
                  <c:v>606522.85402298858</c:v>
                </c:pt>
                <c:pt idx="13">
                  <c:v>1739037.2252747249</c:v>
                </c:pt>
                <c:pt idx="14">
                  <c:v>3039966.1113402061</c:v>
                </c:pt>
                <c:pt idx="15">
                  <c:v>2193140.7409999999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882-4A47-A2A6-D7C384014F2E}"/>
            </c:ext>
          </c:extLst>
        </c:ser>
        <c:ser>
          <c:idx val="13"/>
          <c:order val="13"/>
          <c:tx>
            <c:v>Blueline Tilefish</c:v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'MAFMC Land-Revenue Figures'!$B$164:$B$179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Figures'!$E$212:$E$227</c:f>
              <c:numCache>
                <c:formatCode>"$"#,##0</c:formatCode>
                <c:ptCount val="16"/>
                <c:pt idx="0">
                  <c:v>359.06388888888893</c:v>
                </c:pt>
                <c:pt idx="1">
                  <c:v>197.58082191780821</c:v>
                </c:pt>
                <c:pt idx="2">
                  <c:v>511.65</c:v>
                </c:pt>
                <c:pt idx="3">
                  <c:v>17065.396000000001</c:v>
                </c:pt>
                <c:pt idx="4">
                  <c:v>1178.5051948051951</c:v>
                </c:pt>
                <c:pt idx="5">
                  <c:v>2430.2410256410249</c:v>
                </c:pt>
                <c:pt idx="6">
                  <c:v>15929.689873417719</c:v>
                </c:pt>
                <c:pt idx="7">
                  <c:v>537.94375000000002</c:v>
                </c:pt>
                <c:pt idx="8">
                  <c:v>242.27407407407401</c:v>
                </c:pt>
                <c:pt idx="9">
                  <c:v>172.68536585365851</c:v>
                </c:pt>
                <c:pt idx="10">
                  <c:v>464.39523809523808</c:v>
                </c:pt>
                <c:pt idx="11">
                  <c:v>1455.966279069768</c:v>
                </c:pt>
                <c:pt idx="12">
                  <c:v>625.9436781609196</c:v>
                </c:pt>
                <c:pt idx="13">
                  <c:v>1066.556043956044</c:v>
                </c:pt>
                <c:pt idx="14">
                  <c:v>794.80309278350512</c:v>
                </c:pt>
                <c:pt idx="15">
                  <c:v>470.29700000000003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882-4A47-A2A6-D7C384014F2E}"/>
            </c:ext>
          </c:extLst>
        </c:ser>
        <c:ser>
          <c:idx val="14"/>
          <c:order val="14"/>
          <c:tx>
            <c:v>Golden Tilefish</c:v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'MAFMC Land-Revenue Figures'!$B$164:$B$179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Figures'!$E$228:$E$243</c:f>
              <c:numCache>
                <c:formatCode>"$"#,##0</c:formatCode>
                <c:ptCount val="16"/>
                <c:pt idx="0">
                  <c:v>74726.688888888893</c:v>
                </c:pt>
                <c:pt idx="1">
                  <c:v>157308.28904109591</c:v>
                </c:pt>
                <c:pt idx="2">
                  <c:v>44103.329729729732</c:v>
                </c:pt>
                <c:pt idx="3">
                  <c:v>4782.0320000000002</c:v>
                </c:pt>
                <c:pt idx="4">
                  <c:v>43928.928571428572</c:v>
                </c:pt>
                <c:pt idx="5">
                  <c:v>162962.83974358969</c:v>
                </c:pt>
                <c:pt idx="6">
                  <c:v>59190.494936708863</c:v>
                </c:pt>
                <c:pt idx="7">
                  <c:v>76864.688749999987</c:v>
                </c:pt>
                <c:pt idx="8">
                  <c:v>17647.507407407411</c:v>
                </c:pt>
                <c:pt idx="9">
                  <c:v>38426.582926829273</c:v>
                </c:pt>
                <c:pt idx="10">
                  <c:v>155870.41309523809</c:v>
                </c:pt>
                <c:pt idx="11">
                  <c:v>381724.66279069771</c:v>
                </c:pt>
                <c:pt idx="12">
                  <c:v>149912.7287356322</c:v>
                </c:pt>
                <c:pt idx="13">
                  <c:v>124784.9186813187</c:v>
                </c:pt>
                <c:pt idx="14">
                  <c:v>79715.164948453617</c:v>
                </c:pt>
                <c:pt idx="15">
                  <c:v>106738.31600000001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882-4A47-A2A6-D7C384014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779904"/>
        <c:axId val="319478776"/>
      </c:lineChart>
      <c:catAx>
        <c:axId val="31877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478776"/>
        <c:crosses val="autoZero"/>
        <c:auto val="1"/>
        <c:lblAlgn val="ctr"/>
        <c:lblOffset val="100"/>
        <c:noMultiLvlLbl val="0"/>
      </c:catAx>
      <c:valAx>
        <c:axId val="31947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 (2023</a:t>
                </a:r>
                <a:r>
                  <a:rPr lang="en-US" baseline="0"/>
                  <a:t> dollars)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77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MAFMC</a:t>
            </a:r>
            <a:r>
              <a:rPr lang="en-US" b="1" baseline="0"/>
              <a:t> </a:t>
            </a:r>
            <a:r>
              <a:rPr lang="en-US" b="1"/>
              <a:t>Fishery Landings from Existing Wind Lease Areas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Black Sea Bass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'MAFMC Land-Revenue Figures'!$B$20:$B$35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Figures'!$C$164:$C$179</c:f>
              <c:numCache>
                <c:formatCode>#,##0</c:formatCode>
                <c:ptCount val="16"/>
                <c:pt idx="0">
                  <c:v>115255.927</c:v>
                </c:pt>
                <c:pt idx="1">
                  <c:v>78384.384000000005</c:v>
                </c:pt>
                <c:pt idx="2">
                  <c:v>77393.198000000004</c:v>
                </c:pt>
                <c:pt idx="3">
                  <c:v>75203.210000000006</c:v>
                </c:pt>
                <c:pt idx="4">
                  <c:v>101153.435</c:v>
                </c:pt>
                <c:pt idx="5">
                  <c:v>139913.13099999999</c:v>
                </c:pt>
                <c:pt idx="6">
                  <c:v>128730.925</c:v>
                </c:pt>
                <c:pt idx="7">
                  <c:v>102894.249</c:v>
                </c:pt>
                <c:pt idx="8">
                  <c:v>124716.497</c:v>
                </c:pt>
                <c:pt idx="9">
                  <c:v>201578.921</c:v>
                </c:pt>
                <c:pt idx="10">
                  <c:v>152664.378</c:v>
                </c:pt>
                <c:pt idx="11">
                  <c:v>155572.92800000001</c:v>
                </c:pt>
                <c:pt idx="12">
                  <c:v>228817.478</c:v>
                </c:pt>
                <c:pt idx="13">
                  <c:v>218994.24400000001</c:v>
                </c:pt>
                <c:pt idx="14">
                  <c:v>187008.296</c:v>
                </c:pt>
                <c:pt idx="15">
                  <c:v>196396.584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0E-4169-ABAE-5DFB3C3C440C}"/>
            </c:ext>
          </c:extLst>
        </c:ser>
        <c:ser>
          <c:idx val="1"/>
          <c:order val="1"/>
          <c:tx>
            <c:v>Bluefish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'MAFMC Land-Revenue Figures'!$B$20:$B$35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Figures'!$C$20:$C$35</c:f>
              <c:numCache>
                <c:formatCode>#,##0</c:formatCode>
                <c:ptCount val="16"/>
                <c:pt idx="0">
                  <c:v>32517.316999999999</c:v>
                </c:pt>
                <c:pt idx="1">
                  <c:v>38725.027999999998</c:v>
                </c:pt>
                <c:pt idx="2">
                  <c:v>40079.158000000003</c:v>
                </c:pt>
                <c:pt idx="3">
                  <c:v>37120.288999999997</c:v>
                </c:pt>
                <c:pt idx="4">
                  <c:v>43970.896999999997</c:v>
                </c:pt>
                <c:pt idx="5">
                  <c:v>17994.296999999999</c:v>
                </c:pt>
                <c:pt idx="6">
                  <c:v>31255.698</c:v>
                </c:pt>
                <c:pt idx="7">
                  <c:v>33140.887999999999</c:v>
                </c:pt>
                <c:pt idx="8">
                  <c:v>25014.16</c:v>
                </c:pt>
                <c:pt idx="9">
                  <c:v>39416.328999999998</c:v>
                </c:pt>
                <c:pt idx="10">
                  <c:v>16093.879000000001</c:v>
                </c:pt>
                <c:pt idx="11">
                  <c:v>23042.941999999999</c:v>
                </c:pt>
                <c:pt idx="12">
                  <c:v>30193.575000000001</c:v>
                </c:pt>
                <c:pt idx="13">
                  <c:v>18865.48</c:v>
                </c:pt>
                <c:pt idx="14">
                  <c:v>12906.111999999999</c:v>
                </c:pt>
                <c:pt idx="15">
                  <c:v>9259.3359999999993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0E-4169-ABAE-5DFB3C3C440C}"/>
            </c:ext>
          </c:extLst>
        </c:ser>
        <c:ser>
          <c:idx val="2"/>
          <c:order val="2"/>
          <c:tx>
            <c:v>Butterfish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'MAFMC Land-Revenue Figures'!$B$20:$B$35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Figures'!$C$36:$C$51</c:f>
              <c:numCache>
                <c:formatCode>#,##0</c:formatCode>
                <c:ptCount val="16"/>
                <c:pt idx="0">
                  <c:v>40882.881999999998</c:v>
                </c:pt>
                <c:pt idx="1">
                  <c:v>27355.946</c:v>
                </c:pt>
                <c:pt idx="2">
                  <c:v>66888.627999999997</c:v>
                </c:pt>
                <c:pt idx="3">
                  <c:v>29359.526999999998</c:v>
                </c:pt>
                <c:pt idx="4">
                  <c:v>20690.498</c:v>
                </c:pt>
                <c:pt idx="5">
                  <c:v>120110.258</c:v>
                </c:pt>
                <c:pt idx="6">
                  <c:v>109639.12699999999</c:v>
                </c:pt>
                <c:pt idx="7">
                  <c:v>75136.822</c:v>
                </c:pt>
                <c:pt idx="8">
                  <c:v>135853.364</c:v>
                </c:pt>
                <c:pt idx="9">
                  <c:v>200844.345</c:v>
                </c:pt>
                <c:pt idx="10">
                  <c:v>133134.02900000001</c:v>
                </c:pt>
                <c:pt idx="11">
                  <c:v>142303.70000000001</c:v>
                </c:pt>
                <c:pt idx="12">
                  <c:v>165891.804</c:v>
                </c:pt>
                <c:pt idx="13">
                  <c:v>80778.073999999993</c:v>
                </c:pt>
                <c:pt idx="14">
                  <c:v>50628.463000000003</c:v>
                </c:pt>
                <c:pt idx="15">
                  <c:v>299359.10800000001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0E-4169-ABAE-5DFB3C3C440C}"/>
            </c:ext>
          </c:extLst>
        </c:ser>
        <c:ser>
          <c:idx val="3"/>
          <c:order val="3"/>
          <c:tx>
            <c:v>Surfclam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'MAFMC Land-Revenue Figures'!$B$20:$B$35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Figures'!$C$52:$C$67</c:f>
              <c:numCache>
                <c:formatCode>#,##0</c:formatCode>
                <c:ptCount val="16"/>
                <c:pt idx="0">
                  <c:v>7199234.0180000002</c:v>
                </c:pt>
                <c:pt idx="1">
                  <c:v>6882101.4069999997</c:v>
                </c:pt>
                <c:pt idx="2">
                  <c:v>5590635.0870000003</c:v>
                </c:pt>
                <c:pt idx="3">
                  <c:v>3626951.932</c:v>
                </c:pt>
                <c:pt idx="4">
                  <c:v>4625533.08</c:v>
                </c:pt>
                <c:pt idx="5">
                  <c:v>4176326.8050000002</c:v>
                </c:pt>
                <c:pt idx="6">
                  <c:v>3225251.8450000002</c:v>
                </c:pt>
                <c:pt idx="7">
                  <c:v>3394930.264</c:v>
                </c:pt>
                <c:pt idx="8">
                  <c:v>3815917.1839999999</c:v>
                </c:pt>
                <c:pt idx="9">
                  <c:v>4086322.8739999998</c:v>
                </c:pt>
                <c:pt idx="10">
                  <c:v>3596796.429</c:v>
                </c:pt>
                <c:pt idx="11">
                  <c:v>2136772.267</c:v>
                </c:pt>
                <c:pt idx="12">
                  <c:v>4337509.4780000001</c:v>
                </c:pt>
                <c:pt idx="13">
                  <c:v>3577197.7629999998</c:v>
                </c:pt>
                <c:pt idx="14">
                  <c:v>2909058.807</c:v>
                </c:pt>
                <c:pt idx="15">
                  <c:v>1119807.8019999999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0E-4169-ABAE-5DFB3C3C440C}"/>
            </c:ext>
          </c:extLst>
        </c:ser>
        <c:ser>
          <c:idx val="4"/>
          <c:order val="4"/>
          <c:tx>
            <c:v>Spiny Dogfish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'MAFMC Land-Revenue Figures'!$B$20:$B$35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Figures'!$C$68:$C$83</c:f>
              <c:numCache>
                <c:formatCode>#,##0</c:formatCode>
                <c:ptCount val="16"/>
                <c:pt idx="0">
                  <c:v>16160.236999999999</c:v>
                </c:pt>
                <c:pt idx="1">
                  <c:v>160072.774</c:v>
                </c:pt>
                <c:pt idx="2">
                  <c:v>164130.53</c:v>
                </c:pt>
                <c:pt idx="3">
                  <c:v>148116.451</c:v>
                </c:pt>
                <c:pt idx="4">
                  <c:v>306125.41700000002</c:v>
                </c:pt>
                <c:pt idx="5">
                  <c:v>271845.38900000002</c:v>
                </c:pt>
                <c:pt idx="6">
                  <c:v>224311.05600000001</c:v>
                </c:pt>
                <c:pt idx="7">
                  <c:v>234589.764</c:v>
                </c:pt>
                <c:pt idx="8">
                  <c:v>325328.90299999999</c:v>
                </c:pt>
                <c:pt idx="9">
                  <c:v>166087.57199999999</c:v>
                </c:pt>
                <c:pt idx="10">
                  <c:v>91987.349000000002</c:v>
                </c:pt>
                <c:pt idx="11">
                  <c:v>124200.11199999999</c:v>
                </c:pt>
                <c:pt idx="12">
                  <c:v>142567.978</c:v>
                </c:pt>
                <c:pt idx="13">
                  <c:v>77285.698999999993</c:v>
                </c:pt>
                <c:pt idx="14">
                  <c:v>48962.481</c:v>
                </c:pt>
                <c:pt idx="15">
                  <c:v>55937.275000000001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0E-4169-ABAE-5DFB3C3C440C}"/>
            </c:ext>
          </c:extLst>
        </c:ser>
        <c:ser>
          <c:idx val="5"/>
          <c:order val="5"/>
          <c:tx>
            <c:v>Summer Flounder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'MAFMC Land-Revenue Figures'!$B$20:$B$35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Figures'!$C$84:$C$99</c:f>
              <c:numCache>
                <c:formatCode>#,##0</c:formatCode>
                <c:ptCount val="16"/>
                <c:pt idx="0">
                  <c:v>165871.02100000001</c:v>
                </c:pt>
                <c:pt idx="1">
                  <c:v>219487.408</c:v>
                </c:pt>
                <c:pt idx="2">
                  <c:v>260301.443</c:v>
                </c:pt>
                <c:pt idx="3">
                  <c:v>323364.72899999999</c:v>
                </c:pt>
                <c:pt idx="4">
                  <c:v>279778.73700000002</c:v>
                </c:pt>
                <c:pt idx="5">
                  <c:v>448756.375</c:v>
                </c:pt>
                <c:pt idx="6">
                  <c:v>335195.45400000003</c:v>
                </c:pt>
                <c:pt idx="7">
                  <c:v>217375.386</c:v>
                </c:pt>
                <c:pt idx="8">
                  <c:v>148146.49400000001</c:v>
                </c:pt>
                <c:pt idx="9">
                  <c:v>131613.63500000001</c:v>
                </c:pt>
                <c:pt idx="10">
                  <c:v>134418.826</c:v>
                </c:pt>
                <c:pt idx="11">
                  <c:v>295865.15899999999</c:v>
                </c:pt>
                <c:pt idx="12">
                  <c:v>305094.989</c:v>
                </c:pt>
                <c:pt idx="13">
                  <c:v>394714.30099999998</c:v>
                </c:pt>
                <c:pt idx="14">
                  <c:v>602874.67500000005</c:v>
                </c:pt>
                <c:pt idx="15">
                  <c:v>609306.32999999996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0E-4169-ABAE-5DFB3C3C440C}"/>
            </c:ext>
          </c:extLst>
        </c:ser>
        <c:ser>
          <c:idx val="6"/>
          <c:order val="6"/>
          <c:tx>
            <c:v>Atlantic Mackerel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'MAFMC Land-Revenue Figures'!$B$20:$B$35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Figures'!$C$100:$C$115</c:f>
              <c:numCache>
                <c:formatCode>#,##0</c:formatCode>
                <c:ptCount val="16"/>
                <c:pt idx="0">
                  <c:v>2795955.3679999998</c:v>
                </c:pt>
                <c:pt idx="1">
                  <c:v>3220201.023</c:v>
                </c:pt>
                <c:pt idx="2">
                  <c:v>1372006.8659999999</c:v>
                </c:pt>
                <c:pt idx="3">
                  <c:v>16489.319</c:v>
                </c:pt>
                <c:pt idx="4">
                  <c:v>889595.54599999997</c:v>
                </c:pt>
                <c:pt idx="5">
                  <c:v>46722.625999999997</c:v>
                </c:pt>
                <c:pt idx="6">
                  <c:v>15091.576999999999</c:v>
                </c:pt>
                <c:pt idx="7">
                  <c:v>289142.359</c:v>
                </c:pt>
                <c:pt idx="8">
                  <c:v>48682.866000000002</c:v>
                </c:pt>
                <c:pt idx="9">
                  <c:v>352737.89500000002</c:v>
                </c:pt>
                <c:pt idx="10">
                  <c:v>876615.81400000001</c:v>
                </c:pt>
                <c:pt idx="11">
                  <c:v>671339.69099999999</c:v>
                </c:pt>
                <c:pt idx="12">
                  <c:v>618520.90899999999</c:v>
                </c:pt>
                <c:pt idx="13">
                  <c:v>227374.158</c:v>
                </c:pt>
                <c:pt idx="14">
                  <c:v>8431.2980000000007</c:v>
                </c:pt>
                <c:pt idx="15">
                  <c:v>33705.008999999998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0E-4169-ABAE-5DFB3C3C440C}"/>
            </c:ext>
          </c:extLst>
        </c:ser>
        <c:ser>
          <c:idx val="7"/>
          <c:order val="7"/>
          <c:tx>
            <c:v>Chub Mackerel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'MAFMC Land-Revenue Figures'!$B$20:$B$35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Figures'!$C$116:$C$131</c:f>
              <c:numCache>
                <c:formatCode>#,##0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1822.239</c:v>
                </c:pt>
                <c:pt idx="3">
                  <c:v>0</c:v>
                </c:pt>
                <c:pt idx="4">
                  <c:v>187779.83600000001</c:v>
                </c:pt>
                <c:pt idx="5">
                  <c:v>132804.068</c:v>
                </c:pt>
                <c:pt idx="6">
                  <c:v>34040.561000000002</c:v>
                </c:pt>
                <c:pt idx="7">
                  <c:v>44093.154000000002</c:v>
                </c:pt>
                <c:pt idx="8">
                  <c:v>5515.7969999999996</c:v>
                </c:pt>
                <c:pt idx="9">
                  <c:v>62.192999999999998</c:v>
                </c:pt>
                <c:pt idx="10">
                  <c:v>1140.7270000000001</c:v>
                </c:pt>
                <c:pt idx="11">
                  <c:v>4654.58</c:v>
                </c:pt>
                <c:pt idx="12">
                  <c:v>4015.5360000000001</c:v>
                </c:pt>
                <c:pt idx="13">
                  <c:v>551.74199999999996</c:v>
                </c:pt>
                <c:pt idx="14">
                  <c:v>1098.0519999999999</c:v>
                </c:pt>
                <c:pt idx="15">
                  <c:v>7585.9719999999998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0E-4169-ABAE-5DFB3C3C440C}"/>
            </c:ext>
          </c:extLst>
        </c:ser>
        <c:ser>
          <c:idx val="8"/>
          <c:order val="8"/>
          <c:tx>
            <c:v>Monkfish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'MAFMC Land-Revenue Figures'!$B$20:$B$35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Figures'!$C$4:$C$19</c:f>
              <c:numCache>
                <c:formatCode>#,##0</c:formatCode>
                <c:ptCount val="16"/>
                <c:pt idx="0">
                  <c:v>830526.446</c:v>
                </c:pt>
                <c:pt idx="1">
                  <c:v>741164.16500000004</c:v>
                </c:pt>
                <c:pt idx="2">
                  <c:v>662111.16200000001</c:v>
                </c:pt>
                <c:pt idx="3">
                  <c:v>750534.152</c:v>
                </c:pt>
                <c:pt idx="4">
                  <c:v>944088.40599999996</c:v>
                </c:pt>
                <c:pt idx="5">
                  <c:v>691430.30799999996</c:v>
                </c:pt>
                <c:pt idx="6">
                  <c:v>656731.03500000003</c:v>
                </c:pt>
                <c:pt idx="7">
                  <c:v>583872.77899999998</c:v>
                </c:pt>
                <c:pt idx="8">
                  <c:v>623170.87100000004</c:v>
                </c:pt>
                <c:pt idx="9">
                  <c:v>725760.91500000004</c:v>
                </c:pt>
                <c:pt idx="10">
                  <c:v>720320.50899999996</c:v>
                </c:pt>
                <c:pt idx="11">
                  <c:v>796055.17799999996</c:v>
                </c:pt>
                <c:pt idx="12">
                  <c:v>555462.76699999999</c:v>
                </c:pt>
                <c:pt idx="13">
                  <c:v>445674.55499999999</c:v>
                </c:pt>
                <c:pt idx="14">
                  <c:v>541034.62100000004</c:v>
                </c:pt>
                <c:pt idx="15">
                  <c:v>438802.20699999999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D0E-4169-ABAE-5DFB3C3C440C}"/>
            </c:ext>
          </c:extLst>
        </c:ser>
        <c:ser>
          <c:idx val="9"/>
          <c:order val="9"/>
          <c:tx>
            <c:v>Ocean Quahogs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'MAFMC Land-Revenue Figures'!$B$20:$B$35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Figures'!$C$132:$C$147</c:f>
              <c:numCache>
                <c:formatCode>#,##0</c:formatCode>
                <c:ptCount val="16"/>
                <c:pt idx="0">
                  <c:v>2494636.6290000002</c:v>
                </c:pt>
                <c:pt idx="1">
                  <c:v>4320982.3260000004</c:v>
                </c:pt>
                <c:pt idx="2">
                  <c:v>3596254.3160000001</c:v>
                </c:pt>
                <c:pt idx="3">
                  <c:v>3320549.2250000001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1639017.773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255045.91800000001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D0E-4169-ABAE-5DFB3C3C440C}"/>
            </c:ext>
          </c:extLst>
        </c:ser>
        <c:ser>
          <c:idx val="10"/>
          <c:order val="10"/>
          <c:tx>
            <c:v>Scup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'MAFMC Land-Revenue Figures'!$B$20:$B$35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Figures'!$C$148:$C$163</c:f>
              <c:numCache>
                <c:formatCode>#,##0</c:formatCode>
                <c:ptCount val="16"/>
                <c:pt idx="0">
                  <c:v>106231.164</c:v>
                </c:pt>
                <c:pt idx="1">
                  <c:v>163901.777</c:v>
                </c:pt>
                <c:pt idx="2">
                  <c:v>202713.554</c:v>
                </c:pt>
                <c:pt idx="3">
                  <c:v>307761.93</c:v>
                </c:pt>
                <c:pt idx="4">
                  <c:v>272078.59399999998</c:v>
                </c:pt>
                <c:pt idx="5">
                  <c:v>510431.11</c:v>
                </c:pt>
                <c:pt idx="6">
                  <c:v>531161.723</c:v>
                </c:pt>
                <c:pt idx="7">
                  <c:v>653079.17799999996</c:v>
                </c:pt>
                <c:pt idx="8">
                  <c:v>1011704.012</c:v>
                </c:pt>
                <c:pt idx="9">
                  <c:v>1043931.858</c:v>
                </c:pt>
                <c:pt idx="10">
                  <c:v>783836.91500000004</c:v>
                </c:pt>
                <c:pt idx="11">
                  <c:v>538920.96400000004</c:v>
                </c:pt>
                <c:pt idx="12">
                  <c:v>564409.81000000006</c:v>
                </c:pt>
                <c:pt idx="13">
                  <c:v>582603.57700000005</c:v>
                </c:pt>
                <c:pt idx="14">
                  <c:v>591954.36</c:v>
                </c:pt>
                <c:pt idx="15">
                  <c:v>632835.88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D0E-4169-ABAE-5DFB3C3C440C}"/>
            </c:ext>
          </c:extLst>
        </c:ser>
        <c:ser>
          <c:idx val="11"/>
          <c:order val="11"/>
          <c:tx>
            <c:v>Illex Squid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'MAFMC Land-Revenue Figures'!$B$20:$B$35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Figures'!$C$180:$C$195</c:f>
              <c:numCache>
                <c:formatCode>#,##0</c:formatCode>
                <c:ptCount val="16"/>
                <c:pt idx="0">
                  <c:v>181472.43100000001</c:v>
                </c:pt>
                <c:pt idx="1">
                  <c:v>296752.35200000001</c:v>
                </c:pt>
                <c:pt idx="2">
                  <c:v>377655.86599999998</c:v>
                </c:pt>
                <c:pt idx="3">
                  <c:v>677299.35100000002</c:v>
                </c:pt>
                <c:pt idx="4">
                  <c:v>437121.47200000001</c:v>
                </c:pt>
                <c:pt idx="5">
                  <c:v>126037.754</c:v>
                </c:pt>
                <c:pt idx="6">
                  <c:v>394272.24099999998</c:v>
                </c:pt>
                <c:pt idx="7">
                  <c:v>102720.1</c:v>
                </c:pt>
                <c:pt idx="8">
                  <c:v>224451.07699999999</c:v>
                </c:pt>
                <c:pt idx="9">
                  <c:v>254512.62599999999</c:v>
                </c:pt>
                <c:pt idx="10">
                  <c:v>366061.58299999998</c:v>
                </c:pt>
                <c:pt idx="11">
                  <c:v>392435.08899999998</c:v>
                </c:pt>
                <c:pt idx="12">
                  <c:v>418336.86</c:v>
                </c:pt>
                <c:pt idx="13">
                  <c:v>583481.20600000001</c:v>
                </c:pt>
                <c:pt idx="14">
                  <c:v>249424.48499999999</c:v>
                </c:pt>
                <c:pt idx="15">
                  <c:v>120101.44899999999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D0E-4169-ABAE-5DFB3C3C440C}"/>
            </c:ext>
          </c:extLst>
        </c:ser>
        <c:ser>
          <c:idx val="12"/>
          <c:order val="12"/>
          <c:tx>
            <c:v>Longfin Squid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'MAFMC Land-Revenue Figures'!$B$20:$B$35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Figures'!$C$196:$C$211</c:f>
              <c:numCache>
                <c:formatCode>#,##0</c:formatCode>
                <c:ptCount val="16"/>
                <c:pt idx="0">
                  <c:v>853860.27099999995</c:v>
                </c:pt>
                <c:pt idx="1">
                  <c:v>754520.71600000001</c:v>
                </c:pt>
                <c:pt idx="2">
                  <c:v>307123.41499999998</c:v>
                </c:pt>
                <c:pt idx="3">
                  <c:v>737543.402</c:v>
                </c:pt>
                <c:pt idx="4">
                  <c:v>1040019.841</c:v>
                </c:pt>
                <c:pt idx="5">
                  <c:v>780635.69099999999</c:v>
                </c:pt>
                <c:pt idx="6">
                  <c:v>1267666.6640000001</c:v>
                </c:pt>
                <c:pt idx="7">
                  <c:v>1096123.4280000001</c:v>
                </c:pt>
                <c:pt idx="8">
                  <c:v>3166923.1090000002</c:v>
                </c:pt>
                <c:pt idx="9">
                  <c:v>547305.27300000004</c:v>
                </c:pt>
                <c:pt idx="10">
                  <c:v>589986.67000000004</c:v>
                </c:pt>
                <c:pt idx="11">
                  <c:v>795389.49199999997</c:v>
                </c:pt>
                <c:pt idx="12">
                  <c:v>466743.66899999999</c:v>
                </c:pt>
                <c:pt idx="13">
                  <c:v>1109503.3370000001</c:v>
                </c:pt>
                <c:pt idx="14">
                  <c:v>1912120.621</c:v>
                </c:pt>
                <c:pt idx="15">
                  <c:v>2290292.7069999999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D0E-4169-ABAE-5DFB3C3C440C}"/>
            </c:ext>
          </c:extLst>
        </c:ser>
        <c:ser>
          <c:idx val="13"/>
          <c:order val="13"/>
          <c:tx>
            <c:v>Blueline Tilefish</c:v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'MAFMC Land-Revenue Figures'!$B$20:$B$35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Figures'!$C$212:$C$227</c:f>
              <c:numCache>
                <c:formatCode>#,##0</c:formatCode>
                <c:ptCount val="16"/>
                <c:pt idx="0">
                  <c:v>277.59399999999999</c:v>
                </c:pt>
                <c:pt idx="1">
                  <c:v>135.56100000000001</c:v>
                </c:pt>
                <c:pt idx="2">
                  <c:v>272.80900000000003</c:v>
                </c:pt>
                <c:pt idx="3">
                  <c:v>4502.1679999999997</c:v>
                </c:pt>
                <c:pt idx="4">
                  <c:v>461.79700000000003</c:v>
                </c:pt>
                <c:pt idx="5">
                  <c:v>835.01099999999997</c:v>
                </c:pt>
                <c:pt idx="6">
                  <c:v>5713.6319999999996</c:v>
                </c:pt>
                <c:pt idx="7">
                  <c:v>191.06100000000001</c:v>
                </c:pt>
                <c:pt idx="8">
                  <c:v>91.4</c:v>
                </c:pt>
                <c:pt idx="9">
                  <c:v>75.903000000000006</c:v>
                </c:pt>
                <c:pt idx="10">
                  <c:v>151.87</c:v>
                </c:pt>
                <c:pt idx="11">
                  <c:v>512.47199999999998</c:v>
                </c:pt>
                <c:pt idx="12">
                  <c:v>207.28100000000001</c:v>
                </c:pt>
                <c:pt idx="13">
                  <c:v>298.82299999999998</c:v>
                </c:pt>
                <c:pt idx="14">
                  <c:v>314.09699999999998</c:v>
                </c:pt>
                <c:pt idx="15">
                  <c:v>158.083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D0E-4169-ABAE-5DFB3C3C440C}"/>
            </c:ext>
          </c:extLst>
        </c:ser>
        <c:ser>
          <c:idx val="14"/>
          <c:order val="14"/>
          <c:tx>
            <c:v>Golden Tilefish</c:v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'MAFMC Land-Revenue Figures'!$B$20:$B$35</c:f>
              <c:strCach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strCache>
            </c:strRef>
          </c:cat>
          <c:val>
            <c:numRef>
              <c:f>'MAFMC Land-Revenue Figures'!$C$228:$C$243</c:f>
              <c:numCache>
                <c:formatCode>#,##0</c:formatCode>
                <c:ptCount val="16"/>
                <c:pt idx="0">
                  <c:v>18667.026000000002</c:v>
                </c:pt>
                <c:pt idx="1">
                  <c:v>38304.608</c:v>
                </c:pt>
                <c:pt idx="2">
                  <c:v>11929.996999999999</c:v>
                </c:pt>
                <c:pt idx="3">
                  <c:v>1409.9449999999999</c:v>
                </c:pt>
                <c:pt idx="4">
                  <c:v>10871.582</c:v>
                </c:pt>
                <c:pt idx="5">
                  <c:v>35924.080999999998</c:v>
                </c:pt>
                <c:pt idx="6">
                  <c:v>13601.699000000001</c:v>
                </c:pt>
                <c:pt idx="7">
                  <c:v>13475.373</c:v>
                </c:pt>
                <c:pt idx="8">
                  <c:v>3323.54</c:v>
                </c:pt>
                <c:pt idx="9">
                  <c:v>9247.6010000000006</c:v>
                </c:pt>
                <c:pt idx="10">
                  <c:v>34812.122000000003</c:v>
                </c:pt>
                <c:pt idx="11">
                  <c:v>82209.248000000007</c:v>
                </c:pt>
                <c:pt idx="12">
                  <c:v>28792.191999999999</c:v>
                </c:pt>
                <c:pt idx="13">
                  <c:v>25124.506000000001</c:v>
                </c:pt>
                <c:pt idx="14">
                  <c:v>17212.86</c:v>
                </c:pt>
                <c:pt idx="15">
                  <c:v>22690.424999999999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D0E-4169-ABAE-5DFB3C3C4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779904"/>
        <c:axId val="319478776"/>
      </c:lineChart>
      <c:catAx>
        <c:axId val="31877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478776"/>
        <c:crosses val="autoZero"/>
        <c:auto val="1"/>
        <c:lblAlgn val="ctr"/>
        <c:lblOffset val="100"/>
        <c:noMultiLvlLbl val="0"/>
      </c:catAx>
      <c:valAx>
        <c:axId val="31947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Landings (lb)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77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NEFMC Fishery Revenue from Existing Lease Areas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Atlantic cod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'NEFMC Land-Revenue Figures'!$B$20:$B$35</c:f>
              <c:numCache>
                <c:formatCode>General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Figures'!$E$20:$E$35</c:f>
              <c:numCache>
                <c:formatCode>"$"#,##0</c:formatCode>
                <c:ptCount val="16"/>
                <c:pt idx="0">
                  <c:v>369268.38750000001</c:v>
                </c:pt>
                <c:pt idx="1">
                  <c:v>350255.78630136978</c:v>
                </c:pt>
                <c:pt idx="2">
                  <c:v>506161.34729729732</c:v>
                </c:pt>
                <c:pt idx="3">
                  <c:v>840591.54</c:v>
                </c:pt>
                <c:pt idx="4">
                  <c:v>532405.70389610389</c:v>
                </c:pt>
                <c:pt idx="5">
                  <c:v>479642.77692307689</c:v>
                </c:pt>
                <c:pt idx="6">
                  <c:v>368894.78607594932</c:v>
                </c:pt>
                <c:pt idx="7">
                  <c:v>323064.45500000002</c:v>
                </c:pt>
                <c:pt idx="8">
                  <c:v>233674.1358024691</c:v>
                </c:pt>
                <c:pt idx="9">
                  <c:v>182369.41829268291</c:v>
                </c:pt>
                <c:pt idx="10">
                  <c:v>164287.8488095238</c:v>
                </c:pt>
                <c:pt idx="11">
                  <c:v>200996.15232558141</c:v>
                </c:pt>
                <c:pt idx="12">
                  <c:v>130634.5310344828</c:v>
                </c:pt>
                <c:pt idx="13">
                  <c:v>104284.3593406593</c:v>
                </c:pt>
                <c:pt idx="14">
                  <c:v>114725.6350515464</c:v>
                </c:pt>
                <c:pt idx="15">
                  <c:v>87599.38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60-42CB-9714-C913FFBDABDA}"/>
            </c:ext>
          </c:extLst>
        </c:ser>
        <c:ser>
          <c:idx val="1"/>
          <c:order val="1"/>
          <c:tx>
            <c:v>Spiny Dogfish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'NEFMC Land-Revenue Figures'!$B$20:$B$35</c:f>
              <c:numCache>
                <c:formatCode>General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Figures'!$E$41:$E$56</c:f>
              <c:numCache>
                <c:formatCode>"$"#,##0</c:formatCode>
                <c:ptCount val="16"/>
                <c:pt idx="0">
                  <c:v>4565.2486111111111</c:v>
                </c:pt>
                <c:pt idx="1">
                  <c:v>41111.989041095891</c:v>
                </c:pt>
                <c:pt idx="2">
                  <c:v>44416.1</c:v>
                </c:pt>
                <c:pt idx="3">
                  <c:v>43265.690666666669</c:v>
                </c:pt>
                <c:pt idx="4">
                  <c:v>84923.3909090909</c:v>
                </c:pt>
                <c:pt idx="5">
                  <c:v>61418.706410256411</c:v>
                </c:pt>
                <c:pt idx="6">
                  <c:v>48276.678481012663</c:v>
                </c:pt>
                <c:pt idx="7">
                  <c:v>37672.298749999987</c:v>
                </c:pt>
                <c:pt idx="8">
                  <c:v>65152.590123456786</c:v>
                </c:pt>
                <c:pt idx="9">
                  <c:v>33452.10365853658</c:v>
                </c:pt>
                <c:pt idx="10">
                  <c:v>20368.242857142861</c:v>
                </c:pt>
                <c:pt idx="11">
                  <c:v>25185.54069767442</c:v>
                </c:pt>
                <c:pt idx="12">
                  <c:v>27562.668965517241</c:v>
                </c:pt>
                <c:pt idx="13">
                  <c:v>17651.093406593409</c:v>
                </c:pt>
                <c:pt idx="14">
                  <c:v>10781.80309278351</c:v>
                </c:pt>
                <c:pt idx="15">
                  <c:v>10734.886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60-42CB-9714-C913FFBDABDA}"/>
            </c:ext>
          </c:extLst>
        </c:ser>
        <c:ser>
          <c:idx val="2"/>
          <c:order val="2"/>
          <c:tx>
            <c:v>American Plaice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'NEFMC Land-Revenue Figures'!$B$20:$B$35</c:f>
              <c:numCache>
                <c:formatCode>General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Figures'!$E$57:$E$72</c:f>
              <c:numCache>
                <c:formatCode>"$"#,##0</c:formatCode>
                <c:ptCount val="16"/>
                <c:pt idx="0">
                  <c:v>218286.1875</c:v>
                </c:pt>
                <c:pt idx="1">
                  <c:v>234700.5205479452</c:v>
                </c:pt>
                <c:pt idx="2">
                  <c:v>292748.57162162161</c:v>
                </c:pt>
                <c:pt idx="3">
                  <c:v>319163.95733333332</c:v>
                </c:pt>
                <c:pt idx="4">
                  <c:v>387230.83766233758</c:v>
                </c:pt>
                <c:pt idx="5">
                  <c:v>390635.75897435902</c:v>
                </c:pt>
                <c:pt idx="6">
                  <c:v>319436.67848101258</c:v>
                </c:pt>
                <c:pt idx="7">
                  <c:v>342915.17249999993</c:v>
                </c:pt>
                <c:pt idx="8">
                  <c:v>366636.17160493822</c:v>
                </c:pt>
                <c:pt idx="9">
                  <c:v>361376.91585365852</c:v>
                </c:pt>
                <c:pt idx="10">
                  <c:v>273045.20238095243</c:v>
                </c:pt>
                <c:pt idx="11">
                  <c:v>238558.2802325582</c:v>
                </c:pt>
                <c:pt idx="12">
                  <c:v>128612.4885057471</c:v>
                </c:pt>
                <c:pt idx="13">
                  <c:v>164159.37472527471</c:v>
                </c:pt>
                <c:pt idx="14">
                  <c:v>167139.82783505149</c:v>
                </c:pt>
                <c:pt idx="15">
                  <c:v>220781.77600000001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60-42CB-9714-C913FFBDABDA}"/>
            </c:ext>
          </c:extLst>
        </c:ser>
        <c:ser>
          <c:idx val="3"/>
          <c:order val="3"/>
          <c:tx>
            <c:v>Windowpane Flounder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'NEFMC Land-Revenue Figures'!$B$20:$B$35</c:f>
              <c:numCache>
                <c:formatCode>General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Figures'!$E$73:$E$88</c:f>
              <c:numCache>
                <c:formatCode>"$"#,##0</c:formatCode>
                <c:ptCount val="16"/>
                <c:pt idx="0">
                  <c:v>2425.2013888888891</c:v>
                </c:pt>
                <c:pt idx="1">
                  <c:v>1712.4273972602739</c:v>
                </c:pt>
                <c:pt idx="2">
                  <c:v>1163.47027027027</c:v>
                </c:pt>
                <c:pt idx="3">
                  <c:v>118.4546666666667</c:v>
                </c:pt>
                <c:pt idx="4">
                  <c:v>84.345454545454544</c:v>
                </c:pt>
                <c:pt idx="5">
                  <c:v>27.553846153846159</c:v>
                </c:pt>
                <c:pt idx="6" formatCode="#,##0">
                  <c:v>0</c:v>
                </c:pt>
                <c:pt idx="7" formatCode="#,##0">
                  <c:v>0</c:v>
                </c:pt>
                <c:pt idx="8" formatCode="#,##0">
                  <c:v>0</c:v>
                </c:pt>
                <c:pt idx="9" formatCode="#,##0">
                  <c:v>0</c:v>
                </c:pt>
                <c:pt idx="10" formatCode="#,##0">
                  <c:v>0</c:v>
                </c:pt>
                <c:pt idx="11" formatCode="#,##0">
                  <c:v>0</c:v>
                </c:pt>
                <c:pt idx="12" formatCode="#,##0">
                  <c:v>0</c:v>
                </c:pt>
                <c:pt idx="13" formatCode="#,##0">
                  <c:v>0</c:v>
                </c:pt>
                <c:pt idx="14" formatCode="#,##0">
                  <c:v>0</c:v>
                </c:pt>
                <c:pt idx="15" formatCode="#,##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60-42CB-9714-C913FFBDABDA}"/>
            </c:ext>
          </c:extLst>
        </c:ser>
        <c:ser>
          <c:idx val="4"/>
          <c:order val="4"/>
          <c:tx>
            <c:v>Winter Flounder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'NEFMC Land-Revenue Figures'!$B$20:$B$35</c:f>
              <c:numCache>
                <c:formatCode>General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Figures'!$E$89:$E$104</c:f>
              <c:numCache>
                <c:formatCode>"$"#,##0</c:formatCode>
                <c:ptCount val="16"/>
                <c:pt idx="0">
                  <c:v>155503.6319444445</c:v>
                </c:pt>
                <c:pt idx="1">
                  <c:v>63130.027397260274</c:v>
                </c:pt>
                <c:pt idx="2">
                  <c:v>45320.144594594603</c:v>
                </c:pt>
                <c:pt idx="3">
                  <c:v>45075.309333333338</c:v>
                </c:pt>
                <c:pt idx="4">
                  <c:v>77594.136363636368</c:v>
                </c:pt>
                <c:pt idx="5">
                  <c:v>186172.3820512821</c:v>
                </c:pt>
                <c:pt idx="6">
                  <c:v>350178.23670886073</c:v>
                </c:pt>
                <c:pt idx="7">
                  <c:v>222313.78375</c:v>
                </c:pt>
                <c:pt idx="8">
                  <c:v>304850.95679012343</c:v>
                </c:pt>
                <c:pt idx="9">
                  <c:v>299344.81463414629</c:v>
                </c:pt>
                <c:pt idx="10">
                  <c:v>169838.58095238099</c:v>
                </c:pt>
                <c:pt idx="11">
                  <c:v>35280.279069767443</c:v>
                </c:pt>
                <c:pt idx="12">
                  <c:v>24107.181609195399</c:v>
                </c:pt>
                <c:pt idx="13">
                  <c:v>32619.76593406593</c:v>
                </c:pt>
                <c:pt idx="14">
                  <c:v>14374.4</c:v>
                </c:pt>
                <c:pt idx="15">
                  <c:v>5811.5469999999996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60-42CB-9714-C913FFBDABDA}"/>
            </c:ext>
          </c:extLst>
        </c:ser>
        <c:ser>
          <c:idx val="5"/>
          <c:order val="5"/>
          <c:tx>
            <c:v>Witch Flounder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'NEFMC Land-Revenue Figures'!$B$20:$B$35</c:f>
              <c:numCache>
                <c:formatCode>General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Figures'!$E$105:$E$120</c:f>
              <c:numCache>
                <c:formatCode>"$"#,##0</c:formatCode>
                <c:ptCount val="16"/>
                <c:pt idx="0">
                  <c:v>226397.95972222221</c:v>
                </c:pt>
                <c:pt idx="1">
                  <c:v>179784.6205479452</c:v>
                </c:pt>
                <c:pt idx="2">
                  <c:v>169142.25135135141</c:v>
                </c:pt>
                <c:pt idx="3">
                  <c:v>224582.476</c:v>
                </c:pt>
                <c:pt idx="4">
                  <c:v>211429.74415584409</c:v>
                </c:pt>
                <c:pt idx="5">
                  <c:v>204400.08205128211</c:v>
                </c:pt>
                <c:pt idx="6">
                  <c:v>155079.13544303799</c:v>
                </c:pt>
                <c:pt idx="7">
                  <c:v>137148.495</c:v>
                </c:pt>
                <c:pt idx="8">
                  <c:v>140409.25185185179</c:v>
                </c:pt>
                <c:pt idx="9">
                  <c:v>109551.0731707317</c:v>
                </c:pt>
                <c:pt idx="10">
                  <c:v>99668.788095238109</c:v>
                </c:pt>
                <c:pt idx="11">
                  <c:v>131390.67674418609</c:v>
                </c:pt>
                <c:pt idx="12">
                  <c:v>135446.72298850579</c:v>
                </c:pt>
                <c:pt idx="13">
                  <c:v>151242.29670329671</c:v>
                </c:pt>
                <c:pt idx="14">
                  <c:v>214746.4288659794</c:v>
                </c:pt>
                <c:pt idx="15">
                  <c:v>171908.598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860-42CB-9714-C913FFBDABDA}"/>
            </c:ext>
          </c:extLst>
        </c:ser>
        <c:ser>
          <c:idx val="6"/>
          <c:order val="6"/>
          <c:tx>
            <c:v>Yellowtail Flounder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'NEFMC Land-Revenue Figures'!$B$20:$B$35</c:f>
              <c:numCache>
                <c:formatCode>General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Figures'!$E$121:$E$136</c:f>
              <c:numCache>
                <c:formatCode>"$"#,##0</c:formatCode>
                <c:ptCount val="16"/>
                <c:pt idx="0">
                  <c:v>94859.323611111118</c:v>
                </c:pt>
                <c:pt idx="1">
                  <c:v>55384.849315068503</c:v>
                </c:pt>
                <c:pt idx="2">
                  <c:v>60983.018918918919</c:v>
                </c:pt>
                <c:pt idx="3">
                  <c:v>106968.5786666667</c:v>
                </c:pt>
                <c:pt idx="4">
                  <c:v>119203.67532467531</c:v>
                </c:pt>
                <c:pt idx="5">
                  <c:v>175575.91923076921</c:v>
                </c:pt>
                <c:pt idx="6">
                  <c:v>576449.89620253164</c:v>
                </c:pt>
                <c:pt idx="7">
                  <c:v>386108.76124999998</c:v>
                </c:pt>
                <c:pt idx="8">
                  <c:v>97290.704938271607</c:v>
                </c:pt>
                <c:pt idx="9">
                  <c:v>71924.597560975599</c:v>
                </c:pt>
                <c:pt idx="10">
                  <c:v>10437.532142857141</c:v>
                </c:pt>
                <c:pt idx="11">
                  <c:v>1912.344186046512</c:v>
                </c:pt>
                <c:pt idx="12">
                  <c:v>880.03218390804602</c:v>
                </c:pt>
                <c:pt idx="13">
                  <c:v>1168.386813186813</c:v>
                </c:pt>
                <c:pt idx="14">
                  <c:v>1959.801030927835</c:v>
                </c:pt>
                <c:pt idx="15">
                  <c:v>1747.1130000000001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860-42CB-9714-C913FFBDABDA}"/>
            </c:ext>
          </c:extLst>
        </c:ser>
        <c:ser>
          <c:idx val="7"/>
          <c:order val="7"/>
          <c:tx>
            <c:v>Haddock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'NEFMC Land-Revenue Figures'!$B$20:$B$35</c:f>
              <c:numCache>
                <c:formatCode>General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Figures'!$E$137:$E$152</c:f>
              <c:numCache>
                <c:formatCode>"$"#,##0</c:formatCode>
                <c:ptCount val="16"/>
                <c:pt idx="0">
                  <c:v>263279.23611111112</c:v>
                </c:pt>
                <c:pt idx="1">
                  <c:v>181047.44520547951</c:v>
                </c:pt>
                <c:pt idx="2">
                  <c:v>328405.85540540551</c:v>
                </c:pt>
                <c:pt idx="3">
                  <c:v>249257.95333333331</c:v>
                </c:pt>
                <c:pt idx="4">
                  <c:v>197959.17012987009</c:v>
                </c:pt>
                <c:pt idx="5">
                  <c:v>237056.73205128199</c:v>
                </c:pt>
                <c:pt idx="6">
                  <c:v>400461.63417721522</c:v>
                </c:pt>
                <c:pt idx="7">
                  <c:v>443732.41374999989</c:v>
                </c:pt>
                <c:pt idx="8">
                  <c:v>633143.17654320982</c:v>
                </c:pt>
                <c:pt idx="9">
                  <c:v>814771.56951219507</c:v>
                </c:pt>
                <c:pt idx="10">
                  <c:v>657388.27857142861</c:v>
                </c:pt>
                <c:pt idx="11">
                  <c:v>842765.98604651168</c:v>
                </c:pt>
                <c:pt idx="12">
                  <c:v>1028471.986206897</c:v>
                </c:pt>
                <c:pt idx="13">
                  <c:v>1136105.2538461541</c:v>
                </c:pt>
                <c:pt idx="14">
                  <c:v>812150.33195876295</c:v>
                </c:pt>
                <c:pt idx="15">
                  <c:v>744974.29200000002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860-42CB-9714-C913FFBDABDA}"/>
            </c:ext>
          </c:extLst>
        </c:ser>
        <c:ser>
          <c:idx val="8"/>
          <c:order val="8"/>
          <c:tx>
            <c:v>Offshore Hake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'NEFMC Land-Revenue Figures'!$B$20:$B$35</c:f>
              <c:numCache>
                <c:formatCode>General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Figures'!$E$153:$E$168</c:f>
              <c:numCache>
                <c:formatCode>"$"#,##0</c:formatCode>
                <c:ptCount val="16"/>
                <c:pt idx="0">
                  <c:v>816.6</c:v>
                </c:pt>
                <c:pt idx="1">
                  <c:v>573.65068493150682</c:v>
                </c:pt>
                <c:pt idx="2">
                  <c:v>182.68243243243239</c:v>
                </c:pt>
                <c:pt idx="3">
                  <c:v>173.12933333333331</c:v>
                </c:pt>
                <c:pt idx="4">
                  <c:v>119.9961038961039</c:v>
                </c:pt>
                <c:pt idx="5">
                  <c:v>162.49358974358981</c:v>
                </c:pt>
                <c:pt idx="6">
                  <c:v>4.5518987341772146</c:v>
                </c:pt>
                <c:pt idx="7">
                  <c:v>1.1387499999999999</c:v>
                </c:pt>
                <c:pt idx="8">
                  <c:v>0.94444444444444442</c:v>
                </c:pt>
                <c:pt idx="9" formatCode="#,##0">
                  <c:v>0</c:v>
                </c:pt>
                <c:pt idx="10">
                  <c:v>0.10119047619047621</c:v>
                </c:pt>
                <c:pt idx="11">
                  <c:v>2.3255813953488368E-2</c:v>
                </c:pt>
                <c:pt idx="12">
                  <c:v>48.422988505747128</c:v>
                </c:pt>
                <c:pt idx="13">
                  <c:v>4.2857142857142858E-2</c:v>
                </c:pt>
                <c:pt idx="14" formatCode="#,##0">
                  <c:v>0</c:v>
                </c:pt>
                <c:pt idx="15">
                  <c:v>46.804000000000002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860-42CB-9714-C913FFBDABDA}"/>
            </c:ext>
          </c:extLst>
        </c:ser>
        <c:ser>
          <c:idx val="9"/>
          <c:order val="9"/>
          <c:tx>
            <c:v>Red Hake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'NEFMC Land-Revenue Figures'!$B$20:$B$35</c:f>
              <c:numCache>
                <c:formatCode>General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Figures'!$E$169:$E$184</c:f>
              <c:numCache>
                <c:formatCode>"$"#,##0</c:formatCode>
                <c:ptCount val="16"/>
                <c:pt idx="0">
                  <c:v>34983.584722222222</c:v>
                </c:pt>
                <c:pt idx="1">
                  <c:v>33948.005479452047</c:v>
                </c:pt>
                <c:pt idx="2">
                  <c:v>45646.524324324317</c:v>
                </c:pt>
                <c:pt idx="3">
                  <c:v>29147.387999999999</c:v>
                </c:pt>
                <c:pt idx="4">
                  <c:v>24332.562337662341</c:v>
                </c:pt>
                <c:pt idx="5">
                  <c:v>17877.642307692309</c:v>
                </c:pt>
                <c:pt idx="6">
                  <c:v>49716.072151898727</c:v>
                </c:pt>
                <c:pt idx="7">
                  <c:v>39843.56</c:v>
                </c:pt>
                <c:pt idx="8">
                  <c:v>40070.740740740737</c:v>
                </c:pt>
                <c:pt idx="9">
                  <c:v>34863.941463414631</c:v>
                </c:pt>
                <c:pt idx="10">
                  <c:v>35257.791666666657</c:v>
                </c:pt>
                <c:pt idx="11">
                  <c:v>11578.862790697671</c:v>
                </c:pt>
                <c:pt idx="12">
                  <c:v>10414.95977011494</c:v>
                </c:pt>
                <c:pt idx="13">
                  <c:v>16351.99340659341</c:v>
                </c:pt>
                <c:pt idx="14">
                  <c:v>15370.75154639175</c:v>
                </c:pt>
                <c:pt idx="15">
                  <c:v>13481.04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860-42CB-9714-C913FFBDABDA}"/>
            </c:ext>
          </c:extLst>
        </c:ser>
        <c:ser>
          <c:idx val="10"/>
          <c:order val="10"/>
          <c:tx>
            <c:v>Silver Hake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'NEFMC Land-Revenue Figures'!$B$20:$B$35</c:f>
              <c:numCache>
                <c:formatCode>General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Figures'!$E$185:$E$200</c:f>
              <c:numCache>
                <c:formatCode>"$"#,##0</c:formatCode>
                <c:ptCount val="16"/>
                <c:pt idx="0">
                  <c:v>631014.28194444452</c:v>
                </c:pt>
                <c:pt idx="1">
                  <c:v>539786.83287671232</c:v>
                </c:pt>
                <c:pt idx="2">
                  <c:v>572045.48378378374</c:v>
                </c:pt>
                <c:pt idx="3">
                  <c:v>385225.59466666658</c:v>
                </c:pt>
                <c:pt idx="4">
                  <c:v>443010.91298701288</c:v>
                </c:pt>
                <c:pt idx="5">
                  <c:v>342672.85384615383</c:v>
                </c:pt>
                <c:pt idx="6">
                  <c:v>423480.62278481008</c:v>
                </c:pt>
                <c:pt idx="7">
                  <c:v>338899.88374999998</c:v>
                </c:pt>
                <c:pt idx="8">
                  <c:v>454646.41358024691</c:v>
                </c:pt>
                <c:pt idx="9">
                  <c:v>532071.3097560975</c:v>
                </c:pt>
                <c:pt idx="10">
                  <c:v>522640.98690476193</c:v>
                </c:pt>
                <c:pt idx="11">
                  <c:v>523805.9523255814</c:v>
                </c:pt>
                <c:pt idx="12">
                  <c:v>662907.91379310342</c:v>
                </c:pt>
                <c:pt idx="13">
                  <c:v>531386.66813186812</c:v>
                </c:pt>
                <c:pt idx="14">
                  <c:v>364398.2</c:v>
                </c:pt>
                <c:pt idx="15">
                  <c:v>282631.95899999997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860-42CB-9714-C913FFBDABDA}"/>
            </c:ext>
          </c:extLst>
        </c:ser>
        <c:ser>
          <c:idx val="11"/>
          <c:order val="11"/>
          <c:tx>
            <c:v>White Hake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'NEFMC Land-Revenue Figures'!$B$20:$B$35</c:f>
              <c:numCache>
                <c:formatCode>General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Figures'!$E$201:$E$216</c:f>
              <c:numCache>
                <c:formatCode>"$"#,##0</c:formatCode>
                <c:ptCount val="16"/>
                <c:pt idx="0">
                  <c:v>187177.0083333333</c:v>
                </c:pt>
                <c:pt idx="1">
                  <c:v>213252.1890410959</c:v>
                </c:pt>
                <c:pt idx="2">
                  <c:v>243251.06621621619</c:v>
                </c:pt>
                <c:pt idx="3">
                  <c:v>406452.36533333332</c:v>
                </c:pt>
                <c:pt idx="4">
                  <c:v>503516.4766233766</c:v>
                </c:pt>
                <c:pt idx="5">
                  <c:v>447678.37307692308</c:v>
                </c:pt>
                <c:pt idx="6">
                  <c:v>387281.13670886081</c:v>
                </c:pt>
                <c:pt idx="7">
                  <c:v>271082.83875</c:v>
                </c:pt>
                <c:pt idx="8">
                  <c:v>259105.4197530864</c:v>
                </c:pt>
                <c:pt idx="9">
                  <c:v>280635.8890243902</c:v>
                </c:pt>
                <c:pt idx="10">
                  <c:v>236869.12142857141</c:v>
                </c:pt>
                <c:pt idx="11">
                  <c:v>270112.36511627899</c:v>
                </c:pt>
                <c:pt idx="12">
                  <c:v>252768.70459770109</c:v>
                </c:pt>
                <c:pt idx="13">
                  <c:v>401969.33296703303</c:v>
                </c:pt>
                <c:pt idx="14">
                  <c:v>510913.39175257733</c:v>
                </c:pt>
                <c:pt idx="15">
                  <c:v>436238.64199999999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860-42CB-9714-C913FFBDABDA}"/>
            </c:ext>
          </c:extLst>
        </c:ser>
        <c:ser>
          <c:idx val="12"/>
          <c:order val="12"/>
          <c:tx>
            <c:v>Atlantic Halibut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'NEFMC Land-Revenue Figures'!$B$20:$B$35</c:f>
              <c:numCache>
                <c:formatCode>General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Figures'!$E$217:$E$232</c:f>
              <c:numCache>
                <c:formatCode>"$"#,##0</c:formatCode>
                <c:ptCount val="16"/>
                <c:pt idx="0">
                  <c:v>3703.9361111111111</c:v>
                </c:pt>
                <c:pt idx="1">
                  <c:v>5424.3191780821917</c:v>
                </c:pt>
                <c:pt idx="2">
                  <c:v>4142.4540540540547</c:v>
                </c:pt>
                <c:pt idx="3">
                  <c:v>6169.1466666666674</c:v>
                </c:pt>
                <c:pt idx="4">
                  <c:v>7711.3311688311687</c:v>
                </c:pt>
                <c:pt idx="5">
                  <c:v>10027.56282051282</c:v>
                </c:pt>
                <c:pt idx="6">
                  <c:v>15050.4417721519</c:v>
                </c:pt>
                <c:pt idx="7">
                  <c:v>19233.072499999998</c:v>
                </c:pt>
                <c:pt idx="8">
                  <c:v>15397.169135802469</c:v>
                </c:pt>
                <c:pt idx="9">
                  <c:v>19223.995121951219</c:v>
                </c:pt>
                <c:pt idx="10">
                  <c:v>14062.058333333331</c:v>
                </c:pt>
                <c:pt idx="11">
                  <c:v>16803.308139534882</c:v>
                </c:pt>
                <c:pt idx="12">
                  <c:v>15094.59655172414</c:v>
                </c:pt>
                <c:pt idx="13">
                  <c:v>17462.923076923082</c:v>
                </c:pt>
                <c:pt idx="14">
                  <c:v>12598.17422680412</c:v>
                </c:pt>
                <c:pt idx="15">
                  <c:v>10474.248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1-5860-42CB-9714-C913FFBDABDA}"/>
            </c:ext>
          </c:extLst>
        </c:ser>
        <c:ser>
          <c:idx val="13"/>
          <c:order val="13"/>
          <c:tx>
            <c:v>Atlantic Herring</c:v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'NEFMC Land-Revenue Figures'!$B$20:$B$35</c:f>
              <c:numCache>
                <c:formatCode>General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Figures'!$E$233:$E$248</c:f>
              <c:numCache>
                <c:formatCode>"$"#,##0</c:formatCode>
                <c:ptCount val="16"/>
                <c:pt idx="0">
                  <c:v>441645.2</c:v>
                </c:pt>
                <c:pt idx="1">
                  <c:v>364454.31780821917</c:v>
                </c:pt>
                <c:pt idx="2">
                  <c:v>532609.29189189186</c:v>
                </c:pt>
                <c:pt idx="3">
                  <c:v>180424.73333333331</c:v>
                </c:pt>
                <c:pt idx="4">
                  <c:v>230006.90649350651</c:v>
                </c:pt>
                <c:pt idx="5">
                  <c:v>466637.08333333331</c:v>
                </c:pt>
                <c:pt idx="6">
                  <c:v>240701.8430379747</c:v>
                </c:pt>
                <c:pt idx="7">
                  <c:v>97928.192500000005</c:v>
                </c:pt>
                <c:pt idx="8">
                  <c:v>596613.68024691357</c:v>
                </c:pt>
                <c:pt idx="9">
                  <c:v>86903.70731707316</c:v>
                </c:pt>
                <c:pt idx="10">
                  <c:v>141972.88571428569</c:v>
                </c:pt>
                <c:pt idx="11">
                  <c:v>174623.99186046509</c:v>
                </c:pt>
                <c:pt idx="12">
                  <c:v>28256.46551724138</c:v>
                </c:pt>
                <c:pt idx="13">
                  <c:v>413.06263736263742</c:v>
                </c:pt>
                <c:pt idx="14">
                  <c:v>3077.0505154639181</c:v>
                </c:pt>
                <c:pt idx="15">
                  <c:v>24811.999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860-42CB-9714-C913FFBDABDA}"/>
            </c:ext>
          </c:extLst>
        </c:ser>
        <c:ser>
          <c:idx val="14"/>
          <c:order val="14"/>
          <c:tx>
            <c:v>Monkfish</c:v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'NEFMC Land-Revenue Figures'!$B$20:$B$35</c:f>
              <c:numCache>
                <c:formatCode>General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Figures'!$E$4:$E$19</c:f>
              <c:numCache>
                <c:formatCode>"$"#,##0</c:formatCode>
                <c:ptCount val="16"/>
                <c:pt idx="0">
                  <c:v>2003655.501388889</c:v>
                </c:pt>
                <c:pt idx="1">
                  <c:v>1572354.371232877</c:v>
                </c:pt>
                <c:pt idx="2">
                  <c:v>1585813.8108108109</c:v>
                </c:pt>
                <c:pt idx="3">
                  <c:v>2278710.1706666672</c:v>
                </c:pt>
                <c:pt idx="4">
                  <c:v>2529948.8883116879</c:v>
                </c:pt>
                <c:pt idx="5">
                  <c:v>1488213.9846153851</c:v>
                </c:pt>
                <c:pt idx="6">
                  <c:v>1446888.8759493669</c:v>
                </c:pt>
                <c:pt idx="7">
                  <c:v>1281658.7112499999</c:v>
                </c:pt>
                <c:pt idx="8">
                  <c:v>1345658.2876543209</c:v>
                </c:pt>
                <c:pt idx="9">
                  <c:v>1331578.0878048779</c:v>
                </c:pt>
                <c:pt idx="10">
                  <c:v>1056257.9416666669</c:v>
                </c:pt>
                <c:pt idx="11">
                  <c:v>1104068.6872093021</c:v>
                </c:pt>
                <c:pt idx="12">
                  <c:v>655965.40229885059</c:v>
                </c:pt>
                <c:pt idx="13">
                  <c:v>648183.50439560437</c:v>
                </c:pt>
                <c:pt idx="14">
                  <c:v>945412.84536082472</c:v>
                </c:pt>
                <c:pt idx="15">
                  <c:v>759950.13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860-42CB-9714-C913FFBDABDA}"/>
            </c:ext>
          </c:extLst>
        </c:ser>
        <c:ser>
          <c:idx val="15"/>
          <c:order val="15"/>
          <c:tx>
            <c:v>Redfish</c:v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'NEFMC Land-Revenue Figures'!$B$20:$B$35</c:f>
              <c:numCache>
                <c:formatCode>General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Figures'!$E$265:$E$280</c:f>
              <c:numCache>
                <c:formatCode>"$"#,##0</c:formatCode>
                <c:ptCount val="16"/>
                <c:pt idx="0">
                  <c:v>120958.4291666667</c:v>
                </c:pt>
                <c:pt idx="1">
                  <c:v>147030.54657534251</c:v>
                </c:pt>
                <c:pt idx="2">
                  <c:v>180721.7256756757</c:v>
                </c:pt>
                <c:pt idx="3">
                  <c:v>335219.07066666672</c:v>
                </c:pt>
                <c:pt idx="4">
                  <c:v>494040.74805194797</c:v>
                </c:pt>
                <c:pt idx="5">
                  <c:v>496765.80128205131</c:v>
                </c:pt>
                <c:pt idx="6">
                  <c:v>564752.36202531646</c:v>
                </c:pt>
                <c:pt idx="7">
                  <c:v>600933.36499999999</c:v>
                </c:pt>
                <c:pt idx="8">
                  <c:v>432441.55925925932</c:v>
                </c:pt>
                <c:pt idx="9">
                  <c:v>625813.78170731699</c:v>
                </c:pt>
                <c:pt idx="10">
                  <c:v>458692.1511904762</c:v>
                </c:pt>
                <c:pt idx="11">
                  <c:v>611671.85348837206</c:v>
                </c:pt>
                <c:pt idx="12">
                  <c:v>689225.28505747125</c:v>
                </c:pt>
                <c:pt idx="13">
                  <c:v>562779.61538461538</c:v>
                </c:pt>
                <c:pt idx="14">
                  <c:v>476550.58659793809</c:v>
                </c:pt>
                <c:pt idx="15">
                  <c:v>434083.68599999999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860-42CB-9714-C913FFBDABDA}"/>
            </c:ext>
          </c:extLst>
        </c:ser>
        <c:ser>
          <c:idx val="17"/>
          <c:order val="17"/>
          <c:tx>
            <c:v>Skates</c:v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'NEFMC Land-Revenue Figures'!$B$20:$B$35</c:f>
              <c:numCache>
                <c:formatCode>General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Figures'!$E$411:$E$426</c:f>
              <c:numCache>
                <c:formatCode>"$"#,##0</c:formatCode>
                <c:ptCount val="16"/>
                <c:pt idx="0">
                  <c:v>173131.14722222229</c:v>
                </c:pt>
                <c:pt idx="1">
                  <c:v>208124.43972602743</c:v>
                </c:pt>
                <c:pt idx="2">
                  <c:v>206838.72567567573</c:v>
                </c:pt>
                <c:pt idx="3">
                  <c:v>258527.63466666668</c:v>
                </c:pt>
                <c:pt idx="4">
                  <c:v>307692.97012987011</c:v>
                </c:pt>
                <c:pt idx="5">
                  <c:v>247219.36410256405</c:v>
                </c:pt>
                <c:pt idx="6">
                  <c:v>697507</c:v>
                </c:pt>
                <c:pt idx="7">
                  <c:v>628809.40124999988</c:v>
                </c:pt>
                <c:pt idx="8">
                  <c:v>466762.58518518519</c:v>
                </c:pt>
                <c:pt idx="9">
                  <c:v>306557.74024390237</c:v>
                </c:pt>
                <c:pt idx="10">
                  <c:v>357294.80357142852</c:v>
                </c:pt>
                <c:pt idx="11">
                  <c:v>461689.45000000007</c:v>
                </c:pt>
                <c:pt idx="12">
                  <c:v>474592.55287356325</c:v>
                </c:pt>
                <c:pt idx="13">
                  <c:v>249798.13846153844</c:v>
                </c:pt>
                <c:pt idx="14">
                  <c:v>291907.77422680409</c:v>
                </c:pt>
                <c:pt idx="15">
                  <c:v>477298.05900000001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860-42CB-9714-C913FFBDA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779904"/>
        <c:axId val="319478776"/>
        <c:extLst/>
      </c:lineChart>
      <c:lineChart>
        <c:grouping val="standard"/>
        <c:varyColors val="0"/>
        <c:ser>
          <c:idx val="16"/>
          <c:order val="16"/>
          <c:tx>
            <c:v>Atlantic Sea Scallop</c:v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'NEFMC Land-Revenue Figures'!$B$249:$B$264</c:f>
              <c:numCache>
                <c:formatCode>0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Figures'!$E$281:$E$296</c:f>
              <c:numCache>
                <c:formatCode>"$"#,##0</c:formatCode>
                <c:ptCount val="16"/>
                <c:pt idx="0">
                  <c:v>28771309.134722222</c:v>
                </c:pt>
                <c:pt idx="1">
                  <c:v>29734186.383561641</c:v>
                </c:pt>
                <c:pt idx="2">
                  <c:v>52649326.987837844</c:v>
                </c:pt>
                <c:pt idx="3">
                  <c:v>40558787.865333334</c:v>
                </c:pt>
                <c:pt idx="4">
                  <c:v>31513890.954545449</c:v>
                </c:pt>
                <c:pt idx="5">
                  <c:v>20613250.476923071</c:v>
                </c:pt>
                <c:pt idx="6">
                  <c:v>27877944.5607595</c:v>
                </c:pt>
                <c:pt idx="7">
                  <c:v>14536647.80875</c:v>
                </c:pt>
                <c:pt idx="8">
                  <c:v>21503894.639506169</c:v>
                </c:pt>
                <c:pt idx="9">
                  <c:v>15048988.35609756</c:v>
                </c:pt>
                <c:pt idx="10">
                  <c:v>8539455.3119047619</c:v>
                </c:pt>
                <c:pt idx="11">
                  <c:v>9022388.4686046503</c:v>
                </c:pt>
                <c:pt idx="12">
                  <c:v>16845348.697701149</c:v>
                </c:pt>
                <c:pt idx="13">
                  <c:v>13661886.199999999</c:v>
                </c:pt>
                <c:pt idx="14">
                  <c:v>6107961.0288659791</c:v>
                </c:pt>
                <c:pt idx="15">
                  <c:v>2531265.5839999998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860-42CB-9714-C913FFBDABDA}"/>
            </c:ext>
          </c:extLst>
        </c:ser>
        <c:ser>
          <c:idx val="18"/>
          <c:order val="18"/>
          <c:tx>
            <c:v>Pollock</c:v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f>'NEFMC Land-Revenue Figures'!$B$249:$B$264</c:f>
              <c:numCache>
                <c:formatCode>0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Figures'!$E$249:$E$264</c:f>
              <c:numCache>
                <c:formatCode>"$"#,##0</c:formatCode>
                <c:ptCount val="16"/>
                <c:pt idx="0">
                  <c:v>419662.63055555557</c:v>
                </c:pt>
                <c:pt idx="1">
                  <c:v>473298.37671232881</c:v>
                </c:pt>
                <c:pt idx="2">
                  <c:v>483270.56351351348</c:v>
                </c:pt>
                <c:pt idx="3">
                  <c:v>701999.02266666666</c:v>
                </c:pt>
                <c:pt idx="4">
                  <c:v>772608.87402597396</c:v>
                </c:pt>
                <c:pt idx="5">
                  <c:v>628214.30897435895</c:v>
                </c:pt>
                <c:pt idx="6">
                  <c:v>559324.66582278477</c:v>
                </c:pt>
                <c:pt idx="7">
                  <c:v>484109.875</c:v>
                </c:pt>
                <c:pt idx="8">
                  <c:v>287076.60617283953</c:v>
                </c:pt>
                <c:pt idx="9">
                  <c:v>373047.09512195119</c:v>
                </c:pt>
                <c:pt idx="10">
                  <c:v>319643.40357142861</c:v>
                </c:pt>
                <c:pt idx="11">
                  <c:v>385749.24651162792</c:v>
                </c:pt>
                <c:pt idx="12">
                  <c:v>417236.01264367817</c:v>
                </c:pt>
                <c:pt idx="13">
                  <c:v>702737.81758241751</c:v>
                </c:pt>
                <c:pt idx="14">
                  <c:v>898327.10618556698</c:v>
                </c:pt>
                <c:pt idx="15">
                  <c:v>943390.82700000005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860-42CB-9714-C913FFBDA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309672"/>
        <c:axId val="679308360"/>
      </c:lineChart>
      <c:catAx>
        <c:axId val="31877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478776"/>
        <c:crosses val="autoZero"/>
        <c:auto val="1"/>
        <c:lblAlgn val="ctr"/>
        <c:lblOffset val="100"/>
        <c:noMultiLvlLbl val="0"/>
      </c:catAx>
      <c:valAx>
        <c:axId val="31947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Non-Scallop Revenue (2023) dollars)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779904"/>
        <c:crosses val="autoZero"/>
        <c:crossBetween val="between"/>
      </c:valAx>
      <c:valAx>
        <c:axId val="6793083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Scallop Revenue (2023) dollars)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309672"/>
        <c:crosses val="max"/>
        <c:crossBetween val="between"/>
      </c:valAx>
      <c:catAx>
        <c:axId val="679309672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679308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NEFMC Fishery Landings from Existing Lease Areas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Atlantic cod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'NEFMC Land-Revenue Figures'!$B$249:$B$264</c:f>
              <c:numCache>
                <c:formatCode>0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Figures'!$C$20:$C$35</c:f>
              <c:numCache>
                <c:formatCode>#,##0</c:formatCode>
                <c:ptCount val="16"/>
                <c:pt idx="0">
                  <c:v>139131.36900000001</c:v>
                </c:pt>
                <c:pt idx="1">
                  <c:v>153248.46299999999</c:v>
                </c:pt>
                <c:pt idx="2">
                  <c:v>214482.57800000001</c:v>
                </c:pt>
                <c:pt idx="3">
                  <c:v>291856.05099999998</c:v>
                </c:pt>
                <c:pt idx="4">
                  <c:v>164133.92499999999</c:v>
                </c:pt>
                <c:pt idx="5">
                  <c:v>144288.636</c:v>
                </c:pt>
                <c:pt idx="6">
                  <c:v>136241.33100000001</c:v>
                </c:pt>
                <c:pt idx="7">
                  <c:v>112535.353</c:v>
                </c:pt>
                <c:pt idx="8">
                  <c:v>80829.620999999999</c:v>
                </c:pt>
                <c:pt idx="9">
                  <c:v>53660.887000000002</c:v>
                </c:pt>
                <c:pt idx="10">
                  <c:v>53425.860999999997</c:v>
                </c:pt>
                <c:pt idx="11">
                  <c:v>70982.854999999996</c:v>
                </c:pt>
                <c:pt idx="12">
                  <c:v>42881.680999999997</c:v>
                </c:pt>
                <c:pt idx="13">
                  <c:v>35424.616999999998</c:v>
                </c:pt>
                <c:pt idx="14">
                  <c:v>45896.675000000003</c:v>
                </c:pt>
                <c:pt idx="15">
                  <c:v>36730.527000000002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8E-433F-BD82-204991ACFCF2}"/>
            </c:ext>
          </c:extLst>
        </c:ser>
        <c:ser>
          <c:idx val="1"/>
          <c:order val="1"/>
          <c:tx>
            <c:v>Spiny Dogfish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'NEFMC Land-Revenue Figures'!$B$249:$B$264</c:f>
              <c:numCache>
                <c:formatCode>0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Figures'!$C$41:$C$56</c:f>
              <c:numCache>
                <c:formatCode>#,##0</c:formatCode>
                <c:ptCount val="16"/>
                <c:pt idx="0">
                  <c:v>16160.236999999999</c:v>
                </c:pt>
                <c:pt idx="1">
                  <c:v>160072.774</c:v>
                </c:pt>
                <c:pt idx="2">
                  <c:v>164130.53</c:v>
                </c:pt>
                <c:pt idx="3">
                  <c:v>148116.451</c:v>
                </c:pt>
                <c:pt idx="4">
                  <c:v>306125.41700000002</c:v>
                </c:pt>
                <c:pt idx="5">
                  <c:v>271845.38900000002</c:v>
                </c:pt>
                <c:pt idx="6">
                  <c:v>224311.05600000001</c:v>
                </c:pt>
                <c:pt idx="7">
                  <c:v>234589.764</c:v>
                </c:pt>
                <c:pt idx="8">
                  <c:v>325328.90299999999</c:v>
                </c:pt>
                <c:pt idx="9">
                  <c:v>166087.57199999999</c:v>
                </c:pt>
                <c:pt idx="10">
                  <c:v>91987.349000000002</c:v>
                </c:pt>
                <c:pt idx="11">
                  <c:v>124200.11199999999</c:v>
                </c:pt>
                <c:pt idx="12">
                  <c:v>142567.978</c:v>
                </c:pt>
                <c:pt idx="13">
                  <c:v>77285.698999999993</c:v>
                </c:pt>
                <c:pt idx="14">
                  <c:v>48962.481</c:v>
                </c:pt>
                <c:pt idx="15">
                  <c:v>55937.275000000001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8E-433F-BD82-204991ACFCF2}"/>
            </c:ext>
          </c:extLst>
        </c:ser>
        <c:ser>
          <c:idx val="2"/>
          <c:order val="2"/>
          <c:tx>
            <c:v>American Plaice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'NEFMC Land-Revenue Figures'!$B$249:$B$264</c:f>
              <c:numCache>
                <c:formatCode>0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Figures'!$C$57:$C$72</c:f>
              <c:numCache>
                <c:formatCode>#,##0</c:formatCode>
                <c:ptCount val="16"/>
                <c:pt idx="0">
                  <c:v>97621.649000000005</c:v>
                </c:pt>
                <c:pt idx="1">
                  <c:v>133651.72700000001</c:v>
                </c:pt>
                <c:pt idx="2">
                  <c:v>149628.19399999999</c:v>
                </c:pt>
                <c:pt idx="3">
                  <c:v>161681.18400000001</c:v>
                </c:pt>
                <c:pt idx="4">
                  <c:v>195183.872</c:v>
                </c:pt>
                <c:pt idx="5">
                  <c:v>179872.33100000001</c:v>
                </c:pt>
                <c:pt idx="6">
                  <c:v>138546.65299999999</c:v>
                </c:pt>
                <c:pt idx="7">
                  <c:v>134527.59</c:v>
                </c:pt>
                <c:pt idx="8">
                  <c:v>113530.077</c:v>
                </c:pt>
                <c:pt idx="9">
                  <c:v>121786.39</c:v>
                </c:pt>
                <c:pt idx="10">
                  <c:v>106886.318</c:v>
                </c:pt>
                <c:pt idx="11">
                  <c:v>106492.04399999999</c:v>
                </c:pt>
                <c:pt idx="12">
                  <c:v>56798.411999999997</c:v>
                </c:pt>
                <c:pt idx="13">
                  <c:v>73374.866999999998</c:v>
                </c:pt>
                <c:pt idx="14">
                  <c:v>85241.322</c:v>
                </c:pt>
                <c:pt idx="15">
                  <c:v>162503.95499999999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8E-433F-BD82-204991ACFCF2}"/>
            </c:ext>
          </c:extLst>
        </c:ser>
        <c:ser>
          <c:idx val="3"/>
          <c:order val="3"/>
          <c:tx>
            <c:v>Windowpane Flounder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'NEFMC Land-Revenue Figures'!$B$249:$B$264</c:f>
              <c:numCache>
                <c:formatCode>0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Figures'!$C$73:$C$88</c:f>
              <c:numCache>
                <c:formatCode>#,##0</c:formatCode>
                <c:ptCount val="16"/>
                <c:pt idx="0">
                  <c:v>4997.2780000000002</c:v>
                </c:pt>
                <c:pt idx="1">
                  <c:v>3238.087</c:v>
                </c:pt>
                <c:pt idx="2">
                  <c:v>1629.5509999999999</c:v>
                </c:pt>
                <c:pt idx="3">
                  <c:v>191.006</c:v>
                </c:pt>
                <c:pt idx="4">
                  <c:v>105.813</c:v>
                </c:pt>
                <c:pt idx="5">
                  <c:v>127.67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8E-433F-BD82-204991ACFCF2}"/>
            </c:ext>
          </c:extLst>
        </c:ser>
        <c:ser>
          <c:idx val="4"/>
          <c:order val="4"/>
          <c:tx>
            <c:v>Winter Flounder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'NEFMC Land-Revenue Figures'!$B$249:$B$264</c:f>
              <c:numCache>
                <c:formatCode>0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Figures'!$C$89:$C$104</c:f>
              <c:numCache>
                <c:formatCode>#,##0</c:formatCode>
                <c:ptCount val="16"/>
                <c:pt idx="0">
                  <c:v>61981.15</c:v>
                </c:pt>
                <c:pt idx="1">
                  <c:v>27931.815999999999</c:v>
                </c:pt>
                <c:pt idx="2">
                  <c:v>16776.617999999999</c:v>
                </c:pt>
                <c:pt idx="3">
                  <c:v>18609.832999999999</c:v>
                </c:pt>
                <c:pt idx="4">
                  <c:v>29332.002</c:v>
                </c:pt>
                <c:pt idx="5">
                  <c:v>72600.429000000004</c:v>
                </c:pt>
                <c:pt idx="6">
                  <c:v>132719.52499999999</c:v>
                </c:pt>
                <c:pt idx="7">
                  <c:v>75267.975000000006</c:v>
                </c:pt>
                <c:pt idx="8">
                  <c:v>87640.709000000003</c:v>
                </c:pt>
                <c:pt idx="9">
                  <c:v>79847.255000000005</c:v>
                </c:pt>
                <c:pt idx="10">
                  <c:v>43899.39</c:v>
                </c:pt>
                <c:pt idx="11">
                  <c:v>11612.046</c:v>
                </c:pt>
                <c:pt idx="12">
                  <c:v>10979.334999999999</c:v>
                </c:pt>
                <c:pt idx="13">
                  <c:v>10662.156000000001</c:v>
                </c:pt>
                <c:pt idx="14">
                  <c:v>7189.11</c:v>
                </c:pt>
                <c:pt idx="15">
                  <c:v>3410.527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8E-433F-BD82-204991ACFCF2}"/>
            </c:ext>
          </c:extLst>
        </c:ser>
        <c:ser>
          <c:idx val="5"/>
          <c:order val="5"/>
          <c:tx>
            <c:v>Witch Flounder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'NEFMC Land-Revenue Figures'!$B$249:$B$264</c:f>
              <c:numCache>
                <c:formatCode>0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Figures'!$C$105:$C$120</c:f>
              <c:numCache>
                <c:formatCode>#,##0</c:formatCode>
                <c:ptCount val="16"/>
                <c:pt idx="0">
                  <c:v>69247.406000000003</c:v>
                </c:pt>
                <c:pt idx="1">
                  <c:v>67403.906000000003</c:v>
                </c:pt>
                <c:pt idx="2">
                  <c:v>62542.248</c:v>
                </c:pt>
                <c:pt idx="3">
                  <c:v>85414.05</c:v>
                </c:pt>
                <c:pt idx="4">
                  <c:v>88613.255000000005</c:v>
                </c:pt>
                <c:pt idx="5">
                  <c:v>64253.974999999999</c:v>
                </c:pt>
                <c:pt idx="6">
                  <c:v>52040.966</c:v>
                </c:pt>
                <c:pt idx="7">
                  <c:v>41311.544999999998</c:v>
                </c:pt>
                <c:pt idx="8">
                  <c:v>37623.226999999999</c:v>
                </c:pt>
                <c:pt idx="9">
                  <c:v>35695.927000000003</c:v>
                </c:pt>
                <c:pt idx="10">
                  <c:v>47336.845000000001</c:v>
                </c:pt>
                <c:pt idx="11">
                  <c:v>68661.149000000005</c:v>
                </c:pt>
                <c:pt idx="12">
                  <c:v>74065.953999999998</c:v>
                </c:pt>
                <c:pt idx="13">
                  <c:v>77902.448999999993</c:v>
                </c:pt>
                <c:pt idx="14">
                  <c:v>130141.66800000001</c:v>
                </c:pt>
                <c:pt idx="15">
                  <c:v>132906.18900000001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88E-433F-BD82-204991ACFCF2}"/>
            </c:ext>
          </c:extLst>
        </c:ser>
        <c:ser>
          <c:idx val="6"/>
          <c:order val="6"/>
          <c:tx>
            <c:v>Yellowtail Flounder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'NEFMC Land-Revenue Figures'!$B$249:$B$264</c:f>
              <c:numCache>
                <c:formatCode>0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Figures'!$C$121:$C$136</c:f>
              <c:numCache>
                <c:formatCode>#,##0</c:formatCode>
                <c:ptCount val="16"/>
                <c:pt idx="0">
                  <c:v>38199.694000000003</c:v>
                </c:pt>
                <c:pt idx="1">
                  <c:v>27887.925999999999</c:v>
                </c:pt>
                <c:pt idx="2">
                  <c:v>29812.937999999998</c:v>
                </c:pt>
                <c:pt idx="3">
                  <c:v>61729.790999999997</c:v>
                </c:pt>
                <c:pt idx="4">
                  <c:v>56623.680999999997</c:v>
                </c:pt>
                <c:pt idx="5">
                  <c:v>77714.997000000003</c:v>
                </c:pt>
                <c:pt idx="6">
                  <c:v>311602.54100000003</c:v>
                </c:pt>
                <c:pt idx="7">
                  <c:v>171652.01800000001</c:v>
                </c:pt>
                <c:pt idx="8">
                  <c:v>35494.016000000003</c:v>
                </c:pt>
                <c:pt idx="9">
                  <c:v>23116.539000000001</c:v>
                </c:pt>
                <c:pt idx="10">
                  <c:v>3713.5680000000002</c:v>
                </c:pt>
                <c:pt idx="11">
                  <c:v>900.82600000000002</c:v>
                </c:pt>
                <c:pt idx="12">
                  <c:v>620.07799999999997</c:v>
                </c:pt>
                <c:pt idx="13">
                  <c:v>887.26199999999994</c:v>
                </c:pt>
                <c:pt idx="14">
                  <c:v>2224.1509999999998</c:v>
                </c:pt>
                <c:pt idx="15">
                  <c:v>2802.35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88E-433F-BD82-204991ACFCF2}"/>
            </c:ext>
          </c:extLst>
        </c:ser>
        <c:ser>
          <c:idx val="7"/>
          <c:order val="7"/>
          <c:tx>
            <c:v>Haddock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'NEFMC Land-Revenue Figures'!$B$249:$B$264</c:f>
              <c:numCache>
                <c:formatCode>0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Figures'!$C$137:$C$152</c:f>
              <c:numCache>
                <c:formatCode>#,##0</c:formatCode>
                <c:ptCount val="16"/>
                <c:pt idx="0">
                  <c:v>133260.26300000001</c:v>
                </c:pt>
                <c:pt idx="1">
                  <c:v>100779.727</c:v>
                </c:pt>
                <c:pt idx="2">
                  <c:v>193904.86300000001</c:v>
                </c:pt>
                <c:pt idx="3">
                  <c:v>101415.936</c:v>
                </c:pt>
                <c:pt idx="4">
                  <c:v>68751.375</c:v>
                </c:pt>
                <c:pt idx="5">
                  <c:v>103061.53</c:v>
                </c:pt>
                <c:pt idx="6">
                  <c:v>209632.32399999999</c:v>
                </c:pt>
                <c:pt idx="7">
                  <c:v>257151.86300000001</c:v>
                </c:pt>
                <c:pt idx="8">
                  <c:v>341838.962</c:v>
                </c:pt>
                <c:pt idx="9">
                  <c:v>665535.12300000002</c:v>
                </c:pt>
                <c:pt idx="10">
                  <c:v>561095.07799999998</c:v>
                </c:pt>
                <c:pt idx="11">
                  <c:v>632611.29500000004</c:v>
                </c:pt>
                <c:pt idx="12">
                  <c:v>705862.21699999995</c:v>
                </c:pt>
                <c:pt idx="13">
                  <c:v>657154.43900000001</c:v>
                </c:pt>
                <c:pt idx="14">
                  <c:v>399090.516</c:v>
                </c:pt>
                <c:pt idx="15">
                  <c:v>551449.04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88E-433F-BD82-204991ACFCF2}"/>
            </c:ext>
          </c:extLst>
        </c:ser>
        <c:ser>
          <c:idx val="8"/>
          <c:order val="8"/>
          <c:tx>
            <c:v>Offshore Hake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'NEFMC Land-Revenue Figures'!$B$249:$B$264</c:f>
              <c:numCache>
                <c:formatCode>0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Figures'!$C$153:$C$168</c:f>
              <c:numCache>
                <c:formatCode>#,##0</c:formatCode>
                <c:ptCount val="16"/>
                <c:pt idx="0">
                  <c:v>65041.631000000001</c:v>
                </c:pt>
                <c:pt idx="1">
                  <c:v>14219.508</c:v>
                </c:pt>
                <c:pt idx="2">
                  <c:v>2376.7959999999998</c:v>
                </c:pt>
                <c:pt idx="3">
                  <c:v>799.71900000000005</c:v>
                </c:pt>
                <c:pt idx="4">
                  <c:v>187.19900000000001</c:v>
                </c:pt>
                <c:pt idx="5">
                  <c:v>223.89</c:v>
                </c:pt>
                <c:pt idx="6">
                  <c:v>341.02100000000002</c:v>
                </c:pt>
                <c:pt idx="7">
                  <c:v>180.708</c:v>
                </c:pt>
                <c:pt idx="8">
                  <c:v>81.498999999999995</c:v>
                </c:pt>
                <c:pt idx="9">
                  <c:v>0</c:v>
                </c:pt>
                <c:pt idx="10">
                  <c:v>37.488</c:v>
                </c:pt>
                <c:pt idx="11">
                  <c:v>176.761</c:v>
                </c:pt>
                <c:pt idx="12">
                  <c:v>519.72199999999998</c:v>
                </c:pt>
                <c:pt idx="13">
                  <c:v>647.94299999999998</c:v>
                </c:pt>
                <c:pt idx="14">
                  <c:v>0</c:v>
                </c:pt>
                <c:pt idx="15">
                  <c:v>7154.5129999999999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88E-433F-BD82-204991ACFCF2}"/>
            </c:ext>
          </c:extLst>
        </c:ser>
        <c:ser>
          <c:idx val="9"/>
          <c:order val="9"/>
          <c:tx>
            <c:v>Red Hake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'NEFMC Land-Revenue Figures'!$B$249:$B$264</c:f>
              <c:numCache>
                <c:formatCode>0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Figures'!$C$169:$C$184</c:f>
              <c:numCache>
                <c:formatCode>#,##0</c:formatCode>
                <c:ptCount val="16"/>
                <c:pt idx="0">
                  <c:v>124109.947</c:v>
                </c:pt>
                <c:pt idx="1">
                  <c:v>109566.9</c:v>
                </c:pt>
                <c:pt idx="2">
                  <c:v>105412.50199999999</c:v>
                </c:pt>
                <c:pt idx="3">
                  <c:v>51831.783000000003</c:v>
                </c:pt>
                <c:pt idx="4">
                  <c:v>85051.58</c:v>
                </c:pt>
                <c:pt idx="5">
                  <c:v>48543.667000000001</c:v>
                </c:pt>
                <c:pt idx="6">
                  <c:v>159291.399</c:v>
                </c:pt>
                <c:pt idx="7">
                  <c:v>114302.534</c:v>
                </c:pt>
                <c:pt idx="8">
                  <c:v>102252.63800000001</c:v>
                </c:pt>
                <c:pt idx="9">
                  <c:v>85325.611000000004</c:v>
                </c:pt>
                <c:pt idx="10">
                  <c:v>113796.069</c:v>
                </c:pt>
                <c:pt idx="11">
                  <c:v>33543.872000000003</c:v>
                </c:pt>
                <c:pt idx="12">
                  <c:v>36377.868000000002</c:v>
                </c:pt>
                <c:pt idx="13">
                  <c:v>43501.463000000003</c:v>
                </c:pt>
                <c:pt idx="14">
                  <c:v>21275.419000000002</c:v>
                </c:pt>
                <c:pt idx="15">
                  <c:v>37921.608999999997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88E-433F-BD82-204991ACFCF2}"/>
            </c:ext>
          </c:extLst>
        </c:ser>
        <c:ser>
          <c:idx val="10"/>
          <c:order val="10"/>
          <c:tx>
            <c:v>Silver Hake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'NEFMC Land-Revenue Figures'!$B$249:$B$264</c:f>
              <c:numCache>
                <c:formatCode>0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Figures'!$C$185:$C$200</c:f>
              <c:numCache>
                <c:formatCode>#,##0</c:formatCode>
                <c:ptCount val="16"/>
                <c:pt idx="0">
                  <c:v>688957.81599999999</c:v>
                </c:pt>
                <c:pt idx="1">
                  <c:v>933829.05099999998</c:v>
                </c:pt>
                <c:pt idx="2">
                  <c:v>632931.46100000001</c:v>
                </c:pt>
                <c:pt idx="3">
                  <c:v>441030.522</c:v>
                </c:pt>
                <c:pt idx="4">
                  <c:v>596584.69700000004</c:v>
                </c:pt>
                <c:pt idx="5">
                  <c:v>453247.76500000001</c:v>
                </c:pt>
                <c:pt idx="6">
                  <c:v>512070.304</c:v>
                </c:pt>
                <c:pt idx="7">
                  <c:v>413996.38</c:v>
                </c:pt>
                <c:pt idx="8">
                  <c:v>653116.674</c:v>
                </c:pt>
                <c:pt idx="9">
                  <c:v>741049.44499999995</c:v>
                </c:pt>
                <c:pt idx="10">
                  <c:v>746035.50300000003</c:v>
                </c:pt>
                <c:pt idx="11">
                  <c:v>825372.98199999996</c:v>
                </c:pt>
                <c:pt idx="12">
                  <c:v>894881.13300000003</c:v>
                </c:pt>
                <c:pt idx="13">
                  <c:v>603326.85</c:v>
                </c:pt>
                <c:pt idx="14">
                  <c:v>315287.8</c:v>
                </c:pt>
                <c:pt idx="15">
                  <c:v>534240.69400000002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88E-433F-BD82-204991ACFCF2}"/>
            </c:ext>
          </c:extLst>
        </c:ser>
        <c:ser>
          <c:idx val="11"/>
          <c:order val="11"/>
          <c:tx>
            <c:v>White Hake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'NEFMC Land-Revenue Figures'!$B$249:$B$264</c:f>
              <c:numCache>
                <c:formatCode>0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Figures'!$C$201:$C$216</c:f>
              <c:numCache>
                <c:formatCode>#,##0</c:formatCode>
                <c:ptCount val="16"/>
                <c:pt idx="0">
                  <c:v>105870.08199999999</c:v>
                </c:pt>
                <c:pt idx="1">
                  <c:v>176501.48300000001</c:v>
                </c:pt>
                <c:pt idx="2">
                  <c:v>148814.09299999999</c:v>
                </c:pt>
                <c:pt idx="3">
                  <c:v>259697.40299999999</c:v>
                </c:pt>
                <c:pt idx="4">
                  <c:v>270640.82299999997</c:v>
                </c:pt>
                <c:pt idx="5">
                  <c:v>197738.77799999999</c:v>
                </c:pt>
                <c:pt idx="6">
                  <c:v>162177.99299999999</c:v>
                </c:pt>
                <c:pt idx="7">
                  <c:v>119093.931</c:v>
                </c:pt>
                <c:pt idx="8">
                  <c:v>92896.092000000004</c:v>
                </c:pt>
                <c:pt idx="9">
                  <c:v>174545.79300000001</c:v>
                </c:pt>
                <c:pt idx="10">
                  <c:v>161983.848</c:v>
                </c:pt>
                <c:pt idx="11">
                  <c:v>177114.81299999999</c:v>
                </c:pt>
                <c:pt idx="12">
                  <c:v>187574.88099999999</c:v>
                </c:pt>
                <c:pt idx="13">
                  <c:v>210531.45699999999</c:v>
                </c:pt>
                <c:pt idx="14">
                  <c:v>238105.875</c:v>
                </c:pt>
                <c:pt idx="15">
                  <c:v>291419.43199999997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88E-433F-BD82-204991ACFCF2}"/>
            </c:ext>
          </c:extLst>
        </c:ser>
        <c:ser>
          <c:idx val="12"/>
          <c:order val="12"/>
          <c:tx>
            <c:v>Atlantic Halibut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'NEFMC Land-Revenue Figures'!$B$249:$B$264</c:f>
              <c:numCache>
                <c:formatCode>0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Figures'!$C$217:$C$232</c:f>
              <c:numCache>
                <c:formatCode>#,##0</c:formatCode>
                <c:ptCount val="16"/>
                <c:pt idx="0">
                  <c:v>446.887</c:v>
                </c:pt>
                <c:pt idx="1">
                  <c:v>732.55799999999999</c:v>
                </c:pt>
                <c:pt idx="2">
                  <c:v>485.73500000000001</c:v>
                </c:pt>
                <c:pt idx="3">
                  <c:v>604.649</c:v>
                </c:pt>
                <c:pt idx="4">
                  <c:v>816.21</c:v>
                </c:pt>
                <c:pt idx="5">
                  <c:v>994.68799999999999</c:v>
                </c:pt>
                <c:pt idx="6">
                  <c:v>1527.6120000000001</c:v>
                </c:pt>
                <c:pt idx="7">
                  <c:v>1944.4059999999999</c:v>
                </c:pt>
                <c:pt idx="8">
                  <c:v>1441.4929999999999</c:v>
                </c:pt>
                <c:pt idx="9">
                  <c:v>2092.4690000000001</c:v>
                </c:pt>
                <c:pt idx="10">
                  <c:v>1725.7149999999999</c:v>
                </c:pt>
                <c:pt idx="11">
                  <c:v>2187.2449999999999</c:v>
                </c:pt>
                <c:pt idx="12">
                  <c:v>2309.4050000000002</c:v>
                </c:pt>
                <c:pt idx="13">
                  <c:v>2263.48</c:v>
                </c:pt>
                <c:pt idx="14">
                  <c:v>1746.568</c:v>
                </c:pt>
                <c:pt idx="15">
                  <c:v>1790.287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1-888E-433F-BD82-204991ACFCF2}"/>
            </c:ext>
          </c:extLst>
        </c:ser>
        <c:ser>
          <c:idx val="13"/>
          <c:order val="13"/>
          <c:tx>
            <c:v>Atlantic Herring</c:v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'NEFMC Land-Revenue Figures'!$B$249:$B$264</c:f>
              <c:numCache>
                <c:formatCode>0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Figures'!$C$233:$C$248</c:f>
              <c:numCache>
                <c:formatCode>#,##0</c:formatCode>
                <c:ptCount val="16"/>
                <c:pt idx="0">
                  <c:v>3551287.5189999999</c:v>
                </c:pt>
                <c:pt idx="1">
                  <c:v>2916851.74</c:v>
                </c:pt>
                <c:pt idx="2">
                  <c:v>4579833.75</c:v>
                </c:pt>
                <c:pt idx="3">
                  <c:v>991091.05</c:v>
                </c:pt>
                <c:pt idx="4">
                  <c:v>1491596.9720000001</c:v>
                </c:pt>
                <c:pt idx="5">
                  <c:v>2974795.58</c:v>
                </c:pt>
                <c:pt idx="6">
                  <c:v>1697104.2620000001</c:v>
                </c:pt>
                <c:pt idx="7">
                  <c:v>680591.21100000001</c:v>
                </c:pt>
                <c:pt idx="8">
                  <c:v>3764317.1770000001</c:v>
                </c:pt>
                <c:pt idx="9">
                  <c:v>439292.39600000001</c:v>
                </c:pt>
                <c:pt idx="10">
                  <c:v>684830.63100000005</c:v>
                </c:pt>
                <c:pt idx="11">
                  <c:v>728001.23199999996</c:v>
                </c:pt>
                <c:pt idx="12">
                  <c:v>95533.509000000005</c:v>
                </c:pt>
                <c:pt idx="13">
                  <c:v>1234.0029999999999</c:v>
                </c:pt>
                <c:pt idx="14">
                  <c:v>7639.0950000000003</c:v>
                </c:pt>
                <c:pt idx="15">
                  <c:v>74948.120999999999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88E-433F-BD82-204991ACFCF2}"/>
            </c:ext>
          </c:extLst>
        </c:ser>
        <c:ser>
          <c:idx val="14"/>
          <c:order val="14"/>
          <c:tx>
            <c:v>Monkfish</c:v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'NEFMC Land-Revenue Figures'!$B$249:$B$264</c:f>
              <c:numCache>
                <c:formatCode>0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Figures'!$C$4:$C$19</c:f>
              <c:numCache>
                <c:formatCode>#,##0</c:formatCode>
                <c:ptCount val="16"/>
                <c:pt idx="0">
                  <c:v>830526.446</c:v>
                </c:pt>
                <c:pt idx="1">
                  <c:v>741164.16500000004</c:v>
                </c:pt>
                <c:pt idx="2">
                  <c:v>662111.16200000001</c:v>
                </c:pt>
                <c:pt idx="3">
                  <c:v>750534.152</c:v>
                </c:pt>
                <c:pt idx="4">
                  <c:v>944088.40599999996</c:v>
                </c:pt>
                <c:pt idx="5">
                  <c:v>691430.30799999996</c:v>
                </c:pt>
                <c:pt idx="6">
                  <c:v>656731.03500000003</c:v>
                </c:pt>
                <c:pt idx="7">
                  <c:v>583872.77899999998</c:v>
                </c:pt>
                <c:pt idx="8">
                  <c:v>623170.87100000004</c:v>
                </c:pt>
                <c:pt idx="9">
                  <c:v>725760.91500000004</c:v>
                </c:pt>
                <c:pt idx="10">
                  <c:v>720320.50899999996</c:v>
                </c:pt>
                <c:pt idx="11">
                  <c:v>796055.17799999996</c:v>
                </c:pt>
                <c:pt idx="12">
                  <c:v>555462.76699999999</c:v>
                </c:pt>
                <c:pt idx="13">
                  <c:v>445674.55499999999</c:v>
                </c:pt>
                <c:pt idx="14">
                  <c:v>541034.62100000004</c:v>
                </c:pt>
                <c:pt idx="15">
                  <c:v>438802.20699999999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88E-433F-BD82-204991ACFCF2}"/>
            </c:ext>
          </c:extLst>
        </c:ser>
        <c:ser>
          <c:idx val="15"/>
          <c:order val="15"/>
          <c:tx>
            <c:v>Redfish</c:v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'NEFMC Land-Revenue Figures'!$B$249:$B$264</c:f>
              <c:numCache>
                <c:formatCode>0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Figures'!$C$265:$C$280</c:f>
              <c:numCache>
                <c:formatCode>#,##0</c:formatCode>
                <c:ptCount val="16"/>
                <c:pt idx="0">
                  <c:v>163674.76</c:v>
                </c:pt>
                <c:pt idx="1">
                  <c:v>242915.94</c:v>
                </c:pt>
                <c:pt idx="2">
                  <c:v>249831.02799999999</c:v>
                </c:pt>
                <c:pt idx="3">
                  <c:v>424842.81300000002</c:v>
                </c:pt>
                <c:pt idx="4">
                  <c:v>601934.71799999999</c:v>
                </c:pt>
                <c:pt idx="5">
                  <c:v>744314.74800000002</c:v>
                </c:pt>
                <c:pt idx="6">
                  <c:v>830686.679</c:v>
                </c:pt>
                <c:pt idx="7">
                  <c:v>874309.38100000005</c:v>
                </c:pt>
                <c:pt idx="8">
                  <c:v>597072.65899999999</c:v>
                </c:pt>
                <c:pt idx="9">
                  <c:v>931380.33499999996</c:v>
                </c:pt>
                <c:pt idx="10">
                  <c:v>754732.06299999997</c:v>
                </c:pt>
                <c:pt idx="11">
                  <c:v>1011397.623</c:v>
                </c:pt>
                <c:pt idx="12">
                  <c:v>1140253.436</c:v>
                </c:pt>
                <c:pt idx="13">
                  <c:v>914446.44700000004</c:v>
                </c:pt>
                <c:pt idx="14">
                  <c:v>690623.11800000002</c:v>
                </c:pt>
                <c:pt idx="15">
                  <c:v>682924.10100000002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88E-433F-BD82-204991ACFCF2}"/>
            </c:ext>
          </c:extLst>
        </c:ser>
        <c:ser>
          <c:idx val="16"/>
          <c:order val="16"/>
          <c:tx>
            <c:v>Atlantic Sea Scallop</c:v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'NEFMC Land-Revenue Figures'!$B$249:$B$264</c:f>
              <c:numCache>
                <c:formatCode>0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Figures'!$C$281:$C$296</c:f>
              <c:numCache>
                <c:formatCode>#,##0</c:formatCode>
                <c:ptCount val="16"/>
                <c:pt idx="0">
                  <c:v>3043590.273</c:v>
                </c:pt>
                <c:pt idx="1">
                  <c:v>3379626.4879999999</c:v>
                </c:pt>
                <c:pt idx="2">
                  <c:v>5514183.6720000003</c:v>
                </c:pt>
                <c:pt idx="3">
                  <c:v>3132294.9270000001</c:v>
                </c:pt>
                <c:pt idx="4">
                  <c:v>2491789.4939999999</c:v>
                </c:pt>
                <c:pt idx="5">
                  <c:v>1408916.733</c:v>
                </c:pt>
                <c:pt idx="6">
                  <c:v>1792892.102</c:v>
                </c:pt>
                <c:pt idx="7">
                  <c:v>930623.86300000001</c:v>
                </c:pt>
                <c:pt idx="8">
                  <c:v>1480733.551</c:v>
                </c:pt>
                <c:pt idx="9">
                  <c:v>1428948.169</c:v>
                </c:pt>
                <c:pt idx="10">
                  <c:v>809822.58400000003</c:v>
                </c:pt>
                <c:pt idx="11">
                  <c:v>819584.62399999995</c:v>
                </c:pt>
                <c:pt idx="12">
                  <c:v>1447607.662</c:v>
                </c:pt>
                <c:pt idx="13">
                  <c:v>710551.51500000001</c:v>
                </c:pt>
                <c:pt idx="14">
                  <c:v>378790.21600000001</c:v>
                </c:pt>
                <c:pt idx="15">
                  <c:v>194465.2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88E-433F-BD82-204991ACFCF2}"/>
            </c:ext>
          </c:extLst>
        </c:ser>
        <c:ser>
          <c:idx val="17"/>
          <c:order val="17"/>
          <c:tx>
            <c:v>Skates</c:v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'NEFMC Land-Revenue Figures'!$B$249:$B$264</c:f>
              <c:numCache>
                <c:formatCode>0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Figures'!$C$411:$C$426</c:f>
              <c:numCache>
                <c:formatCode>#,##0</c:formatCode>
                <c:ptCount val="16"/>
                <c:pt idx="0">
                  <c:v>1140019.8390000002</c:v>
                </c:pt>
                <c:pt idx="1">
                  <c:v>944294.00600000005</c:v>
                </c:pt>
                <c:pt idx="2">
                  <c:v>734411.04500000004</c:v>
                </c:pt>
                <c:pt idx="3">
                  <c:v>653907.60299999989</c:v>
                </c:pt>
                <c:pt idx="4">
                  <c:v>1140528.9639999999</c:v>
                </c:pt>
                <c:pt idx="5">
                  <c:v>994434.68500000006</c:v>
                </c:pt>
                <c:pt idx="6">
                  <c:v>1156319.865</c:v>
                </c:pt>
                <c:pt idx="7">
                  <c:v>1404658.878</c:v>
                </c:pt>
                <c:pt idx="8">
                  <c:v>1249339.7279999999</c:v>
                </c:pt>
                <c:pt idx="9">
                  <c:v>757799.34100000001</c:v>
                </c:pt>
                <c:pt idx="10">
                  <c:v>980500.79599999997</c:v>
                </c:pt>
                <c:pt idx="11">
                  <c:v>1114160.828</c:v>
                </c:pt>
                <c:pt idx="12">
                  <c:v>987915.25100000005</c:v>
                </c:pt>
                <c:pt idx="13">
                  <c:v>799313.49699999997</c:v>
                </c:pt>
                <c:pt idx="14">
                  <c:v>878852.76400000008</c:v>
                </c:pt>
                <c:pt idx="15">
                  <c:v>882137.63599999994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88E-433F-BD82-204991ACFCF2}"/>
            </c:ext>
          </c:extLst>
        </c:ser>
        <c:ser>
          <c:idx val="18"/>
          <c:order val="18"/>
          <c:tx>
            <c:v>Pollock</c:v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f>'NEFMC Land-Revenue Figures'!$B$249:$B$264</c:f>
              <c:numCache>
                <c:formatCode>0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'NEFMC Land-Revenue Figures'!$C$249:$C$264</c:f>
              <c:numCache>
                <c:formatCode>#,##0</c:formatCode>
                <c:ptCount val="16"/>
                <c:pt idx="0">
                  <c:v>443982.78100000002</c:v>
                </c:pt>
                <c:pt idx="1">
                  <c:v>536492.96799999999</c:v>
                </c:pt>
                <c:pt idx="2">
                  <c:v>376566.86300000001</c:v>
                </c:pt>
                <c:pt idx="3">
                  <c:v>607810.36800000002</c:v>
                </c:pt>
                <c:pt idx="4">
                  <c:v>647406.31599999999</c:v>
                </c:pt>
                <c:pt idx="5">
                  <c:v>462455.348</c:v>
                </c:pt>
                <c:pt idx="6">
                  <c:v>392397.728</c:v>
                </c:pt>
                <c:pt idx="7">
                  <c:v>333780.35200000001</c:v>
                </c:pt>
                <c:pt idx="8">
                  <c:v>215873.201</c:v>
                </c:pt>
                <c:pt idx="9">
                  <c:v>340163.73800000001</c:v>
                </c:pt>
                <c:pt idx="10">
                  <c:v>358697.64600000001</c:v>
                </c:pt>
                <c:pt idx="11">
                  <c:v>390938.80099999998</c:v>
                </c:pt>
                <c:pt idx="12">
                  <c:v>405114.02399999998</c:v>
                </c:pt>
                <c:pt idx="13">
                  <c:v>420870.54700000002</c:v>
                </c:pt>
                <c:pt idx="14">
                  <c:v>691457.63500000001</c:v>
                </c:pt>
                <c:pt idx="15">
                  <c:v>717004.87100000004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88E-433F-BD82-204991ACF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779904"/>
        <c:axId val="319478776"/>
        <c:extLst/>
      </c:lineChart>
      <c:catAx>
        <c:axId val="318779904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478776"/>
        <c:crosses val="autoZero"/>
        <c:auto val="1"/>
        <c:lblAlgn val="ctr"/>
        <c:lblOffset val="100"/>
        <c:noMultiLvlLbl val="0"/>
      </c:catAx>
      <c:valAx>
        <c:axId val="31947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Landings  (lb)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77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26</xdr:col>
      <xdr:colOff>485775</xdr:colOff>
      <xdr:row>23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25</xdr:row>
      <xdr:rowOff>0</xdr:rowOff>
    </xdr:from>
    <xdr:to>
      <xdr:col>30</xdr:col>
      <xdr:colOff>114300</xdr:colOff>
      <xdr:row>67</xdr:row>
      <xdr:rowOff>45720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26</xdr:col>
      <xdr:colOff>485775</xdr:colOff>
      <xdr:row>26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28</xdr:row>
      <xdr:rowOff>0</xdr:rowOff>
    </xdr:from>
    <xdr:to>
      <xdr:col>26</xdr:col>
      <xdr:colOff>571499</xdr:colOff>
      <xdr:row>50</xdr:row>
      <xdr:rowOff>137160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ouglas.Christel" refreshedDate="45590.642684143517" createdVersion="6" refreshedVersion="6" minRefreshableVersion="3" recordCount="1454">
  <cacheSource type="worksheet">
    <worksheetSource name="Table1"/>
  </cacheSource>
  <cacheFields count="11">
    <cacheField name="YEAR" numFmtId="0">
      <sharedItems count="16"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SPPNAME" numFmtId="0">
      <sharedItems count="143">
        <s v="ALL_OTHERS"/>
        <s v="AMBER JACK"/>
        <s v="ANGLER"/>
        <s v="BASS,STRIPED"/>
        <s v="BLUEFISH"/>
        <s v="BONITO"/>
        <s v="BUTTERFISH"/>
        <s v="CLAM,SURF"/>
        <s v="COBIA"/>
        <s v="COD"/>
        <s v="CONCHS"/>
        <s v="CRAB,BLUE"/>
        <s v="CRAB,HORSESHOE"/>
        <s v="CRAB,JONAH"/>
        <s v="CRAB,NK"/>
        <s v="CRAB,RED"/>
        <s v="CRAB,ROCK"/>
        <s v="CROAKER,ATLANTIC"/>
        <s v="CRUSTACEANS NK"/>
        <s v="CUNNER"/>
        <s v="CUSK"/>
        <s v="DOGFISH SMOOTH"/>
        <s v="DOGFISH SPINY"/>
        <s v="DOLPHINFISH"/>
        <s v="DRUM,BLACK"/>
        <s v="EEL,AMERICAN"/>
        <s v="EEL,CONGER"/>
        <s v="EEL,NK"/>
        <s v="FLOUNDER,AM. PLAICE"/>
        <s v="FLOUNDER,FOURSPOT"/>
        <s v="FLOUNDER,SAND-DAB"/>
        <s v="FLOUNDER,SOUTHERN"/>
        <s v="FLOUNDER,SUMMER"/>
        <s v="FLOUNDER,WINTER"/>
        <s v="FLOUNDER,WITCH"/>
        <s v="FLOUNDER,YELLOWTAIL"/>
        <s v="HADDOCK"/>
        <s v="HAGFISH"/>
        <s v="HAKE,OFFSHORE"/>
        <s v="HAKE,RED"/>
        <s v="HAKE,SILVER"/>
        <s v="HAKE,WHITE"/>
        <s v="HALIBUT,ATLANTIC"/>
        <s v="HARVEST FISH"/>
        <s v="HERRING,ATLANTIC"/>
        <s v="JOHN DORY"/>
        <s v="LOBSTER"/>
        <s v="MACKEREL,ATLANTIC"/>
        <s v="MACKEREL,KING"/>
        <s v="MACKEREL,SPANISH"/>
        <s v="MENHADEN"/>
        <s v="MULLETS"/>
        <s v="OCTOPUS"/>
        <s v="OTHER FISH"/>
        <s v="POLLOCK"/>
        <s v="PORGY,NK"/>
        <s v="POUT,OCEAN"/>
        <s v="QUAHOG,OCEAN"/>
        <s v="REDFISH"/>
        <s v="SCALLOP,SEA"/>
        <s v="SCUP"/>
        <s v="SEA BASS,BLACK"/>
        <s v="SEA RAVEN"/>
        <s v="SEA ROBIN,STRIPED"/>
        <s v="SEA ROBINS"/>
        <s v="SHAD,AMERICAN"/>
        <s v="SHAD,HICKORY"/>
        <s v="SHARK,BLACK TIP"/>
        <s v="SHARK,SANDBAR"/>
        <s v="SHARK,THRESHER"/>
        <s v="SHEEPSHEAD"/>
        <s v="SHRIMP,BROWN"/>
        <s v="SKATE,LITTLE"/>
        <s v="SKATE,WINTER(BIG)"/>
        <s v="SKATES(HEADS)"/>
        <s v="SPOT"/>
        <s v="SQUID (ILLEX)"/>
        <s v="SQUID (LOLIGO)"/>
        <s v="SWORDFISH"/>
        <s v="TAUTOG"/>
        <s v="TILEFISH,BLUELINE"/>
        <s v="TILEFISH,GOLDEN"/>
        <s v="TRIGGERFISH"/>
        <s v="TUNA,ALBACORE"/>
        <s v="TUNA,LITTLE"/>
        <s v="TUNA,YELLOWFIN"/>
        <s v="WEAKFISH,SPOTTED"/>
        <s v="WEAKFISH,SQUETEAGUE"/>
        <s v="WHELK,CHANNELED"/>
        <s v="WHELK,KNOBBED"/>
        <s v="WHITING,KING"/>
        <s v="WOLFFISH,ATLANTIC"/>
        <s v="GROUPER"/>
        <s v="HERRING (NK)"/>
        <s v="PUFFER,NORTHERN"/>
        <s v="SHARK,MAKO SHORTFIN"/>
        <s v="SHARK,NK"/>
        <s v="SKATE,CLEARNOSE"/>
        <s v="SKATE,SMOOTH"/>
        <s v="SPADEFISH"/>
        <s v="TILEFISH (NK)"/>
        <s v="TILEFISH,SAND"/>
        <s v="TUNA,BIG EYE"/>
        <s v="TUNA,SKIPJACK"/>
        <s v="WHELK,LIGHTNING"/>
        <s v="MACKEREL,CHUB"/>
        <s v="PORGY,RED"/>
        <s v="RIBBONFISH"/>
        <s v="SHARK,PORBEAGLE"/>
        <s v="SKATE,THORNY"/>
        <s v="STARGAZER,NORTHERN"/>
        <s v="TUNA,BLUEFIN"/>
        <s v="BARRELFISH"/>
        <s v="GROUPER,SNOWY"/>
        <s v="MACKEREL,FRIGATE"/>
        <s v="PUFFER"/>
        <s v="ROSEFISH,BLK BELLIED"/>
        <s v="SCALLOP,BAY"/>
        <s v="TOADFISH,OYSTER"/>
        <s v="BLUE RUNNER"/>
        <s v="WHELK,WAVED"/>
        <s v="CREVALLE"/>
        <s v="CUTLASSFISH,ATLANTIC"/>
        <s v="DRUM,NK"/>
        <s v="DRUM,RED"/>
        <s v="GOOSEFISH,BLACKFIN"/>
        <s v="HERRING,BLUE BACK"/>
        <s v="PERCH,WHITE"/>
        <s v="SEA ROBIN,NORTHERN"/>
        <s v="POMPANO,COMMON"/>
        <s v="WRECKFISH"/>
        <s v="KINGFISH,NORTHERN"/>
        <s v="SKATE,BARNDOOR"/>
        <s v="SHARK,ATL SHARPNOSE"/>
        <s v="HAKE,SPOTTED"/>
        <s v="SHRIMP (MANTIS)"/>
        <s v="TROUT,STEELHEAD"/>
        <s v="SNAPPER,RED"/>
        <s v="RAY,COWNOSE"/>
        <s v="HERRING,ROUND"/>
        <s v="SHARK,SPINNER"/>
        <s v="TRIGGERFISH,GRAY"/>
        <s v="POMFRETS"/>
      </sharedItems>
    </cacheField>
    <cacheField name="FMP" numFmtId="0">
      <sharedItems containsBlank="1"/>
    </cacheField>
    <cacheField name="NPERMITS" numFmtId="165">
      <sharedItems containsString="0" containsBlank="1" containsNumber="1" containsInteger="1" minValue="3" maxValue="782"/>
    </cacheField>
    <cacheField name="NTRIPS" numFmtId="165">
      <sharedItems containsString="0" containsBlank="1" containsNumber="1" containsInteger="1" minValue="3" maxValue="10479"/>
    </cacheField>
    <cacheField name="VALUE" numFmtId="166">
      <sharedItems containsSemiMixedTypes="0" containsString="0" containsNumber="1" minValue="1.6E-2" maxValue="38960501.971000001"/>
    </cacheField>
    <cacheField name="VALUE_GDP" numFmtId="166">
      <sharedItems containsSemiMixedTypes="0" containsString="0" containsNumber="1" minValue="2.0779220779220779E-2" maxValue="52649326.987837844"/>
    </cacheField>
    <cacheField name="LANDINGS" numFmtId="165">
      <sharedItems containsSemiMixedTypes="0" containsString="0" containsNumber="1" minValue="5.6000000000000001E-2" maxValue="24992166.035999998"/>
    </cacheField>
    <cacheField name="FISHERY_DOLLAR_PERCENTAGE" numFmtId="9">
      <sharedItems containsString="0" containsBlank="1" containsNumber="1" minValue="3.9998333402774876E-6" maxValue="0.4641764705882353"/>
    </cacheField>
    <cacheField name="FISHERY_LANDED_PERCENTAGE" numFmtId="9">
      <sharedItems containsString="0" containsBlank="1" containsNumber="1" minValue="2.092760180995475E-5" maxValue="0.48281411468178947"/>
    </cacheField>
    <cacheField name="GDP_DOLLAR" numFmtId="0">
      <sharedItems containsSemiMixedTypes="0" containsString="0" containsNumber="1" minValue="0.72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54">
  <r>
    <x v="0"/>
    <x v="0"/>
    <m/>
    <m/>
    <m/>
    <n v="1146"/>
    <n v="1591.666666666667"/>
    <n v="2406"/>
    <m/>
    <m/>
    <n v="0.72"/>
  </r>
  <r>
    <x v="0"/>
    <x v="1"/>
    <s v="SERO FMP"/>
    <n v="4"/>
    <n v="7"/>
    <n v="5.1999999999999998E-2"/>
    <n v="7.2222222222222215E-2"/>
    <n v="6.6000000000000003E-2"/>
    <n v="8.2539682539682537E-4"/>
    <n v="7.1739130434782608E-4"/>
    <n v="0.72"/>
  </r>
  <r>
    <x v="0"/>
    <x v="2"/>
    <s v="Monkfish"/>
    <n v="782"/>
    <n v="10479"/>
    <n v="1442631.9609999999"/>
    <n v="2003655.501388889"/>
    <n v="830526.446"/>
    <n v="6.2338551374215699E-2"/>
    <n v="7.2370498489199575E-2"/>
    <n v="0.72"/>
  </r>
  <r>
    <x v="0"/>
    <x v="3"/>
    <s v="ASMFC FMP"/>
    <n v="79"/>
    <n v="267"/>
    <n v="4190.2510000000002"/>
    <n v="5819.7930555555558"/>
    <n v="1689.903"/>
    <n v="3.30708945417351E-3"/>
    <n v="3.423781043725612E-3"/>
    <n v="0.72"/>
  </r>
  <r>
    <x v="0"/>
    <x v="4"/>
    <s v="Bluefish"/>
    <n v="298"/>
    <n v="3219"/>
    <n v="14942.763000000001"/>
    <n v="20753.837500000001"/>
    <n v="32517.316999999999"/>
    <n v="1.232074771625964E-2"/>
    <n v="1.245239667142797E-2"/>
    <n v="0.72"/>
  </r>
  <r>
    <x v="0"/>
    <x v="5"/>
    <s v="No Federal FMP"/>
    <n v="40"/>
    <n v="239"/>
    <n v="363.72199999999998"/>
    <n v="505.16944444444442"/>
    <n v="146.01499999999999"/>
    <n v="4.5372802914062597E-3"/>
    <n v="4.0982065171629853E-3"/>
    <n v="0.72"/>
  </r>
  <r>
    <x v="0"/>
    <x v="6"/>
    <s v="Mackerel, Squid, and Butterfish"/>
    <n v="196"/>
    <n v="2385"/>
    <n v="23172.339"/>
    <n v="32183.804166666669"/>
    <n v="40882.881999999998"/>
    <n v="4.0543048802464877E-2"/>
    <n v="4.7724415598059872E-2"/>
    <n v="0.72"/>
  </r>
  <r>
    <x v="0"/>
    <x v="7"/>
    <s v="Surfclam, Ocean Quahog"/>
    <n v="23"/>
    <n v="1280"/>
    <n v="4693803.5760000004"/>
    <n v="6519171.6333333338"/>
    <n v="7199234.0180000002"/>
    <n v="0.1497427588657867"/>
    <n v="0.14602825229275571"/>
    <n v="0.72"/>
  </r>
  <r>
    <x v="0"/>
    <x v="8"/>
    <s v="ASMFC FMP"/>
    <n v="15"/>
    <n v="24"/>
    <n v="42.987000000000002"/>
    <n v="59.704166666666673"/>
    <n v="34.188000000000002"/>
    <n v="1.303031221582298E-2"/>
    <n v="1.5618090452261309E-2"/>
    <n v="0.72"/>
  </r>
  <r>
    <x v="0"/>
    <x v="9"/>
    <s v="Northeast Multispecies"/>
    <n v="275"/>
    <n v="2072"/>
    <n v="265873.239"/>
    <n v="369268.38750000001"/>
    <n v="139131.36900000001"/>
    <n v="9.2165689129025258E-3"/>
    <n v="9.0418324747478795E-3"/>
    <n v="0.72"/>
  </r>
  <r>
    <x v="0"/>
    <x v="10"/>
    <s v="No Federal FMP"/>
    <n v="11"/>
    <n v="24"/>
    <n v="7.3559999999999999"/>
    <n v="10.21666666666667"/>
    <n v="185.77799999999999"/>
    <n v="5.3026152648424212E-5"/>
    <n v="1.836041271347249E-3"/>
    <n v="0.72"/>
  </r>
  <r>
    <x v="0"/>
    <x v="11"/>
    <s v="No Federal FMP"/>
    <n v="5"/>
    <n v="16"/>
    <n v="319.22000000000003"/>
    <n v="443.36111111111109"/>
    <n v="21517.395"/>
    <n v="1.2082055940350481E-3"/>
    <n v="2.2764767680272871E-2"/>
    <n v="0.72"/>
  </r>
  <r>
    <x v="0"/>
    <x v="12"/>
    <s v="No Federal FMP"/>
    <n v="11"/>
    <n v="37"/>
    <n v="372.79"/>
    <n v="517.76388888888891"/>
    <n v="1097.1890000000001"/>
    <n v="1.6978029985608371E-3"/>
    <n v="3.8688041918342451E-3"/>
    <n v="0.72"/>
  </r>
  <r>
    <x v="0"/>
    <x v="13"/>
    <s v="ASMFC FMP"/>
    <n v="110"/>
    <n v="1500"/>
    <n v="162995.304"/>
    <n v="226382.3666666667"/>
    <n v="298406.68099999998"/>
    <n v="4.5759824187374752E-2"/>
    <n v="4.6364987294195879E-2"/>
    <n v="0.72"/>
  </r>
  <r>
    <x v="0"/>
    <x v="14"/>
    <s v="No Federal FMP"/>
    <n v="5"/>
    <n v="5"/>
    <n v="137.96199999999999"/>
    <n v="191.61388888888891"/>
    <n v="29478.010999999999"/>
    <n v="2.260930842346771E-2"/>
    <n v="0.32191074782684659"/>
    <n v="0.72"/>
  </r>
  <r>
    <x v="0"/>
    <x v="15"/>
    <s v="No Federal FMP"/>
    <n v="7"/>
    <n v="51"/>
    <n v="18146.492999999999"/>
    <n v="25203.462500000001"/>
    <n v="15408.736000000001"/>
    <n v="5.8481384823226394E-3"/>
    <n v="5.7224194636156479E-3"/>
    <n v="0.72"/>
  </r>
  <r>
    <x v="0"/>
    <x v="16"/>
    <s v="No Federal FMP"/>
    <n v="54"/>
    <n v="871"/>
    <n v="39747.044999999998"/>
    <n v="55204.229166666657"/>
    <n v="81150.228000000003"/>
    <n v="2.991743303641994E-2"/>
    <n v="2.9481889669378699E-2"/>
    <n v="0.72"/>
  </r>
  <r>
    <x v="0"/>
    <x v="17"/>
    <s v="ASMFC FMP"/>
    <n v="86"/>
    <n v="442"/>
    <n v="53307.665000000001"/>
    <n v="74038.423611111109"/>
    <n v="123464.136"/>
    <n v="1.9749336195402142E-2"/>
    <n v="1.665760499565697E-2"/>
    <n v="0.72"/>
  </r>
  <r>
    <x v="0"/>
    <x v="18"/>
    <s v="No Federal FMP"/>
    <n v="5"/>
    <n v="6"/>
    <n v="983.92"/>
    <n v="1366.5555555555561"/>
    <n v="406.83499999999998"/>
    <n v="1.6858094702221411E-4"/>
    <n v="2.1736447411725991E-4"/>
    <n v="0.72"/>
  </r>
  <r>
    <x v="0"/>
    <x v="19"/>
    <s v="No Federal FMP"/>
    <n v="35"/>
    <n v="222"/>
    <n v="231.208"/>
    <n v="321.12222222222221"/>
    <n v="215.43"/>
    <n v="1.029696267925537E-2"/>
    <n v="2.5102540200419479E-2"/>
    <n v="0.72"/>
  </r>
  <r>
    <x v="0"/>
    <x v="20"/>
    <s v="No Federal FMP"/>
    <n v="103"/>
    <n v="624"/>
    <n v="1840.174"/>
    <n v="2555.797222222222"/>
    <n v="2117.4899999999998"/>
    <n v="1.7304301216828719E-2"/>
    <n v="2.1047143836909959E-2"/>
    <n v="0.72"/>
  </r>
  <r>
    <x v="0"/>
    <x v="21"/>
    <s v="Highly Migratory Species"/>
    <n v="94"/>
    <n v="551"/>
    <n v="6442.6970000000001"/>
    <n v="8948.1902777777777"/>
    <n v="9334.6479999999992"/>
    <n v="7.1927256610295138E-3"/>
    <n v="8.6543149900056727E-3"/>
    <n v="0.72"/>
  </r>
  <r>
    <x v="0"/>
    <x v="22"/>
    <s v="Spiny Dogfish"/>
    <n v="76"/>
    <n v="424"/>
    <n v="3286.9789999999998"/>
    <n v="4565.2486111111111"/>
    <n v="16160.236999999999"/>
    <n v="3.787448681298042E-3"/>
    <n v="4.4726754260811276E-3"/>
    <n v="0.72"/>
  </r>
  <r>
    <x v="0"/>
    <x v="23"/>
    <s v="SERO FMP"/>
    <n v="8"/>
    <n v="32"/>
    <n v="234.815"/>
    <n v="326.13194444444451"/>
    <n v="123.511"/>
    <n v="6.4648147128462084E-3"/>
    <n v="7.3326407029209208E-3"/>
    <n v="0.72"/>
  </r>
  <r>
    <x v="0"/>
    <x v="24"/>
    <s v="ASMFC FMP"/>
    <n v="18"/>
    <n v="26"/>
    <n v="11.996"/>
    <n v="16.661111111111111"/>
    <n v="42.487000000000002"/>
    <n v="9.1495690641446115E-4"/>
    <n v="2.8912555290915281E-3"/>
    <n v="0.72"/>
  </r>
  <r>
    <x v="0"/>
    <x v="25"/>
    <s v="No Federal FMP"/>
    <n v="20"/>
    <n v="68"/>
    <n v="176.542"/>
    <n v="245.19722222222219"/>
    <n v="737.24"/>
    <n v="4.3633712308452803E-2"/>
    <n v="0.11433622828784119"/>
    <n v="0.72"/>
  </r>
  <r>
    <x v="0"/>
    <x v="26"/>
    <s v="No Federal FMP"/>
    <n v="115"/>
    <n v="644"/>
    <n v="3609.63"/>
    <n v="5013.375"/>
    <n v="6261.5510000000004"/>
    <n v="0.1169906657159526"/>
    <n v="0.10001998306790411"/>
    <n v="0.72"/>
  </r>
  <r>
    <x v="0"/>
    <x v="27"/>
    <s v="No Federal FMP"/>
    <n v="16"/>
    <n v="48"/>
    <n v="11.815"/>
    <n v="16.409722222222221"/>
    <n v="1566.663"/>
    <n v="1.254246284501062E-2"/>
    <n v="0.12981960556844549"/>
    <n v="0.72"/>
  </r>
  <r>
    <x v="0"/>
    <x v="28"/>
    <s v="Northeast Multispecies"/>
    <n v="188"/>
    <n v="1338"/>
    <n v="157166.05499999999"/>
    <n v="218286.1875"/>
    <n v="97621.649000000005"/>
    <n v="3.9522701794144847E-2"/>
    <n v="4.1888265090483913E-2"/>
    <n v="0.72"/>
  </r>
  <r>
    <x v="0"/>
    <x v="29"/>
    <s v="No Federal FMP"/>
    <n v="9"/>
    <n v="61"/>
    <n v="464.51400000000001"/>
    <n v="645.15833333333342"/>
    <n v="1577.636"/>
    <n v="6.9788762019230774E-2"/>
    <n v="7.0698453954738963E-2"/>
    <n v="0.72"/>
  </r>
  <r>
    <x v="0"/>
    <x v="30"/>
    <s v="Northeast Multispecies"/>
    <n v="129"/>
    <n v="1087"/>
    <n v="1746.145"/>
    <n v="2425.2013888888891"/>
    <n v="4997.2780000000002"/>
    <n v="1.409898343951102E-2"/>
    <n v="1.6892854486819781E-2"/>
    <n v="0.72"/>
  </r>
  <r>
    <x v="0"/>
    <x v="31"/>
    <s v="No Federal FMP"/>
    <n v="13"/>
    <n v="62"/>
    <n v="1267.0899999999999"/>
    <n v="1759.8472222222219"/>
    <n v="9150.1720000000005"/>
    <n v="1.115985555751277E-2"/>
    <n v="3.9236266492858281E-2"/>
    <n v="0.72"/>
  </r>
  <r>
    <x v="0"/>
    <x v="32"/>
    <s v="Summer Flounder, Scup, Black Sea Bass"/>
    <n v="455"/>
    <n v="7190"/>
    <n v="363380.24099999998"/>
    <n v="504694.77916666667"/>
    <n v="165871.02100000001"/>
    <n v="2.1602623809264501E-2"/>
    <n v="2.2263977851860829E-2"/>
    <n v="0.72"/>
  </r>
  <r>
    <x v="0"/>
    <x v="33"/>
    <s v="Northeast Multispecies"/>
    <n v="266"/>
    <n v="3062"/>
    <n v="111962.61500000001"/>
    <n v="155503.6319444445"/>
    <n v="61981.15"/>
    <n v="1.2410054148071231E-2"/>
    <n v="1.2510172652519139E-2"/>
    <n v="0.72"/>
  </r>
  <r>
    <x v="0"/>
    <x v="34"/>
    <s v="Northeast Multispecies"/>
    <n v="224"/>
    <n v="1723"/>
    <n v="163006.53099999999"/>
    <n v="226397.95972222221"/>
    <n v="69247.406000000003"/>
    <n v="3.3280480942890121E-2"/>
    <n v="3.269905308494659E-2"/>
    <n v="0.72"/>
  </r>
  <r>
    <x v="0"/>
    <x v="35"/>
    <s v="Northeast Multispecies"/>
    <n v="204"/>
    <n v="1527"/>
    <n v="68298.713000000003"/>
    <n v="94859.323611111118"/>
    <n v="38199.694000000003"/>
    <n v="1.315906644008755E-2"/>
    <n v="1.0865326049145229E-2"/>
    <n v="0.72"/>
  </r>
  <r>
    <x v="0"/>
    <x v="36"/>
    <s v="Northeast Multispecies"/>
    <n v="180"/>
    <n v="1340"/>
    <n v="189561.05"/>
    <n v="263279.23611111112"/>
    <n v="133260.26300000001"/>
    <n v="1.193515399039992E-2"/>
    <n v="1.109409238665042E-2"/>
    <n v="0.72"/>
  </r>
  <r>
    <x v="0"/>
    <x v="37"/>
    <s v="No Federal FMP"/>
    <n v="4"/>
    <n v="64"/>
    <n v="98554.644"/>
    <n v="136881.45000000001"/>
    <n v="129949.93700000001"/>
    <n v="2.19756809464327E-2"/>
    <n v="2.069752311290899E-2"/>
    <n v="0.72"/>
  </r>
  <r>
    <x v="0"/>
    <x v="38"/>
    <s v="Small-Mesh Multispecies"/>
    <n v="28"/>
    <n v="201"/>
    <n v="587.952"/>
    <n v="816.6"/>
    <n v="65041.631000000001"/>
    <n v="2.617307692307692E-2"/>
    <n v="0.1459510613948479"/>
    <n v="0.72"/>
  </r>
  <r>
    <x v="0"/>
    <x v="39"/>
    <s v="Small-Mesh Multispecies"/>
    <n v="214"/>
    <n v="2509"/>
    <n v="25188.181"/>
    <n v="34983.584722222222"/>
    <n v="124109.947"/>
    <n v="6.4703038102797664E-2"/>
    <n v="7.4294822646551406E-2"/>
    <n v="0.72"/>
  </r>
  <r>
    <x v="0"/>
    <x v="40"/>
    <s v="Small-Mesh Multispecies"/>
    <n v="191"/>
    <n v="2587"/>
    <n v="454330.283"/>
    <n v="631014.28194444452"/>
    <n v="688957.81599999999"/>
    <n v="6.8201692874456446E-2"/>
    <n v="5.9407147281232288E-2"/>
    <n v="0.72"/>
  </r>
  <r>
    <x v="0"/>
    <x v="41"/>
    <s v="Northeast Multispecies"/>
    <n v="201"/>
    <n v="1360"/>
    <n v="134767.446"/>
    <n v="187177.0083333333"/>
    <n v="105870.08199999999"/>
    <n v="4.1196404531476397E-2"/>
    <n v="3.6087796185065787E-2"/>
    <n v="0.72"/>
  </r>
  <r>
    <x v="0"/>
    <x v="42"/>
    <s v="Northeast Multispecies"/>
    <n v="96"/>
    <n v="282"/>
    <n v="2666.8339999999998"/>
    <n v="3703.9361111111111"/>
    <n v="446.887"/>
    <n v="2.6781088382088591E-2"/>
    <n v="2.171779170918987E-2"/>
    <n v="0.72"/>
  </r>
  <r>
    <x v="0"/>
    <x v="43"/>
    <s v="No Federal FMP"/>
    <n v="16"/>
    <n v="31"/>
    <n v="36.167999999999999"/>
    <n v="50.233333333333327"/>
    <n v="87.915999999999997"/>
    <n v="1.644149468133467E-3"/>
    <n v="2.5071579307591402E-3"/>
    <n v="0.72"/>
  </r>
  <r>
    <x v="0"/>
    <x v="44"/>
    <s v="Atlantic Herring"/>
    <n v="60"/>
    <n v="338"/>
    <n v="317984.54399999999"/>
    <n v="441645.2"/>
    <n v="3551287.5189999999"/>
    <n v="1.5869124264726031E-2"/>
    <n v="2.0571994634081069E-2"/>
    <n v="0.72"/>
  </r>
  <r>
    <x v="0"/>
    <x v="45"/>
    <s v="No Federal FMP"/>
    <n v="85"/>
    <n v="307"/>
    <n v="342.63200000000001"/>
    <n v="475.87777777777779"/>
    <n v="417.95400000000001"/>
    <n v="6.4551329150888299E-3"/>
    <n v="6.5108968267568118E-3"/>
    <n v="0.72"/>
  </r>
  <r>
    <x v="0"/>
    <x v="46"/>
    <s v="ASMFC FMP"/>
    <n v="413"/>
    <n v="6696"/>
    <n v="816917.22900000005"/>
    <n v="1134607.2625"/>
    <n v="193065.91200000001"/>
    <n v="1.5295143021081471E-2"/>
    <n v="1.4688453339379161E-2"/>
    <n v="0.72"/>
  </r>
  <r>
    <x v="0"/>
    <x v="47"/>
    <s v="Mackerel, Squid, and Butterfish"/>
    <n v="147"/>
    <n v="645"/>
    <n v="345016.42300000001"/>
    <n v="479189.4763888889"/>
    <n v="2795955.3679999998"/>
    <n v="5.7648424343052278E-2"/>
    <n v="6.0381134308812319E-2"/>
    <n v="0.72"/>
  </r>
  <r>
    <x v="0"/>
    <x v="48"/>
    <s v="SERO FMP"/>
    <n v="9"/>
    <n v="11"/>
    <n v="51.405000000000001"/>
    <n v="71.395833333333343"/>
    <n v="52.939"/>
    <n v="4.9941707956863892E-3"/>
    <n v="8.0613674432769913E-3"/>
    <n v="0.72"/>
  </r>
  <r>
    <x v="0"/>
    <x v="49"/>
    <s v="SERO FMP"/>
    <n v="23"/>
    <n v="111"/>
    <n v="55.767000000000003"/>
    <n v="77.45416666666668"/>
    <n v="57.25"/>
    <n v="3.7005308560053088E-3"/>
    <n v="4.3302322063384011E-3"/>
    <n v="0.72"/>
  </r>
  <r>
    <x v="0"/>
    <x v="50"/>
    <s v="ASMFC FMP"/>
    <n v="38"/>
    <n v="226"/>
    <n v="610857.75899999996"/>
    <n v="848413.5541666667"/>
    <n v="8138789.1150000002"/>
    <n v="0.1347625815051213"/>
    <n v="0.14029388866468409"/>
    <n v="0.72"/>
  </r>
  <r>
    <x v="0"/>
    <x v="51"/>
    <s v="No Federal FMP"/>
    <n v="20"/>
    <n v="48"/>
    <n v="202.197"/>
    <n v="280.82916666666671"/>
    <n v="438.68799999999999"/>
    <n v="2.0063206985513001E-2"/>
    <n v="1.0480886850152899E-2"/>
    <n v="0.72"/>
  </r>
  <r>
    <x v="0"/>
    <x v="52"/>
    <s v="No Federal FMP"/>
    <n v="6"/>
    <n v="11"/>
    <n v="18.273"/>
    <n v="25.37916666666667"/>
    <n v="15.888"/>
    <n v="3.2284452296819789E-2"/>
    <n v="3.3169102296450939E-2"/>
    <n v="0.72"/>
  </r>
  <r>
    <x v="0"/>
    <x v="53"/>
    <s v="No Federal FMP"/>
    <n v="7"/>
    <n v="10"/>
    <n v="152.946"/>
    <n v="212.42500000000001"/>
    <n v="372.50099999999998"/>
    <n v="6.2160536476325952E-3"/>
    <n v="9.1986911964440053E-3"/>
    <n v="0.72"/>
  </r>
  <r>
    <x v="0"/>
    <x v="53"/>
    <m/>
    <n v="7"/>
    <n v="10"/>
    <n v="4.4980000000000002"/>
    <n v="6.2472222222222227"/>
    <n v="10.956"/>
    <n v="1.8280837228205649E-4"/>
    <n v="2.7055191999012217E-4"/>
    <n v="0.72"/>
  </r>
  <r>
    <x v="0"/>
    <x v="54"/>
    <s v="Northeast Multispecies"/>
    <n v="170"/>
    <n v="1325"/>
    <n v="302157.09399999998"/>
    <n v="419662.63055555557"/>
    <n v="443982.78100000002"/>
    <n v="2.781472559758141E-2"/>
    <n v="2.3324238506312472E-2"/>
    <n v="0.72"/>
  </r>
  <r>
    <x v="0"/>
    <x v="55"/>
    <s v="SERO FMP"/>
    <n v="17"/>
    <n v="27"/>
    <n v="2376.5279999999998"/>
    <n v="3300.7333333333331"/>
    <n v="3165.3240000000001"/>
    <n v="1.395954042433213E-2"/>
    <n v="1.3200730657591831E-2"/>
    <n v="0.72"/>
  </r>
  <r>
    <x v="0"/>
    <x v="56"/>
    <s v="Northeast Multispecies"/>
    <n v="17"/>
    <n v="44"/>
    <n v="49.856999999999999"/>
    <n v="69.245833333333337"/>
    <n v="340.065"/>
    <n v="5.0631664466334924E-3"/>
    <n v="1.6976088258785941E-2"/>
    <n v="0.72"/>
  </r>
  <r>
    <x v="0"/>
    <x v="57"/>
    <s v="Surfclam, Ocean Quahog"/>
    <n v="16"/>
    <n v="408"/>
    <n v="1415993.807"/>
    <n v="1966658.0652777781"/>
    <n v="2494636.6290000002"/>
    <n v="6.8286234529615977E-2"/>
    <n v="7.1398903359170915E-2"/>
    <n v="0.72"/>
  </r>
  <r>
    <x v="0"/>
    <x v="58"/>
    <s v="Northeast Multispecies"/>
    <n v="133"/>
    <n v="947"/>
    <n v="87090.069000000003"/>
    <n v="120958.4291666667"/>
    <n v="163674.76"/>
    <n v="6.3616571851825884E-2"/>
    <n v="6.4522761479687371E-2"/>
    <n v="0.72"/>
  </r>
  <r>
    <x v="0"/>
    <x v="59"/>
    <s v="Sea Scallop"/>
    <n v="635"/>
    <n v="7614"/>
    <n v="20715342.577"/>
    <n v="28771309.134722222"/>
    <n v="3043590.273"/>
    <n v="5.8247748687933157E-2"/>
    <n v="5.8816644842895623E-2"/>
    <n v="0.72"/>
  </r>
  <r>
    <x v="0"/>
    <x v="60"/>
    <s v="Summer Flounder, Scup, Black Sea Bass"/>
    <n v="241"/>
    <n v="1996"/>
    <n v="87892.111999999994"/>
    <n v="122072.3777777778"/>
    <n v="106231.164"/>
    <n v="2.780499326324834E-2"/>
    <n v="2.9818780264411059E-2"/>
    <n v="0.72"/>
  </r>
  <r>
    <x v="0"/>
    <x v="61"/>
    <s v="Summer Flounder, Scup, Black Sea Bass"/>
    <n v="327"/>
    <n v="3949"/>
    <n v="334419.69500000001"/>
    <n v="464471.79861111112"/>
    <n v="115255.927"/>
    <n v="8.4267052111969803E-2"/>
    <n v="8.1262516251667472E-2"/>
    <n v="0.72"/>
  </r>
  <r>
    <x v="0"/>
    <x v="62"/>
    <s v="No Federal FMP"/>
    <n v="16"/>
    <n v="96"/>
    <n v="70.38"/>
    <n v="97.75"/>
    <n v="126.786"/>
    <n v="1.540718038528897E-2"/>
    <n v="1.147800108636611E-2"/>
    <n v="0.72"/>
  </r>
  <r>
    <x v="0"/>
    <x v="63"/>
    <s v="No Federal FMP"/>
    <n v="3"/>
    <n v="4"/>
    <n v="0.218"/>
    <n v="0.30277777777777781"/>
    <n v="0.95099999999999996"/>
    <n v="2.0761904761904758E-3"/>
    <n v="1.7228260869565221E-3"/>
    <n v="0.72"/>
  </r>
  <r>
    <x v="0"/>
    <x v="64"/>
    <s v="No Federal FMP"/>
    <n v="55"/>
    <n v="276"/>
    <n v="107.351"/>
    <n v="149.0986111111111"/>
    <n v="1181.364"/>
    <n v="2.0125796775403069E-2"/>
    <n v="2.54933966335779E-2"/>
    <n v="0.72"/>
  </r>
  <r>
    <x v="0"/>
    <x v="65"/>
    <s v="ASMFC FMP"/>
    <n v="28"/>
    <n v="56"/>
    <n v="29.655999999999999"/>
    <n v="41.18888888888889"/>
    <n v="47.384999999999998"/>
    <n v="5.9016915422885566E-3"/>
    <n v="6.4786710418375717E-3"/>
    <n v="0.72"/>
  </r>
  <r>
    <x v="0"/>
    <x v="66"/>
    <s v="ASMFC FMP"/>
    <n v="13"/>
    <n v="48"/>
    <n v="4.3570000000000002"/>
    <n v="6.0513888888888898"/>
    <n v="48.685000000000002"/>
    <n v="1.3615624999999999E-2"/>
    <n v="2.1618561278863229E-2"/>
    <n v="0.72"/>
  </r>
  <r>
    <x v="0"/>
    <x v="67"/>
    <s v="Highly Migratory Species"/>
    <n v="10"/>
    <n v="21"/>
    <n v="10.465"/>
    <n v="14.53472222222222"/>
    <n v="11.137"/>
    <n v="3.3232772308669418E-3"/>
    <n v="3.817832779129958E-4"/>
    <n v="0.72"/>
  </r>
  <r>
    <x v="0"/>
    <x v="68"/>
    <s v="Highly Migratory Species"/>
    <n v="5"/>
    <n v="9"/>
    <n v="5.7480000000000002"/>
    <n v="7.9833333333333343"/>
    <n v="67.444000000000003"/>
    <n v="3.9289131920710874E-3"/>
    <n v="1.082568218298555E-2"/>
    <n v="0.72"/>
  </r>
  <r>
    <x v="0"/>
    <x v="69"/>
    <s v="Highly Migratory Species"/>
    <n v="23"/>
    <n v="85"/>
    <n v="1130.3689999999999"/>
    <n v="1569.9569444444439"/>
    <n v="963.45500000000004"/>
    <n v="5.4612474635230453E-2"/>
    <n v="5.0598970642298201E-2"/>
    <n v="0.72"/>
  </r>
  <r>
    <x v="0"/>
    <x v="70"/>
    <s v="No Federal FMP"/>
    <n v="9"/>
    <n v="16"/>
    <n v="8.5370000000000008"/>
    <n v="11.85694444444445"/>
    <n v="27.919"/>
    <n v="5.9574319609211447E-3"/>
    <n v="7.8778216704288948E-3"/>
    <n v="0.72"/>
  </r>
  <r>
    <x v="0"/>
    <x v="71"/>
    <s v="SERO FMP"/>
    <n v="3"/>
    <n v="6"/>
    <n v="786.42600000000004"/>
    <n v="1092.258333333333"/>
    <n v="330.01299999999998"/>
    <n v="1.9901734637970721E-4"/>
    <n v="2.3168594732651969E-4"/>
    <n v="0.72"/>
  </r>
  <r>
    <x v="0"/>
    <x v="72"/>
    <s v="Skates"/>
    <n v="44"/>
    <n v="963"/>
    <n v="101031.431"/>
    <n v="140321.43194444451"/>
    <n v="1066149.7520000001"/>
    <n v="0.13511265156996191"/>
    <n v="0.11991866832039701"/>
    <n v="0.72"/>
  </r>
  <r>
    <x v="0"/>
    <x v="73"/>
    <s v="Skates"/>
    <n v="142"/>
    <n v="1410"/>
    <n v="23622.994999999999"/>
    <n v="32809.715277777781"/>
    <n v="73870.087"/>
    <n v="2.0558073982278088E-2"/>
    <n v="2.5770160233902221E-2"/>
    <n v="0.72"/>
  </r>
  <r>
    <x v="0"/>
    <x v="74"/>
    <s v="Skates"/>
    <n v="289"/>
    <n v="3178"/>
    <n v="537104.11699999997"/>
    <n v="745977.94027777773"/>
    <n v="2377080.8459999999"/>
    <n v="4.0404195098333921E-2"/>
    <n v="5.5164831784778982E-2"/>
    <n v="0.72"/>
  </r>
  <r>
    <x v="0"/>
    <x v="75"/>
    <s v="ASMFC FMP"/>
    <n v="12"/>
    <n v="30"/>
    <n v="1.482"/>
    <n v="2.058333333333334"/>
    <n v="4.0540000000000003"/>
    <n v="6.6913491060140875E-5"/>
    <n v="8.5417500684772761E-5"/>
    <n v="0.72"/>
  </r>
  <r>
    <x v="0"/>
    <x v="76"/>
    <s v="Mackerel, Squid, and Butterfish"/>
    <n v="31"/>
    <n v="108"/>
    <n v="51865.790999999997"/>
    <n v="72035.820833333331"/>
    <n v="181472.43100000001"/>
    <n v="6.3025395207493952E-3"/>
    <n v="5.236871124685758E-3"/>
    <n v="0.72"/>
  </r>
  <r>
    <x v="0"/>
    <x v="77"/>
    <s v="Mackerel, Squid, and Butterfish"/>
    <n v="243"/>
    <n v="4229"/>
    <n v="783663.97100000002"/>
    <n v="1088422.181944445"/>
    <n v="853860.27099999995"/>
    <n v="3.5842131272844302E-2"/>
    <n v="3.2838618620136192E-2"/>
    <n v="0.72"/>
  </r>
  <r>
    <x v="0"/>
    <x v="78"/>
    <s v="Highly Migratory Species"/>
    <n v="7"/>
    <n v="23"/>
    <n v="40.898000000000003"/>
    <n v="56.802777777777777"/>
    <n v="16.606999999999999"/>
    <n v="1.8980304070987029E-4"/>
    <n v="2.2273934386652001E-4"/>
    <n v="0.72"/>
  </r>
  <r>
    <x v="0"/>
    <x v="79"/>
    <s v="ASMFC FMP"/>
    <n v="112"/>
    <n v="685"/>
    <n v="9577.9989999999998"/>
    <n v="13302.776388888889"/>
    <n v="5157.2380000000003"/>
    <n v="3.3795557672629761E-2"/>
    <n v="4.6316395444911451E-2"/>
    <n v="0.72"/>
  </r>
  <r>
    <x v="0"/>
    <x v="80"/>
    <s v="Tilefish"/>
    <n v="38"/>
    <n v="91"/>
    <n v="258.52600000000001"/>
    <n v="359.06388888888893"/>
    <n v="277.59399999999999"/>
    <n v="9.4273420121795577E-3"/>
    <n v="1.239590961864785E-2"/>
    <n v="0.72"/>
  </r>
  <r>
    <x v="0"/>
    <x v="81"/>
    <s v="Tilefish"/>
    <n v="102"/>
    <n v="464"/>
    <n v="53803.216"/>
    <n v="74726.688888888893"/>
    <n v="18667.026000000002"/>
    <n v="1.395534194380068E-2"/>
    <n v="1.380171458357209E-2"/>
    <n v="0.72"/>
  </r>
  <r>
    <x v="0"/>
    <x v="82"/>
    <s v="SERO FMP"/>
    <n v="42"/>
    <n v="106"/>
    <n v="427.50599999999997"/>
    <n v="593.75833333333333"/>
    <n v="514.9"/>
    <n v="6.2373212722497809E-2"/>
    <n v="5.938869665513264E-2"/>
    <n v="0.72"/>
  </r>
  <r>
    <x v="0"/>
    <x v="83"/>
    <s v="Highly Migratory Species"/>
    <n v="12"/>
    <n v="48"/>
    <n v="5.4429999999999996"/>
    <n v="7.5597222222222218"/>
    <n v="46.649000000000001"/>
    <n v="1.1045048701298699E-3"/>
    <n v="3.4200146627565982E-3"/>
    <n v="0.72"/>
  </r>
  <r>
    <x v="0"/>
    <x v="84"/>
    <s v="No Federal FMP"/>
    <n v="16"/>
    <n v="74"/>
    <n v="44.32"/>
    <n v="61.555555555555557"/>
    <n v="143.90799999999999"/>
    <n v="4.4007546420415057E-3"/>
    <n v="3.9338472472800834E-3"/>
    <n v="0.72"/>
  </r>
  <r>
    <x v="0"/>
    <x v="85"/>
    <s v="Highly Migratory Species"/>
    <n v="3"/>
    <n v="3"/>
    <n v="8.2929999999999993"/>
    <n v="11.518055555555559"/>
    <n v="4.9729999999999999"/>
    <n v="7.5134767836919591E-5"/>
    <n v="1.5773280893174321E-4"/>
    <n v="0.72"/>
  </r>
  <r>
    <x v="0"/>
    <x v="86"/>
    <s v="No Federal FMP"/>
    <n v="42"/>
    <n v="158"/>
    <n v="37.570999999999998"/>
    <n v="52.18194444444444"/>
    <n v="79.024000000000001"/>
    <n v="2.4652887139107609E-2"/>
    <n v="3.9654757125652347E-3"/>
    <n v="0.72"/>
  </r>
  <r>
    <x v="0"/>
    <x v="87"/>
    <s v="No Federal FMP"/>
    <n v="182"/>
    <n v="1035"/>
    <n v="1690.05"/>
    <n v="2347.291666666667"/>
    <n v="1659.69"/>
    <n v="1.1483814416177429E-2"/>
    <n v="1.467284927461919E-2"/>
    <n v="0.72"/>
  </r>
  <r>
    <x v="0"/>
    <x v="88"/>
    <s v="No Federal FMP"/>
    <n v="56"/>
    <n v="450"/>
    <n v="24765.802"/>
    <n v="34396.947222222218"/>
    <n v="10203.594999999999"/>
    <n v="1.8879280194054271E-2"/>
    <n v="2.2659700153454271E-2"/>
    <n v="0.72"/>
  </r>
  <r>
    <x v="0"/>
    <x v="89"/>
    <s v="No Federal FMP"/>
    <n v="22"/>
    <n v="79"/>
    <n v="754.46900000000005"/>
    <n v="1047.8736111111109"/>
    <n v="751.49099999999999"/>
    <n v="4.4263621376482119E-3"/>
    <n v="8.8676736090624805E-3"/>
    <n v="0.72"/>
  </r>
  <r>
    <x v="0"/>
    <x v="90"/>
    <s v="No Federal FMP"/>
    <n v="80"/>
    <n v="309"/>
    <n v="286.74599999999998"/>
    <n v="398.25833333333333"/>
    <n v="63831.883999999998"/>
    <n v="3.1871998932953942E-3"/>
    <n v="0.1058206854020504"/>
    <n v="0.72"/>
  </r>
  <r>
    <x v="0"/>
    <x v="91"/>
    <s v="No Federal FMP"/>
    <n v="103"/>
    <n v="471"/>
    <n v="985.928"/>
    <n v="1369.344444444444"/>
    <n v="831.12900000000002"/>
    <n v="1.1226946639641079E-2"/>
    <n v="9.3268956694459726E-3"/>
    <n v="0.72"/>
  </r>
  <r>
    <x v="1"/>
    <x v="0"/>
    <m/>
    <m/>
    <m/>
    <n v="18718"/>
    <n v="25641.095890410961"/>
    <n v="11762"/>
    <m/>
    <m/>
    <n v="0.73"/>
  </r>
  <r>
    <x v="1"/>
    <x v="2"/>
    <s v="Monkfish"/>
    <n v="741"/>
    <n v="8647"/>
    <n v="1147818.6910000001"/>
    <n v="1572354.371232877"/>
    <n v="741164.16500000004"/>
    <n v="6.8698004348887537E-2"/>
    <n v="7.9525374617281736E-2"/>
    <n v="0.73"/>
  </r>
  <r>
    <x v="1"/>
    <x v="3"/>
    <s v="ASMFC FMP"/>
    <n v="88"/>
    <n v="169"/>
    <n v="5721.125"/>
    <n v="7837.1575342465758"/>
    <n v="2553.6559999999999"/>
    <n v="4.0238209779900891E-3"/>
    <n v="4.494361931111193E-3"/>
    <n v="0.73"/>
  </r>
  <r>
    <x v="1"/>
    <x v="4"/>
    <s v="Bluefish"/>
    <n v="316"/>
    <n v="3251"/>
    <n v="14965.717000000001"/>
    <n v="20500.982191780819"/>
    <n v="38725.027999999998"/>
    <n v="1.0497020083312819E-2"/>
    <n v="1.108432467244377E-2"/>
    <n v="0.73"/>
  </r>
  <r>
    <x v="1"/>
    <x v="5"/>
    <s v="No Federal FMP"/>
    <n v="50"/>
    <n v="262"/>
    <n v="2379.0770000000002"/>
    <n v="3259.0095890410962"/>
    <n v="1271.5450000000001"/>
    <n v="3.0823447864842458E-2"/>
    <n v="2.485768185639161E-2"/>
    <n v="0.73"/>
  </r>
  <r>
    <x v="1"/>
    <x v="6"/>
    <s v="Mackerel, Squid, and Butterfish"/>
    <n v="198"/>
    <n v="2358"/>
    <n v="12312.75"/>
    <n v="16866.780821917811"/>
    <n v="27355.946"/>
    <n v="2.36549833433875E-2"/>
    <n v="3.1361139898749037E-2"/>
    <n v="0.73"/>
  </r>
  <r>
    <x v="1"/>
    <x v="7"/>
    <s v="Surfclam, Ocean Quahog"/>
    <n v="30"/>
    <n v="991"/>
    <n v="4381965.9809999997"/>
    <n v="6002693.1246575341"/>
    <n v="6882101.4069999997"/>
    <n v="0.1504044142836975"/>
    <n v="0.1562521249816948"/>
    <n v="0.73"/>
  </r>
  <r>
    <x v="1"/>
    <x v="8"/>
    <s v="ASMFC FMP"/>
    <n v="22"/>
    <n v="36"/>
    <n v="176.57400000000001"/>
    <n v="241.8821917808219"/>
    <n v="105.221"/>
    <n v="2.9696266397578209E-2"/>
    <n v="2.8096395193591459E-2"/>
    <n v="0.73"/>
  </r>
  <r>
    <x v="1"/>
    <x v="9"/>
    <s v="Northeast Multispecies"/>
    <n v="263"/>
    <n v="2114"/>
    <n v="255686.72399999999"/>
    <n v="350255.78630136978"/>
    <n v="153248.46299999999"/>
    <n v="1.0894881095820321E-2"/>
    <n v="9.7016031070763856E-3"/>
    <n v="0.73"/>
  </r>
  <r>
    <x v="1"/>
    <x v="10"/>
    <s v="No Federal FMP"/>
    <n v="18"/>
    <n v="34"/>
    <n v="164.268"/>
    <n v="225.02465753424659"/>
    <n v="446.94200000000001"/>
    <n v="4.0640277090549237E-3"/>
    <n v="5.3960254986236541E-3"/>
    <n v="0.73"/>
  </r>
  <r>
    <x v="1"/>
    <x v="12"/>
    <s v="No Federal FMP"/>
    <n v="9"/>
    <n v="35"/>
    <n v="68.012"/>
    <n v="93.167123287671231"/>
    <n v="83.88"/>
    <n v="2.7030829580817849E-4"/>
    <n v="2.7312244598928738E-4"/>
    <n v="0.73"/>
  </r>
  <r>
    <x v="1"/>
    <x v="13"/>
    <s v="ASMFC FMP"/>
    <n v="108"/>
    <n v="1493"/>
    <n v="123311.952"/>
    <n v="168920.48219178079"/>
    <n v="230177.446"/>
    <n v="3.8869591448636123E-2"/>
    <n v="3.5334884720539993E-2"/>
    <n v="0.73"/>
  </r>
  <r>
    <x v="1"/>
    <x v="14"/>
    <s v="No Federal FMP"/>
    <n v="11"/>
    <n v="25"/>
    <n v="222.14"/>
    <n v="304.30136986301369"/>
    <n v="7369.2089999999998"/>
    <n v="1.304419312029501E-3"/>
    <n v="1.2980769840514919E-2"/>
    <n v="0.73"/>
  </r>
  <r>
    <x v="1"/>
    <x v="15"/>
    <s v="No Federal FMP"/>
    <n v="6"/>
    <n v="28"/>
    <n v="5392.4740000000002"/>
    <n v="7386.9506849315076"/>
    <n v="5196.6239999999998"/>
    <n v="2.6360274959646708E-3"/>
    <n v="2.477513401566424E-3"/>
    <n v="0.73"/>
  </r>
  <r>
    <x v="1"/>
    <x v="16"/>
    <s v="No Federal FMP"/>
    <n v="56"/>
    <n v="710"/>
    <n v="25501.224999999999"/>
    <n v="34933.184931506847"/>
    <n v="56100.207999999999"/>
    <n v="2.3022402881724701E-2"/>
    <n v="2.3240456638067061E-2"/>
    <n v="0.73"/>
  </r>
  <r>
    <x v="1"/>
    <x v="17"/>
    <s v="ASMFC FMP"/>
    <n v="107"/>
    <n v="475"/>
    <n v="38115.930999999997"/>
    <n v="52213.60410958904"/>
    <n v="111202.833"/>
    <n v="1.5883616750586839E-2"/>
    <n v="1.730714164429532E-2"/>
    <n v="0.73"/>
  </r>
  <r>
    <x v="1"/>
    <x v="19"/>
    <s v="No Federal FMP"/>
    <n v="32"/>
    <n v="199"/>
    <n v="183.096"/>
    <n v="250.81643835616441"/>
    <n v="147.41200000000001"/>
    <n v="1.4546436799872881E-2"/>
    <n v="2.6512949640287772E-2"/>
    <n v="0.73"/>
  </r>
  <r>
    <x v="1"/>
    <x v="20"/>
    <s v="No Federal FMP"/>
    <n v="116"/>
    <n v="735"/>
    <n v="2324.7620000000002"/>
    <n v="3184.6054794520551"/>
    <n v="3151.8139999999999"/>
    <n v="3.6733061559853369E-2"/>
    <n v="3.5224063746800927E-2"/>
    <n v="0.73"/>
  </r>
  <r>
    <x v="1"/>
    <x v="21"/>
    <s v="Highly Migratory Species"/>
    <n v="125"/>
    <n v="860"/>
    <n v="17771.488000000001"/>
    <n v="24344.504109589041"/>
    <n v="38551.794999999998"/>
    <n v="1.2369813222411079E-2"/>
    <n v="1.6594564381759651E-2"/>
    <n v="0.73"/>
  </r>
  <r>
    <x v="1"/>
    <x v="22"/>
    <s v="Spiny Dogfish"/>
    <n v="153"/>
    <n v="1325"/>
    <n v="30011.752"/>
    <n v="41111.989041095891"/>
    <n v="160072.774"/>
    <n v="1.728756686948563E-2"/>
    <n v="1.8912227730136039E-2"/>
    <n v="0.73"/>
  </r>
  <r>
    <x v="1"/>
    <x v="23"/>
    <s v="SERO FMP"/>
    <n v="9"/>
    <n v="28"/>
    <n v="300.45800000000003"/>
    <n v="411.58630136986312"/>
    <n v="176.964"/>
    <n v="2.9372006178270478E-3"/>
    <n v="3.572287940570875E-3"/>
    <n v="0.73"/>
  </r>
  <r>
    <x v="1"/>
    <x v="24"/>
    <s v="ASMFC FMP"/>
    <n v="16"/>
    <n v="20"/>
    <n v="13.558999999999999"/>
    <n v="18.57397260273973"/>
    <n v="47.594999999999999"/>
    <n v="9.1614864864864864E-3"/>
    <n v="1.1424627940470481E-2"/>
    <n v="0.73"/>
  </r>
  <r>
    <x v="1"/>
    <x v="25"/>
    <s v="No Federal FMP"/>
    <n v="21"/>
    <n v="57"/>
    <n v="111.62"/>
    <n v="152.9041095890411"/>
    <n v="226.21199999999999"/>
    <n v="4.9852612773559617E-2"/>
    <n v="6.5625761531766746E-2"/>
    <n v="0.73"/>
  </r>
  <r>
    <x v="1"/>
    <x v="26"/>
    <s v="No Federal FMP"/>
    <n v="119"/>
    <n v="573"/>
    <n v="3225.4989999999998"/>
    <n v="4418.4917808219179"/>
    <n v="5563.1049999999996"/>
    <n v="0.15739515932269549"/>
    <n v="0.13873425771216241"/>
    <n v="0.73"/>
  </r>
  <r>
    <x v="1"/>
    <x v="27"/>
    <s v="No Federal FMP"/>
    <n v="14"/>
    <n v="30"/>
    <n v="298.66699999999997"/>
    <n v="409.13287671232882"/>
    <n v="680.01099999999997"/>
    <n v="0.115315444015444"/>
    <n v="4.231029118964659E-2"/>
    <n v="0.73"/>
  </r>
  <r>
    <x v="1"/>
    <x v="28"/>
    <s v="Northeast Multispecies"/>
    <n v="165"/>
    <n v="1370"/>
    <n v="171331.38"/>
    <n v="234700.5205479452"/>
    <n v="133651.72700000001"/>
    <n v="4.6855712478401923E-2"/>
    <n v="4.4268144902190693E-2"/>
    <n v="0.73"/>
  </r>
  <r>
    <x v="1"/>
    <x v="29"/>
    <s v="No Federal FMP"/>
    <n v="9"/>
    <n v="38"/>
    <n v="120.498"/>
    <n v="165.06575342465749"/>
    <n v="436.608"/>
    <n v="2.9382589612289681E-2"/>
    <n v="2.7489013410564759E-2"/>
    <n v="0.73"/>
  </r>
  <r>
    <x v="1"/>
    <x v="30"/>
    <s v="Northeast Multispecies"/>
    <n v="99"/>
    <n v="638"/>
    <n v="1250.0719999999999"/>
    <n v="1712.4273972602739"/>
    <n v="3238.087"/>
    <n v="1.50406314294996E-2"/>
    <n v="1.6185902947174789E-2"/>
    <n v="0.73"/>
  </r>
  <r>
    <x v="1"/>
    <x v="31"/>
    <s v="No Federal FMP"/>
    <n v="16"/>
    <n v="43"/>
    <n v="958.28099999999995"/>
    <n v="1312.7136986301371"/>
    <n v="10690.919"/>
    <n v="1.38339974014725E-2"/>
    <n v="4.5184288715042237E-2"/>
    <n v="0.73"/>
  </r>
  <r>
    <x v="1"/>
    <x v="32"/>
    <s v="Summer Flounder, Scup, Black Sea Bass"/>
    <n v="458"/>
    <n v="7253"/>
    <n v="380692.9"/>
    <n v="521497.1232876713"/>
    <n v="219487.408"/>
    <n v="2.3042986291134649E-2"/>
    <n v="2.416663625936704E-2"/>
    <n v="0.73"/>
  </r>
  <r>
    <x v="1"/>
    <x v="33"/>
    <s v="Northeast Multispecies"/>
    <n v="228"/>
    <n v="1528"/>
    <n v="46084.92"/>
    <n v="63130.027397260274"/>
    <n v="27931.815999999999"/>
    <n v="6.0736781868843117E-3"/>
    <n v="5.9932921547477709E-3"/>
    <n v="0.73"/>
  </r>
  <r>
    <x v="1"/>
    <x v="34"/>
    <s v="Northeast Multispecies"/>
    <n v="198"/>
    <n v="1523"/>
    <n v="131242.77299999999"/>
    <n v="179784.6205479452"/>
    <n v="67403.906000000003"/>
    <n v="3.458655732935436E-2"/>
    <n v="3.3534415062348513E-2"/>
    <n v="0.73"/>
  </r>
  <r>
    <x v="1"/>
    <x v="35"/>
    <s v="Northeast Multispecies"/>
    <n v="210"/>
    <n v="1285"/>
    <n v="40430.94"/>
    <n v="55384.849315068503"/>
    <n v="27887.925999999999"/>
    <n v="9.0349599905607762E-3"/>
    <n v="8.1980175725184599E-3"/>
    <n v="0.73"/>
  </r>
  <r>
    <x v="1"/>
    <x v="92"/>
    <s v="SERO FMP"/>
    <n v="3"/>
    <n v="5"/>
    <n v="430.685"/>
    <n v="589.97945205479459"/>
    <n v="108.932"/>
    <n v="9.1713160136286196E-3"/>
    <n v="8.6125869702719793E-3"/>
    <n v="0.73"/>
  </r>
  <r>
    <x v="1"/>
    <x v="36"/>
    <s v="Northeast Multispecies"/>
    <n v="169"/>
    <n v="1332"/>
    <n v="132164.63500000001"/>
    <n v="181047.44520547951"/>
    <n v="100779.727"/>
    <n v="1.005631559897009E-2"/>
    <n v="9.1964078065832691E-3"/>
    <n v="0.73"/>
  </r>
  <r>
    <x v="1"/>
    <x v="37"/>
    <s v="No Federal FMP"/>
    <n v="4"/>
    <n v="51"/>
    <n v="160901.18700000001"/>
    <n v="220412.58493150689"/>
    <n v="297811.57299999997"/>
    <n v="6.0181923488356437E-2"/>
    <n v="6.3186194501529513E-2"/>
    <n v="0.73"/>
  </r>
  <r>
    <x v="1"/>
    <x v="38"/>
    <s v="Small-Mesh Multispecies"/>
    <n v="33"/>
    <n v="147"/>
    <n v="418.76499999999999"/>
    <n v="573.65068493150682"/>
    <n v="14219.508"/>
    <n v="1.477490032812335E-2"/>
    <n v="3.5541483995780873E-2"/>
    <n v="0.73"/>
  </r>
  <r>
    <x v="1"/>
    <x v="39"/>
    <s v="Small-Mesh Multispecies"/>
    <n v="214"/>
    <n v="2314"/>
    <n v="24782.044000000002"/>
    <n v="33948.005479452047"/>
    <n v="109566.9"/>
    <n v="5.3115951689475208E-2"/>
    <n v="6.3807673560093717E-2"/>
    <n v="0.73"/>
  </r>
  <r>
    <x v="1"/>
    <x v="40"/>
    <s v="Small-Mesh Multispecies"/>
    <n v="204"/>
    <n v="2863"/>
    <n v="394044.38799999998"/>
    <n v="539786.83287671232"/>
    <n v="933829.05099999998"/>
    <n v="5.203443446393799E-2"/>
    <n v="6.1844818376068367E-2"/>
    <n v="0.73"/>
  </r>
  <r>
    <x v="1"/>
    <x v="41"/>
    <s v="Northeast Multispecies"/>
    <n v="201"/>
    <n v="1483"/>
    <n v="155674.098"/>
    <n v="213252.1890410959"/>
    <n v="176501.48300000001"/>
    <n v="4.6117528317229997E-2"/>
    <n v="4.8100281840756431E-2"/>
    <n v="0.73"/>
  </r>
  <r>
    <x v="1"/>
    <x v="42"/>
    <s v="Northeast Multispecies"/>
    <n v="96"/>
    <n v="339"/>
    <n v="3959.7530000000002"/>
    <n v="5424.3191780821917"/>
    <n v="732.55799999999999"/>
    <n v="2.7472529226072781E-2"/>
    <n v="2.2701602156868821E-2"/>
    <n v="0.73"/>
  </r>
  <r>
    <x v="1"/>
    <x v="43"/>
    <s v="No Federal FMP"/>
    <n v="18"/>
    <n v="27"/>
    <n v="21.173999999999999"/>
    <n v="29.005479452054789"/>
    <n v="46.337000000000003"/>
    <n v="1.6664567920667401E-3"/>
    <n v="2.2691968658178261E-3"/>
    <n v="0.73"/>
  </r>
  <r>
    <x v="1"/>
    <x v="93"/>
    <s v="No Federal FMP"/>
    <n v="7"/>
    <n v="27"/>
    <n v="17.742000000000001"/>
    <n v="24.304109589041101"/>
    <n v="28.082000000000001"/>
    <n v="1.349817407181984E-3"/>
    <n v="3.5131483473865941E-4"/>
    <n v="0.73"/>
  </r>
  <r>
    <x v="1"/>
    <x v="44"/>
    <s v="Atlantic Herring"/>
    <n v="62"/>
    <n v="471"/>
    <n v="266051.652"/>
    <n v="364454.31780821917"/>
    <n v="2916851.74"/>
    <n v="1.2112381257971681E-2"/>
    <n v="1.350153009226508E-2"/>
    <n v="0.73"/>
  </r>
  <r>
    <x v="1"/>
    <x v="45"/>
    <s v="No Federal FMP"/>
    <n v="68"/>
    <n v="253"/>
    <n v="207.98099999999999"/>
    <n v="284.90547945205481"/>
    <n v="259.15899999999999"/>
    <n v="5.3364037563503877E-3"/>
    <n v="5.878620846092775E-3"/>
    <n v="0.73"/>
  </r>
  <r>
    <x v="1"/>
    <x v="46"/>
    <s v="ASMFC FMP"/>
    <n v="396"/>
    <n v="5901"/>
    <n v="712535.94099999999"/>
    <n v="976076.63150684931"/>
    <n v="199201.337"/>
    <n v="1.353626243530325E-2"/>
    <n v="1.3168240730218999E-2"/>
    <n v="0.73"/>
  </r>
  <r>
    <x v="1"/>
    <x v="47"/>
    <s v="Mackerel, Squid, and Butterfish"/>
    <n v="149"/>
    <n v="734"/>
    <n v="524683.45900000003"/>
    <n v="718744.46438356175"/>
    <n v="3220201.023"/>
    <n v="6.1051361440573639E-2"/>
    <n v="6.6317902059104095E-2"/>
    <n v="0.73"/>
  </r>
  <r>
    <x v="1"/>
    <x v="49"/>
    <s v="SERO FMP"/>
    <n v="29"/>
    <n v="132"/>
    <n v="92.372"/>
    <n v="126.53698630136989"/>
    <n v="69.119"/>
    <n v="3.4285502189889388E-3"/>
    <n v="2.6897692337626961E-3"/>
    <n v="0.73"/>
  </r>
  <r>
    <x v="1"/>
    <x v="50"/>
    <s v="ASMFC FMP"/>
    <n v="44"/>
    <n v="178"/>
    <n v="74653.748999999996"/>
    <n v="102265.4095890411"/>
    <n v="863016.19799999997"/>
    <n v="2.884981728722541E-2"/>
    <n v="2.6251756309915539E-2"/>
    <n v="0.73"/>
  </r>
  <r>
    <x v="1"/>
    <x v="51"/>
    <s v="No Federal FMP"/>
    <n v="19"/>
    <n v="32"/>
    <n v="368.22899999999998"/>
    <n v="504.42328767123291"/>
    <n v="594.48699999999997"/>
    <n v="3.8509621418113357E-2"/>
    <n v="1.5752172760996289E-2"/>
    <n v="0.73"/>
  </r>
  <r>
    <x v="1"/>
    <x v="52"/>
    <s v="No Federal FMP"/>
    <n v="7"/>
    <n v="7"/>
    <n v="5.1769999999999996"/>
    <n v="7.0917808219178076"/>
    <n v="7.47"/>
    <n v="3.6716312056737588E-2"/>
    <n v="4.8193548387096767E-2"/>
    <n v="0.73"/>
  </r>
  <r>
    <x v="1"/>
    <x v="53"/>
    <s v="No Federal FMP"/>
    <n v="5"/>
    <n v="5"/>
    <n v="385.51799999999997"/>
    <n v="528.10684931506842"/>
    <n v="269.73899999999998"/>
    <n v="1.2348430493273541E-2"/>
    <n v="2.5740910392213E-3"/>
    <n v="0.73"/>
  </r>
  <r>
    <x v="1"/>
    <x v="53"/>
    <m/>
    <n v="5"/>
    <n v="5"/>
    <n v="11.339"/>
    <n v="15.53287671232877"/>
    <n v="7.9340000000000002"/>
    <n v="3.6319666880205002E-4"/>
    <n v="7.571333142475427E-5"/>
    <n v="0.73"/>
  </r>
  <r>
    <x v="1"/>
    <x v="54"/>
    <s v="Northeast Multispecies"/>
    <n v="174"/>
    <n v="1366"/>
    <n v="345507.815"/>
    <n v="473298.37671232881"/>
    <n v="536492.96799999999"/>
    <n v="3.5520538374318789E-2"/>
    <n v="3.738540460248585E-2"/>
    <n v="0.73"/>
  </r>
  <r>
    <x v="1"/>
    <x v="55"/>
    <s v="SERO FMP"/>
    <n v="23"/>
    <n v="39"/>
    <n v="6536.7659999999996"/>
    <n v="8954.4739726027401"/>
    <n v="25055.116000000002"/>
    <n v="2.0500683694206791E-2"/>
    <n v="2.1108857338316422E-2"/>
    <n v="0.73"/>
  </r>
  <r>
    <x v="1"/>
    <x v="56"/>
    <s v="Northeast Multispecies"/>
    <n v="13"/>
    <n v="26"/>
    <n v="57.914000000000001"/>
    <n v="79.334246575342476"/>
    <n v="249.822"/>
    <n v="1.3020233812949641E-2"/>
    <n v="2.5252400687354699E-2"/>
    <n v="0.73"/>
  </r>
  <r>
    <x v="1"/>
    <x v="94"/>
    <s v="No Federal FMP"/>
    <n v="4"/>
    <n v="5"/>
    <n v="15.629"/>
    <n v="21.409589041095892"/>
    <n v="5.673"/>
    <n v="6.1290196078431371E-2"/>
    <n v="3.0336898395721928E-2"/>
    <n v="0.73"/>
  </r>
  <r>
    <x v="1"/>
    <x v="57"/>
    <s v="Surfclam, Ocean Quahog"/>
    <n v="15"/>
    <n v="491"/>
    <n v="2466898.548"/>
    <n v="3379313.079452055"/>
    <n v="4320982.3260000004"/>
    <n v="0.11268573574706631"/>
    <n v="0.1239402954122284"/>
    <n v="0.73"/>
  </r>
  <r>
    <x v="1"/>
    <x v="58"/>
    <s v="Northeast Multispecies"/>
    <n v="136"/>
    <n v="1046"/>
    <n v="107332.299"/>
    <n v="147030.54657534251"/>
    <n v="242915.94"/>
    <n v="7.1766529417428462E-2"/>
    <n v="7.7203865215791145E-2"/>
    <n v="0.73"/>
  </r>
  <r>
    <x v="1"/>
    <x v="59"/>
    <s v="Sea Scallop"/>
    <n v="557"/>
    <n v="6314"/>
    <n v="21705956.059999999"/>
    <n v="29734186.383561641"/>
    <n v="3379626.4879999999"/>
    <n v="6.1088127651739078E-2"/>
    <n v="6.1166087829151547E-2"/>
    <n v="0.73"/>
  </r>
  <r>
    <x v="1"/>
    <x v="60"/>
    <s v="Summer Flounder, Scup, Black Sea Bass"/>
    <n v="255"/>
    <n v="3335"/>
    <n v="101197.071"/>
    <n v="138626.12465753421"/>
    <n v="163901.777"/>
    <n v="2.5713375229731009E-2"/>
    <n v="2.733303921589882E-2"/>
    <n v="0.73"/>
  </r>
  <r>
    <x v="1"/>
    <x v="61"/>
    <s v="Summer Flounder, Scup, Black Sea Bass"/>
    <n v="299"/>
    <n v="2104"/>
    <n v="236416.916"/>
    <n v="323858.78904109588"/>
    <n v="78384.384000000005"/>
    <n v="9.6926897585446592E-2"/>
    <n v="9.1965477916848531E-2"/>
    <n v="0.73"/>
  </r>
  <r>
    <x v="1"/>
    <x v="62"/>
    <s v="No Federal FMP"/>
    <n v="15"/>
    <n v="115"/>
    <n v="145.19300000000001"/>
    <n v="198.89452054794521"/>
    <n v="252.12700000000001"/>
    <n v="4.580220820189275E-2"/>
    <n v="2.7092950784440149E-2"/>
    <n v="0.73"/>
  </r>
  <r>
    <x v="1"/>
    <x v="64"/>
    <s v="No Federal FMP"/>
    <n v="72"/>
    <n v="217"/>
    <n v="107.742"/>
    <n v="147.59178082191781"/>
    <n v="1074.2819999999999"/>
    <n v="8.7424537487828628E-3"/>
    <n v="1.340841238142786E-2"/>
    <n v="0.73"/>
  </r>
  <r>
    <x v="1"/>
    <x v="65"/>
    <s v="ASMFC FMP"/>
    <n v="21"/>
    <n v="38"/>
    <n v="5.9880000000000004"/>
    <n v="8.2027397260273975"/>
    <n v="12.09"/>
    <n v="1.273771537970645E-3"/>
    <n v="1.626092804303968E-3"/>
    <n v="0.73"/>
  </r>
  <r>
    <x v="1"/>
    <x v="66"/>
    <s v="ASMFC FMP"/>
    <n v="15"/>
    <n v="71"/>
    <n v="6.2969999999999997"/>
    <n v="8.6260273972602732"/>
    <n v="26.207000000000001"/>
    <n v="7.6512758201701088E-3"/>
    <n v="8.5309244791666669E-3"/>
    <n v="0.73"/>
  </r>
  <r>
    <x v="1"/>
    <x v="95"/>
    <s v="Highly Migratory Species"/>
    <n v="10"/>
    <n v="11"/>
    <n v="77.319000000000003"/>
    <n v="105.91643835616441"/>
    <n v="54.652000000000001"/>
    <n v="4.0662108861425194E-3"/>
    <n v="4.0993099309930992E-3"/>
    <n v="0.73"/>
  </r>
  <r>
    <x v="1"/>
    <x v="96"/>
    <s v="Highly Migratory Species"/>
    <n v="4"/>
    <n v="5"/>
    <n v="338.70699999999999"/>
    <n v="463.98219178082189"/>
    <n v="426.209"/>
    <n v="7.328147987884033E-2"/>
    <n v="3.3347077693451223E-2"/>
    <n v="0.73"/>
  </r>
  <r>
    <x v="1"/>
    <x v="68"/>
    <s v="Highly Migratory Species"/>
    <n v="7"/>
    <n v="13"/>
    <n v="7.8220000000000001"/>
    <n v="10.715068493150691"/>
    <n v="113.524"/>
    <n v="4.2510869565217393E-2"/>
    <n v="1.509025654659046E-2"/>
    <n v="0.73"/>
  </r>
  <r>
    <x v="1"/>
    <x v="69"/>
    <s v="Highly Migratory Species"/>
    <n v="27"/>
    <n v="79"/>
    <n v="83.816000000000003"/>
    <n v="114.8164383561644"/>
    <n v="100.142"/>
    <n v="6.3874409388812682E-3"/>
    <n v="6.6109057301293886E-3"/>
    <n v="0.73"/>
  </r>
  <r>
    <x v="1"/>
    <x v="70"/>
    <s v="No Federal FMP"/>
    <n v="21"/>
    <n v="43"/>
    <n v="210.697"/>
    <n v="288.62602739726032"/>
    <n v="477.392"/>
    <n v="4.8369375573921028E-2"/>
    <n v="4.2842322534326481E-2"/>
    <n v="0.73"/>
  </r>
  <r>
    <x v="1"/>
    <x v="97"/>
    <s v="Skates"/>
    <n v="4"/>
    <n v="13"/>
    <n v="1624.8050000000001"/>
    <n v="2225.760273972603"/>
    <n v="18245.91"/>
    <n v="0.1975927277149459"/>
    <n v="0.17914491899852719"/>
    <n v="0.73"/>
  </r>
  <r>
    <x v="1"/>
    <x v="72"/>
    <s v="Skates"/>
    <n v="47"/>
    <n v="696"/>
    <n v="76193.123000000007"/>
    <n v="104374.1410958904"/>
    <n v="770614.89300000004"/>
    <n v="0.1078271199776967"/>
    <n v="9.9849929078896379E-2"/>
    <n v="0.73"/>
  </r>
  <r>
    <x v="1"/>
    <x v="98"/>
    <s v="Skates"/>
    <n v="5"/>
    <n v="7"/>
    <n v="16.425999999999998"/>
    <n v="22.5013698630137"/>
    <n v="161.32300000000001"/>
    <n v="6.2149073023079829E-3"/>
    <n v="1.302778002099653E-2"/>
    <n v="0.73"/>
  </r>
  <r>
    <x v="1"/>
    <x v="73"/>
    <s v="Skates"/>
    <n v="138"/>
    <n v="1312"/>
    <n v="74096.486999999994"/>
    <n v="101502.03698630141"/>
    <n v="155271.88"/>
    <n v="7.0218195619541485E-2"/>
    <n v="6.4392175825378928E-2"/>
    <n v="0.73"/>
  </r>
  <r>
    <x v="1"/>
    <x v="74"/>
    <s v="Skates"/>
    <n v="291"/>
    <n v="2928"/>
    <n v="725647.98199999996"/>
    <n v="994038.33150684927"/>
    <n v="2693895.2179999999"/>
    <n v="5.7057970870906853E-2"/>
    <n v="6.1200153937777647E-2"/>
    <n v="0.73"/>
  </r>
  <r>
    <x v="1"/>
    <x v="99"/>
    <s v="SERO FMP"/>
    <n v="8"/>
    <n v="11"/>
    <n v="9.1980000000000004"/>
    <n v="12.6"/>
    <n v="13.157"/>
    <n v="1.428260869565218E-2"/>
    <n v="1.0425515055467511E-2"/>
    <n v="0.73"/>
  </r>
  <r>
    <x v="1"/>
    <x v="75"/>
    <s v="ASMFC FMP"/>
    <n v="16"/>
    <n v="26"/>
    <n v="20.074999999999999"/>
    <n v="27.5"/>
    <n v="105.804"/>
    <n v="2.8639703259861622E-4"/>
    <n v="6.4756681988163071E-4"/>
    <n v="0.73"/>
  </r>
  <r>
    <x v="1"/>
    <x v="76"/>
    <s v="Mackerel, Squid, and Butterfish"/>
    <n v="33"/>
    <n v="144"/>
    <n v="74419.933999999994"/>
    <n v="101945.11506849311"/>
    <n v="296752.35200000001"/>
    <n v="7.6421253794366874E-3"/>
    <n v="7.2990972188999746E-3"/>
    <n v="0.73"/>
  </r>
  <r>
    <x v="1"/>
    <x v="77"/>
    <s v="Mackerel, Squid, and Butterfish"/>
    <n v="255"/>
    <n v="4049"/>
    <n v="652118.62"/>
    <n v="893313.17808219185"/>
    <n v="754520.71600000001"/>
    <n v="3.6687008500386378E-2"/>
    <n v="3.7769359143405443E-2"/>
    <n v="0.73"/>
  </r>
  <r>
    <x v="1"/>
    <x v="78"/>
    <s v="Highly Migratory Species"/>
    <n v="13"/>
    <n v="60"/>
    <n v="854.65099999999995"/>
    <n v="1170.7547945205481"/>
    <n v="322.73599999999999"/>
    <n v="3.3063085368542811E-3"/>
    <n v="3.5145707191706231E-3"/>
    <n v="0.73"/>
  </r>
  <r>
    <x v="1"/>
    <x v="79"/>
    <s v="ASMFC FMP"/>
    <n v="109"/>
    <n v="599"/>
    <n v="4018.3029999999999"/>
    <n v="5504.5246575342462"/>
    <n v="2003.57"/>
    <n v="1.9563115256910839E-2"/>
    <n v="2.5975522798283478E-2"/>
    <n v="0.73"/>
  </r>
  <r>
    <x v="1"/>
    <x v="100"/>
    <s v="No Federal FMP"/>
    <n v="21"/>
    <n v="29"/>
    <n v="5.1269999999999998"/>
    <n v="7.0232876712328762"/>
    <n v="36.74"/>
    <n v="8.8244406196213415E-3"/>
    <n v="6.7974098057354314E-3"/>
    <n v="0.73"/>
  </r>
  <r>
    <x v="1"/>
    <x v="80"/>
    <s v="Tilefish"/>
    <n v="40"/>
    <n v="78"/>
    <n v="144.23400000000001"/>
    <n v="197.58082191780821"/>
    <n v="135.56100000000001"/>
    <n v="4.9243427791054971E-3"/>
    <n v="7.1885141584473438E-3"/>
    <n v="0.73"/>
  </r>
  <r>
    <x v="1"/>
    <x v="81"/>
    <s v="Tilefish"/>
    <n v="93"/>
    <n v="430"/>
    <n v="114835.05100000001"/>
    <n v="157308.28904109591"/>
    <n v="38304.608"/>
    <n v="2.8488263589814839E-2"/>
    <n v="2.2893461983494779E-2"/>
    <n v="0.73"/>
  </r>
  <r>
    <x v="1"/>
    <x v="101"/>
    <s v="SERO FMP"/>
    <n v="6"/>
    <n v="10"/>
    <n v="14.394"/>
    <n v="19.717808219178082"/>
    <n v="45.587000000000003"/>
    <n v="4.7177974434611603E-3"/>
    <n v="1.6154145995747701E-2"/>
    <n v="0.73"/>
  </r>
  <r>
    <x v="1"/>
    <x v="82"/>
    <s v="SERO FMP"/>
    <n v="64"/>
    <n v="197"/>
    <n v="2206.3760000000002"/>
    <n v="3022.4328767123288"/>
    <n v="1928.8050000000001"/>
    <n v="9.5871035022160433E-2"/>
    <n v="9.889279122231337E-2"/>
    <n v="0.73"/>
  </r>
  <r>
    <x v="1"/>
    <x v="83"/>
    <s v="Highly Migratory Species"/>
    <n v="19"/>
    <n v="71"/>
    <n v="16.568999999999999"/>
    <n v="22.697260273972599"/>
    <n v="124.059"/>
    <n v="1.295971842002346E-3"/>
    <n v="4.4502277863471681E-3"/>
    <n v="0.73"/>
  </r>
  <r>
    <x v="1"/>
    <x v="102"/>
    <s v="Highly Migratory Species"/>
    <n v="4"/>
    <n v="6"/>
    <n v="156.958"/>
    <n v="215.0109589041096"/>
    <n v="30.562999999999999"/>
    <n v="1.721729210315588E-3"/>
    <n v="1.9743540051679592E-3"/>
    <n v="0.73"/>
  </r>
  <r>
    <x v="1"/>
    <x v="84"/>
    <s v="No Federal FMP"/>
    <n v="32"/>
    <n v="147"/>
    <n v="60.287999999999997"/>
    <n v="82.586301369863008"/>
    <n v="141.69499999999999"/>
    <n v="6.0847799757771494E-3"/>
    <n v="4.644519470302871E-3"/>
    <n v="0.73"/>
  </r>
  <r>
    <x v="1"/>
    <x v="103"/>
    <s v="Highly Migratory Species"/>
    <n v="12"/>
    <n v="33"/>
    <n v="26.742000000000001"/>
    <n v="36.632876712328773"/>
    <n v="43.165999999999997"/>
    <n v="4.8227231740306581E-3"/>
    <n v="4.5025555439657866E-3"/>
    <n v="0.73"/>
  </r>
  <r>
    <x v="1"/>
    <x v="85"/>
    <s v="Highly Migratory Species"/>
    <n v="5"/>
    <n v="10"/>
    <n v="41.673000000000002"/>
    <n v="57.086301369863023"/>
    <n v="69.55"/>
    <n v="5.2792064658339455E-4"/>
    <n v="2.5419392566061179E-3"/>
    <n v="0.73"/>
  </r>
  <r>
    <x v="1"/>
    <x v="87"/>
    <s v="No Federal FMP"/>
    <n v="151"/>
    <n v="760"/>
    <n v="665.03499999999997"/>
    <n v="911.00684931506851"/>
    <n v="656.31200000000001"/>
    <n v="3.9571754989348911E-3"/>
    <n v="4.3221073427724731E-3"/>
    <n v="0.73"/>
  </r>
  <r>
    <x v="1"/>
    <x v="88"/>
    <s v="No Federal FMP"/>
    <n v="48"/>
    <n v="201"/>
    <n v="9734.598"/>
    <n v="13335.06575342466"/>
    <n v="3513.4740000000002"/>
    <n v="6.5766623225798609E-3"/>
    <n v="8.6300061652129709E-3"/>
    <n v="0.73"/>
  </r>
  <r>
    <x v="1"/>
    <x v="89"/>
    <s v="No Federal FMP"/>
    <n v="22"/>
    <n v="147"/>
    <n v="1425.6869999999999"/>
    <n v="1952.995890410959"/>
    <n v="953.61400000000003"/>
    <n v="2.0181860649471979E-2"/>
    <n v="1.7720885287941579E-2"/>
    <n v="0.73"/>
  </r>
  <r>
    <x v="1"/>
    <x v="104"/>
    <s v="No Federal FMP"/>
    <n v="4"/>
    <n v="45"/>
    <n v="39.765999999999998"/>
    <n v="54.473972602739728"/>
    <n v="87.488"/>
    <n v="5.57962677143258E-3"/>
    <n v="1.499622900239973E-2"/>
    <n v="0.73"/>
  </r>
  <r>
    <x v="1"/>
    <x v="90"/>
    <s v="No Federal FMP"/>
    <n v="81"/>
    <n v="247"/>
    <n v="245.12"/>
    <n v="335.78082191780823"/>
    <n v="12048.799000000001"/>
    <n v="6.1570922609329084E-3"/>
    <n v="4.7792022498205147E-2"/>
    <n v="0.73"/>
  </r>
  <r>
    <x v="1"/>
    <x v="91"/>
    <s v="No Federal FMP"/>
    <n v="95"/>
    <n v="336"/>
    <n v="477.34500000000003"/>
    <n v="653.89726027397262"/>
    <n v="510.49400000000003"/>
    <n v="9.9244251320221213E-3"/>
    <n v="8.4530070207974577E-3"/>
    <n v="0.73"/>
  </r>
  <r>
    <x v="2"/>
    <x v="0"/>
    <m/>
    <m/>
    <m/>
    <n v="87695"/>
    <n v="118506.7567567568"/>
    <n v="144477"/>
    <m/>
    <m/>
    <n v="0.74"/>
  </r>
  <r>
    <x v="2"/>
    <x v="2"/>
    <s v="Monkfish"/>
    <n v="691"/>
    <n v="7523"/>
    <n v="1173502.22"/>
    <n v="1585813.8108108109"/>
    <n v="662111.16200000001"/>
    <n v="6.9629746673398413E-2"/>
    <n v="8.1950465176466536E-2"/>
    <n v="0.74"/>
  </r>
  <r>
    <x v="2"/>
    <x v="3"/>
    <s v="ASMFC FMP"/>
    <n v="74"/>
    <n v="144"/>
    <n v="3201.6129999999998"/>
    <n v="4326.504054054054"/>
    <n v="1475.1089999999999"/>
    <n v="2.0099221296449748E-3"/>
    <n v="2.4289906190257419E-3"/>
    <n v="0.74"/>
  </r>
  <r>
    <x v="2"/>
    <x v="4"/>
    <s v="Bluefish"/>
    <n v="294"/>
    <n v="2898"/>
    <n v="15364.598"/>
    <n v="20762.970270270271"/>
    <n v="40079.158000000003"/>
    <n v="9.9726470362971019E-3"/>
    <n v="9.7699665698262588E-3"/>
    <n v="0.74"/>
  </r>
  <r>
    <x v="2"/>
    <x v="5"/>
    <s v="No Federal FMP"/>
    <n v="39"/>
    <n v="118"/>
    <n v="90.225999999999999"/>
    <n v="121.92702702702699"/>
    <n v="61.131"/>
    <n v="1.39209726443769E-3"/>
    <n v="1.9398045313194141E-3"/>
    <n v="0.74"/>
  </r>
  <r>
    <x v="2"/>
    <x v="6"/>
    <s v="Mackerel, Squid, and Butterfish"/>
    <n v="171"/>
    <n v="2291"/>
    <n v="31472.109"/>
    <n v="42529.877027027032"/>
    <n v="66888.627999999997"/>
    <n v="4.6080841786534217E-2"/>
    <n v="5.9967481161720078E-2"/>
    <n v="0.74"/>
  </r>
  <r>
    <x v="2"/>
    <x v="7"/>
    <s v="Surfclam, Ocean Quahog"/>
    <n v="24"/>
    <n v="932"/>
    <n v="3637711.8810000001"/>
    <n v="4915826.8662162162"/>
    <n v="5590635.0870000003"/>
    <n v="0.13504190643638869"/>
    <n v="0.1408421258003566"/>
    <n v="0.74"/>
  </r>
  <r>
    <x v="2"/>
    <x v="8"/>
    <s v="ASMFC FMP"/>
    <n v="9"/>
    <n v="11"/>
    <n v="47.622999999999998"/>
    <n v="64.355405405405406"/>
    <n v="25.613"/>
    <n v="9.1529886603882379E-3"/>
    <n v="8.2622580645161283E-3"/>
    <n v="0.74"/>
  </r>
  <r>
    <x v="2"/>
    <x v="9"/>
    <s v="Northeast Multispecies"/>
    <n v="256"/>
    <n v="2208"/>
    <n v="374559.397"/>
    <n v="506161.34729729732"/>
    <n v="214482.57800000001"/>
    <n v="1.423053353264825E-2"/>
    <n v="1.506520977181483E-2"/>
    <n v="0.74"/>
  </r>
  <r>
    <x v="2"/>
    <x v="10"/>
    <s v="No Federal FMP"/>
    <n v="22"/>
    <n v="76"/>
    <n v="2073.7190000000001"/>
    <n v="2802.3229729729728"/>
    <n v="1704.893"/>
    <n v="6.9704840336134452E-3"/>
    <n v="8.0102095470776166E-3"/>
    <n v="0.74"/>
  </r>
  <r>
    <x v="2"/>
    <x v="12"/>
    <s v="No Federal FMP"/>
    <n v="10"/>
    <n v="67"/>
    <n v="57.161999999999999"/>
    <n v="77.245945945945948"/>
    <n v="1048.3869999999999"/>
    <n v="3.071392878443509E-4"/>
    <n v="4.0971662608790807E-3"/>
    <n v="0.74"/>
  </r>
  <r>
    <x v="2"/>
    <x v="13"/>
    <s v="ASMFC FMP"/>
    <n v="119"/>
    <n v="1561"/>
    <n v="158197.71799999999"/>
    <n v="213780.7"/>
    <n v="304417.98100000003"/>
    <n v="3.5966001861983593E-2"/>
    <n v="3.4968502178682401E-2"/>
    <n v="0.74"/>
  </r>
  <r>
    <x v="2"/>
    <x v="14"/>
    <s v="No Federal FMP"/>
    <n v="5"/>
    <n v="8"/>
    <n v="92.775000000000006"/>
    <n v="125.3716216216216"/>
    <n v="282.209"/>
    <n v="5.4552991814846177E-4"/>
    <n v="5.8153849324101546E-4"/>
    <n v="0.74"/>
  </r>
  <r>
    <x v="2"/>
    <x v="16"/>
    <s v="No Federal FMP"/>
    <n v="37"/>
    <n v="478"/>
    <n v="6700.875"/>
    <n v="9055.2364864864867"/>
    <n v="15935.753000000001"/>
    <n v="2.004335679396026E-2"/>
    <n v="2.1095418003132058E-2"/>
    <n v="0.74"/>
  </r>
  <r>
    <x v="2"/>
    <x v="17"/>
    <s v="ASMFC FMP"/>
    <n v="67"/>
    <n v="299"/>
    <n v="19519.347000000002"/>
    <n v="26377.49594594595"/>
    <n v="55327.394"/>
    <n v="8.5430493053725853E-3"/>
    <n v="8.672455263744874E-3"/>
    <n v="0.74"/>
  </r>
  <r>
    <x v="2"/>
    <x v="19"/>
    <s v="No Federal FMP"/>
    <n v="27"/>
    <n v="159"/>
    <n v="734.41"/>
    <n v="992.44594594594594"/>
    <n v="180.33699999999999"/>
    <n v="0.10306062307044631"/>
    <n v="4.712228899921609E-2"/>
    <n v="0.74"/>
  </r>
  <r>
    <x v="2"/>
    <x v="20"/>
    <s v="No Federal FMP"/>
    <n v="103"/>
    <n v="672"/>
    <n v="1733.64"/>
    <n v="2342.7567567567571"/>
    <n v="1872.855"/>
    <n v="2.831727156904381E-2"/>
    <n v="2.96948628508007E-2"/>
    <n v="0.74"/>
  </r>
  <r>
    <x v="2"/>
    <x v="21"/>
    <s v="Highly Migratory Species"/>
    <n v="113"/>
    <n v="972"/>
    <n v="29720.519"/>
    <n v="40162.863513513512"/>
    <n v="49822.207999999999"/>
    <n v="1.427953919982165E-2"/>
    <n v="1.4150683616438601E-2"/>
    <n v="0.74"/>
  </r>
  <r>
    <x v="2"/>
    <x v="22"/>
    <s v="Spiny Dogfish"/>
    <n v="125"/>
    <n v="794"/>
    <n v="32867.913999999997"/>
    <n v="44416.1"/>
    <n v="164130.53"/>
    <n v="1.9931073041376431E-2"/>
    <n v="1.9856915254569479E-2"/>
    <n v="0.74"/>
  </r>
  <r>
    <x v="2"/>
    <x v="23"/>
    <s v="SERO FMP"/>
    <n v="11"/>
    <n v="33"/>
    <n v="347.04"/>
    <n v="468.97297297297303"/>
    <n v="154.81700000000001"/>
    <n v="1.032365540218943E-2"/>
    <n v="9.2417024832855774E-3"/>
    <n v="0.74"/>
  </r>
  <r>
    <x v="2"/>
    <x v="24"/>
    <s v="ASMFC FMP"/>
    <n v="10"/>
    <n v="12"/>
    <n v="16.535"/>
    <n v="22.3445945945946"/>
    <n v="33.737000000000002"/>
    <n v="5.4516979887899771E-3"/>
    <n v="4.3888382984259141E-3"/>
    <n v="0.74"/>
  </r>
  <r>
    <x v="2"/>
    <x v="25"/>
    <s v="No Federal FMP"/>
    <n v="27"/>
    <n v="94"/>
    <n v="511.77199999999999"/>
    <n v="691.58378378378382"/>
    <n v="861.61400000000003"/>
    <n v="7.8061622940817574E-2"/>
    <n v="0.1180616607289668"/>
    <n v="0.74"/>
  </r>
  <r>
    <x v="2"/>
    <x v="26"/>
    <s v="No Federal FMP"/>
    <n v="115"/>
    <n v="703"/>
    <n v="2511.9589999999998"/>
    <n v="3394.5391891891891"/>
    <n v="3923.598"/>
    <n v="9.4833849290244632E-2"/>
    <n v="8.1451454194432338E-2"/>
    <n v="0.74"/>
  </r>
  <r>
    <x v="2"/>
    <x v="28"/>
    <s v="Northeast Multispecies"/>
    <n v="147"/>
    <n v="1396"/>
    <n v="216633.943"/>
    <n v="292748.57162162161"/>
    <n v="149628.19399999999"/>
    <n v="4.9969297224831913E-2"/>
    <n v="4.9300936376543369E-2"/>
    <n v="0.74"/>
  </r>
  <r>
    <x v="2"/>
    <x v="29"/>
    <s v="No Federal FMP"/>
    <n v="7"/>
    <n v="38"/>
    <n v="422.07299999999998"/>
    <n v="570.36891891891889"/>
    <n v="1545.1559999999999"/>
    <n v="8.5457177566308967E-2"/>
    <n v="9.8142530487804872E-2"/>
    <n v="0.74"/>
  </r>
  <r>
    <x v="2"/>
    <x v="30"/>
    <s v="Northeast Multispecies"/>
    <n v="32"/>
    <n v="230"/>
    <n v="860.96799999999996"/>
    <n v="1163.47027027027"/>
    <n v="1629.5509999999999"/>
    <n v="2.5592057547113731E-2"/>
    <n v="2.8249128889659351E-2"/>
    <n v="0.74"/>
  </r>
  <r>
    <x v="2"/>
    <x v="31"/>
    <s v="No Federal FMP"/>
    <n v="12"/>
    <n v="38"/>
    <n v="1393.653"/>
    <n v="1883.3148648648651"/>
    <n v="7529.4089999999997"/>
    <n v="2.6260655737704919E-2"/>
    <n v="2.6151136257072299E-2"/>
    <n v="0.74"/>
  </r>
  <r>
    <x v="2"/>
    <x v="32"/>
    <s v="Summer Flounder, Scup, Black Sea Bass"/>
    <n v="430"/>
    <n v="7033"/>
    <n v="516004.245"/>
    <n v="697303.03378378379"/>
    <n v="260301.443"/>
    <n v="2.3472635226513161E-2"/>
    <n v="2.292508786874135E-2"/>
    <n v="0.74"/>
  </r>
  <r>
    <x v="2"/>
    <x v="33"/>
    <s v="Northeast Multispecies"/>
    <n v="156"/>
    <n v="817"/>
    <n v="33536.906999999999"/>
    <n v="45320.144594594603"/>
    <n v="16776.617999999999"/>
    <n v="5.1264671165044346E-3"/>
    <n v="5.0829610732724137E-3"/>
    <n v="0.74"/>
  </r>
  <r>
    <x v="2"/>
    <x v="34"/>
    <s v="Northeast Multispecies"/>
    <n v="177"/>
    <n v="1466"/>
    <n v="125165.266"/>
    <n v="169142.25135135141"/>
    <n v="62542.248"/>
    <n v="3.5289193998946672E-2"/>
    <n v="3.9174771201627573E-2"/>
    <n v="0.74"/>
  </r>
  <r>
    <x v="2"/>
    <x v="35"/>
    <s v="Northeast Multispecies"/>
    <n v="188"/>
    <n v="1047"/>
    <n v="45127.434000000001"/>
    <n v="60983.018918918919"/>
    <n v="29812.937999999998"/>
    <n v="1.139951575195486E-2"/>
    <n v="1.077994412048338E-2"/>
    <n v="0.74"/>
  </r>
  <r>
    <x v="2"/>
    <x v="92"/>
    <s v="SERO FMP"/>
    <n v="6"/>
    <n v="6"/>
    <n v="203.02500000000001"/>
    <n v="274.35810810810813"/>
    <n v="145.423"/>
    <n v="2.680410329531052E-3"/>
    <n v="3.175729385045423E-3"/>
    <n v="0.74"/>
  </r>
  <r>
    <x v="2"/>
    <x v="36"/>
    <s v="Northeast Multispecies"/>
    <n v="155"/>
    <n v="1407"/>
    <n v="243020.33300000001"/>
    <n v="328405.85540540551"/>
    <n v="193904.86300000001"/>
    <n v="1.149973817807525E-2"/>
    <n v="1.0363000164553261E-2"/>
    <n v="0.74"/>
  </r>
  <r>
    <x v="2"/>
    <x v="38"/>
    <s v="Small-Mesh Multispecies"/>
    <n v="30"/>
    <n v="99"/>
    <n v="135.185"/>
    <n v="182.68243243243239"/>
    <n v="2376.7959999999998"/>
    <n v="1.4570489329596901E-2"/>
    <n v="1.1040845809739261E-2"/>
    <n v="0.74"/>
  </r>
  <r>
    <x v="2"/>
    <x v="39"/>
    <s v="Small-Mesh Multispecies"/>
    <n v="198"/>
    <n v="2009"/>
    <n v="33778.428"/>
    <n v="45646.524324324317"/>
    <n v="105412.50199999999"/>
    <n v="6.4049262204625868E-2"/>
    <n v="6.5372459133105229E-2"/>
    <n v="0.74"/>
  </r>
  <r>
    <x v="2"/>
    <x v="40"/>
    <s v="Small-Mesh Multispecies"/>
    <n v="177"/>
    <n v="2314"/>
    <n v="423313.658"/>
    <n v="572045.48378378374"/>
    <n v="632931.46100000001"/>
    <n v="4.0773397954788362E-2"/>
    <n v="3.7379597848828099E-2"/>
    <n v="0.74"/>
  </r>
  <r>
    <x v="2"/>
    <x v="41"/>
    <s v="Northeast Multispecies"/>
    <n v="184"/>
    <n v="1506"/>
    <n v="180005.78899999999"/>
    <n v="243251.06621621619"/>
    <n v="148814.09299999999"/>
    <n v="4.513003399937271E-2"/>
    <n v="4.4501515988376872E-2"/>
    <n v="0.74"/>
  </r>
  <r>
    <x v="2"/>
    <x v="42"/>
    <s v="Northeast Multispecies"/>
    <n v="83"/>
    <n v="249"/>
    <n v="3065.4160000000002"/>
    <n v="4142.4540540540547"/>
    <n v="485.73500000000001"/>
    <n v="2.7069364110805971E-2"/>
    <n v="2.3880776794493609E-2"/>
    <n v="0.74"/>
  </r>
  <r>
    <x v="2"/>
    <x v="43"/>
    <s v="No Federal FMP"/>
    <n v="9"/>
    <n v="14"/>
    <n v="43.619"/>
    <n v="58.944594594594598"/>
    <n v="161.20099999999999"/>
    <n v="2.2098996858850948E-3"/>
    <n v="4.4070479523210674E-3"/>
    <n v="0.74"/>
  </r>
  <r>
    <x v="2"/>
    <x v="93"/>
    <s v="No Federal FMP"/>
    <n v="5"/>
    <n v="22"/>
    <n v="34.253999999999998"/>
    <n v="46.289189189189187"/>
    <n v="79.289000000000001"/>
    <n v="9.3299558751429963E-4"/>
    <n v="7.2001053377163506E-4"/>
    <n v="0.74"/>
  </r>
  <r>
    <x v="2"/>
    <x v="44"/>
    <s v="Atlantic Herring"/>
    <n v="74"/>
    <n v="474"/>
    <n v="394130.87599999999"/>
    <n v="532609.29189189186"/>
    <n v="4579833.75"/>
    <n v="2.186643842874457E-2"/>
    <n v="3.195159560793609E-2"/>
    <n v="0.74"/>
  </r>
  <r>
    <x v="2"/>
    <x v="45"/>
    <s v="No Federal FMP"/>
    <n v="75"/>
    <n v="365"/>
    <n v="813.30399999999997"/>
    <n v="1099.05945945946"/>
    <n v="947.28200000000004"/>
    <n v="8.2890397276748403E-3"/>
    <n v="6.414379642608054E-3"/>
    <n v="0.74"/>
  </r>
  <r>
    <x v="2"/>
    <x v="46"/>
    <s v="ASMFC FMP"/>
    <n v="374"/>
    <n v="5993"/>
    <n v="797571.26800000004"/>
    <n v="1077799.0108108111"/>
    <n v="203329.16"/>
    <n v="1.1993128724229181E-2"/>
    <n v="1.1641846694344289E-2"/>
    <n v="0.74"/>
  </r>
  <r>
    <x v="2"/>
    <x v="47"/>
    <s v="Mackerel, Squid, and Butterfish"/>
    <n v="131"/>
    <n v="542"/>
    <n v="202893.02900000001"/>
    <n v="274179.76891891891"/>
    <n v="1372006.8659999999"/>
    <n v="5.4329907405696619E-2"/>
    <n v="6.3078580023674571E-2"/>
    <n v="0.74"/>
  </r>
  <r>
    <x v="2"/>
    <x v="105"/>
    <s v="Mackerel, Squid, and Butterfish"/>
    <n v="7"/>
    <n v="10"/>
    <n v="438.40600000000001"/>
    <n v="592.44054054054061"/>
    <n v="1822.239"/>
    <n v="7.4238154909066281E-3"/>
    <n v="4.8842593088955838E-3"/>
    <n v="0.74"/>
  </r>
  <r>
    <x v="2"/>
    <x v="48"/>
    <s v="SERO FMP"/>
    <n v="3"/>
    <n v="3"/>
    <n v="1.994"/>
    <n v="2.6945945945945948"/>
    <n v="3.0169999999999999"/>
    <n v="2.6396611066984381E-4"/>
    <n v="7.1492890995260663E-4"/>
    <n v="0.74"/>
  </r>
  <r>
    <x v="2"/>
    <x v="49"/>
    <s v="SERO FMP"/>
    <n v="26"/>
    <n v="82"/>
    <n v="85.317999999999998"/>
    <n v="115.2945945945946"/>
    <n v="76.766999999999996"/>
    <n v="5.7550084317032043E-3"/>
    <n v="6.2513843648208467E-3"/>
    <n v="0.74"/>
  </r>
  <r>
    <x v="2"/>
    <x v="50"/>
    <s v="ASMFC FMP"/>
    <n v="28"/>
    <n v="197"/>
    <n v="268785.88"/>
    <n v="363224.16216216219"/>
    <n v="3077914.5249999999"/>
    <n v="8.1308740180727854E-2"/>
    <n v="5.2703180168752799E-2"/>
    <n v="0.74"/>
  </r>
  <r>
    <x v="2"/>
    <x v="51"/>
    <s v="No Federal FMP"/>
    <n v="9"/>
    <n v="11"/>
    <n v="13.342000000000001"/>
    <n v="18.029729729729731"/>
    <n v="220.755"/>
    <n v="4.3402732595966172E-3"/>
    <n v="1.1759801832516509E-2"/>
    <n v="0.74"/>
  </r>
  <r>
    <x v="2"/>
    <x v="53"/>
    <s v="No Federal FMP"/>
    <n v="8"/>
    <n v="12"/>
    <n v="17756.983"/>
    <n v="23995.92297297297"/>
    <n v="21909.964"/>
    <n v="1.556217206308308E-2"/>
    <n v="7.9581873028384004E-3"/>
    <n v="0.74"/>
  </r>
  <r>
    <x v="2"/>
    <x v="53"/>
    <m/>
    <n v="8"/>
    <n v="12"/>
    <n v="522.26400000000001"/>
    <n v="705.76216216216221"/>
    <n v="644.41099999999994"/>
    <n v="4.5771076259711578E-4"/>
    <n v="2.3406443926650891E-4"/>
    <n v="0.74"/>
  </r>
  <r>
    <x v="2"/>
    <x v="54"/>
    <s v="Northeast Multispecies"/>
    <n v="156"/>
    <n v="1435"/>
    <n v="357620.217"/>
    <n v="483270.56351351348"/>
    <n v="376566.86300000001"/>
    <n v="3.8563963603542598E-2"/>
    <n v="3.795379620747133E-2"/>
    <n v="0.74"/>
  </r>
  <r>
    <x v="2"/>
    <x v="106"/>
    <s v="SERO FMP"/>
    <n v="3"/>
    <n v="4"/>
    <n v="14.917999999999999"/>
    <n v="20.159459459459459"/>
    <n v="12.662000000000001"/>
    <n v="4.1450402889691576E-3"/>
    <n v="1.568049535603715E-3"/>
    <n v="0.74"/>
  </r>
  <r>
    <x v="2"/>
    <x v="94"/>
    <s v="No Federal FMP"/>
    <n v="5"/>
    <n v="6"/>
    <n v="40.204000000000001"/>
    <n v="54.329729729729728"/>
    <n v="113.407"/>
    <n v="8.6237666237666231E-3"/>
    <n v="8.8689293814029867E-3"/>
    <n v="0.74"/>
  </r>
  <r>
    <x v="2"/>
    <x v="57"/>
    <s v="Surfclam, Ocean Quahog"/>
    <n v="15"/>
    <n v="534"/>
    <n v="2224020.858"/>
    <n v="3005433.5918918918"/>
    <n v="3596254.3160000001"/>
    <n v="9.5988878946728751E-2"/>
    <n v="9.9605969808950923E-2"/>
    <n v="0.74"/>
  </r>
  <r>
    <x v="2"/>
    <x v="58"/>
    <s v="Northeast Multispecies"/>
    <n v="138"/>
    <n v="1186"/>
    <n v="133734.07699999999"/>
    <n v="180721.7256756757"/>
    <n v="249831.02799999999"/>
    <n v="6.9987940754107136E-2"/>
    <n v="7.0284577236476825E-2"/>
    <n v="0.74"/>
  </r>
  <r>
    <x v="2"/>
    <x v="107"/>
    <s v="No Federal FMP"/>
    <n v="3"/>
    <n v="3"/>
    <n v="7.1230000000000002"/>
    <n v="9.6256756756756765"/>
    <n v="28.533999999999999"/>
    <n v="3.6341836734693878E-2"/>
    <n v="2.6420370370370368E-2"/>
    <n v="0.74"/>
  </r>
  <r>
    <x v="2"/>
    <x v="59"/>
    <s v="Sea Scallop"/>
    <n v="494"/>
    <n v="3864"/>
    <n v="38960501.971000001"/>
    <n v="52649326.987837844"/>
    <n v="5514183.6720000003"/>
    <n v="8.9788782379777693E-2"/>
    <n v="0.10027740257444651"/>
    <n v="0.74"/>
  </r>
  <r>
    <x v="2"/>
    <x v="60"/>
    <s v="Summer Flounder, Scup, Black Sea Bass"/>
    <n v="266"/>
    <n v="4049"/>
    <n v="112574.996"/>
    <n v="152128.37297297301"/>
    <n v="202713.554"/>
    <n v="2.4309523351935189E-2"/>
    <n v="2.6478034366634731E-2"/>
    <n v="0.74"/>
  </r>
  <r>
    <x v="2"/>
    <x v="61"/>
    <s v="Summer Flounder, Scup, Black Sea Bass"/>
    <n v="316"/>
    <n v="3353"/>
    <n v="235146.91899999999"/>
    <n v="317766.10675675678"/>
    <n v="77393.198000000004"/>
    <n v="6.3232682918696465E-2"/>
    <n v="6.5878998415019693E-2"/>
    <n v="0.74"/>
  </r>
  <r>
    <x v="2"/>
    <x v="62"/>
    <s v="No Federal FMP"/>
    <n v="17"/>
    <n v="129"/>
    <n v="259.94299999999998"/>
    <n v="351.27432432432431"/>
    <n v="442.01100000000002"/>
    <n v="3.4073010879538602E-2"/>
    <n v="3.1433010951500501E-2"/>
    <n v="0.74"/>
  </r>
  <r>
    <x v="2"/>
    <x v="64"/>
    <s v="No Federal FMP"/>
    <n v="51"/>
    <n v="243"/>
    <n v="122.39400000000001"/>
    <n v="165.39729729729731"/>
    <n v="772.47900000000004"/>
    <n v="1.022335449381891E-2"/>
    <n v="1.100397435897436E-2"/>
    <n v="0.74"/>
  </r>
  <r>
    <x v="2"/>
    <x v="65"/>
    <s v="ASMFC FMP"/>
    <n v="14"/>
    <n v="19"/>
    <n v="4.4630000000000001"/>
    <n v="6.0310810810810809"/>
    <n v="253.51"/>
    <n v="3.8309012875536478E-3"/>
    <n v="1.5135829004716699E-2"/>
    <n v="0.74"/>
  </r>
  <r>
    <x v="2"/>
    <x v="66"/>
    <s v="ASMFC FMP"/>
    <n v="15"/>
    <n v="84"/>
    <n v="16.488"/>
    <n v="22.28108108108108"/>
    <n v="58.826999999999998"/>
    <n v="1.9466351829988189E-2"/>
    <n v="1.90378640776699E-2"/>
    <n v="0.74"/>
  </r>
  <r>
    <x v="2"/>
    <x v="95"/>
    <s v="Highly Migratory Species"/>
    <n v="5"/>
    <n v="6"/>
    <n v="31.856999999999999"/>
    <n v="43.05"/>
    <n v="24.885999999999999"/>
    <n v="1.6117885150518591E-3"/>
    <n v="1.9966302952503208E-3"/>
    <n v="0.74"/>
  </r>
  <r>
    <x v="2"/>
    <x v="108"/>
    <s v="Highly Migratory Species"/>
    <n v="4"/>
    <n v="10"/>
    <n v="153.39099999999999"/>
    <n v="207.28513513513511"/>
    <n v="275.935"/>
    <n v="6.6173856773080242E-2"/>
    <n v="5.1634543413173653E-2"/>
    <n v="0.74"/>
  </r>
  <r>
    <x v="2"/>
    <x v="69"/>
    <s v="Highly Migratory Species"/>
    <n v="25"/>
    <n v="60"/>
    <n v="172.661"/>
    <n v="233.32567567567571"/>
    <n v="156.089"/>
    <n v="7.0765605147751964E-3"/>
    <n v="5.2627870123739843E-3"/>
    <n v="0.74"/>
  </r>
  <r>
    <x v="2"/>
    <x v="70"/>
    <s v="No Federal FMP"/>
    <n v="12"/>
    <n v="21"/>
    <n v="88.471000000000004"/>
    <n v="119.55540540540539"/>
    <n v="141.245"/>
    <n v="2.0915130023640659E-2"/>
    <n v="2.0048970901348471E-2"/>
    <n v="0.74"/>
  </r>
  <r>
    <x v="2"/>
    <x v="72"/>
    <s v="Skates"/>
    <n v="45"/>
    <n v="976"/>
    <n v="60148.027000000002"/>
    <n v="81281.117567567577"/>
    <n v="512196.98700000002"/>
    <n v="7.2210242545533571E-2"/>
    <n v="6.2861921418699562E-2"/>
    <n v="0.74"/>
  </r>
  <r>
    <x v="2"/>
    <x v="98"/>
    <s v="Skates"/>
    <n v="5"/>
    <n v="17"/>
    <n v="4.54"/>
    <n v="6.1351351351351351"/>
    <n v="12.558"/>
    <n v="8.6806883365200763E-3"/>
    <n v="4.4946313528990691E-3"/>
    <n v="0.74"/>
  </r>
  <r>
    <x v="2"/>
    <x v="109"/>
    <s v="Skates"/>
    <n v="4"/>
    <n v="8"/>
    <n v="102.932"/>
    <n v="139.0972972972973"/>
    <n v="187.72"/>
    <n v="2.0887175324675329E-2"/>
    <n v="1.5454021569111709E-2"/>
    <n v="0.74"/>
  </r>
  <r>
    <x v="2"/>
    <x v="73"/>
    <s v="Skates"/>
    <n v="149"/>
    <n v="2042"/>
    <n v="92805.157999999996"/>
    <n v="125412.37567567571"/>
    <n v="222013.78"/>
    <n v="4.1531439521412562E-2"/>
    <n v="4.3602125059237273E-2"/>
    <n v="0.74"/>
  </r>
  <r>
    <x v="2"/>
    <x v="74"/>
    <s v="Skates"/>
    <n v="260"/>
    <n v="2763"/>
    <n v="585295.04799999995"/>
    <n v="790939.25405405404"/>
    <n v="1958182.2080000001"/>
    <n v="5.7482969850894607E-2"/>
    <n v="6.1578852732970861E-2"/>
    <n v="0.74"/>
  </r>
  <r>
    <x v="2"/>
    <x v="99"/>
    <s v="SERO FMP"/>
    <n v="3"/>
    <n v="4"/>
    <n v="0.29799999999999999"/>
    <n v="0.4027027027027027"/>
    <n v="0.35699999999999998"/>
    <n v="2.8653846153846151E-3"/>
    <n v="1.6999999999999999E-3"/>
    <n v="0.74"/>
  </r>
  <r>
    <x v="2"/>
    <x v="75"/>
    <s v="ASMFC FMP"/>
    <n v="7"/>
    <n v="10"/>
    <n v="5.7839999999999998"/>
    <n v="7.8162162162162163"/>
    <n v="9.4870000000000001"/>
    <n v="8.6589418844875592E-5"/>
    <n v="1.0694397474918271E-4"/>
    <n v="0.74"/>
  </r>
  <r>
    <x v="2"/>
    <x v="76"/>
    <s v="Mackerel, Squid, and Butterfish"/>
    <n v="52"/>
    <n v="208"/>
    <n v="134366.73199999999"/>
    <n v="181576.66486486481"/>
    <n v="377655.86599999998"/>
    <n v="1.187165122631211E-2"/>
    <n v="1.084297287791545E-2"/>
    <n v="0.74"/>
  </r>
  <r>
    <x v="2"/>
    <x v="77"/>
    <s v="Mackerel, Squid, and Butterfish"/>
    <n v="237"/>
    <n v="3484"/>
    <n v="295884.71899999998"/>
    <n v="399844.21486486483"/>
    <n v="307123.41499999998"/>
    <n v="1.9745106077202208E-2"/>
    <n v="1.9620161612831921E-2"/>
    <n v="0.74"/>
  </r>
  <r>
    <x v="2"/>
    <x v="110"/>
    <s v="No Federal FMP"/>
    <n v="5"/>
    <n v="12"/>
    <n v="0.90100000000000002"/>
    <n v="1.2175675675675679"/>
    <n v="3.3069999999999999"/>
    <n v="5.7025316455696206E-3"/>
    <n v="5.4213114754098363E-3"/>
    <n v="0.74"/>
  </r>
  <r>
    <x v="2"/>
    <x v="78"/>
    <s v="Highly Migratory Species"/>
    <n v="8"/>
    <n v="34"/>
    <n v="2226.1880000000001"/>
    <n v="3008.3621621621619"/>
    <n v="564.00300000000004"/>
    <n v="6.5317243058795231E-3"/>
    <n v="6.7585739964050326E-3"/>
    <n v="0.74"/>
  </r>
  <r>
    <x v="2"/>
    <x v="79"/>
    <s v="ASMFC FMP"/>
    <n v="76"/>
    <n v="358"/>
    <n v="4561.5630000000001"/>
    <n v="6164.2743243243249"/>
    <n v="1715.384"/>
    <n v="2.0852192158422361E-2"/>
    <n v="2.2315099322241159E-2"/>
    <n v="0.74"/>
  </r>
  <r>
    <x v="2"/>
    <x v="80"/>
    <s v="Tilefish"/>
    <n v="64"/>
    <n v="148"/>
    <n v="378.62099999999998"/>
    <n v="511.65"/>
    <n v="272.80900000000003"/>
    <n v="2.5821523562708859E-3"/>
    <n v="3.5636152258536461E-3"/>
    <n v="0.74"/>
  </r>
  <r>
    <x v="2"/>
    <x v="81"/>
    <s v="Tilefish"/>
    <n v="121"/>
    <n v="573"/>
    <n v="32636.464"/>
    <n v="44103.329729729732"/>
    <n v="11929.996999999999"/>
    <n v="6.3962853624631036E-3"/>
    <n v="6.4951346366071971E-3"/>
    <n v="0.74"/>
  </r>
  <r>
    <x v="2"/>
    <x v="82"/>
    <s v="SERO FMP"/>
    <n v="42"/>
    <n v="156"/>
    <n v="60.636000000000003"/>
    <n v="81.940540540540539"/>
    <n v="71.275999999999996"/>
    <n v="5.4062054208273893E-3"/>
    <n v="8.6395151515151515E-3"/>
    <n v="0.74"/>
  </r>
  <r>
    <x v="2"/>
    <x v="83"/>
    <s v="Highly Migratory Species"/>
    <n v="17"/>
    <n v="43"/>
    <n v="32.070999999999998"/>
    <n v="43.339189189189177"/>
    <n v="48.792000000000002"/>
    <n v="2.4433186042968152E-3"/>
    <n v="2.2950141110065852E-3"/>
    <n v="0.74"/>
  </r>
  <r>
    <x v="2"/>
    <x v="102"/>
    <s v="Highly Migratory Species"/>
    <n v="3"/>
    <n v="3"/>
    <n v="206.73599999999999"/>
    <n v="279.37297297297289"/>
    <n v="29.76"/>
    <n v="8.8553450498802784E-4"/>
    <n v="7.707049256746258E-4"/>
    <n v="0.74"/>
  </r>
  <r>
    <x v="2"/>
    <x v="111"/>
    <s v="Highly Migratory Species"/>
    <n v="4"/>
    <n v="4"/>
    <n v="6989.335"/>
    <n v="9445.0472972972966"/>
    <n v="696.67700000000002"/>
    <n v="4.412890781610574E-3"/>
    <n v="3.5358212288234521E-3"/>
    <n v="0.74"/>
  </r>
  <r>
    <x v="2"/>
    <x v="84"/>
    <s v="No Federal FMP"/>
    <n v="27"/>
    <n v="72"/>
    <n v="17.36"/>
    <n v="23.45945945945946"/>
    <n v="36.186999999999998"/>
    <n v="2.639902676399027E-3"/>
    <n v="2.7273892071148628E-3"/>
    <n v="0.74"/>
  </r>
  <r>
    <x v="2"/>
    <x v="85"/>
    <s v="Highly Migratory Species"/>
    <n v="6"/>
    <n v="6"/>
    <n v="26.95"/>
    <n v="36.418918918918919"/>
    <n v="13.01"/>
    <n v="1.2208657047724751E-4"/>
    <n v="1.5849231294008719E-4"/>
    <n v="0.74"/>
  </r>
  <r>
    <x v="2"/>
    <x v="87"/>
    <s v="No Federal FMP"/>
    <n v="127"/>
    <n v="710"/>
    <n v="516.16099999999994"/>
    <n v="697.51486486486476"/>
    <n v="356.57499999999999"/>
    <n v="8.9693815489947336E-3"/>
    <n v="7.7297853891177106E-3"/>
    <n v="0.74"/>
  </r>
  <r>
    <x v="2"/>
    <x v="88"/>
    <s v="No Federal FMP"/>
    <n v="53"/>
    <n v="255"/>
    <n v="10272.025"/>
    <n v="13881.11486486487"/>
    <n v="7339.6980000000003"/>
    <n v="5.445681159112958E-3"/>
    <n v="5.5359478060830053E-3"/>
    <n v="0.74"/>
  </r>
  <r>
    <x v="2"/>
    <x v="89"/>
    <s v="No Federal FMP"/>
    <n v="22"/>
    <n v="135"/>
    <n v="650.33500000000004"/>
    <n v="878.83108108108115"/>
    <n v="4098.7299999999996"/>
    <n v="5.8153894303854068E-3"/>
    <n v="3.682513869859167E-3"/>
    <n v="0.74"/>
  </r>
  <r>
    <x v="2"/>
    <x v="104"/>
    <s v="No Federal FMP"/>
    <n v="4"/>
    <n v="8"/>
    <n v="50.07"/>
    <n v="67.662162162162161"/>
    <n v="34.517000000000003"/>
    <n v="5.4823168728785716E-3"/>
    <n v="5.8031271015467388E-3"/>
    <n v="0.74"/>
  </r>
  <r>
    <x v="2"/>
    <x v="90"/>
    <s v="No Federal FMP"/>
    <n v="73"/>
    <n v="258"/>
    <n v="275.154"/>
    <n v="371.82972972972971"/>
    <n v="6305.4769999999999"/>
    <n v="3.5068440773877801E-3"/>
    <n v="1.281163545781115E-2"/>
    <n v="0.74"/>
  </r>
  <r>
    <x v="2"/>
    <x v="91"/>
    <s v="No Federal FMP"/>
    <n v="49"/>
    <n v="111"/>
    <n v="63.076999999999998"/>
    <n v="85.23918918918919"/>
    <n v="91.319000000000003"/>
    <n v="1.037962810597334E-2"/>
    <n v="1.6286606028179058E-2"/>
    <n v="0.74"/>
  </r>
  <r>
    <x v="3"/>
    <x v="0"/>
    <m/>
    <m/>
    <m/>
    <n v="65215"/>
    <n v="86953.333333333328"/>
    <n v="85636"/>
    <m/>
    <m/>
    <n v="0.75"/>
  </r>
  <r>
    <x v="3"/>
    <x v="2"/>
    <s v="Monkfish"/>
    <n v="624"/>
    <n v="7827"/>
    <n v="1709032.628"/>
    <n v="2278710.1706666672"/>
    <n v="750534.152"/>
    <n v="7.0206246650991816E-2"/>
    <n v="7.6633036658024525E-2"/>
    <n v="0.75"/>
  </r>
  <r>
    <x v="3"/>
    <x v="112"/>
    <s v="No Federal FMP"/>
    <n v="3"/>
    <n v="3"/>
    <n v="13.442"/>
    <n v="17.922666666666672"/>
    <n v="45.85"/>
    <n v="5.7444444444444437E-2"/>
    <n v="0.1863821138211382"/>
    <n v="0.75"/>
  </r>
  <r>
    <x v="3"/>
    <x v="3"/>
    <s v="ASMFC FMP"/>
    <n v="59"/>
    <n v="135"/>
    <n v="5506.741"/>
    <n v="7342.3213333333333"/>
    <n v="1414.0409999999999"/>
    <n v="2.8115355474047088E-3"/>
    <n v="2.337953440693099E-3"/>
    <n v="0.75"/>
  </r>
  <r>
    <x v="3"/>
    <x v="4"/>
    <s v="Bluefish"/>
    <n v="305"/>
    <n v="3460"/>
    <n v="22178.078000000001"/>
    <n v="29570.770666666671"/>
    <n v="37120.288999999997"/>
    <n v="1.4526294347353931E-2"/>
    <n v="1.4160471762820049E-2"/>
    <n v="0.75"/>
  </r>
  <r>
    <x v="3"/>
    <x v="5"/>
    <s v="No Federal FMP"/>
    <n v="43"/>
    <n v="189"/>
    <n v="1839.0260000000001"/>
    <n v="2452.0346666666669"/>
    <n v="599.52300000000002"/>
    <n v="2.0258498755205009E-2"/>
    <n v="1.389618246297198E-2"/>
    <n v="0.75"/>
  </r>
  <r>
    <x v="3"/>
    <x v="6"/>
    <s v="Mackerel, Squid, and Butterfish"/>
    <n v="173"/>
    <n v="2297"/>
    <n v="21526.830999999998"/>
    <n v="28702.441333333329"/>
    <n v="29359.526999999998"/>
    <n v="2.3699689645795469E-2"/>
    <n v="2.396911314485382E-2"/>
    <n v="0.75"/>
  </r>
  <r>
    <x v="3"/>
    <x v="7"/>
    <s v="Surfclam, Ocean Quahog"/>
    <n v="27"/>
    <n v="1033"/>
    <n v="2229406.9479999999"/>
    <n v="2972542.597333333"/>
    <n v="3626951.932"/>
    <n v="7.9967395757996468E-2"/>
    <n v="8.7781379887366312E-2"/>
    <n v="0.75"/>
  </r>
  <r>
    <x v="3"/>
    <x v="8"/>
    <s v="ASMFC FMP"/>
    <n v="8"/>
    <n v="12"/>
    <n v="55.542000000000002"/>
    <n v="74.055999999999997"/>
    <n v="27.334"/>
    <n v="1.138855854008612E-2"/>
    <n v="1.0078908554572269E-2"/>
    <n v="0.75"/>
  </r>
  <r>
    <x v="3"/>
    <x v="9"/>
    <s v="Northeast Multispecies"/>
    <n v="219"/>
    <n v="2210"/>
    <n v="630443.65500000003"/>
    <n v="840591.54"/>
    <n v="291856.05099999998"/>
    <n v="2.0174743776255308E-2"/>
    <n v="2.030687487397613E-2"/>
    <n v="0.75"/>
  </r>
  <r>
    <x v="3"/>
    <x v="10"/>
    <s v="No Federal FMP"/>
    <n v="19"/>
    <n v="85"/>
    <n v="516.28099999999995"/>
    <n v="688.3746666666666"/>
    <n v="476.98500000000001"/>
    <n v="9.4057387502277277E-4"/>
    <n v="3.304043944473692E-3"/>
    <n v="0.75"/>
  </r>
  <r>
    <x v="3"/>
    <x v="12"/>
    <s v="No Federal FMP"/>
    <n v="16"/>
    <n v="106"/>
    <n v="404.62200000000001"/>
    <n v="539.49599999999998"/>
    <n v="1673.952"/>
    <n v="1.794332594235033E-3"/>
    <n v="6.1253425935751584E-3"/>
    <n v="0.75"/>
  </r>
  <r>
    <x v="3"/>
    <x v="13"/>
    <s v="ASMFC FMP"/>
    <n v="114"/>
    <n v="1371"/>
    <n v="143011.38699999999"/>
    <n v="190681.84933333329"/>
    <n v="236664.99299999999"/>
    <n v="3.7785398929199493E-2"/>
    <n v="3.6375749755614709E-2"/>
    <n v="0.75"/>
  </r>
  <r>
    <x v="3"/>
    <x v="14"/>
    <s v="No Federal FMP"/>
    <n v="9"/>
    <n v="70"/>
    <n v="403.447"/>
    <n v="537.92933333333337"/>
    <n v="2639.8760000000002"/>
    <n v="1.9507155981046319E-2"/>
    <n v="2.6717229374139749E-2"/>
    <n v="0.75"/>
  </r>
  <r>
    <x v="3"/>
    <x v="16"/>
    <s v="No Federal FMP"/>
    <n v="40"/>
    <n v="400"/>
    <n v="2869.9540000000002"/>
    <n v="3826.605333333333"/>
    <n v="5974.7550000000001"/>
    <n v="1.174415340483605E-2"/>
    <n v="1.1300285970427031E-2"/>
    <n v="0.75"/>
  </r>
  <r>
    <x v="3"/>
    <x v="17"/>
    <s v="ASMFC FMP"/>
    <n v="68"/>
    <n v="419"/>
    <n v="23252.1"/>
    <n v="31002.799999999999"/>
    <n v="53687.838000000003"/>
    <n v="1.15840173928899E-2"/>
    <n v="1.3409890598461391E-2"/>
    <n v="0.75"/>
  </r>
  <r>
    <x v="3"/>
    <x v="19"/>
    <s v="No Federal FMP"/>
    <n v="30"/>
    <n v="173"/>
    <n v="734.02599999999995"/>
    <n v="978.70133333333331"/>
    <n v="305.46699999999998"/>
    <n v="1.300726538134392E-2"/>
    <n v="2.1595404736656061E-2"/>
    <n v="0.75"/>
  </r>
  <r>
    <x v="3"/>
    <x v="20"/>
    <s v="No Federal FMP"/>
    <n v="83"/>
    <n v="699"/>
    <n v="2135.2260000000001"/>
    <n v="2846.9679999999998"/>
    <n v="2269.7109999999998"/>
    <n v="3.031914802981896E-2"/>
    <n v="2.856239854023784E-2"/>
    <n v="0.75"/>
  </r>
  <r>
    <x v="3"/>
    <x v="21"/>
    <s v="Highly Migratory Species"/>
    <n v="108"/>
    <n v="1078"/>
    <n v="26548.628000000001"/>
    <n v="35398.170666666672"/>
    <n v="69811.472999999998"/>
    <n v="1.576536831703864E-2"/>
    <n v="2.293383755393329E-2"/>
    <n v="0.75"/>
  </r>
  <r>
    <x v="3"/>
    <x v="22"/>
    <s v="Spiny Dogfish"/>
    <n v="161"/>
    <n v="1597"/>
    <n v="32449.268"/>
    <n v="43265.690666666669"/>
    <n v="148116.451"/>
    <n v="1.0011791657474839E-2"/>
    <n v="9.83051192694929E-3"/>
    <n v="0.75"/>
  </r>
  <r>
    <x v="3"/>
    <x v="23"/>
    <s v="SERO FMP"/>
    <n v="10"/>
    <n v="33"/>
    <n v="659.71600000000001"/>
    <n v="879.62133333333338"/>
    <n v="343.97300000000001"/>
    <n v="1.6594124157359891E-2"/>
    <n v="2.1362128928083469E-2"/>
    <n v="0.75"/>
  </r>
  <r>
    <x v="3"/>
    <x v="24"/>
    <s v="ASMFC FMP"/>
    <n v="19"/>
    <n v="23"/>
    <n v="22.170999999999999"/>
    <n v="29.56133333333333"/>
    <n v="50.539000000000001"/>
    <n v="9.5032147449635659E-3"/>
    <n v="6.1760967860197977E-3"/>
    <n v="0.75"/>
  </r>
  <r>
    <x v="3"/>
    <x v="25"/>
    <s v="No Federal FMP"/>
    <n v="32"/>
    <n v="112"/>
    <n v="404.20100000000002"/>
    <n v="538.93466666666666"/>
    <n v="859.52599999999995"/>
    <n v="1.2049156382281051E-2"/>
    <n v="2.557047658713631E-2"/>
    <n v="0.75"/>
  </r>
  <r>
    <x v="3"/>
    <x v="26"/>
    <s v="No Federal FMP"/>
    <n v="111"/>
    <n v="697"/>
    <n v="1391.37"/>
    <n v="1855.16"/>
    <n v="2217.4679999999998"/>
    <n v="6.3313159810702582E-2"/>
    <n v="6.2604968944099379E-2"/>
    <n v="0.75"/>
  </r>
  <r>
    <x v="3"/>
    <x v="28"/>
    <s v="Northeast Multispecies"/>
    <n v="115"/>
    <n v="1406"/>
    <n v="239372.96799999999"/>
    <n v="319163.95733333332"/>
    <n v="161681.18400000001"/>
    <n v="5.6988367013198558E-2"/>
    <n v="5.3635402025378441E-2"/>
    <n v="0.75"/>
  </r>
  <r>
    <x v="3"/>
    <x v="29"/>
    <s v="No Federal FMP"/>
    <n v="7"/>
    <n v="26"/>
    <n v="5.8840000000000003"/>
    <n v="7.8453333333333326"/>
    <n v="15.551"/>
    <n v="1.7982885085574571E-3"/>
    <n v="1.1705683101242001E-3"/>
    <n v="0.75"/>
  </r>
  <r>
    <x v="3"/>
    <x v="30"/>
    <s v="Northeast Multispecies"/>
    <n v="17"/>
    <n v="113"/>
    <n v="88.840999999999994"/>
    <n v="118.4546666666667"/>
    <n v="191.006"/>
    <n v="2.977045774411902E-3"/>
    <n v="3.8091496490108489E-3"/>
    <n v="0.75"/>
  </r>
  <r>
    <x v="3"/>
    <x v="31"/>
    <s v="No Federal FMP"/>
    <n v="8"/>
    <n v="16"/>
    <n v="423.20699999999999"/>
    <n v="564.27599999999995"/>
    <n v="1606.6880000000001"/>
    <n v="1.116582238404306E-2"/>
    <n v="9.9763922781265328E-3"/>
    <n v="0.75"/>
  </r>
  <r>
    <x v="3"/>
    <x v="32"/>
    <s v="Summer Flounder, Scup, Black Sea Bass"/>
    <n v="411"/>
    <n v="7475"/>
    <n v="596239.19700000004"/>
    <n v="794985.59600000002"/>
    <n v="323364.72899999999"/>
    <n v="2.3545275334257151E-2"/>
    <n v="2.2327920166976371E-2"/>
    <n v="0.75"/>
  </r>
  <r>
    <x v="3"/>
    <x v="33"/>
    <s v="Northeast Multispecies"/>
    <n v="129"/>
    <n v="930"/>
    <n v="33806.482000000004"/>
    <n v="45075.309333333338"/>
    <n v="18609.832999999999"/>
    <n v="4.4006823654990177E-3"/>
    <n v="4.1881542361838619E-3"/>
    <n v="0.75"/>
  </r>
  <r>
    <x v="3"/>
    <x v="34"/>
    <s v="Northeast Multispecies"/>
    <n v="142"/>
    <n v="1594"/>
    <n v="168436.85699999999"/>
    <n v="224582.476"/>
    <n v="85414.05"/>
    <n v="4.4527373451895447E-2"/>
    <n v="4.6060878798386301E-2"/>
    <n v="0.75"/>
  </r>
  <r>
    <x v="3"/>
    <x v="35"/>
    <s v="Northeast Multispecies"/>
    <n v="162"/>
    <n v="1190"/>
    <n v="80226.433999999994"/>
    <n v="106968.5786666667"/>
    <n v="61729.790999999997"/>
    <n v="1.7344875910414049E-2"/>
    <n v="1.576433427958817E-2"/>
    <n v="0.75"/>
  </r>
  <r>
    <x v="3"/>
    <x v="92"/>
    <s v="SERO FMP"/>
    <n v="6"/>
    <n v="6"/>
    <n v="29.899000000000001"/>
    <n v="39.865333333333332"/>
    <n v="14.071999999999999"/>
    <n v="1.4542315175097281E-2"/>
    <n v="7.6812227074235804E-3"/>
    <n v="0.75"/>
  </r>
  <r>
    <x v="3"/>
    <x v="113"/>
    <s v="SERO FMP"/>
    <n v="3"/>
    <n v="3"/>
    <n v="1.1299999999999999"/>
    <n v="1.506666666666667"/>
    <n v="0.69199999999999995"/>
    <n v="1.1368209255533199E-3"/>
    <n v="2.534798534798534E-3"/>
    <n v="0.75"/>
  </r>
  <r>
    <x v="3"/>
    <x v="36"/>
    <s v="Northeast Multispecies"/>
    <n v="117"/>
    <n v="1403"/>
    <n v="186943.465"/>
    <n v="249257.95333333331"/>
    <n v="101415.936"/>
    <n v="1.161075855280732E-2"/>
    <n v="9.2692861111519868E-3"/>
    <n v="0.75"/>
  </r>
  <r>
    <x v="3"/>
    <x v="38"/>
    <s v="Small-Mesh Multispecies"/>
    <n v="28"/>
    <n v="91"/>
    <n v="129.84700000000001"/>
    <n v="173.12933333333331"/>
    <n v="799.71900000000005"/>
    <n v="1.321060128192085E-2"/>
    <n v="1.490539205636218E-2"/>
    <n v="0.75"/>
  </r>
  <r>
    <x v="3"/>
    <x v="39"/>
    <s v="Small-Mesh Multispecies"/>
    <n v="145"/>
    <n v="1749"/>
    <n v="21860.541000000001"/>
    <n v="29147.387999999999"/>
    <n v="51831.783000000003"/>
    <n v="3.5934564875407457E-2"/>
    <n v="3.6535836030722038E-2"/>
    <n v="0.75"/>
  </r>
  <r>
    <x v="3"/>
    <x v="40"/>
    <s v="Small-Mesh Multispecies"/>
    <n v="163"/>
    <n v="2366"/>
    <n v="288919.196"/>
    <n v="385225.59466666658"/>
    <n v="441030.522"/>
    <n v="2.6996291316695169E-2"/>
    <n v="2.6197245428510939E-2"/>
    <n v="0.75"/>
  </r>
  <r>
    <x v="3"/>
    <x v="41"/>
    <s v="Northeast Multispecies"/>
    <n v="150"/>
    <n v="1555"/>
    <n v="304839.27399999998"/>
    <n v="406452.36533333332"/>
    <n v="259697.40299999999"/>
    <n v="5.2326885894022179E-2"/>
    <n v="5.2591414289819463E-2"/>
    <n v="0.75"/>
  </r>
  <r>
    <x v="3"/>
    <x v="42"/>
    <s v="Northeast Multispecies"/>
    <n v="72"/>
    <n v="224"/>
    <n v="4626.8599999999997"/>
    <n v="6169.1466666666674"/>
    <n v="604.649"/>
    <n v="3.5485320735036963E-2"/>
    <n v="3.2583337824001718E-2"/>
    <n v="0.75"/>
  </r>
  <r>
    <x v="3"/>
    <x v="43"/>
    <s v="No Federal FMP"/>
    <n v="8"/>
    <n v="12"/>
    <n v="20.553999999999998"/>
    <n v="27.405333333333331"/>
    <n v="28.716000000000001"/>
    <n v="2.4034144059869029E-3"/>
    <n v="2.7526840490797551E-3"/>
    <n v="0.75"/>
  </r>
  <r>
    <x v="3"/>
    <x v="44"/>
    <s v="Atlantic Herring"/>
    <n v="55"/>
    <n v="327"/>
    <n v="135318.54999999999"/>
    <n v="180424.73333333331"/>
    <n v="991091.05"/>
    <n v="5.860304723520315E-3"/>
    <n v="5.5884044798173551E-3"/>
    <n v="0.75"/>
  </r>
  <r>
    <x v="3"/>
    <x v="45"/>
    <s v="No Federal FMP"/>
    <n v="96"/>
    <n v="476"/>
    <n v="1531.403"/>
    <n v="2041.8706666666669"/>
    <n v="1610.924"/>
    <n v="1.0567521874741231E-2"/>
    <n v="9.1502218082054835E-3"/>
    <n v="0.75"/>
  </r>
  <r>
    <x v="3"/>
    <x v="46"/>
    <s v="ASMFC FMP"/>
    <n v="341"/>
    <n v="5390"/>
    <n v="757383.701"/>
    <n v="1009844.934666667"/>
    <n v="170265.15900000001"/>
    <n v="1.128974673366169E-2"/>
    <n v="9.9275680900569787E-3"/>
    <n v="0.75"/>
  </r>
  <r>
    <x v="3"/>
    <x v="47"/>
    <s v="Mackerel, Squid, and Butterfish"/>
    <n v="108"/>
    <n v="379"/>
    <n v="4956.74"/>
    <n v="6608.9866666666667"/>
    <n v="16489.319"/>
    <n v="1.360990222432119E-2"/>
    <n v="1.369833752303227E-2"/>
    <n v="0.75"/>
  </r>
  <r>
    <x v="3"/>
    <x v="114"/>
    <s v="No Federal FMP"/>
    <n v="12"/>
    <n v="47"/>
    <n v="4.8079999999999998"/>
    <n v="6.4106666666666667"/>
    <n v="7.407"/>
    <n v="2.1974405850091411E-3"/>
    <n v="1.967330677290836E-3"/>
    <n v="0.75"/>
  </r>
  <r>
    <x v="3"/>
    <x v="48"/>
    <s v="SERO FMP"/>
    <n v="3"/>
    <n v="3"/>
    <n v="3.073"/>
    <n v="4.0973333333333333"/>
    <n v="0.79400000000000004"/>
    <n v="6.362187118279125E-5"/>
    <n v="4.2946776287321512E-5"/>
    <n v="0.75"/>
  </r>
  <r>
    <x v="3"/>
    <x v="49"/>
    <s v="SERO FMP"/>
    <n v="13"/>
    <n v="25"/>
    <n v="54.692"/>
    <n v="72.922666666666672"/>
    <n v="31.132000000000001"/>
    <n v="9.3359735072206477E-4"/>
    <n v="6.9779222234674445E-4"/>
    <n v="0.75"/>
  </r>
  <r>
    <x v="3"/>
    <x v="50"/>
    <s v="ASMFC FMP"/>
    <n v="29"/>
    <n v="237"/>
    <n v="126949.762"/>
    <n v="169266.34933333329"/>
    <n v="1488473.0519999999"/>
    <n v="2.6670342187749479E-2"/>
    <n v="2.7513775011139718E-2"/>
    <n v="0.75"/>
  </r>
  <r>
    <x v="3"/>
    <x v="51"/>
    <s v="No Federal FMP"/>
    <n v="14"/>
    <n v="28"/>
    <n v="68.822000000000003"/>
    <n v="91.762666666666675"/>
    <n v="99.822999999999993"/>
    <n v="9.2032629045199262E-3"/>
    <n v="5.7754570701226563E-3"/>
    <n v="0.75"/>
  </r>
  <r>
    <x v="3"/>
    <x v="53"/>
    <s v="No Federal FMP"/>
    <n v="14"/>
    <n v="23"/>
    <n v="593.14700000000005"/>
    <n v="790.86266666666677"/>
    <n v="900.3"/>
    <n v="2.741355086194944E-3"/>
    <n v="4.8497091144149964E-3"/>
    <n v="0.75"/>
  </r>
  <r>
    <x v="3"/>
    <x v="53"/>
    <m/>
    <n v="14"/>
    <n v="23"/>
    <n v="17.445"/>
    <n v="23.26"/>
    <n v="26.478999999999999"/>
    <n v="8.0625779914036139E-5"/>
    <n v="1.4263628528334409E-4"/>
    <n v="0.75"/>
  </r>
  <r>
    <x v="3"/>
    <x v="54"/>
    <s v="Northeast Multispecies"/>
    <n v="139"/>
    <n v="1517"/>
    <n v="526499.26699999999"/>
    <n v="701999.02266666666"/>
    <n v="607810.36800000002"/>
    <n v="4.3582630215809243E-2"/>
    <n v="4.3976766655789631E-2"/>
    <n v="0.75"/>
  </r>
  <r>
    <x v="3"/>
    <x v="115"/>
    <s v="No Federal FMP"/>
    <n v="5"/>
    <n v="12"/>
    <n v="29.187999999999999"/>
    <n v="38.917333333333332"/>
    <n v="47.42"/>
    <n v="2.8807737860244769E-3"/>
    <n v="1.344866704480998E-2"/>
    <n v="0.75"/>
  </r>
  <r>
    <x v="3"/>
    <x v="94"/>
    <s v="No Federal FMP"/>
    <n v="8"/>
    <n v="21"/>
    <n v="1.6890000000000001"/>
    <n v="2.2519999999999998"/>
    <n v="22.184999999999999"/>
    <n v="1.856043956043956E-3"/>
    <n v="1.0214088397790051E-2"/>
    <n v="0.75"/>
  </r>
  <r>
    <x v="3"/>
    <x v="57"/>
    <s v="Surfclam, Ocean Quahog"/>
    <n v="18"/>
    <n v="463"/>
    <n v="2151665.3640000001"/>
    <n v="2868887.1519999998"/>
    <n v="3320549.2250000001"/>
    <n v="9.7126116841931648E-2"/>
    <n v="0.1042337820933192"/>
    <n v="0.75"/>
  </r>
  <r>
    <x v="3"/>
    <x v="58"/>
    <s v="Northeast Multispecies"/>
    <n v="108"/>
    <n v="1278"/>
    <n v="251414.30300000001"/>
    <n v="335219.07066666672"/>
    <n v="424842.81300000002"/>
    <n v="9.2430029962684512E-2"/>
    <n v="9.6204867865241614E-2"/>
    <n v="0.75"/>
  </r>
  <r>
    <x v="3"/>
    <x v="116"/>
    <s v="No Federal FMP"/>
    <n v="3"/>
    <n v="10"/>
    <n v="1.5209999999999999"/>
    <n v="2.028"/>
    <n v="1.5409999999999999"/>
    <n v="2.5649241146711629E-3"/>
    <n v="2.1167582417582422E-3"/>
    <n v="0.75"/>
  </r>
  <r>
    <x v="3"/>
    <x v="117"/>
    <s v="No Federal FMP"/>
    <n v="5"/>
    <n v="11"/>
    <n v="19446.181"/>
    <n v="25928.241333333339"/>
    <n v="254.51599999999999"/>
    <n v="0.1053148747887873"/>
    <n v="3.8798170731707313E-2"/>
    <n v="0.75"/>
  </r>
  <r>
    <x v="3"/>
    <x v="59"/>
    <s v="Sea Scallop"/>
    <n v="494"/>
    <n v="4679"/>
    <n v="30419090.899"/>
    <n v="40558787.865333334"/>
    <n v="3132294.9270000001"/>
    <n v="5.3501803021555203E-2"/>
    <n v="5.4266315506113258E-2"/>
    <n v="0.75"/>
  </r>
  <r>
    <x v="3"/>
    <x v="60"/>
    <s v="Summer Flounder, Scup, Black Sea Bass"/>
    <n v="268"/>
    <n v="3937"/>
    <n v="154618.78"/>
    <n v="206158.37333333329"/>
    <n v="307761.93"/>
    <n v="2.486205806466759E-2"/>
    <n v="2.611208169154593E-2"/>
    <n v="0.75"/>
  </r>
  <r>
    <x v="3"/>
    <x v="61"/>
    <s v="Summer Flounder, Scup, Black Sea Bass"/>
    <n v="312"/>
    <n v="3520"/>
    <n v="246386.89499999999"/>
    <n v="328515.86"/>
    <n v="75203.210000000006"/>
    <n v="5.8386018221956403E-2"/>
    <n v="5.9358005845566851E-2"/>
    <n v="0.75"/>
  </r>
  <r>
    <x v="3"/>
    <x v="62"/>
    <s v="No Federal FMP"/>
    <n v="15"/>
    <n v="136"/>
    <n v="400.45699999999999"/>
    <n v="533.9426666666667"/>
    <n v="306.399"/>
    <n v="5.7339203894616268E-2"/>
    <n v="3.2198297604035309E-2"/>
    <n v="0.75"/>
  </r>
  <r>
    <x v="3"/>
    <x v="63"/>
    <s v="No Federal FMP"/>
    <n v="4"/>
    <n v="9"/>
    <n v="17.689"/>
    <n v="23.585333333333331"/>
    <n v="51.021000000000001"/>
    <n v="8.9791878172588838E-2"/>
    <n v="7.320086083213774E-2"/>
    <n v="0.75"/>
  </r>
  <r>
    <x v="3"/>
    <x v="64"/>
    <s v="No Federal FMP"/>
    <n v="72"/>
    <n v="524"/>
    <n v="196.94399999999999"/>
    <n v="262.59199999999998"/>
    <n v="1552.7819999999999"/>
    <n v="9.4958534233365467E-3"/>
    <n v="1.0986146879864159E-2"/>
    <n v="0.75"/>
  </r>
  <r>
    <x v="3"/>
    <x v="65"/>
    <s v="ASMFC FMP"/>
    <n v="19"/>
    <n v="32"/>
    <n v="1.9350000000000001"/>
    <n v="2.58"/>
    <n v="3.855"/>
    <n v="6.8665720369056075E-4"/>
    <n v="1.1014285714285709E-3"/>
    <n v="0.75"/>
  </r>
  <r>
    <x v="3"/>
    <x v="66"/>
    <s v="ASMFC FMP"/>
    <n v="15"/>
    <n v="88"/>
    <n v="9.7949999999999999"/>
    <n v="13.06"/>
    <n v="28.152000000000001"/>
    <n v="8.4878682842287698E-3"/>
    <n v="7.993185689948893E-3"/>
    <n v="0.75"/>
  </r>
  <r>
    <x v="3"/>
    <x v="95"/>
    <s v="Highly Migratory Species"/>
    <n v="4"/>
    <n v="5"/>
    <n v="48.948999999999998"/>
    <n v="65.265333333333331"/>
    <n v="11.407"/>
    <n v="4.2339762996280597E-3"/>
    <n v="1.8632799738647499E-3"/>
    <n v="0.75"/>
  </r>
  <r>
    <x v="3"/>
    <x v="108"/>
    <s v="Highly Migratory Species"/>
    <n v="4"/>
    <n v="10"/>
    <n v="659.226"/>
    <n v="878.96799999999996"/>
    <n v="856.19600000000003"/>
    <n v="0.14023101467772811"/>
    <n v="0.13856546366726011"/>
    <n v="0.75"/>
  </r>
  <r>
    <x v="3"/>
    <x v="68"/>
    <s v="Highly Migratory Species"/>
    <n v="6"/>
    <n v="24"/>
    <n v="236.46600000000001"/>
    <n v="315.28800000000001"/>
    <n v="314.93900000000002"/>
    <n v="0.2163458371454712"/>
    <n v="0.12875674570727719"/>
    <n v="0.75"/>
  </r>
  <r>
    <x v="3"/>
    <x v="69"/>
    <s v="Highly Migratory Species"/>
    <n v="29"/>
    <n v="82"/>
    <n v="614.08199999999999"/>
    <n v="818.77599999999995"/>
    <n v="577.726"/>
    <n v="2.852878048780488E-2"/>
    <n v="2.0806208809017901E-2"/>
    <n v="0.75"/>
  </r>
  <r>
    <x v="3"/>
    <x v="70"/>
    <s v="No Federal FMP"/>
    <n v="15"/>
    <n v="35"/>
    <n v="206.55600000000001"/>
    <n v="275.40800000000002"/>
    <n v="315.98200000000003"/>
    <n v="2.604741488020177E-2"/>
    <n v="2.5125795165394409E-2"/>
    <n v="0.75"/>
  </r>
  <r>
    <x v="3"/>
    <x v="97"/>
    <s v="Skates"/>
    <n v="11"/>
    <n v="137"/>
    <n v="28813.934000000001"/>
    <n v="38418.578666666668"/>
    <n v="15106.811"/>
    <n v="5.0955274768999519E-2"/>
    <n v="5.5316649395635978E-2"/>
    <n v="0.75"/>
  </r>
  <r>
    <x v="3"/>
    <x v="72"/>
    <s v="Skates"/>
    <n v="45"/>
    <n v="909"/>
    <n v="57024.14"/>
    <n v="76032.186666666661"/>
    <n v="449627.424"/>
    <n v="6.1039305516901801E-2"/>
    <n v="5.1572323592921902E-2"/>
    <n v="0.75"/>
  </r>
  <r>
    <x v="3"/>
    <x v="98"/>
    <s v="Skates"/>
    <n v="5"/>
    <n v="22"/>
    <n v="4.2290000000000001"/>
    <n v="5.6386666666666656"/>
    <n v="14.170999999999999"/>
    <n v="1.2159286946520991E-3"/>
    <n v="1.338654827130172E-3"/>
    <n v="0.75"/>
  </r>
  <r>
    <x v="3"/>
    <x v="73"/>
    <s v="Skates"/>
    <n v="164"/>
    <n v="2397"/>
    <n v="108053.423"/>
    <n v="144071.2306666667"/>
    <n v="189159.19699999999"/>
    <n v="3.6830974191866081E-2"/>
    <n v="3.5033989930185458E-2"/>
    <n v="0.75"/>
  </r>
  <r>
    <x v="3"/>
    <x v="74"/>
    <s v="Skates"/>
    <n v="248"/>
    <n v="3098"/>
    <n v="1005479.626"/>
    <n v="1340639.5013333331"/>
    <n v="2472461.395"/>
    <n v="0.119487310737118"/>
    <n v="0.1379005247329359"/>
    <n v="0.75"/>
  </r>
  <r>
    <x v="3"/>
    <x v="75"/>
    <s v="ASMFC FMP"/>
    <n v="14"/>
    <n v="65"/>
    <n v="14.44"/>
    <n v="19.25333333333333"/>
    <n v="41.595999999999997"/>
    <n v="1.049144119271121E-4"/>
    <n v="2.2827602102975549E-4"/>
    <n v="0.75"/>
  </r>
  <r>
    <x v="3"/>
    <x v="76"/>
    <s v="Mackerel, Squid, and Butterfish"/>
    <n v="43"/>
    <n v="255"/>
    <n v="343595.076"/>
    <n v="458126.76799999998"/>
    <n v="677299.35100000002"/>
    <n v="1.812722869583536E-2"/>
    <n v="1.6147549766114211E-2"/>
    <n v="0.75"/>
  </r>
  <r>
    <x v="3"/>
    <x v="77"/>
    <s v="Mackerel, Squid, and Butterfish"/>
    <n v="237"/>
    <n v="4055"/>
    <n v="861775.397"/>
    <n v="1149033.862666667"/>
    <n v="737543.402"/>
    <n v="3.5448674731682943E-2"/>
    <n v="3.4305402161936442E-2"/>
    <n v="0.75"/>
  </r>
  <r>
    <x v="3"/>
    <x v="110"/>
    <s v="No Federal FMP"/>
    <n v="8"/>
    <n v="13"/>
    <n v="1.6220000000000001"/>
    <n v="2.162666666666667"/>
    <n v="8.032"/>
    <n v="3.9560975609756098E-2"/>
    <n v="6.8067796610169498E-2"/>
    <n v="0.75"/>
  </r>
  <r>
    <x v="3"/>
    <x v="78"/>
    <s v="Highly Migratory Species"/>
    <n v="15"/>
    <n v="56"/>
    <n v="2550.002"/>
    <n v="3400.0026666666672"/>
    <n v="693.10500000000002"/>
    <n v="8.2319204571133422E-3"/>
    <n v="9.8481791443470364E-3"/>
    <n v="0.75"/>
  </r>
  <r>
    <x v="3"/>
    <x v="79"/>
    <s v="ASMFC FMP"/>
    <n v="88"/>
    <n v="513"/>
    <n v="5708.4629999999997"/>
    <n v="7611.2839999999997"/>
    <n v="1989.1869999999999"/>
    <n v="2.1292846139212881E-2"/>
    <n v="2.072026624445324E-2"/>
    <n v="0.75"/>
  </r>
  <r>
    <x v="3"/>
    <x v="80"/>
    <s v="Tilefish"/>
    <n v="42"/>
    <n v="119"/>
    <n v="12799.047"/>
    <n v="17065.396000000001"/>
    <n v="4502.1679999999997"/>
    <n v="0.15599462509750389"/>
    <n v="0.13367879093797319"/>
    <n v="0.75"/>
  </r>
  <r>
    <x v="3"/>
    <x v="81"/>
    <s v="Tilefish"/>
    <n v="107"/>
    <n v="513"/>
    <n v="3586.5239999999999"/>
    <n v="4782.0320000000002"/>
    <n v="1409.9449999999999"/>
    <n v="6.6351680981254597E-4"/>
    <n v="8.3658883911353721E-4"/>
    <n v="0.75"/>
  </r>
  <r>
    <x v="3"/>
    <x v="101"/>
    <s v="SERO FMP"/>
    <n v="3"/>
    <n v="10"/>
    <n v="2.8679999999999999"/>
    <n v="3.8239999999999998"/>
    <n v="8.3339999999999996"/>
    <n v="1.2458731537793219E-3"/>
    <n v="5.1699751861042182E-3"/>
    <n v="0.75"/>
  </r>
  <r>
    <x v="3"/>
    <x v="118"/>
    <s v="No Federal FMP"/>
    <n v="8"/>
    <n v="10"/>
    <n v="197.029"/>
    <n v="262.70533333333327"/>
    <n v="76.076999999999998"/>
    <n v="8.3593126856173101E-3"/>
    <n v="4.9788612565445029E-3"/>
    <n v="0.75"/>
  </r>
  <r>
    <x v="3"/>
    <x v="82"/>
    <s v="SERO FMP"/>
    <n v="51"/>
    <n v="240"/>
    <n v="208.83500000000001"/>
    <n v="278.44666666666672"/>
    <n v="245.94200000000001"/>
    <n v="7.7685812067554497E-3"/>
    <n v="1.284829171455438E-2"/>
    <n v="0.75"/>
  </r>
  <r>
    <x v="3"/>
    <x v="83"/>
    <s v="Highly Migratory Species"/>
    <n v="11"/>
    <n v="34"/>
    <n v="3.516"/>
    <n v="4.6879999999999997"/>
    <n v="24.59"/>
    <n v="2.8534328842720342E-4"/>
    <n v="7.5892719360513567E-4"/>
    <n v="0.75"/>
  </r>
  <r>
    <x v="3"/>
    <x v="102"/>
    <s v="Highly Migratory Species"/>
    <n v="5"/>
    <n v="7"/>
    <n v="99.010999999999996"/>
    <n v="132.0146666666667"/>
    <n v="18.204000000000001"/>
    <n v="4.2843357853742959E-4"/>
    <n v="5.2090308180959737E-4"/>
    <n v="0.75"/>
  </r>
  <r>
    <x v="3"/>
    <x v="84"/>
    <s v="No Federal FMP"/>
    <n v="18"/>
    <n v="82"/>
    <n v="323.19200000000001"/>
    <n v="430.92266666666671"/>
    <n v="743.89"/>
    <n v="1.6770029057700291E-2"/>
    <n v="2.1774727043877881E-2"/>
    <n v="0.75"/>
  </r>
  <r>
    <x v="3"/>
    <x v="85"/>
    <s v="Highly Migratory Species"/>
    <n v="3"/>
    <n v="5"/>
    <n v="1.4379999999999999"/>
    <n v="1.9173333333333329"/>
    <n v="8.92"/>
    <n v="9.1585939838610028E-6"/>
    <n v="1.9249028916702631E-4"/>
    <n v="0.75"/>
  </r>
  <r>
    <x v="3"/>
    <x v="87"/>
    <s v="No Federal FMP"/>
    <n v="137"/>
    <n v="820"/>
    <n v="795.11900000000003"/>
    <n v="1060.1586666666669"/>
    <n v="470.947"/>
    <n v="1.094150268336315E-2"/>
    <n v="9.6043030488426641E-3"/>
    <n v="0.75"/>
  </r>
  <r>
    <x v="3"/>
    <x v="88"/>
    <s v="No Federal FMP"/>
    <n v="53"/>
    <n v="457"/>
    <n v="11137.661"/>
    <n v="14850.21466666667"/>
    <n v="5210.7290000000003"/>
    <n v="4.7213864800098012E-3"/>
    <n v="9.4983339227188053E-3"/>
    <n v="0.75"/>
  </r>
  <r>
    <x v="3"/>
    <x v="89"/>
    <s v="No Federal FMP"/>
    <n v="32"/>
    <n v="195"/>
    <n v="1118.7629999999999"/>
    <n v="1491.684"/>
    <n v="677.91600000000005"/>
    <n v="5.2267653997991074E-3"/>
    <n v="2.002913152024582E-3"/>
    <n v="0.75"/>
  </r>
  <r>
    <x v="3"/>
    <x v="90"/>
    <s v="No Federal FMP"/>
    <n v="81"/>
    <n v="331"/>
    <n v="190.161"/>
    <n v="253.548"/>
    <n v="4562.4480000000003"/>
    <n v="6.7052538787023977E-3"/>
    <n v="1.3720080111145189E-2"/>
    <n v="0.75"/>
  </r>
  <r>
    <x v="4"/>
    <x v="0"/>
    <m/>
    <m/>
    <m/>
    <n v="1913177"/>
    <n v="2484645.4545454551"/>
    <n v="3049970"/>
    <m/>
    <m/>
    <n v="0.77"/>
  </r>
  <r>
    <x v="4"/>
    <x v="1"/>
    <s v="SERO FMP"/>
    <n v="8"/>
    <n v="12"/>
    <n v="0.153"/>
    <n v="0.19870129870129871"/>
    <n v="0.193"/>
    <n v="1.16793893129771E-3"/>
    <n v="1.2138364779874209E-3"/>
    <n v="0.77"/>
  </r>
  <r>
    <x v="4"/>
    <x v="2"/>
    <s v="Monkfish"/>
    <n v="594"/>
    <n v="8134"/>
    <n v="1948060.6440000001"/>
    <n v="2529948.8883116879"/>
    <n v="944088.40599999996"/>
    <n v="7.8203602119203477E-2"/>
    <n v="8.9175749036845678E-2"/>
    <n v="0.77"/>
  </r>
  <r>
    <x v="4"/>
    <x v="3"/>
    <s v="ASMFC FMP"/>
    <n v="34"/>
    <n v="114"/>
    <n v="6138.4790000000003"/>
    <n v="7972.0506493506491"/>
    <n v="1648.078"/>
    <n v="2.9618116303553798E-3"/>
    <n v="2.8505470785004888E-3"/>
    <n v="0.77"/>
  </r>
  <r>
    <x v="4"/>
    <x v="119"/>
    <s v="No Federal FMP"/>
    <n v="5"/>
    <n v="5"/>
    <n v="4.5659999999999998"/>
    <n v="5.92987012987013"/>
    <n v="2.988"/>
    <n v="3.064429530201342E-2"/>
    <n v="7.6224489795918369E-3"/>
    <n v="0.77"/>
  </r>
  <r>
    <x v="4"/>
    <x v="4"/>
    <s v="Bluefish"/>
    <n v="323"/>
    <n v="3981"/>
    <n v="27495.294000000002"/>
    <n v="35708.174025974033"/>
    <n v="43970.896999999997"/>
    <n v="1.6857729518951332E-2"/>
    <n v="1.7773329393665761E-2"/>
    <n v="0.77"/>
  </r>
  <r>
    <x v="4"/>
    <x v="5"/>
    <s v="No Federal FMP"/>
    <n v="48"/>
    <n v="167"/>
    <n v="1512.4949999999999"/>
    <n v="1964.2792207792211"/>
    <n v="473.52600000000001"/>
    <n v="4.2582702215715529E-2"/>
    <n v="3.5724330441342891E-2"/>
    <n v="0.77"/>
  </r>
  <r>
    <x v="4"/>
    <x v="6"/>
    <s v="Mackerel, Squid, and Butterfish"/>
    <n v="170"/>
    <n v="2692"/>
    <n v="12628.041999999999"/>
    <n v="16400.054545454539"/>
    <n v="20690.498"/>
    <n v="1.6155291390440418E-2"/>
    <n v="1.7607690690785251E-2"/>
    <n v="0.77"/>
  </r>
  <r>
    <x v="4"/>
    <x v="7"/>
    <s v="Surfclam, Ocean Quahog"/>
    <n v="29"/>
    <n v="815"/>
    <n v="2856329.6949999998"/>
    <n v="3709519.0844155839"/>
    <n v="4625533.08"/>
    <n v="0.1002811337594158"/>
    <n v="0.1168821340738536"/>
    <n v="0.77"/>
  </r>
  <r>
    <x v="4"/>
    <x v="8"/>
    <s v="ASMFC FMP"/>
    <n v="10"/>
    <n v="14"/>
    <n v="58.752000000000002"/>
    <n v="76.301298701298705"/>
    <n v="27.443999999999999"/>
    <n v="7.8075747508305664E-3"/>
    <n v="7.3517278328422177E-3"/>
    <n v="0.77"/>
  </r>
  <r>
    <x v="4"/>
    <x v="9"/>
    <s v="Northeast Multispecies"/>
    <n v="190"/>
    <n v="2271"/>
    <n v="409952.39199999999"/>
    <n v="532405.70389610389"/>
    <n v="164133.92499999999"/>
    <n v="1.8893857055059641E-2"/>
    <n v="1.8661969468915761E-2"/>
    <n v="0.77"/>
  </r>
  <r>
    <x v="4"/>
    <x v="10"/>
    <s v="No Federal FMP"/>
    <n v="15"/>
    <n v="41"/>
    <n v="89.408000000000001"/>
    <n v="116.1142857142857"/>
    <n v="98.293999999999997"/>
    <n v="7.9369362971379873E-4"/>
    <n v="1.9279381766828809E-3"/>
    <n v="0.77"/>
  </r>
  <r>
    <x v="4"/>
    <x v="12"/>
    <s v="No Federal FMP"/>
    <n v="10"/>
    <n v="121"/>
    <n v="480.65300000000002"/>
    <n v="624.22467532467533"/>
    <n v="1261.221"/>
    <n v="1.6238057593816299E-3"/>
    <n v="4.9143203372791671E-3"/>
    <n v="0.77"/>
  </r>
  <r>
    <x v="4"/>
    <x v="13"/>
    <s v="ASMFC FMP"/>
    <n v="111"/>
    <n v="1498"/>
    <n v="193650.003"/>
    <n v="251493.5103896104"/>
    <n v="290904.38400000002"/>
    <n v="3.5317928467198278E-2"/>
    <n v="3.4934913118576723E-2"/>
    <n v="0.77"/>
  </r>
  <r>
    <x v="4"/>
    <x v="16"/>
    <s v="No Federal FMP"/>
    <n v="45"/>
    <n v="429"/>
    <n v="8755.1219999999994"/>
    <n v="11370.288311688309"/>
    <n v="21235.548999999999"/>
    <n v="3.245919763316242E-2"/>
    <n v="4.0982925991400271E-2"/>
    <n v="0.77"/>
  </r>
  <r>
    <x v="4"/>
    <x v="17"/>
    <s v="ASMFC FMP"/>
    <n v="57"/>
    <n v="288"/>
    <n v="13979.745999999999"/>
    <n v="18155.514285714289"/>
    <n v="28881.958999999999"/>
    <n v="7.1697623370362389E-3"/>
    <n v="9.521114804724895E-3"/>
    <n v="0.77"/>
  </r>
  <r>
    <x v="4"/>
    <x v="18"/>
    <s v="No Federal FMP"/>
    <n v="5"/>
    <n v="6"/>
    <n v="24203.319"/>
    <n v="31432.881818181821"/>
    <n v="7855.5029999999997"/>
    <n v="6.1070451001468519E-3"/>
    <n v="6.1884565693488157E-3"/>
    <n v="0.77"/>
  </r>
  <r>
    <x v="4"/>
    <x v="19"/>
    <s v="No Federal FMP"/>
    <n v="26"/>
    <n v="157"/>
    <n v="761.44"/>
    <n v="988.88311688311694"/>
    <n v="253.13200000000001"/>
    <n v="2.2874309060322041E-2"/>
    <n v="2.5670013183247131E-2"/>
    <n v="0.77"/>
  </r>
  <r>
    <x v="4"/>
    <x v="20"/>
    <s v="No Federal FMP"/>
    <n v="80"/>
    <n v="690"/>
    <n v="2000.125"/>
    <n v="2597.5649350649351"/>
    <n v="2018.691"/>
    <n v="3.050226465160966E-2"/>
    <n v="2.5816113562248229E-2"/>
    <n v="0.77"/>
  </r>
  <r>
    <x v="4"/>
    <x v="21"/>
    <s v="Highly Migratory Species"/>
    <n v="106"/>
    <n v="720"/>
    <n v="13508.683000000001"/>
    <n v="17543.744155844161"/>
    <n v="20069.772000000001"/>
    <n v="8.9449510727703987E-3"/>
    <n v="9.0663381606372797E-3"/>
    <n v="0.77"/>
  </r>
  <r>
    <x v="4"/>
    <x v="22"/>
    <s v="Spiny Dogfish"/>
    <n v="180"/>
    <n v="1646"/>
    <n v="65391.010999999999"/>
    <n v="84923.3909090909"/>
    <n v="306125.41700000002"/>
    <n v="1.7489226466067442E-2"/>
    <n v="1.7345827014757911E-2"/>
    <n v="0.77"/>
  </r>
  <r>
    <x v="4"/>
    <x v="23"/>
    <s v="SERO FMP"/>
    <n v="11"/>
    <n v="30"/>
    <n v="141.935"/>
    <n v="184.33116883116881"/>
    <n v="49.369"/>
    <n v="1.2814412885285571E-3"/>
    <n v="1.218145479668377E-3"/>
    <n v="0.77"/>
  </r>
  <r>
    <x v="4"/>
    <x v="24"/>
    <s v="ASMFC FMP"/>
    <n v="13"/>
    <n v="19"/>
    <n v="100.578"/>
    <n v="130.62077922077921"/>
    <n v="206.50399999999999"/>
    <n v="9.682133230650751E-3"/>
    <n v="7.5892686512311651E-3"/>
    <n v="0.77"/>
  </r>
  <r>
    <x v="4"/>
    <x v="25"/>
    <s v="No Federal FMP"/>
    <n v="26"/>
    <n v="117"/>
    <n v="278.21699999999998"/>
    <n v="361.32077922077917"/>
    <n v="628.91800000000001"/>
    <n v="1.8717505382131319E-2"/>
    <n v="4.3340775963062503E-2"/>
    <n v="0.77"/>
  </r>
  <r>
    <x v="4"/>
    <x v="26"/>
    <s v="No Federal FMP"/>
    <n v="122"/>
    <n v="903"/>
    <n v="2797.6590000000001"/>
    <n v="3633.323376623377"/>
    <n v="4289.3999999999996"/>
    <n v="7.9625985484559555E-2"/>
    <n v="8.3123074239869768E-2"/>
    <n v="0.77"/>
  </r>
  <r>
    <x v="4"/>
    <x v="28"/>
    <s v="Northeast Multispecies"/>
    <n v="101"/>
    <n v="1391"/>
    <n v="298167.745"/>
    <n v="387230.83766233758"/>
    <n v="195183.872"/>
    <n v="5.9678570513595458E-2"/>
    <n v="6.0540189662776932E-2"/>
    <n v="0.77"/>
  </r>
  <r>
    <x v="4"/>
    <x v="29"/>
    <s v="No Federal FMP"/>
    <n v="15"/>
    <n v="86"/>
    <n v="41.82"/>
    <n v="54.311688311688307"/>
    <n v="100.72499999999999"/>
    <n v="4.9520426287744234E-3"/>
    <n v="5.0266992713843698E-3"/>
    <n v="0.77"/>
  </r>
  <r>
    <x v="4"/>
    <x v="30"/>
    <s v="Northeast Multispecies"/>
    <n v="7"/>
    <n v="31"/>
    <n v="64.945999999999998"/>
    <n v="84.345454545454544"/>
    <n v="105.813"/>
    <n v="3.2223269660133962E-3"/>
    <n v="2.971941354903944E-3"/>
    <n v="0.77"/>
  </r>
  <r>
    <x v="4"/>
    <x v="31"/>
    <s v="No Federal FMP"/>
    <n v="5"/>
    <n v="6"/>
    <n v="32.540999999999997"/>
    <n v="42.261038961038963"/>
    <n v="281.786"/>
    <n v="6.1374952847981891E-3"/>
    <n v="1.18982392433391E-2"/>
    <n v="0.77"/>
  </r>
  <r>
    <x v="4"/>
    <x v="32"/>
    <s v="Summer Flounder, Scup, Black Sea Bass"/>
    <n v="388"/>
    <n v="7268"/>
    <n v="659787.07999999996"/>
    <n v="856866.33766233758"/>
    <n v="279778.73700000002"/>
    <n v="2.596485058565107E-2"/>
    <n v="2.4571154398935369E-2"/>
    <n v="0.77"/>
  </r>
  <r>
    <x v="4"/>
    <x v="33"/>
    <s v="Northeast Multispecies"/>
    <n v="110"/>
    <n v="828"/>
    <n v="59747.485000000001"/>
    <n v="77594.136363636368"/>
    <n v="29332.002"/>
    <n v="6.0400486742268012E-3"/>
    <n v="5.8257286579474063E-3"/>
    <n v="0.77"/>
  </r>
  <r>
    <x v="4"/>
    <x v="34"/>
    <s v="Northeast Multispecies"/>
    <n v="135"/>
    <n v="1702"/>
    <n v="162800.90299999999"/>
    <n v="211429.74415584409"/>
    <n v="88613.255000000005"/>
    <n v="3.9849488972302553E-2"/>
    <n v="3.9964143634722837E-2"/>
    <n v="0.77"/>
  </r>
  <r>
    <x v="4"/>
    <x v="35"/>
    <s v="Northeast Multispecies"/>
    <n v="150"/>
    <n v="1170"/>
    <n v="91786.83"/>
    <n v="119203.67532467531"/>
    <n v="56623.680999999997"/>
    <n v="1.8240756491898592E-2"/>
    <n v="1.536967918491166E-2"/>
    <n v="0.77"/>
  </r>
  <r>
    <x v="4"/>
    <x v="36"/>
    <s v="Northeast Multispecies"/>
    <n v="106"/>
    <n v="1355"/>
    <n v="152428.56099999999"/>
    <n v="197959.17012987009"/>
    <n v="68751.375"/>
    <n v="2.0252594609992701E-2"/>
    <n v="1.7439252372007961E-2"/>
    <n v="0.77"/>
  </r>
  <r>
    <x v="4"/>
    <x v="38"/>
    <s v="Small-Mesh Multispecies"/>
    <n v="16"/>
    <n v="71"/>
    <n v="92.397000000000006"/>
    <n v="119.9961038961039"/>
    <n v="187.19900000000001"/>
    <n v="3.6064402810304448E-3"/>
    <n v="5.208073670153573E-3"/>
    <n v="0.77"/>
  </r>
  <r>
    <x v="4"/>
    <x v="39"/>
    <s v="Small-Mesh Multispecies"/>
    <n v="144"/>
    <n v="2207"/>
    <n v="18736.073"/>
    <n v="24332.562337662341"/>
    <n v="85051.58"/>
    <n v="1.9528052705525281E-2"/>
    <n v="4.4719787494255682E-2"/>
    <n v="0.77"/>
  </r>
  <r>
    <x v="4"/>
    <x v="40"/>
    <s v="Small-Mesh Multispecies"/>
    <n v="164"/>
    <n v="2690"/>
    <n v="341118.40299999999"/>
    <n v="443010.91298701288"/>
    <n v="596584.69700000004"/>
    <n v="3.336331106200615E-2"/>
    <n v="3.7902660789295203E-2"/>
    <n v="0.77"/>
  </r>
  <r>
    <x v="4"/>
    <x v="41"/>
    <s v="Northeast Multispecies"/>
    <n v="121"/>
    <n v="1452"/>
    <n v="387707.68699999998"/>
    <n v="503516.4766233766"/>
    <n v="270640.82299999997"/>
    <n v="5.6278660359285013E-2"/>
    <n v="5.9590294412237899E-2"/>
    <n v="0.77"/>
  </r>
  <r>
    <x v="4"/>
    <x v="42"/>
    <s v="Northeast Multispecies"/>
    <n v="88"/>
    <n v="345"/>
    <n v="5937.7250000000004"/>
    <n v="7711.3311688311687"/>
    <n v="816.21"/>
    <n v="3.0934351327977661E-2"/>
    <n v="2.613377305327869E-2"/>
    <n v="0.77"/>
  </r>
  <r>
    <x v="4"/>
    <x v="43"/>
    <s v="No Federal FMP"/>
    <n v="7"/>
    <n v="14"/>
    <n v="14.013999999999999"/>
    <n v="18.2"/>
    <n v="22.419"/>
    <n v="2.5291463634722971E-4"/>
    <n v="3.5744579081632661E-4"/>
    <n v="0.77"/>
  </r>
  <r>
    <x v="4"/>
    <x v="44"/>
    <s v="Atlantic Herring"/>
    <n v="47"/>
    <n v="343"/>
    <n v="177105.318"/>
    <n v="230006.90649350651"/>
    <n v="1491596.9720000001"/>
    <n v="6.758356403338963E-3"/>
    <n v="7.8092399024048261E-3"/>
    <n v="0.77"/>
  </r>
  <r>
    <x v="4"/>
    <x v="45"/>
    <s v="No Federal FMP"/>
    <n v="97"/>
    <n v="486"/>
    <n v="3535.8159999999998"/>
    <n v="4591.9688311688305"/>
    <n v="3943.0129999999999"/>
    <n v="1.328869462599172E-2"/>
    <n v="1.2227534344280091E-2"/>
    <n v="0.77"/>
  </r>
  <r>
    <x v="4"/>
    <x v="46"/>
    <s v="ASMFC FMP"/>
    <n v="340"/>
    <n v="5626"/>
    <n v="813547.30099999998"/>
    <n v="1056554.9363636361"/>
    <n v="189273.296"/>
    <n v="1.154120736112295E-2"/>
    <n v="9.7844322452919161E-3"/>
    <n v="0.77"/>
  </r>
  <r>
    <x v="4"/>
    <x v="47"/>
    <s v="Mackerel, Squid, and Butterfish"/>
    <n v="104"/>
    <n v="530"/>
    <n v="318433.32699999999"/>
    <n v="413549.77532467531"/>
    <n v="889595.54599999997"/>
    <n v="8.418941455351496E-2"/>
    <n v="7.6963047343584973E-2"/>
    <n v="0.77"/>
  </r>
  <r>
    <x v="4"/>
    <x v="105"/>
    <s v="Mackerel, Squid, and Butterfish"/>
    <n v="12"/>
    <n v="31"/>
    <n v="2778.3710000000001"/>
    <n v="3608.2740259740258"/>
    <n v="187779.83600000001"/>
    <n v="2.2101783498265821E-2"/>
    <n v="0.14573929578164391"/>
    <n v="0.77"/>
  </r>
  <r>
    <x v="4"/>
    <x v="49"/>
    <s v="SERO FMP"/>
    <n v="23"/>
    <n v="107"/>
    <n v="81.271000000000001"/>
    <n v="105.5467532467532"/>
    <n v="46.826000000000001"/>
    <n v="1.4492751038750291E-3"/>
    <n v="9.5203822303547832E-4"/>
    <n v="0.77"/>
  </r>
  <r>
    <x v="4"/>
    <x v="50"/>
    <s v="ASMFC FMP"/>
    <n v="24"/>
    <n v="243"/>
    <n v="134248.87599999999"/>
    <n v="174349.18961038961"/>
    <n v="1736824.55"/>
    <n v="3.0367305188430421E-2"/>
    <n v="3.2438614786136397E-2"/>
    <n v="0.77"/>
  </r>
  <r>
    <x v="4"/>
    <x v="51"/>
    <s v="No Federal FMP"/>
    <n v="15"/>
    <n v="21"/>
    <n v="43.127000000000002"/>
    <n v="56.009090909090908"/>
    <n v="98.784999999999997"/>
    <n v="8.7407782732063233E-3"/>
    <n v="2.7552016511407369E-3"/>
    <n v="0.77"/>
  </r>
  <r>
    <x v="4"/>
    <x v="52"/>
    <s v="No Federal FMP"/>
    <n v="9"/>
    <n v="39"/>
    <n v="8.4120000000000008"/>
    <n v="10.924675324675331"/>
    <n v="766.226"/>
    <n v="2.1569230769230771E-2"/>
    <n v="0.48281411468178947"/>
    <n v="0.77"/>
  </r>
  <r>
    <x v="4"/>
    <x v="53"/>
    <s v="No Federal FMP"/>
    <n v="19"/>
    <n v="52"/>
    <n v="75438.468999999997"/>
    <n v="97972.037662337651"/>
    <n v="32062.400000000001"/>
    <n v="0.14725591504894639"/>
    <n v="0.10581824782587169"/>
    <n v="0.77"/>
  </r>
  <r>
    <x v="4"/>
    <x v="53"/>
    <m/>
    <n v="19"/>
    <n v="52"/>
    <n v="2218.7779999999998"/>
    <n v="2881.5298701298698"/>
    <n v="943.01199999999994"/>
    <n v="4.331055348968855E-3"/>
    <n v="3.1123021832043431E-3"/>
    <n v="0.77"/>
  </r>
  <r>
    <x v="4"/>
    <x v="54"/>
    <s v="Northeast Multispecies"/>
    <n v="118"/>
    <n v="1486"/>
    <n v="594908.83299999998"/>
    <n v="772608.87402597396"/>
    <n v="647406.31599999999"/>
    <n v="4.5679004831352607E-2"/>
    <n v="4.9770554600318047E-2"/>
    <n v="0.77"/>
  </r>
  <r>
    <x v="4"/>
    <x v="56"/>
    <s v="Northeast Multispecies"/>
    <n v="3"/>
    <n v="3"/>
    <n v="1.6E-2"/>
    <n v="2.0779220779220779E-2"/>
    <n v="5.899"/>
    <n v="4.0000000000000001E-3"/>
    <n v="2.8497584541062802E-2"/>
    <n v="0.77"/>
  </r>
  <r>
    <x v="4"/>
    <x v="115"/>
    <s v="No Federal FMP"/>
    <n v="6"/>
    <n v="10"/>
    <n v="0.47399999999999998"/>
    <n v="0.61558441558441557"/>
    <n v="0.47399999999999998"/>
    <n v="3.151595744680851E-4"/>
    <n v="8.7453874538745381E-4"/>
    <n v="0.77"/>
  </r>
  <r>
    <x v="4"/>
    <x v="94"/>
    <s v="No Federal FMP"/>
    <n v="10"/>
    <n v="13"/>
    <n v="11.055"/>
    <n v="14.357142857142859"/>
    <n v="16.071999999999999"/>
    <n v="1.8452679018527789E-3"/>
    <n v="7.5455399061032857E-3"/>
    <n v="0.77"/>
  </r>
  <r>
    <x v="4"/>
    <x v="58"/>
    <s v="Northeast Multispecies"/>
    <n v="104"/>
    <n v="1262"/>
    <n v="380411.37599999999"/>
    <n v="494040.74805194797"/>
    <n v="601934.71799999999"/>
    <n v="6.8348898113598081E-2"/>
    <n v="7.1033663459341673E-2"/>
    <n v="0.77"/>
  </r>
  <r>
    <x v="4"/>
    <x v="107"/>
    <s v="No Federal FMP"/>
    <n v="3"/>
    <n v="4"/>
    <n v="0.29299999999999998"/>
    <n v="0.38051948051948048"/>
    <n v="18.120999999999999"/>
    <n v="4.4393939393939392E-3"/>
    <n v="1.0965145830812051E-3"/>
    <n v="0.77"/>
  </r>
  <r>
    <x v="4"/>
    <x v="116"/>
    <s v="No Federal FMP"/>
    <n v="3"/>
    <n v="4"/>
    <n v="0.626"/>
    <n v="0.81298701298701292"/>
    <n v="0.71099999999999997"/>
    <n v="6.253746253746254E-4"/>
    <n v="1.4248496993987979E-3"/>
    <n v="0.77"/>
  </r>
  <r>
    <x v="4"/>
    <x v="59"/>
    <s v="Sea Scallop"/>
    <n v="451"/>
    <n v="3921"/>
    <n v="24265696.035"/>
    <n v="31513890.954545449"/>
    <n v="2491789.4939999999"/>
    <n v="4.4022809026279447E-2"/>
    <n v="4.4191867112129468E-2"/>
    <n v="0.77"/>
  </r>
  <r>
    <x v="4"/>
    <x v="60"/>
    <s v="Summer Flounder, Scup, Black Sea Bass"/>
    <n v="266"/>
    <n v="3788"/>
    <n v="133482.97"/>
    <n v="173354.50649350649"/>
    <n v="272078.59399999998"/>
    <n v="1.7365029835236231E-2"/>
    <n v="2.3901126586231568E-2"/>
    <n v="0.77"/>
  </r>
  <r>
    <x v="4"/>
    <x v="61"/>
    <s v="Summer Flounder, Scup, Black Sea Bass"/>
    <n v="300"/>
    <n v="3464"/>
    <n v="356337.11200000002"/>
    <n v="462775.47012987023"/>
    <n v="101153.435"/>
    <n v="8.1081660046332105E-2"/>
    <n v="7.8130308277901184E-2"/>
    <n v="0.77"/>
  </r>
  <r>
    <x v="4"/>
    <x v="62"/>
    <s v="No Federal FMP"/>
    <n v="12"/>
    <n v="64"/>
    <n v="251.78800000000001"/>
    <n v="326.99740259740258"/>
    <n v="192.959"/>
    <n v="6.5947616553169205E-2"/>
    <n v="1.7894741723082631E-2"/>
    <n v="0.77"/>
  </r>
  <r>
    <x v="4"/>
    <x v="64"/>
    <s v="No Federal FMP"/>
    <n v="60"/>
    <n v="438"/>
    <n v="126.68"/>
    <n v="164.51948051948051"/>
    <n v="973.00400000000002"/>
    <n v="6.7569874119906134E-3"/>
    <n v="1.068530639139029E-2"/>
    <n v="0.77"/>
  </r>
  <r>
    <x v="4"/>
    <x v="65"/>
    <s v="ASMFC FMP"/>
    <n v="13"/>
    <n v="20"/>
    <n v="15.557"/>
    <n v="20.203896103896099"/>
    <n v="21.942"/>
    <n v="4.4910508083140866E-3"/>
    <n v="5.7560335781741872E-3"/>
    <n v="0.77"/>
  </r>
  <r>
    <x v="4"/>
    <x v="66"/>
    <s v="ASMFC FMP"/>
    <n v="10"/>
    <n v="40"/>
    <n v="1.7490000000000001"/>
    <n v="2.2714285714285709"/>
    <n v="4.7290000000000001"/>
    <n v="4.6764705882352941E-3"/>
    <n v="3.7148468185388851E-3"/>
    <n v="0.77"/>
  </r>
  <r>
    <x v="4"/>
    <x v="95"/>
    <s v="Highly Migratory Species"/>
    <n v="12"/>
    <n v="14"/>
    <n v="108.803"/>
    <n v="141.3025974025974"/>
    <n v="59.073"/>
    <n v="3.619407205349123E-3"/>
    <n v="3.7881877645248169E-3"/>
    <n v="0.77"/>
  </r>
  <r>
    <x v="4"/>
    <x v="108"/>
    <s v="Highly Migratory Species"/>
    <n v="4"/>
    <n v="9"/>
    <n v="64.781000000000006"/>
    <n v="84.131168831168836"/>
    <n v="220.172"/>
    <n v="1.518898007033998E-2"/>
    <n v="3.7986887508626638E-2"/>
    <n v="0.77"/>
  </r>
  <r>
    <x v="4"/>
    <x v="69"/>
    <s v="Highly Migratory Species"/>
    <n v="22"/>
    <n v="63"/>
    <n v="377.18400000000003"/>
    <n v="489.8493506493507"/>
    <n v="888.93200000000002"/>
    <n v="1.296387695480323E-2"/>
    <n v="2.8484106639323249E-2"/>
    <n v="0.77"/>
  </r>
  <r>
    <x v="4"/>
    <x v="70"/>
    <s v="No Federal FMP"/>
    <n v="10"/>
    <n v="16"/>
    <n v="173.93199999999999"/>
    <n v="225.8857142857143"/>
    <n v="180.99"/>
    <n v="4.3095143706640228E-2"/>
    <n v="3.8039092055485502E-2"/>
    <n v="0.77"/>
  </r>
  <r>
    <x v="4"/>
    <x v="97"/>
    <s v="Skates"/>
    <n v="7"/>
    <n v="118"/>
    <n v="17147.954000000002"/>
    <n v="22270.070129870131"/>
    <n v="13105.035"/>
    <n v="5.2894928575614848E-2"/>
    <n v="5.0152255027649681E-2"/>
    <n v="0.77"/>
  </r>
  <r>
    <x v="4"/>
    <x v="72"/>
    <s v="Skates"/>
    <n v="36"/>
    <n v="1138"/>
    <n v="125765.849"/>
    <n v="163332.2714285714"/>
    <n v="955473.33299999998"/>
    <n v="0.1132033352745746"/>
    <n v="8.8153079442303425E-2"/>
    <n v="0.77"/>
  </r>
  <r>
    <x v="4"/>
    <x v="73"/>
    <s v="Skates"/>
    <n v="138"/>
    <n v="2171"/>
    <n v="94009.784"/>
    <n v="122090.62857142861"/>
    <n v="171950.59599999999"/>
    <n v="4.325819185772297E-2"/>
    <n v="4.098909257686411E-2"/>
    <n v="0.77"/>
  </r>
  <r>
    <x v="4"/>
    <x v="74"/>
    <s v="Skates"/>
    <n v="230"/>
    <n v="3028"/>
    <n v="1391310.277"/>
    <n v="1806896.4636363641"/>
    <n v="3200988.2420000001"/>
    <n v="0.14551220346080751"/>
    <n v="0.16682511420865301"/>
    <n v="0.77"/>
  </r>
  <r>
    <x v="4"/>
    <x v="75"/>
    <s v="ASMFC FMP"/>
    <n v="21"/>
    <n v="50"/>
    <n v="31.786999999999999"/>
    <n v="41.281818181818181"/>
    <n v="64.638000000000005"/>
    <n v="5.0385974923518317E-4"/>
    <n v="6.1001689300780476E-4"/>
    <n v="0.77"/>
  </r>
  <r>
    <x v="4"/>
    <x v="76"/>
    <s v="Mackerel, Squid, and Butterfish"/>
    <n v="30"/>
    <n v="149"/>
    <n v="198287.606"/>
    <n v="257516.37142857141"/>
    <n v="437121.47200000001"/>
    <n v="1.87203722858484E-2"/>
    <n v="1.695349037805784E-2"/>
    <n v="0.77"/>
  </r>
  <r>
    <x v="4"/>
    <x v="77"/>
    <s v="Mackerel, Squid, and Butterfish"/>
    <n v="248"/>
    <n v="4869"/>
    <n v="1154837.844"/>
    <n v="1499789.407792208"/>
    <n v="1040019.841"/>
    <n v="3.9059941888909773E-2"/>
    <n v="3.8820146891140377E-2"/>
    <n v="0.77"/>
  </r>
  <r>
    <x v="4"/>
    <x v="78"/>
    <s v="Highly Migratory Species"/>
    <n v="17"/>
    <n v="90"/>
    <n v="3353.3809999999999"/>
    <n v="4355.0402597402599"/>
    <n v="975.79899999999998"/>
    <n v="4.7612287203078188E-3"/>
    <n v="5.9883705944804811E-3"/>
    <n v="0.77"/>
  </r>
  <r>
    <x v="4"/>
    <x v="79"/>
    <s v="ASMFC FMP"/>
    <n v="76"/>
    <n v="375"/>
    <n v="2148.047"/>
    <n v="2789.6714285714279"/>
    <n v="908.89499999999998"/>
    <n v="1.062737230610912E-2"/>
    <n v="1.5250171982751391E-2"/>
    <n v="0.77"/>
  </r>
  <r>
    <x v="4"/>
    <x v="80"/>
    <s v="Tilefish"/>
    <n v="54"/>
    <n v="138"/>
    <n v="907.44899999999996"/>
    <n v="1178.5051948051951"/>
    <n v="461.79700000000003"/>
    <n v="8.8626721359507752E-3"/>
    <n v="9.0154227593073431E-3"/>
    <n v="0.77"/>
  </r>
  <r>
    <x v="4"/>
    <x v="81"/>
    <s v="Tilefish"/>
    <n v="115"/>
    <n v="487"/>
    <n v="33825.275000000001"/>
    <n v="43928.928571428572"/>
    <n v="10871.582"/>
    <n v="6.2019433514607682E-3"/>
    <n v="6.4510892268838946E-3"/>
    <n v="0.77"/>
  </r>
  <r>
    <x v="4"/>
    <x v="118"/>
    <s v="No Federal FMP"/>
    <n v="3"/>
    <n v="3"/>
    <n v="0.55700000000000005"/>
    <n v="0.72337662337662345"/>
    <n v="0.25900000000000001"/>
    <n v="2.639059982943239E-5"/>
    <n v="2.092760180995475E-5"/>
    <n v="0.77"/>
  </r>
  <r>
    <x v="4"/>
    <x v="82"/>
    <s v="SERO FMP"/>
    <n v="89"/>
    <n v="430"/>
    <n v="793.21900000000005"/>
    <n v="1030.154545454546"/>
    <n v="781.30799999999999"/>
    <n v="2.541553989106056E-2"/>
    <n v="3.2866733972741043E-2"/>
    <n v="0.77"/>
  </r>
  <r>
    <x v="4"/>
    <x v="83"/>
    <s v="Highly Migratory Species"/>
    <n v="20"/>
    <n v="69"/>
    <n v="533.85599999999999"/>
    <n v="693.31948051948052"/>
    <n v="897.85400000000004"/>
    <n v="1.1662355819643481E-2"/>
    <n v="1.659036567564072E-2"/>
    <n v="0.77"/>
  </r>
  <r>
    <x v="4"/>
    <x v="102"/>
    <s v="Highly Migratory Species"/>
    <n v="4"/>
    <n v="5"/>
    <n v="307.51799999999997"/>
    <n v="399.37402597402593"/>
    <n v="48.012999999999998"/>
    <n v="5.3535765020472966E-4"/>
    <n v="5.81785355095908E-4"/>
    <n v="0.77"/>
  </r>
  <r>
    <x v="4"/>
    <x v="84"/>
    <s v="No Federal FMP"/>
    <n v="20"/>
    <n v="74"/>
    <n v="62.94"/>
    <n v="81.740259740259731"/>
    <n v="728.80799999999999"/>
    <n v="2.257937219730942E-3"/>
    <n v="1.259627715653572E-2"/>
    <n v="0.77"/>
  </r>
  <r>
    <x v="4"/>
    <x v="103"/>
    <s v="Highly Migratory Species"/>
    <n v="7"/>
    <n v="22"/>
    <n v="714.69299999999998"/>
    <n v="928.17272727272723"/>
    <n v="402.24599999999998"/>
    <n v="0.402190770962296"/>
    <n v="0.28690870185449358"/>
    <n v="0.77"/>
  </r>
  <r>
    <x v="4"/>
    <x v="85"/>
    <s v="Highly Migratory Species"/>
    <n v="5"/>
    <n v="7"/>
    <n v="95.494"/>
    <n v="124.0181818181818"/>
    <n v="26.933"/>
    <n v="1.6658874591788319E-4"/>
    <n v="2.0719923684089049E-4"/>
    <n v="0.77"/>
  </r>
  <r>
    <x v="4"/>
    <x v="87"/>
    <s v="No Federal FMP"/>
    <n v="142"/>
    <n v="986"/>
    <n v="1045.722"/>
    <n v="1358.0805194805189"/>
    <n v="738.07100000000003"/>
    <n v="8.1519980043343356E-3"/>
    <n v="8.9560854265259074E-3"/>
    <n v="0.77"/>
  </r>
  <r>
    <x v="4"/>
    <x v="88"/>
    <s v="No Federal FMP"/>
    <n v="47"/>
    <n v="250"/>
    <n v="7080.66"/>
    <n v="9195.6623376623374"/>
    <n v="1687.2950000000001"/>
    <n v="2.86238892601293E-3"/>
    <n v="3.7521375884222211E-3"/>
    <n v="0.77"/>
  </r>
  <r>
    <x v="4"/>
    <x v="89"/>
    <s v="No Federal FMP"/>
    <n v="26"/>
    <n v="111"/>
    <n v="293.77699999999999"/>
    <n v="381.52857142857141"/>
    <n v="945.66700000000003"/>
    <n v="1.872240491485673E-3"/>
    <n v="1.260485977820431E-2"/>
    <n v="0.77"/>
  </r>
  <r>
    <x v="4"/>
    <x v="120"/>
    <s v="No Federal FMP"/>
    <n v="3"/>
    <n v="19"/>
    <n v="3551.5169999999998"/>
    <n v="4612.3597402597397"/>
    <n v="6040.7560000000003"/>
    <n v="4.8410853030179113E-2"/>
    <n v="5.104792326868636E-2"/>
    <n v="0.77"/>
  </r>
  <r>
    <x v="4"/>
    <x v="90"/>
    <s v="No Federal FMP"/>
    <n v="92"/>
    <n v="299"/>
    <n v="404.91199999999998"/>
    <n v="525.85974025974019"/>
    <n v="695.78300000000002"/>
    <n v="5.9411333157261496E-3"/>
    <n v="7.1540660312368262E-3"/>
    <n v="0.77"/>
  </r>
  <r>
    <x v="5"/>
    <x v="0"/>
    <m/>
    <m/>
    <m/>
    <n v="3240088"/>
    <n v="4153958.974358974"/>
    <n v="4406520"/>
    <m/>
    <m/>
    <n v="0.78"/>
  </r>
  <r>
    <x v="5"/>
    <x v="2"/>
    <s v="Monkfish"/>
    <n v="553"/>
    <n v="8203"/>
    <n v="1160806.9080000001"/>
    <n v="1488213.9846153851"/>
    <n v="691430.30799999996"/>
    <n v="7.0539513347098834E-2"/>
    <n v="7.764476796135944E-2"/>
    <n v="0.78"/>
  </r>
  <r>
    <x v="5"/>
    <x v="3"/>
    <s v="ASMFC FMP"/>
    <n v="44"/>
    <n v="111"/>
    <n v="2964.9960000000001"/>
    <n v="3801.2769230769231"/>
    <n v="744.81"/>
    <n v="1.524641374554755E-3"/>
    <n v="1.3829887977183221E-3"/>
    <n v="0.78"/>
  </r>
  <r>
    <x v="5"/>
    <x v="119"/>
    <s v="No Federal FMP"/>
    <n v="4"/>
    <n v="8"/>
    <n v="3.9809999999999999"/>
    <n v="5.1038461538461526"/>
    <n v="4.7359999999999998"/>
    <n v="0.1284193548387097"/>
    <n v="9.1076923076923069E-2"/>
    <n v="0.78"/>
  </r>
  <r>
    <x v="5"/>
    <x v="4"/>
    <s v="Bluefish"/>
    <n v="268"/>
    <n v="2875"/>
    <n v="13530.419"/>
    <n v="17346.69102564103"/>
    <n v="17994.296999999999"/>
    <n v="9.8636906410835869E-3"/>
    <n v="1.007702801461632E-2"/>
    <n v="0.78"/>
  </r>
  <r>
    <x v="5"/>
    <x v="5"/>
    <s v="No Federal FMP"/>
    <n v="40"/>
    <n v="121"/>
    <n v="250.25399999999999"/>
    <n v="320.8384615384615"/>
    <n v="90.259"/>
    <n v="6.9220811550908638E-3"/>
    <n v="6.0825527326639258E-3"/>
    <n v="0.78"/>
  </r>
  <r>
    <x v="5"/>
    <x v="6"/>
    <s v="Mackerel, Squid, and Butterfish"/>
    <n v="158"/>
    <n v="2681"/>
    <n v="68887.131999999998"/>
    <n v="88316.835897435885"/>
    <n v="120110.258"/>
    <n v="4.6675230133574358E-2"/>
    <n v="5.3563882742129552E-2"/>
    <n v="0.78"/>
  </r>
  <r>
    <x v="5"/>
    <x v="7"/>
    <s v="Surfclam, Ocean Quahog"/>
    <n v="21"/>
    <n v="907"/>
    <n v="2460787.2000000002"/>
    <n v="3154855.384615385"/>
    <n v="4176326.8050000002"/>
    <n v="8.5326181726780248E-2"/>
    <n v="0.1027027827153037"/>
    <n v="0.78"/>
  </r>
  <r>
    <x v="5"/>
    <x v="8"/>
    <s v="ASMFC FMP"/>
    <n v="18"/>
    <n v="29"/>
    <n v="52.826000000000001"/>
    <n v="67.725641025641025"/>
    <n v="80.980999999999995"/>
    <n v="4.620080461780654E-3"/>
    <n v="1.4404304517965139E-2"/>
    <n v="0.78"/>
  </r>
  <r>
    <x v="5"/>
    <x v="9"/>
    <s v="Northeast Multispecies"/>
    <n v="206"/>
    <n v="2452"/>
    <n v="374121.36599999998"/>
    <n v="479642.77692307689"/>
    <n v="144288.636"/>
    <n v="3.6498794418354533E-2"/>
    <n v="3.4585882575156511E-2"/>
    <n v="0.78"/>
  </r>
  <r>
    <x v="5"/>
    <x v="10"/>
    <s v="No Federal FMP"/>
    <n v="22"/>
    <n v="93"/>
    <n v="1185.874"/>
    <n v="1520.3512820512819"/>
    <n v="397.20100000000002"/>
    <n v="8.4052080970741672E-3"/>
    <n v="2.6777836205269258E-3"/>
    <n v="0.78"/>
  </r>
  <r>
    <x v="5"/>
    <x v="12"/>
    <s v="No Federal FMP"/>
    <n v="20"/>
    <n v="101"/>
    <n v="142.869"/>
    <n v="183.1653846153846"/>
    <n v="1060.528"/>
    <n v="1.8958552839357421E-4"/>
    <n v="2.6711062193196101E-3"/>
    <n v="0.78"/>
  </r>
  <r>
    <x v="5"/>
    <x v="13"/>
    <s v="ASMFC FMP"/>
    <n v="115"/>
    <n v="1693"/>
    <n v="339162.80099999998"/>
    <n v="434824.10384615383"/>
    <n v="483092.92200000002"/>
    <n v="4.3212905894851161E-2"/>
    <n v="4.2745132637497393E-2"/>
    <n v="0.78"/>
  </r>
  <r>
    <x v="5"/>
    <x v="14"/>
    <s v="No Federal FMP"/>
    <n v="12"/>
    <n v="16"/>
    <n v="157.26300000000001"/>
    <n v="201.6192307692308"/>
    <n v="599.18499999999995"/>
    <n v="5.1524474149793591E-3"/>
    <n v="4.0563859891411778E-3"/>
    <n v="0.78"/>
  </r>
  <r>
    <x v="5"/>
    <x v="16"/>
    <s v="No Federal FMP"/>
    <n v="35"/>
    <n v="334"/>
    <n v="1518.127"/>
    <n v="1946.3166666666671"/>
    <n v="2991.1019999999999"/>
    <n v="1.16878796510867E-2"/>
    <n v="9.4915242404818266E-3"/>
    <n v="0.78"/>
  </r>
  <r>
    <x v="5"/>
    <x v="121"/>
    <s v="No Federal FMP"/>
    <n v="3"/>
    <n v="3"/>
    <n v="5.8999999999999997E-2"/>
    <n v="7.5641025641025636E-2"/>
    <n v="5.6000000000000001E-2"/>
    <n v="2.2348484848484849E-4"/>
    <n v="9.4754653130287654E-5"/>
    <n v="0.78"/>
  </r>
  <r>
    <x v="5"/>
    <x v="17"/>
    <s v="ASMFC FMP"/>
    <n v="72"/>
    <n v="405"/>
    <n v="18095.138999999999"/>
    <n v="23198.896153846152"/>
    <n v="38308.565999999999"/>
    <n v="8.5956816235286618E-3"/>
    <n v="1.180815332494721E-2"/>
    <n v="0.78"/>
  </r>
  <r>
    <x v="5"/>
    <x v="19"/>
    <s v="No Federal FMP"/>
    <n v="31"/>
    <n v="187"/>
    <n v="5195.0309999999999"/>
    <n v="6660.2961538461532"/>
    <n v="1353.6220000000001"/>
    <n v="0.22513677139761651"/>
    <n v="0.1857329857299671"/>
    <n v="0.78"/>
  </r>
  <r>
    <x v="5"/>
    <x v="20"/>
    <s v="No Federal FMP"/>
    <n v="78"/>
    <n v="759"/>
    <n v="3103.6460000000002"/>
    <n v="3979.0333333333328"/>
    <n v="3214.895"/>
    <n v="4.3071497959976689E-2"/>
    <n v="4.1234576610317319E-2"/>
    <n v="0.78"/>
  </r>
  <r>
    <x v="5"/>
    <x v="122"/>
    <s v="No Federal FMP"/>
    <n v="6"/>
    <n v="6"/>
    <n v="12.276"/>
    <n v="15.738461538461539"/>
    <n v="47.048000000000002"/>
    <n v="1.0823010800088161E-4"/>
    <n v="6.3175421634976904E-4"/>
    <n v="0.78"/>
  </r>
  <r>
    <x v="5"/>
    <x v="21"/>
    <s v="Highly Migratory Species"/>
    <n v="100"/>
    <n v="820"/>
    <n v="10577.496999999999"/>
    <n v="13560.893589743589"/>
    <n v="17783.463"/>
    <n v="7.264175705540347E-3"/>
    <n v="8.0375199542972019E-3"/>
    <n v="0.78"/>
  </r>
  <r>
    <x v="5"/>
    <x v="22"/>
    <s v="Spiny Dogfish"/>
    <n v="166"/>
    <n v="1434"/>
    <n v="47906.591"/>
    <n v="61418.706410256411"/>
    <n v="271845.38900000002"/>
    <n v="2.6364500433936299E-2"/>
    <n v="2.3935962092752661E-2"/>
    <n v="0.78"/>
  </r>
  <r>
    <x v="5"/>
    <x v="23"/>
    <s v="SERO FMP"/>
    <n v="7"/>
    <n v="20"/>
    <n v="114.401"/>
    <n v="146.66794871794869"/>
    <n v="56.512999999999998"/>
    <n v="1.632294609479782E-3"/>
    <n v="2.3802965209333668E-3"/>
    <n v="0.78"/>
  </r>
  <r>
    <x v="5"/>
    <x v="24"/>
    <s v="ASMFC FMP"/>
    <n v="5"/>
    <n v="7"/>
    <n v="2.5720000000000001"/>
    <n v="3.2974358974358968"/>
    <n v="5.6909999999999998"/>
    <n v="4.5297640014089471E-4"/>
    <n v="2.421289993192648E-4"/>
    <n v="0.78"/>
  </r>
  <r>
    <x v="5"/>
    <x v="123"/>
    <s v="No Federal FMP"/>
    <n v="4"/>
    <n v="4"/>
    <n v="28.46"/>
    <n v="36.487179487179489"/>
    <n v="138.554"/>
    <n v="4.5318471337579623E-2"/>
    <n v="4.6840432724814057E-2"/>
    <n v="0.78"/>
  </r>
  <r>
    <x v="5"/>
    <x v="124"/>
    <s v="ASMFC FMP"/>
    <n v="4"/>
    <n v="5"/>
    <n v="16.846"/>
    <n v="21.597435897435901"/>
    <n v="13.427"/>
    <n v="2.4100143061516449E-2"/>
    <n v="2.0100299401197601E-2"/>
    <n v="0.78"/>
  </r>
  <r>
    <x v="5"/>
    <x v="25"/>
    <s v="No Federal FMP"/>
    <n v="31"/>
    <n v="112"/>
    <n v="962.51099999999997"/>
    <n v="1233.988461538461"/>
    <n v="1330.1949999999999"/>
    <n v="7.3592094196804028E-2"/>
    <n v="9.4864855227499642E-2"/>
    <n v="0.78"/>
  </r>
  <r>
    <x v="5"/>
    <x v="26"/>
    <s v="No Federal FMP"/>
    <n v="120"/>
    <n v="1000"/>
    <n v="4518.5839999999998"/>
    <n v="5793.0564102564094"/>
    <n v="6842.3909999999996"/>
    <n v="7.7292280323634555E-2"/>
    <n v="7.1046963907463553E-2"/>
    <n v="0.78"/>
  </r>
  <r>
    <x v="5"/>
    <x v="28"/>
    <s v="Northeast Multispecies"/>
    <n v="101"/>
    <n v="1336"/>
    <n v="304695.89199999999"/>
    <n v="390635.75897435902"/>
    <n v="179872.33100000001"/>
    <n v="6.2766447781092721E-2"/>
    <n v="5.8448650210142061E-2"/>
    <n v="0.78"/>
  </r>
  <r>
    <x v="5"/>
    <x v="29"/>
    <s v="No Federal FMP"/>
    <n v="10"/>
    <n v="54"/>
    <n v="28.721"/>
    <n v="36.821794871794872"/>
    <n v="59.378999999999998"/>
    <n v="1.021372688477952E-2"/>
    <n v="8.2908405473331465E-3"/>
    <n v="0.78"/>
  </r>
  <r>
    <x v="5"/>
    <x v="30"/>
    <s v="Northeast Multispecies"/>
    <n v="5"/>
    <n v="34"/>
    <n v="21.492000000000001"/>
    <n v="27.553846153846159"/>
    <n v="127.67"/>
    <n v="3.210156833457805E-3"/>
    <n v="1.0539045732210669E-2"/>
    <n v="0.78"/>
  </r>
  <r>
    <x v="5"/>
    <x v="32"/>
    <s v="Summer Flounder, Scup, Black Sea Bass"/>
    <n v="364"/>
    <n v="6742"/>
    <n v="1052232.82"/>
    <n v="1349016.435897436"/>
    <n v="448756.375"/>
    <n v="4.1967903014012702E-2"/>
    <n v="4.0433849719944938E-2"/>
    <n v="0.78"/>
  </r>
  <r>
    <x v="5"/>
    <x v="33"/>
    <s v="Northeast Multispecies"/>
    <n v="149"/>
    <n v="1393"/>
    <n v="145214.45800000001"/>
    <n v="186172.3820512821"/>
    <n v="72600.429000000004"/>
    <n v="1.5096459369877061E-2"/>
    <n v="1.235216897531197E-2"/>
    <n v="0.78"/>
  </r>
  <r>
    <x v="5"/>
    <x v="34"/>
    <s v="Northeast Multispecies"/>
    <n v="141"/>
    <n v="1743"/>
    <n v="159432.06400000001"/>
    <n v="204400.08205128211"/>
    <n v="64253.974999999999"/>
    <n v="4.4431444559232022E-2"/>
    <n v="4.4055709712431723E-2"/>
    <n v="0.78"/>
  </r>
  <r>
    <x v="5"/>
    <x v="35"/>
    <s v="Northeast Multispecies"/>
    <n v="154"/>
    <n v="1332"/>
    <n v="136949.217"/>
    <n v="175575.91923076921"/>
    <n v="77714.997000000003"/>
    <n v="2.6096386444436102E-2"/>
    <n v="1.821223565131682E-2"/>
    <n v="0.78"/>
  </r>
  <r>
    <x v="5"/>
    <x v="125"/>
    <s v="Monkfish"/>
    <n v="3"/>
    <n v="4"/>
    <n v="186.02199999999999"/>
    <n v="238.4897435897436"/>
    <n v="101.736"/>
    <n v="1.5713971954722079E-2"/>
    <n v="1.487585904371984E-2"/>
    <n v="0.78"/>
  </r>
  <r>
    <x v="5"/>
    <x v="113"/>
    <s v="SERO FMP"/>
    <n v="3"/>
    <n v="5"/>
    <n v="269.10000000000002"/>
    <n v="345"/>
    <n v="59.460999999999999"/>
    <n v="2.0878268290790598E-2"/>
    <n v="2.0603257103257101E-2"/>
    <n v="0.78"/>
  </r>
  <r>
    <x v="5"/>
    <x v="36"/>
    <s v="Northeast Multispecies"/>
    <n v="105"/>
    <n v="1412"/>
    <n v="184904.25099999999"/>
    <n v="237056.73205128199"/>
    <n v="103061.53"/>
    <n v="3.151213368199824E-2"/>
    <n v="2.8309391843302448E-2"/>
    <n v="0.78"/>
  </r>
  <r>
    <x v="5"/>
    <x v="38"/>
    <s v="Small-Mesh Multispecies"/>
    <n v="24"/>
    <n v="72"/>
    <n v="126.745"/>
    <n v="162.49358974358981"/>
    <n v="223.89"/>
    <n v="6.2698491219391542E-3"/>
    <n v="7.5946404341926729E-3"/>
    <n v="0.78"/>
  </r>
  <r>
    <x v="5"/>
    <x v="39"/>
    <s v="Small-Mesh Multispecies"/>
    <n v="154"/>
    <n v="2545"/>
    <n v="13944.561"/>
    <n v="17877.642307692309"/>
    <n v="48543.667000000001"/>
    <n v="2.4060973063630291E-2"/>
    <n v="3.945552160827219E-2"/>
    <n v="0.78"/>
  </r>
  <r>
    <x v="5"/>
    <x v="40"/>
    <s v="Small-Mesh Multispecies"/>
    <n v="182"/>
    <n v="3136"/>
    <n v="267284.826"/>
    <n v="342672.85384615383"/>
    <n v="453247.76500000001"/>
    <n v="3.1396962955471223E-2"/>
    <n v="3.3764784597490868E-2"/>
    <n v="0.78"/>
  </r>
  <r>
    <x v="5"/>
    <x v="41"/>
    <s v="Northeast Multispecies"/>
    <n v="134"/>
    <n v="1483"/>
    <n v="349189.13099999999"/>
    <n v="447678.37307692308"/>
    <n v="197738.77799999999"/>
    <n v="5.4027783863570947E-2"/>
    <n v="5.3678459857906202E-2"/>
    <n v="0.78"/>
  </r>
  <r>
    <x v="5"/>
    <x v="42"/>
    <s v="Northeast Multispecies"/>
    <n v="80"/>
    <n v="413"/>
    <n v="7821.4989999999998"/>
    <n v="10027.56282051282"/>
    <n v="994.68799999999999"/>
    <n v="3.74483460291773E-2"/>
    <n v="3.4787815199524362E-2"/>
    <n v="0.78"/>
  </r>
  <r>
    <x v="5"/>
    <x v="44"/>
    <s v="Atlantic Herring"/>
    <n v="56"/>
    <n v="459"/>
    <n v="363976.92499999999"/>
    <n v="466637.08333333331"/>
    <n v="2974795.58"/>
    <n v="1.2250830828962269E-2"/>
    <n v="1.4355584881674269E-2"/>
    <n v="0.78"/>
  </r>
  <r>
    <x v="5"/>
    <x v="126"/>
    <s v="ASMFC FMP"/>
    <n v="4"/>
    <n v="5"/>
    <n v="1.8220000000000001"/>
    <n v="2.335897435897436"/>
    <n v="70.790000000000006"/>
    <n v="1.950749464668094E-3"/>
    <n v="1.028326554328879E-2"/>
    <n v="0.78"/>
  </r>
  <r>
    <x v="5"/>
    <x v="45"/>
    <s v="No Federal FMP"/>
    <n v="94"/>
    <n v="425"/>
    <n v="2933.66"/>
    <n v="3761.102564102564"/>
    <n v="2836.4949999999999"/>
    <n v="1.8845135926820491E-2"/>
    <n v="1.8759639422758961E-2"/>
    <n v="0.78"/>
  </r>
  <r>
    <x v="5"/>
    <x v="46"/>
    <s v="ASMFC FMP"/>
    <n v="303"/>
    <n v="5026"/>
    <n v="709257.75300000003"/>
    <n v="909304.8115384616"/>
    <n v="164168.663"/>
    <n v="1.0112211067489789E-2"/>
    <n v="8.9915716132178553E-3"/>
    <n v="0.78"/>
  </r>
  <r>
    <x v="5"/>
    <x v="47"/>
    <s v="Mackerel, Squid, and Butterfish"/>
    <n v="110"/>
    <n v="427"/>
    <n v="9758.7860000000001"/>
    <n v="12511.264102564101"/>
    <n v="46722.625999999997"/>
    <n v="5.7721002530339831E-3"/>
    <n v="5.1828069156855056E-3"/>
    <n v="0.78"/>
  </r>
  <r>
    <x v="5"/>
    <x v="105"/>
    <s v="Mackerel, Squid, and Butterfish"/>
    <n v="13"/>
    <n v="36"/>
    <n v="29145.927"/>
    <n v="37366.573076923072"/>
    <n v="132804.068"/>
    <n v="1.4611274261112641E-2"/>
    <n v="1.2647558391264611E-2"/>
    <n v="0.78"/>
  </r>
  <r>
    <x v="5"/>
    <x v="49"/>
    <s v="SERO FMP"/>
    <n v="16"/>
    <n v="51"/>
    <n v="48.524000000000001"/>
    <n v="62.210256410256413"/>
    <n v="36.616999999999997"/>
    <n v="1.391169724770642E-3"/>
    <n v="1.652317133703353E-3"/>
    <n v="0.78"/>
  </r>
  <r>
    <x v="5"/>
    <x v="50"/>
    <s v="ASMFC FMP"/>
    <n v="11"/>
    <n v="161"/>
    <n v="133032.75599999999"/>
    <n v="170554.81538461539"/>
    <n v="1306241.669"/>
    <n v="5.1748455513899012E-2"/>
    <n v="5.7621731575286952E-2"/>
    <n v="0.78"/>
  </r>
  <r>
    <x v="5"/>
    <x v="51"/>
    <s v="No Federal FMP"/>
    <n v="12"/>
    <n v="22"/>
    <n v="203.459"/>
    <n v="260.84487179487178"/>
    <n v="353.685"/>
    <n v="7.3770485859318349E-2"/>
    <n v="1.110331512525899E-2"/>
    <n v="0.78"/>
  </r>
  <r>
    <x v="5"/>
    <x v="52"/>
    <s v="No Federal FMP"/>
    <n v="8"/>
    <n v="29"/>
    <n v="1.359"/>
    <n v="1.7423076923076919"/>
    <n v="57.533000000000001"/>
    <n v="1.401030927835051E-2"/>
    <n v="0.27793719806763278"/>
    <n v="0.78"/>
  </r>
  <r>
    <x v="5"/>
    <x v="53"/>
    <s v="No Federal FMP"/>
    <n v="11"/>
    <n v="17"/>
    <n v="7286.5330000000004"/>
    <n v="9341.708974358975"/>
    <n v="19718.894"/>
    <n v="2.28776546310832E-2"/>
    <n v="1.211450074030386E-2"/>
    <n v="0.78"/>
  </r>
  <r>
    <x v="5"/>
    <x v="53"/>
    <m/>
    <n v="11"/>
    <n v="17"/>
    <n v="214.31"/>
    <n v="274.75641025641028"/>
    <n v="579.96699999999998"/>
    <n v="6.7287284144426998E-4"/>
    <n v="3.563085561924422E-4"/>
    <n v="0.78"/>
  </r>
  <r>
    <x v="5"/>
    <x v="127"/>
    <s v="No Federal FMP"/>
    <n v="4"/>
    <n v="6"/>
    <n v="11.218999999999999"/>
    <n v="14.383333333333329"/>
    <n v="9.3149999999999995"/>
    <n v="2.8619897959183668E-2"/>
    <n v="2.4840000000000001E-2"/>
    <n v="0.78"/>
  </r>
  <r>
    <x v="5"/>
    <x v="54"/>
    <s v="Northeast Multispecies"/>
    <n v="111"/>
    <n v="1444"/>
    <n v="490007.16100000002"/>
    <n v="628214.30897435895"/>
    <n v="462455.348"/>
    <n v="4.3303714114117937E-2"/>
    <n v="4.7047324717297119E-2"/>
    <n v="0.78"/>
  </r>
  <r>
    <x v="5"/>
    <x v="94"/>
    <s v="No Federal FMP"/>
    <n v="17"/>
    <n v="66"/>
    <n v="5.9409999999999998"/>
    <n v="7.6166666666666663"/>
    <n v="10.568"/>
    <n v="5.0304826418289582E-3"/>
    <n v="9.7400921658986166E-3"/>
    <n v="0.78"/>
  </r>
  <r>
    <x v="5"/>
    <x v="58"/>
    <s v="Northeast Multispecies"/>
    <n v="105"/>
    <n v="1258"/>
    <n v="387477.32500000001"/>
    <n v="496765.80128205131"/>
    <n v="744314.74800000002"/>
    <n v="9.1087677549087961E-2"/>
    <n v="9.5257058807494327E-2"/>
    <n v="0.78"/>
  </r>
  <r>
    <x v="5"/>
    <x v="107"/>
    <s v="No Federal FMP"/>
    <n v="11"/>
    <n v="16"/>
    <n v="385.80700000000002"/>
    <n v="494.62435897435898"/>
    <n v="653.822"/>
    <n v="5.0437562097997166E-3"/>
    <n v="2.822821863396943E-3"/>
    <n v="0.78"/>
  </r>
  <r>
    <x v="5"/>
    <x v="59"/>
    <s v="Sea Scallop"/>
    <n v="395"/>
    <n v="3204"/>
    <n v="16078335.372"/>
    <n v="20613250.476923071"/>
    <n v="1408916.733"/>
    <n v="3.5273966239911692E-2"/>
    <n v="3.5004713816073972E-2"/>
    <n v="0.78"/>
  </r>
  <r>
    <x v="5"/>
    <x v="60"/>
    <s v="Summer Flounder, Scup, Black Sea Bass"/>
    <n v="255"/>
    <n v="4285"/>
    <n v="304627.02100000001"/>
    <n v="390547.46282051282"/>
    <n v="510431.11"/>
    <n v="3.8569805154930248E-2"/>
    <n v="3.5253632840183208E-2"/>
    <n v="0.78"/>
  </r>
  <r>
    <x v="5"/>
    <x v="61"/>
    <s v="Summer Flounder, Scup, Black Sea Bass"/>
    <n v="295"/>
    <n v="3635"/>
    <n v="443963.35499999998"/>
    <n v="569183.78846153838"/>
    <n v="139913.13099999999"/>
    <n v="7.7874973513307189E-2"/>
    <n v="8.002151112646444E-2"/>
    <n v="0.78"/>
  </r>
  <r>
    <x v="5"/>
    <x v="62"/>
    <s v="No Federal FMP"/>
    <n v="9"/>
    <n v="18"/>
    <n v="43.737000000000002"/>
    <n v="56.073076923076933"/>
    <n v="25.998000000000001"/>
    <n v="0.11632180851063829"/>
    <n v="3.5633223684210531E-3"/>
    <n v="0.78"/>
  </r>
  <r>
    <x v="5"/>
    <x v="128"/>
    <s v="No Federal FMP"/>
    <n v="3"/>
    <n v="3"/>
    <n v="0.92700000000000005"/>
    <n v="1.188461538461538"/>
    <n v="2.2970000000000002"/>
    <n v="2.2499999999999998E-3"/>
    <n v="9.6960742929506124E-4"/>
    <n v="0.78"/>
  </r>
  <r>
    <x v="5"/>
    <x v="63"/>
    <s v="No Federal FMP"/>
    <n v="4"/>
    <n v="12"/>
    <n v="8.7140000000000004"/>
    <n v="11.171794871794869"/>
    <n v="25.846"/>
    <n v="8.9835051546391757E-3"/>
    <n v="6.0642890661661191E-3"/>
    <n v="0.78"/>
  </r>
  <r>
    <x v="5"/>
    <x v="64"/>
    <s v="No Federal FMP"/>
    <n v="61"/>
    <n v="481"/>
    <n v="185.65600000000001"/>
    <n v="238.02051282051281"/>
    <n v="972.97500000000002"/>
    <n v="1.562234937731404E-2"/>
    <n v="1.337459449057019E-2"/>
    <n v="0.78"/>
  </r>
  <r>
    <x v="5"/>
    <x v="65"/>
    <s v="ASMFC FMP"/>
    <n v="8"/>
    <n v="8"/>
    <n v="0.61599999999999999"/>
    <n v="0.78974358974358971"/>
    <n v="6.843"/>
    <n v="6.1661661661661666E-4"/>
    <n v="3.4842158859470472E-3"/>
    <n v="0.78"/>
  </r>
  <r>
    <x v="5"/>
    <x v="66"/>
    <s v="ASMFC FMP"/>
    <n v="17"/>
    <n v="63"/>
    <n v="3.9260000000000002"/>
    <n v="5.0333333333333332"/>
    <n v="12.91"/>
    <n v="1.601141924959217E-3"/>
    <n v="2.7901448022476772E-3"/>
    <n v="0.78"/>
  </r>
  <r>
    <x v="5"/>
    <x v="95"/>
    <s v="Highly Migratory Species"/>
    <n v="8"/>
    <n v="11"/>
    <n v="14.625999999999999"/>
    <n v="18.75128205128205"/>
    <n v="7.4770000000000003"/>
    <n v="7.9072281991674322E-4"/>
    <n v="7.411041728615324E-4"/>
    <n v="0.78"/>
  </r>
  <r>
    <x v="5"/>
    <x v="69"/>
    <s v="Highly Migratory Species"/>
    <n v="22"/>
    <n v="50"/>
    <n v="146.84800000000001"/>
    <n v="188.26666666666671"/>
    <n v="153.68899999999999"/>
    <n v="1.13492541927506E-2"/>
    <n v="9.9759184733220815E-3"/>
    <n v="0.78"/>
  </r>
  <r>
    <x v="5"/>
    <x v="70"/>
    <s v="No Federal FMP"/>
    <n v="5"/>
    <n v="5"/>
    <n v="7.5789999999999997"/>
    <n v="9.7166666666666668"/>
    <n v="19.209"/>
    <n v="3.9330565646081986E-3"/>
    <n v="5.2212557760260942E-3"/>
    <n v="0.78"/>
  </r>
  <r>
    <x v="5"/>
    <x v="97"/>
    <s v="Skates"/>
    <n v="9"/>
    <n v="91"/>
    <n v="3311.665"/>
    <n v="4245.7243589743584"/>
    <n v="7621.1869999999999"/>
    <n v="4.9756824977087312E-2"/>
    <n v="4.5776743990485688E-2"/>
    <n v="0.78"/>
  </r>
  <r>
    <x v="5"/>
    <x v="72"/>
    <s v="Skates"/>
    <n v="34"/>
    <n v="1219"/>
    <n v="121484.213"/>
    <n v="155748.99102564101"/>
    <n v="888175.07"/>
    <n v="0.1059907963604225"/>
    <n v="8.0581037158408961E-2"/>
    <n v="0.78"/>
  </r>
  <r>
    <x v="5"/>
    <x v="98"/>
    <s v="Skates"/>
    <n v="3"/>
    <n v="11"/>
    <n v="3.3759999999999999"/>
    <n v="4.3282051282051279"/>
    <n v="11.15"/>
    <n v="9.5718741139778842E-4"/>
    <n v="1.333572539169956E-3"/>
    <n v="0.78"/>
  </r>
  <r>
    <x v="5"/>
    <x v="73"/>
    <s v="Skates"/>
    <n v="137"/>
    <n v="1869"/>
    <n v="68031.850000000006"/>
    <n v="87220.320512820515"/>
    <n v="98627.278000000006"/>
    <n v="4.1895273900686952E-2"/>
    <n v="3.8478528014257309E-2"/>
    <n v="0.78"/>
  </r>
  <r>
    <x v="5"/>
    <x v="74"/>
    <s v="Skates"/>
    <n v="237"/>
    <n v="3037"/>
    <n v="1335118.0179999999"/>
    <n v="1711689.7666666671"/>
    <n v="1840983.3640000001"/>
    <n v="0.12031459060789269"/>
    <n v="0.1051472147987389"/>
    <n v="0.78"/>
  </r>
  <r>
    <x v="5"/>
    <x v="99"/>
    <s v="SERO FMP"/>
    <n v="3"/>
    <n v="3"/>
    <n v="8.1000000000000003E-2"/>
    <n v="0.10384615384615389"/>
    <n v="0.113"/>
    <n v="4.0099009900990099E-5"/>
    <n v="2.830661322645291E-5"/>
    <n v="0.78"/>
  </r>
  <r>
    <x v="5"/>
    <x v="75"/>
    <s v="ASMFC FMP"/>
    <n v="36"/>
    <n v="160"/>
    <n v="458.637"/>
    <n v="587.99615384615379"/>
    <n v="700.1"/>
    <n v="2.2998084483311942E-3"/>
    <n v="2.5170415324436259E-3"/>
    <n v="0.78"/>
  </r>
  <r>
    <x v="5"/>
    <x v="76"/>
    <s v="Mackerel, Squid, and Butterfish"/>
    <n v="30"/>
    <n v="99"/>
    <n v="40456.71"/>
    <n v="51867.576923076922"/>
    <n v="126037.754"/>
    <n v="1.7263098470388989E-2"/>
    <n v="1.506723160626915E-2"/>
    <n v="0.78"/>
  </r>
  <r>
    <x v="5"/>
    <x v="77"/>
    <s v="Mackerel, Squid, and Butterfish"/>
    <n v="205"/>
    <n v="4082"/>
    <n v="854302.42799999996"/>
    <n v="1095259.5230769231"/>
    <n v="780635.69099999999"/>
    <n v="3.2979897568427591E-2"/>
    <n v="3.2199161185442519E-2"/>
    <n v="0.78"/>
  </r>
  <r>
    <x v="5"/>
    <x v="110"/>
    <s v="No Federal FMP"/>
    <n v="9"/>
    <n v="19"/>
    <n v="3.202"/>
    <n v="4.1051282051282048"/>
    <n v="18.241"/>
    <n v="2.624590163934426E-2"/>
    <n v="2.3089873417721521E-2"/>
    <n v="0.78"/>
  </r>
  <r>
    <x v="5"/>
    <x v="78"/>
    <s v="Highly Migratory Species"/>
    <n v="15"/>
    <n v="39"/>
    <n v="738.48"/>
    <n v="946.76923076923072"/>
    <n v="1326.3989999999999"/>
    <n v="1.139133895434394E-3"/>
    <n v="8.4620375509579116E-3"/>
    <n v="0.78"/>
  </r>
  <r>
    <x v="5"/>
    <x v="79"/>
    <s v="ASMFC FMP"/>
    <n v="80"/>
    <n v="391"/>
    <n v="15288.787"/>
    <n v="19601.008974358971"/>
    <n v="2600.0309999999999"/>
    <n v="5.4780063347832628E-2"/>
    <n v="3.5375534028136819E-2"/>
    <n v="0.78"/>
  </r>
  <r>
    <x v="5"/>
    <x v="80"/>
    <s v="Tilefish"/>
    <n v="54"/>
    <n v="147"/>
    <n v="1895.588"/>
    <n v="2430.2410256410249"/>
    <n v="835.01099999999997"/>
    <n v="1.193131707317073E-2"/>
    <n v="1.139246879050413E-2"/>
    <n v="0.78"/>
  </r>
  <r>
    <x v="5"/>
    <x v="81"/>
    <s v="Tilefish"/>
    <n v="121"/>
    <n v="485"/>
    <n v="127111.015"/>
    <n v="162962.83974358969"/>
    <n v="35924.080999999998"/>
    <n v="2.165132213217234E-2"/>
    <n v="2.0973817817079111E-2"/>
    <n v="0.78"/>
  </r>
  <r>
    <x v="5"/>
    <x v="82"/>
    <s v="SERO FMP"/>
    <n v="88"/>
    <n v="285"/>
    <n v="1441.6220000000001"/>
    <n v="1848.2333333333329"/>
    <n v="1176.6659999999999"/>
    <n v="5.8860934182590238E-2"/>
    <n v="6.0935577421025372E-2"/>
    <n v="0.78"/>
  </r>
  <r>
    <x v="5"/>
    <x v="83"/>
    <s v="Highly Migratory Species"/>
    <n v="13"/>
    <n v="23"/>
    <n v="2.8660000000000001"/>
    <n v="3.6743589743589742"/>
    <n v="29.995999999999999"/>
    <n v="1.061717418685634E-4"/>
    <n v="7.2033043561788577E-4"/>
    <n v="0.78"/>
  </r>
  <r>
    <x v="5"/>
    <x v="102"/>
    <s v="Highly Migratory Species"/>
    <n v="5"/>
    <n v="7"/>
    <n v="1383.539"/>
    <n v="1773.7679487179489"/>
    <n v="255.39"/>
    <n v="5.0627714736329807E-3"/>
    <n v="5.7633200189560621E-3"/>
    <n v="0.78"/>
  </r>
  <r>
    <x v="5"/>
    <x v="84"/>
    <s v="No Federal FMP"/>
    <n v="14"/>
    <n v="33"/>
    <n v="14.27"/>
    <n v="18.294871794871788"/>
    <n v="26.106000000000002"/>
    <n v="7.4187678710683645E-4"/>
    <n v="7.6807202330165646E-4"/>
    <n v="0.78"/>
  </r>
  <r>
    <x v="5"/>
    <x v="85"/>
    <s v="Highly Migratory Species"/>
    <n v="4"/>
    <n v="5"/>
    <n v="9.0589999999999993"/>
    <n v="11.614102564102559"/>
    <n v="3.476"/>
    <n v="3.8576842822467313E-5"/>
    <n v="5.9601172819396103E-5"/>
    <n v="0.78"/>
  </r>
  <r>
    <x v="5"/>
    <x v="86"/>
    <s v="No Federal FMP"/>
    <n v="27"/>
    <n v="136"/>
    <n v="0.17399999999999999"/>
    <n v="0.22307692307692309"/>
    <n v="208.846"/>
    <n v="2.1668742216687421E-4"/>
    <n v="1.185547229791099E-2"/>
    <n v="0.78"/>
  </r>
  <r>
    <x v="5"/>
    <x v="87"/>
    <s v="No Federal FMP"/>
    <n v="147"/>
    <n v="1240"/>
    <n v="1934.8409999999999"/>
    <n v="2480.565384615385"/>
    <n v="1050.6790000000001"/>
    <n v="1.0097122996717511E-2"/>
    <n v="9.8296269962297352E-3"/>
    <n v="0.78"/>
  </r>
  <r>
    <x v="5"/>
    <x v="88"/>
    <s v="No Federal FMP"/>
    <n v="50"/>
    <n v="436"/>
    <n v="31035.330999999998"/>
    <n v="39788.885897435903"/>
    <n v="10080.853999999999"/>
    <n v="1.3111822990798799E-2"/>
    <n v="2.1673056953602519E-2"/>
    <n v="0.78"/>
  </r>
  <r>
    <x v="5"/>
    <x v="89"/>
    <s v="No Federal FMP"/>
    <n v="26"/>
    <n v="153"/>
    <n v="75781.486000000004"/>
    <n v="97155.751282051278"/>
    <n v="160855.31299999999"/>
    <n v="0.1115058378297252"/>
    <n v="0.35577698374782141"/>
    <n v="0.78"/>
  </r>
  <r>
    <x v="5"/>
    <x v="120"/>
    <s v="No Federal FMP"/>
    <n v="15"/>
    <n v="188"/>
    <n v="128534.149"/>
    <n v="164787.37051282049"/>
    <n v="231866.06299999999"/>
    <n v="0.1066543326249827"/>
    <n v="0.1073537989777904"/>
    <n v="0.78"/>
  </r>
  <r>
    <x v="5"/>
    <x v="90"/>
    <s v="No Federal FMP"/>
    <n v="82"/>
    <n v="298"/>
    <n v="218.62899999999999"/>
    <n v="280.29358974358968"/>
    <n v="890.11300000000006"/>
    <n v="2.582130624778552E-3"/>
    <n v="7.7865615760099377E-3"/>
    <n v="0.78"/>
  </r>
  <r>
    <x v="6"/>
    <x v="0"/>
    <m/>
    <m/>
    <m/>
    <n v="2859990"/>
    <n v="3620240.5063291141"/>
    <n v="4191134"/>
    <m/>
    <m/>
    <n v="0.79"/>
  </r>
  <r>
    <x v="6"/>
    <x v="1"/>
    <s v="SERO FMP"/>
    <n v="6"/>
    <n v="7"/>
    <n v="17.34"/>
    <n v="21.949367088607591"/>
    <n v="18.725999999999999"/>
    <n v="7.4102564102564106E-2"/>
    <n v="6.9355555555555545E-2"/>
    <n v="0.79"/>
  </r>
  <r>
    <x v="6"/>
    <x v="2"/>
    <s v="Monkfish"/>
    <n v="584"/>
    <n v="7487"/>
    <n v="1143042.2120000001"/>
    <n v="1446888.8759493669"/>
    <n v="656731.03500000003"/>
    <n v="6.6185034130355855E-2"/>
    <n v="7.5572591540987763E-2"/>
    <n v="0.79"/>
  </r>
  <r>
    <x v="6"/>
    <x v="3"/>
    <s v="ASMFC FMP"/>
    <n v="43"/>
    <n v="142"/>
    <n v="4261.1930000000002"/>
    <n v="5393.9151898734181"/>
    <n v="1096.7539999999999"/>
    <n v="2.3818281617602262E-3"/>
    <n v="2.456434973862328E-3"/>
    <n v="0.79"/>
  </r>
  <r>
    <x v="6"/>
    <x v="4"/>
    <s v="Bluefish"/>
    <n v="288"/>
    <n v="2792"/>
    <n v="20755.787"/>
    <n v="26273.148101265819"/>
    <n v="31255.698"/>
    <n v="1.434669012186103E-2"/>
    <n v="1.2950731966233959E-2"/>
    <n v="0.79"/>
  </r>
  <r>
    <x v="6"/>
    <x v="5"/>
    <s v="No Federal FMP"/>
    <n v="64"/>
    <n v="321"/>
    <n v="520.33600000000001"/>
    <n v="658.653164556962"/>
    <n v="301.78500000000003"/>
    <n v="5.5238540096392702E-3"/>
    <n v="5.2682249842888069E-3"/>
    <n v="0.79"/>
  </r>
  <r>
    <x v="6"/>
    <x v="6"/>
    <s v="Mackerel, Squid, and Butterfish"/>
    <n v="178"/>
    <n v="2772"/>
    <n v="76645.156000000003"/>
    <n v="97019.184810126579"/>
    <n v="109639.12699999999"/>
    <n v="1.7846293766930602E-2"/>
    <n v="1.6470465219235141E-2"/>
    <n v="0.79"/>
  </r>
  <r>
    <x v="6"/>
    <x v="7"/>
    <s v="Surfclam, Ocean Quahog"/>
    <n v="21"/>
    <n v="796"/>
    <n v="1843719.37"/>
    <n v="2333821.9873417718"/>
    <n v="3225251.8450000002"/>
    <n v="6.4789205192359062E-2"/>
    <n v="8.079482485049741E-2"/>
    <n v="0.79"/>
  </r>
  <r>
    <x v="6"/>
    <x v="8"/>
    <s v="ASMFC FMP"/>
    <n v="15"/>
    <n v="22"/>
    <n v="28.542000000000002"/>
    <n v="36.129113924050642"/>
    <n v="50.472999999999999"/>
    <n v="1.6751966193215169E-3"/>
    <n v="7.0998733999155994E-3"/>
    <n v="0.79"/>
  </r>
  <r>
    <x v="6"/>
    <x v="9"/>
    <s v="Northeast Multispecies"/>
    <n v="191"/>
    <n v="2070"/>
    <n v="291426.88099999999"/>
    <n v="368894.78607594932"/>
    <n v="136241.33100000001"/>
    <n v="3.1797506428199361E-2"/>
    <n v="3.137039220205614E-2"/>
    <n v="0.79"/>
  </r>
  <r>
    <x v="6"/>
    <x v="10"/>
    <s v="No Federal FMP"/>
    <n v="24"/>
    <n v="78"/>
    <n v="1398.3610000000001"/>
    <n v="1770.077215189873"/>
    <n v="313.04199999999997"/>
    <n v="1.6247165032300039E-2"/>
    <n v="7.6899380957060033E-3"/>
    <n v="0.79"/>
  </r>
  <r>
    <x v="6"/>
    <x v="12"/>
    <s v="No Federal FMP"/>
    <n v="18"/>
    <n v="101"/>
    <n v="48.454999999999998"/>
    <n v="61.335443037974677"/>
    <n v="1348.3009999999999"/>
    <n v="3.7261898353570851E-4"/>
    <n v="7.8214066107456515E-3"/>
    <n v="0.79"/>
  </r>
  <r>
    <x v="6"/>
    <x v="13"/>
    <s v="ASMFC FMP"/>
    <n v="112"/>
    <n v="1815"/>
    <n v="444978.41800000001"/>
    <n v="563263.82025316451"/>
    <n v="581235.429"/>
    <n v="4.3895516304374632E-2"/>
    <n v="4.337939107465965E-2"/>
    <n v="0.79"/>
  </r>
  <r>
    <x v="6"/>
    <x v="16"/>
    <s v="No Federal FMP"/>
    <n v="28"/>
    <n v="334"/>
    <n v="9076.5310000000009"/>
    <n v="11489.27974683544"/>
    <n v="12409.724"/>
    <n v="3.1789252667044923E-2"/>
    <n v="2.731289699221312E-2"/>
    <n v="0.79"/>
  </r>
  <r>
    <x v="6"/>
    <x v="17"/>
    <s v="ASMFC FMP"/>
    <n v="91"/>
    <n v="318"/>
    <n v="10536.841"/>
    <n v="13337.773417721521"/>
    <n v="22891.274000000001"/>
    <n v="4.5947317424574101E-3"/>
    <n v="6.2893886417050363E-3"/>
    <n v="0.79"/>
  </r>
  <r>
    <x v="6"/>
    <x v="18"/>
    <s v="No Federal FMP"/>
    <n v="4"/>
    <n v="5"/>
    <n v="298.30399999999997"/>
    <n v="377.6"/>
    <n v="834.66399999999999"/>
    <n v="8.3474180715959891E-5"/>
    <n v="8.9813714856326295E-4"/>
    <n v="0.79"/>
  </r>
  <r>
    <x v="6"/>
    <x v="19"/>
    <s v="No Federal FMP"/>
    <n v="37"/>
    <n v="150"/>
    <n v="262.01"/>
    <n v="331.65822784810132"/>
    <n v="239.38200000000001"/>
    <n v="2.6773962804005721E-2"/>
    <n v="5.0770307529162249E-2"/>
    <n v="0.79"/>
  </r>
  <r>
    <x v="6"/>
    <x v="20"/>
    <s v="No Federal FMP"/>
    <n v="78"/>
    <n v="725"/>
    <n v="3084.6489999999999"/>
    <n v="3904.618987341772"/>
    <n v="3720.623"/>
    <n v="3.820708490741314E-2"/>
    <n v="4.0099401842970311E-2"/>
    <n v="0.79"/>
  </r>
  <r>
    <x v="6"/>
    <x v="122"/>
    <s v="No Federal FMP"/>
    <n v="9"/>
    <n v="12"/>
    <n v="48.822000000000003"/>
    <n v="61.8"/>
    <n v="126.38200000000001"/>
    <n v="2.5610197497836178E-4"/>
    <n v="9.1664188576609247E-4"/>
    <n v="0.79"/>
  </r>
  <r>
    <x v="6"/>
    <x v="21"/>
    <s v="Highly Migratory Species"/>
    <n v="105"/>
    <n v="777"/>
    <n v="10598.716"/>
    <n v="13416.096202531649"/>
    <n v="15403.517"/>
    <n v="7.6872366258516822E-3"/>
    <n v="7.5182749986577573E-3"/>
    <n v="0.79"/>
  </r>
  <r>
    <x v="6"/>
    <x v="22"/>
    <s v="Spiny Dogfish"/>
    <n v="143"/>
    <n v="988"/>
    <n v="38138.576000000001"/>
    <n v="48276.678481012663"/>
    <n v="224311.05600000001"/>
    <n v="1.191326047876602E-2"/>
    <n v="1.311696664133262E-2"/>
    <n v="0.79"/>
  </r>
  <r>
    <x v="6"/>
    <x v="23"/>
    <s v="SERO FMP"/>
    <n v="18"/>
    <n v="49"/>
    <n v="316.47699999999998"/>
    <n v="400.6037974683544"/>
    <n v="184.00899999999999"/>
    <n v="8.0565398910442433E-3"/>
    <n v="8.2715544367526744E-3"/>
    <n v="0.79"/>
  </r>
  <r>
    <x v="6"/>
    <x v="124"/>
    <s v="ASMFC FMP"/>
    <n v="3"/>
    <n v="5"/>
    <n v="20.297000000000001"/>
    <n v="25.69240506329114"/>
    <n v="10.15"/>
    <n v="2.8749291784702549E-2"/>
    <n v="2.4877450980392159E-2"/>
    <n v="0.79"/>
  </r>
  <r>
    <x v="6"/>
    <x v="25"/>
    <s v="No Federal FMP"/>
    <n v="31"/>
    <n v="84"/>
    <n v="527.62699999999995"/>
    <n v="667.88227848101258"/>
    <n v="801.09"/>
    <n v="5.0568046770174423E-2"/>
    <n v="6.6425373134328364E-2"/>
    <n v="0.79"/>
  </r>
  <r>
    <x v="6"/>
    <x v="26"/>
    <s v="No Federal FMP"/>
    <n v="122"/>
    <n v="753"/>
    <n v="4715.0510000000004"/>
    <n v="5968.4189873417727"/>
    <n v="6653.4430000000002"/>
    <n v="7.6611438784629143E-2"/>
    <n v="6.4665594324035375E-2"/>
    <n v="0.79"/>
  </r>
  <r>
    <x v="6"/>
    <x v="28"/>
    <s v="Northeast Multispecies"/>
    <n v="96"/>
    <n v="1244"/>
    <n v="252354.976"/>
    <n v="319436.67848101258"/>
    <n v="138546.65299999999"/>
    <n v="5.4198694703817003E-2"/>
    <n v="5.0822926884382107E-2"/>
    <n v="0.79"/>
  </r>
  <r>
    <x v="6"/>
    <x v="29"/>
    <s v="No Federal FMP"/>
    <n v="12"/>
    <n v="33"/>
    <n v="3.9260000000000002"/>
    <n v="4.9696202531645568"/>
    <n v="138.083"/>
    <n v="2.035251425609124E-3"/>
    <n v="3.0946436575526669E-2"/>
    <n v="0.79"/>
  </r>
  <r>
    <x v="6"/>
    <x v="31"/>
    <s v="No Federal FMP"/>
    <n v="7"/>
    <n v="10"/>
    <n v="3.4990000000000001"/>
    <n v="4.4291139240506334"/>
    <n v="329.30900000000003"/>
    <n v="2.962241788012191E-4"/>
    <n v="1.7920602960383111E-2"/>
    <n v="0.79"/>
  </r>
  <r>
    <x v="6"/>
    <x v="32"/>
    <s v="Summer Flounder, Scup, Black Sea Bass"/>
    <n v="363"/>
    <n v="6755"/>
    <n v="899974.04299999995"/>
    <n v="1139207.649367088"/>
    <n v="335195.45400000003"/>
    <n v="3.4852594368347631E-2"/>
    <n v="3.4227706376620357E-2"/>
    <n v="0.79"/>
  </r>
  <r>
    <x v="6"/>
    <x v="33"/>
    <s v="Northeast Multispecies"/>
    <n v="162"/>
    <n v="1682"/>
    <n v="276640.80699999997"/>
    <n v="350178.23670886073"/>
    <n v="132719.52499999999"/>
    <n v="3.383519784739103E-2"/>
    <n v="3.1909638322477958E-2"/>
    <n v="0.79"/>
  </r>
  <r>
    <x v="6"/>
    <x v="34"/>
    <s v="Northeast Multispecies"/>
    <n v="134"/>
    <n v="1466"/>
    <n v="122512.51700000001"/>
    <n v="155079.13544303799"/>
    <n v="52040.966"/>
    <n v="4.224333571710822E-2"/>
    <n v="4.4236347253980263E-2"/>
    <n v="0.79"/>
  </r>
  <r>
    <x v="6"/>
    <x v="35"/>
    <s v="Northeast Multispecies"/>
    <n v="151"/>
    <n v="1030"/>
    <n v="455395.41800000001"/>
    <n v="576449.89620253164"/>
    <n v="311602.54100000003"/>
    <n v="0.15075983789016201"/>
    <n v="0.14689038559354589"/>
    <n v="0.79"/>
  </r>
  <r>
    <x v="6"/>
    <x v="113"/>
    <s v="SERO FMP"/>
    <n v="3"/>
    <n v="7"/>
    <n v="35.265000000000001"/>
    <n v="44.639240506329109"/>
    <n v="8.0069999999999997"/>
    <n v="2.4078246620237611E-3"/>
    <n v="2.4263636363636358E-3"/>
    <n v="0.79"/>
  </r>
  <r>
    <x v="6"/>
    <x v="36"/>
    <s v="Northeast Multispecies"/>
    <n v="100"/>
    <n v="1328"/>
    <n v="316364.69099999999"/>
    <n v="400461.63417721522"/>
    <n v="209632.32399999999"/>
    <n v="2.7952186442454039E-2"/>
    <n v="2.3705332515534999E-2"/>
    <n v="0.79"/>
  </r>
  <r>
    <x v="6"/>
    <x v="38"/>
    <s v="Small-Mesh Multispecies"/>
    <n v="23"/>
    <n v="52"/>
    <n v="3.5960000000000001"/>
    <n v="4.5518987341772146"/>
    <n v="341.02100000000002"/>
    <n v="2.175438596491228E-3"/>
    <n v="2.1990005158627809E-2"/>
    <n v="0.79"/>
  </r>
  <r>
    <x v="6"/>
    <x v="39"/>
    <s v="Small-Mesh Multispecies"/>
    <n v="152"/>
    <n v="2243"/>
    <n v="39275.697"/>
    <n v="49716.072151898727"/>
    <n v="159291.399"/>
    <n v="6.936975232214547E-2"/>
    <n v="0.1116367041775967"/>
    <n v="0.79"/>
  </r>
  <r>
    <x v="6"/>
    <x v="40"/>
    <s v="Small-Mesh Multispecies"/>
    <n v="195"/>
    <n v="2864"/>
    <n v="334549.69199999998"/>
    <n v="423480.62278481008"/>
    <n v="512070.304"/>
    <n v="2.9663530927240889E-2"/>
    <n v="3.2218579086444293E-2"/>
    <n v="0.79"/>
  </r>
  <r>
    <x v="6"/>
    <x v="41"/>
    <s v="Northeast Multispecies"/>
    <n v="125"/>
    <n v="1318"/>
    <n v="305952.098"/>
    <n v="387281.13670886081"/>
    <n v="162177.99299999999"/>
    <n v="5.286758191438258E-2"/>
    <n v="5.1900379032985847E-2"/>
    <n v="0.79"/>
  </r>
  <r>
    <x v="6"/>
    <x v="42"/>
    <s v="Northeast Multispecies"/>
    <n v="80"/>
    <n v="485"/>
    <n v="11889.849"/>
    <n v="15050.4417721519"/>
    <n v="1527.6120000000001"/>
    <n v="2.01534136655101E-2"/>
    <n v="1.8668573104560791E-2"/>
    <n v="0.79"/>
  </r>
  <r>
    <x v="6"/>
    <x v="43"/>
    <s v="No Federal FMP"/>
    <n v="12"/>
    <n v="16"/>
    <n v="3.4180000000000001"/>
    <n v="4.3265822784810126"/>
    <n v="4.6669999999999998"/>
    <n v="1.7494114034189779E-4"/>
    <n v="2.19809721175584E-4"/>
    <n v="0.79"/>
  </r>
  <r>
    <x v="6"/>
    <x v="44"/>
    <s v="Atlantic Herring"/>
    <n v="58"/>
    <n v="337"/>
    <n v="190154.45600000001"/>
    <n v="240701.8430379747"/>
    <n v="1697104.2620000001"/>
    <n v="6.6914276884754006E-3"/>
    <n v="8.2770733569208117E-3"/>
    <n v="0.79"/>
  </r>
  <r>
    <x v="6"/>
    <x v="45"/>
    <s v="No Federal FMP"/>
    <n v="67"/>
    <n v="337"/>
    <n v="1144.9880000000001"/>
    <n v="1449.351898734177"/>
    <n v="959.91800000000001"/>
    <n v="1.366856078693535E-2"/>
    <n v="1.3582527980982841E-2"/>
    <n v="0.79"/>
  </r>
  <r>
    <x v="6"/>
    <x v="46"/>
    <s v="ASMFC FMP"/>
    <n v="294"/>
    <n v="4746"/>
    <n v="732704.00800000003"/>
    <n v="927473.42784810124"/>
    <n v="152802.55600000001"/>
    <n v="9.0034011707085422E-3"/>
    <n v="8.2601039436687642E-3"/>
    <n v="0.79"/>
  </r>
  <r>
    <x v="6"/>
    <x v="47"/>
    <s v="Mackerel, Squid, and Butterfish"/>
    <n v="119"/>
    <n v="499"/>
    <n v="3279.5940000000001"/>
    <n v="4151.3848101265821"/>
    <n v="15091.576999999999"/>
    <n v="1.1386304953968291E-3"/>
    <n v="1.155679490739372E-3"/>
    <n v="0.79"/>
  </r>
  <r>
    <x v="6"/>
    <x v="105"/>
    <s v="Mackerel, Squid, and Butterfish"/>
    <n v="31"/>
    <n v="91"/>
    <n v="10814.769"/>
    <n v="13689.581012658229"/>
    <n v="34040.561000000002"/>
    <n v="1.6191567628749289E-2"/>
    <n v="1.3818191080837519E-2"/>
    <n v="0.79"/>
  </r>
  <r>
    <x v="6"/>
    <x v="114"/>
    <s v="No Federal FMP"/>
    <n v="14"/>
    <n v="113"/>
    <n v="0.44"/>
    <n v="0.55696202531645567"/>
    <n v="83.902000000000001"/>
    <n v="3.577235772357724E-3"/>
    <n v="8.4222043766311993E-3"/>
    <n v="0.79"/>
  </r>
  <r>
    <x v="6"/>
    <x v="48"/>
    <s v="SERO FMP"/>
    <n v="4"/>
    <n v="4"/>
    <n v="12.304"/>
    <n v="15.574683544303801"/>
    <n v="5.3979999999999997"/>
    <n v="1.612159329140461E-4"/>
    <n v="1.5885815185403179E-4"/>
    <n v="0.79"/>
  </r>
  <r>
    <x v="6"/>
    <x v="49"/>
    <s v="SERO FMP"/>
    <n v="20"/>
    <n v="39"/>
    <n v="18.018999999999998"/>
    <n v="22.808860759493669"/>
    <n v="8.5069999999999997"/>
    <n v="3.2645481556634542E-4"/>
    <n v="2.400937006096184E-4"/>
    <n v="0.79"/>
  </r>
  <r>
    <x v="6"/>
    <x v="50"/>
    <s v="ASMFC FMP"/>
    <n v="26"/>
    <n v="205"/>
    <n v="242174.717"/>
    <n v="306550.2746835443"/>
    <n v="1641396.8959999999"/>
    <n v="7.3132706838893752E-2"/>
    <n v="6.3601191026968595E-2"/>
    <n v="0.79"/>
  </r>
  <r>
    <x v="6"/>
    <x v="51"/>
    <s v="No Federal FMP"/>
    <n v="6"/>
    <n v="10"/>
    <n v="9.8339999999999996"/>
    <n v="12.44810126582278"/>
    <n v="58.597000000000001"/>
    <n v="6.5472703062583217E-3"/>
    <n v="1.891812487893072E-3"/>
    <n v="0.79"/>
  </r>
  <r>
    <x v="6"/>
    <x v="53"/>
    <s v="No Federal FMP"/>
    <n v="13"/>
    <n v="16"/>
    <n v="3240.4659999999999"/>
    <n v="4101.8556962025314"/>
    <n v="12522.927"/>
    <n v="5.0817686402734978E-3"/>
    <n v="7.4558318424162674E-3"/>
    <n v="0.79"/>
  </r>
  <r>
    <x v="6"/>
    <x v="53"/>
    <m/>
    <n v="13"/>
    <n v="16"/>
    <n v="95.308000000000007"/>
    <n v="120.64303797468359"/>
    <n v="368.32100000000003"/>
    <n v="1.4946406028243671E-4"/>
    <n v="2.1928894419256801E-4"/>
    <n v="0.79"/>
  </r>
  <r>
    <x v="6"/>
    <x v="54"/>
    <s v="Northeast Multispecies"/>
    <n v="102"/>
    <n v="1269"/>
    <n v="441866.48599999998"/>
    <n v="559324.66582278477"/>
    <n v="392397.728"/>
    <n v="4.1113156472873072E-2"/>
    <n v="4.4285703580210632E-2"/>
    <n v="0.79"/>
  </r>
  <r>
    <x v="6"/>
    <x v="129"/>
    <s v="No Federal FMP"/>
    <n v="3"/>
    <n v="3"/>
    <n v="0.30199999999999999"/>
    <n v="0.38227848101265821"/>
    <n v="1.1220000000000001"/>
    <n v="6.3983050847457622E-4"/>
    <n v="4.1710037174721194E-3"/>
    <n v="0.79"/>
  </r>
  <r>
    <x v="6"/>
    <x v="56"/>
    <s v="Northeast Multispecies"/>
    <n v="3"/>
    <n v="4"/>
    <n v="0.58099999999999996"/>
    <n v="0.73544303797468347"/>
    <n v="0.60199999999999998"/>
    <n v="1.417073170731707E-2"/>
    <n v="1.6722222222222222E-2"/>
    <n v="0.79"/>
  </r>
  <r>
    <x v="6"/>
    <x v="94"/>
    <s v="No Federal FMP"/>
    <n v="5"/>
    <n v="12"/>
    <n v="0.876"/>
    <n v="1.108860759493671"/>
    <n v="1.351"/>
    <n v="2.8627450980392159E-3"/>
    <n v="7.1481481481481483E-3"/>
    <n v="0.79"/>
  </r>
  <r>
    <x v="6"/>
    <x v="58"/>
    <s v="Northeast Multispecies"/>
    <n v="86"/>
    <n v="1140"/>
    <n v="446154.36599999998"/>
    <n v="564752.36202531646"/>
    <n v="830686.679"/>
    <n v="8.0995538435787495E-2"/>
    <n v="8.2708579557181902E-2"/>
    <n v="0.79"/>
  </r>
  <r>
    <x v="6"/>
    <x v="107"/>
    <s v="No Federal FMP"/>
    <n v="18"/>
    <n v="22"/>
    <n v="6.2759999999999998"/>
    <n v="7.9443037974683541"/>
    <n v="267.32400000000001"/>
    <n v="3.0904077210951349E-4"/>
    <n v="7.8435077547810888E-4"/>
    <n v="0.79"/>
  </r>
  <r>
    <x v="6"/>
    <x v="59"/>
    <s v="Sea Scallop"/>
    <n v="440"/>
    <n v="3375"/>
    <n v="22023576.203000002"/>
    <n v="27877944.5607595"/>
    <n v="1792892.102"/>
    <n v="5.3519308806016463E-2"/>
    <n v="5.4533544878226987E-2"/>
    <n v="0.79"/>
  </r>
  <r>
    <x v="6"/>
    <x v="60"/>
    <s v="Summer Flounder, Scup, Black Sea Bass"/>
    <n v="270"/>
    <n v="4006"/>
    <n v="313971.29200000002"/>
    <n v="397432.0151898734"/>
    <n v="531161.723"/>
    <n v="4.0938507477632689E-2"/>
    <n v="4.0876350134554602E-2"/>
    <n v="0.79"/>
  </r>
  <r>
    <x v="6"/>
    <x v="61"/>
    <s v="Summer Flounder, Scup, Black Sea Bass"/>
    <n v="306"/>
    <n v="3360"/>
    <n v="405721.47100000002"/>
    <n v="513571.48227848101"/>
    <n v="128730.925"/>
    <n v="6.801104798355484E-2"/>
    <n v="7.0740450410053168E-2"/>
    <n v="0.79"/>
  </r>
  <r>
    <x v="6"/>
    <x v="62"/>
    <s v="No Federal FMP"/>
    <n v="17"/>
    <n v="104"/>
    <n v="1041.5160000000001"/>
    <n v="1318.3746835443039"/>
    <n v="949.60500000000002"/>
    <n v="0.26843195876288661"/>
    <n v="0.2055422077922078"/>
    <n v="0.79"/>
  </r>
  <r>
    <x v="6"/>
    <x v="64"/>
    <s v="No Federal FMP"/>
    <n v="69"/>
    <n v="502"/>
    <n v="213.84100000000001"/>
    <n v="270.68481012658219"/>
    <n v="1803.48"/>
    <n v="1.4005829185224E-2"/>
    <n v="2.196686967113276E-2"/>
    <n v="0.79"/>
  </r>
  <r>
    <x v="6"/>
    <x v="65"/>
    <s v="ASMFC FMP"/>
    <n v="7"/>
    <n v="9"/>
    <n v="8.8740000000000006"/>
    <n v="11.232911392405059"/>
    <n v="42.664000000000001"/>
    <n v="1.52736660929432E-2"/>
    <n v="2.1428427925665499E-2"/>
    <n v="0.79"/>
  </r>
  <r>
    <x v="6"/>
    <x v="66"/>
    <s v="ASMFC FMP"/>
    <n v="9"/>
    <n v="42"/>
    <n v="3.46"/>
    <n v="4.3797468354430373"/>
    <n v="13.006"/>
    <n v="1.2140350877192981E-2"/>
    <n v="7.7370612730517548E-3"/>
    <n v="0.79"/>
  </r>
  <r>
    <x v="6"/>
    <x v="67"/>
    <s v="Highly Migratory Species"/>
    <n v="8"/>
    <n v="13"/>
    <n v="12.26"/>
    <n v="15.518987341772149"/>
    <n v="13.923"/>
    <n v="3.6575178997613369E-3"/>
    <n v="2.6703107019562721E-3"/>
    <n v="0.79"/>
  </r>
  <r>
    <x v="6"/>
    <x v="95"/>
    <s v="Highly Migratory Species"/>
    <n v="9"/>
    <n v="12"/>
    <n v="68.697999999999993"/>
    <n v="86.959493670886062"/>
    <n v="49.261000000000003"/>
    <n v="1.119771801140994E-2"/>
    <n v="1.120841865756542E-2"/>
    <n v="0.79"/>
  </r>
  <r>
    <x v="6"/>
    <x v="69"/>
    <s v="Highly Migratory Species"/>
    <n v="24"/>
    <n v="59"/>
    <n v="255.06200000000001"/>
    <n v="322.86329113924052"/>
    <n v="519.04600000000005"/>
    <n v="9.5197253013846912E-3"/>
    <n v="1.3628262353620749E-2"/>
    <n v="0.79"/>
  </r>
  <r>
    <x v="6"/>
    <x v="97"/>
    <s v="Skates"/>
    <n v="15"/>
    <n v="93"/>
    <n v="12160.342000000001"/>
    <n v="15392.83797468354"/>
    <n v="6988.0309999999999"/>
    <n v="5.2964546111832191E-2"/>
    <n v="6.3197205516617685E-2"/>
    <n v="0.79"/>
  </r>
  <r>
    <x v="6"/>
    <x v="72"/>
    <s v="Skates"/>
    <n v="54"/>
    <n v="1124"/>
    <n v="71468.002999999997"/>
    <n v="90465.826582278474"/>
    <n v="506373.87"/>
    <n v="7.6858306618043229E-2"/>
    <n v="5.4427342466148033E-2"/>
    <n v="0.79"/>
  </r>
  <r>
    <x v="6"/>
    <x v="98"/>
    <s v="Skates"/>
    <n v="4"/>
    <n v="15"/>
    <n v="45.497"/>
    <n v="57.59113924050633"/>
    <n v="105.46899999999999"/>
    <n v="5.4559953950760896E-4"/>
    <n v="8.7690606448609008E-4"/>
    <n v="0.79"/>
  </r>
  <r>
    <x v="6"/>
    <x v="73"/>
    <s v="Skates"/>
    <n v="227"/>
    <n v="2897"/>
    <n v="467356.68800000002"/>
    <n v="591590.74430379749"/>
    <n v="642852.495"/>
    <n v="9.3962139439146442E-2"/>
    <n v="9.2954028818890505E-2"/>
    <n v="0.79"/>
  </r>
  <r>
    <x v="6"/>
    <x v="74"/>
    <s v="Skates"/>
    <n v="198"/>
    <n v="1530"/>
    <n v="789584.55299999996"/>
    <n v="999474.11772151885"/>
    <n v="1009726.635"/>
    <n v="9.7257215632555641E-2"/>
    <n v="8.7717085590053631E-2"/>
    <n v="0.79"/>
  </r>
  <r>
    <x v="6"/>
    <x v="99"/>
    <s v="SERO FMP"/>
    <n v="7"/>
    <n v="11"/>
    <n v="2.0190000000000001"/>
    <n v="2.555696202531645"/>
    <n v="3.3559999999999999"/>
    <n v="3.1645768025078372E-3"/>
    <n v="2.7920133111480859E-3"/>
    <n v="0.79"/>
  </r>
  <r>
    <x v="6"/>
    <x v="75"/>
    <s v="ASMFC FMP"/>
    <n v="29"/>
    <n v="82"/>
    <n v="198.31100000000001"/>
    <n v="251.02658227848099"/>
    <n v="481.62400000000002"/>
    <n v="1.640086010834057E-3"/>
    <n v="2.8354007099922881E-3"/>
    <n v="0.79"/>
  </r>
  <r>
    <x v="6"/>
    <x v="76"/>
    <s v="Mackerel, Squid, and Butterfish"/>
    <n v="32"/>
    <n v="157"/>
    <n v="122733.121"/>
    <n v="155358.38101265821"/>
    <n v="394272.24099999998"/>
    <n v="2.0995794447281339E-2"/>
    <n v="2.0164599364159229E-2"/>
    <n v="0.79"/>
  </r>
  <r>
    <x v="6"/>
    <x v="77"/>
    <s v="Mackerel, Squid, and Butterfish"/>
    <n v="247"/>
    <n v="4370"/>
    <n v="1231134.824"/>
    <n v="1558398.511392405"/>
    <n v="1267666.6640000001"/>
    <n v="4.9704094151449843E-2"/>
    <n v="4.9876504070705707E-2"/>
    <n v="0.79"/>
  </r>
  <r>
    <x v="6"/>
    <x v="110"/>
    <s v="No Federal FMP"/>
    <n v="10"/>
    <n v="22"/>
    <n v="0.874"/>
    <n v="1.106329113924051"/>
    <n v="5.1440000000000001"/>
    <n v="1.859574468085106E-2"/>
    <n v="2.0576000000000001E-2"/>
    <n v="0.79"/>
  </r>
  <r>
    <x v="6"/>
    <x v="78"/>
    <s v="Highly Migratory Species"/>
    <n v="11"/>
    <n v="44"/>
    <n v="2458.5839999999998"/>
    <n v="3112.1316455696201"/>
    <n v="1003.79"/>
    <n v="1.2176391929237199E-2"/>
    <n v="1.678073489585075E-2"/>
    <n v="0.79"/>
  </r>
  <r>
    <x v="6"/>
    <x v="79"/>
    <s v="ASMFC FMP"/>
    <n v="80"/>
    <n v="403"/>
    <n v="9021.0010000000002"/>
    <n v="11418.98860759494"/>
    <n v="2405.3890000000001"/>
    <n v="3.9483190868227443E-2"/>
    <n v="3.4834458089555702E-2"/>
    <n v="0.79"/>
  </r>
  <r>
    <x v="6"/>
    <x v="80"/>
    <s v="Tilefish"/>
    <n v="57"/>
    <n v="156"/>
    <n v="12584.455"/>
    <n v="15929.689873417719"/>
    <n v="5713.6319999999996"/>
    <n v="2.9954287088036331E-2"/>
    <n v="3.110339796840466E-2"/>
    <n v="0.79"/>
  </r>
  <r>
    <x v="6"/>
    <x v="81"/>
    <s v="Tilefish"/>
    <n v="93"/>
    <n v="468"/>
    <n v="46760.491000000002"/>
    <n v="59190.494936708863"/>
    <n v="13601.699000000001"/>
    <n v="8.3239727006468468E-3"/>
    <n v="8.3266905661809627E-3"/>
    <n v="0.79"/>
  </r>
  <r>
    <x v="6"/>
    <x v="101"/>
    <s v="SERO FMP"/>
    <n v="4"/>
    <n v="4"/>
    <n v="2.3769999999999998"/>
    <n v="3.00886075949367"/>
    <n v="1.5649999999999999"/>
    <n v="1.100462962962963E-3"/>
    <n v="4.6646795827123702E-4"/>
    <n v="0.79"/>
  </r>
  <r>
    <x v="6"/>
    <x v="82"/>
    <s v="SERO FMP"/>
    <n v="60"/>
    <n v="107"/>
    <n v="914.91700000000003"/>
    <n v="1158.1227848101271"/>
    <n v="703.66099999999994"/>
    <n v="5.3478898760813659E-2"/>
    <n v="6.5652267214032459E-2"/>
    <n v="0.79"/>
  </r>
  <r>
    <x v="6"/>
    <x v="83"/>
    <s v="Highly Migratory Species"/>
    <n v="22"/>
    <n v="69"/>
    <n v="650.59100000000001"/>
    <n v="823.53291139240503"/>
    <n v="425.363"/>
    <n v="1.5196463608334111E-2"/>
    <n v="8.1541838397392891E-3"/>
    <n v="0.79"/>
  </r>
  <r>
    <x v="6"/>
    <x v="102"/>
    <s v="Highly Migratory Species"/>
    <n v="4"/>
    <n v="4"/>
    <n v="405.11"/>
    <n v="512.79746835443041"/>
    <n v="109.559"/>
    <n v="1.8811265120382619E-3"/>
    <n v="2.8865498616783029E-3"/>
    <n v="0.79"/>
  </r>
  <r>
    <x v="6"/>
    <x v="84"/>
    <s v="No Federal FMP"/>
    <n v="31"/>
    <n v="144"/>
    <n v="43.674999999999997"/>
    <n v="55.284810126582272"/>
    <n v="98.03"/>
    <n v="1.579223315013017E-3"/>
    <n v="1.5485104097557891E-3"/>
    <n v="0.79"/>
  </r>
  <r>
    <x v="6"/>
    <x v="103"/>
    <s v="Highly Migratory Species"/>
    <n v="13"/>
    <n v="66"/>
    <n v="139.637"/>
    <n v="176.75569620253171"/>
    <n v="119.845"/>
    <n v="7.7653764875987097E-3"/>
    <n v="5.3516566937572563E-3"/>
    <n v="0.79"/>
  </r>
  <r>
    <x v="6"/>
    <x v="85"/>
    <s v="Highly Migratory Species"/>
    <n v="8"/>
    <n v="9"/>
    <n v="307.04700000000003"/>
    <n v="388.66708860759502"/>
    <n v="142.35599999999999"/>
    <n v="1.2993728417631529E-3"/>
    <n v="2.21379696441901E-3"/>
    <n v="0.79"/>
  </r>
  <r>
    <x v="6"/>
    <x v="87"/>
    <s v="No Federal FMP"/>
    <n v="150"/>
    <n v="872"/>
    <n v="1729.231"/>
    <n v="2188.9"/>
    <n v="843.84699999999998"/>
    <n v="1.6991726360679579E-2"/>
    <n v="1.584302423821414E-2"/>
    <n v="0.79"/>
  </r>
  <r>
    <x v="6"/>
    <x v="88"/>
    <s v="No Federal FMP"/>
    <n v="40"/>
    <n v="337"/>
    <n v="58464.271000000001"/>
    <n v="74005.406329113917"/>
    <n v="7534.8630000000003"/>
    <n v="2.6002992838802561E-2"/>
    <n v="2.3243626009889901E-2"/>
    <n v="0.79"/>
  </r>
  <r>
    <x v="6"/>
    <x v="89"/>
    <s v="No Federal FMP"/>
    <n v="32"/>
    <n v="182"/>
    <n v="2255.0390000000002"/>
    <n v="2854.4797468354432"/>
    <n v="1609.4839999999999"/>
    <n v="2.593119555118074E-3"/>
    <n v="2.3610862131438772E-3"/>
    <n v="0.79"/>
  </r>
  <r>
    <x v="6"/>
    <x v="120"/>
    <s v="No Federal FMP"/>
    <n v="11"/>
    <n v="47"/>
    <n v="4327.3549999999996"/>
    <n v="5477.6645569620241"/>
    <n v="7665.82"/>
    <n v="2.159832997264868E-2"/>
    <n v="2.3326882230864269E-2"/>
    <n v="0.79"/>
  </r>
  <r>
    <x v="6"/>
    <x v="90"/>
    <s v="No Federal FMP"/>
    <n v="115"/>
    <n v="420"/>
    <n v="953.12"/>
    <n v="1206.4810126582281"/>
    <n v="1092.9690000000001"/>
    <n v="8.7732766317804838E-3"/>
    <n v="7.0204775087838751E-3"/>
    <n v="0.79"/>
  </r>
  <r>
    <x v="7"/>
    <x v="0"/>
    <m/>
    <m/>
    <m/>
    <n v="1543774"/>
    <n v="1929717.5"/>
    <n v="2271523"/>
    <m/>
    <m/>
    <n v="0.8"/>
  </r>
  <r>
    <x v="7"/>
    <x v="1"/>
    <s v="SERO FMP"/>
    <n v="6"/>
    <n v="6"/>
    <n v="0.86599999999999999"/>
    <n v="1.0825"/>
    <n v="0.90800000000000003"/>
    <n v="3.9724770642201833E-3"/>
    <n v="4.5628140703517592E-3"/>
    <n v="0.8"/>
  </r>
  <r>
    <x v="7"/>
    <x v="2"/>
    <s v="Monkfish"/>
    <n v="513"/>
    <n v="7126"/>
    <n v="1025326.969"/>
    <n v="1281658.7112499999"/>
    <n v="583872.77899999998"/>
    <n v="5.7721863541289838E-2"/>
    <n v="6.3807020716883822E-2"/>
    <n v="0.8"/>
  </r>
  <r>
    <x v="7"/>
    <x v="3"/>
    <s v="ASMFC FMP"/>
    <n v="37"/>
    <n v="98"/>
    <n v="6934.8140000000003"/>
    <n v="8668.5174999999999"/>
    <n v="1764.711"/>
    <n v="6.0434898931140714E-3"/>
    <n v="5.7748991272420259E-3"/>
    <n v="0.8"/>
  </r>
  <r>
    <x v="7"/>
    <x v="119"/>
    <s v="No Federal FMP"/>
    <n v="3"/>
    <n v="3"/>
    <n v="0.126"/>
    <n v="0.1575"/>
    <n v="0.129"/>
    <n v="2.2499999999999998E-3"/>
    <n v="1.675324675324675E-3"/>
    <n v="0.8"/>
  </r>
  <r>
    <x v="7"/>
    <x v="4"/>
    <s v="Bluefish"/>
    <n v="267"/>
    <n v="2637"/>
    <n v="22984.800999999999"/>
    <n v="28731.001250000001"/>
    <n v="33140.887999999999"/>
    <n v="1.7747962846709861E-2"/>
    <n v="1.871155060057161E-2"/>
    <n v="0.8"/>
  </r>
  <r>
    <x v="7"/>
    <x v="5"/>
    <s v="No Federal FMP"/>
    <n v="54"/>
    <n v="214"/>
    <n v="125.735"/>
    <n v="157.16874999999999"/>
    <n v="74.275999999999996"/>
    <n v="7.6564973815613198E-3"/>
    <n v="7.403907496012759E-3"/>
    <n v="0.8"/>
  </r>
  <r>
    <x v="7"/>
    <x v="6"/>
    <s v="Mackerel, Squid, and Butterfish"/>
    <n v="160"/>
    <n v="2792"/>
    <n v="49268.868000000002"/>
    <n v="61586.084999999999"/>
    <n v="75136.822"/>
    <n v="1.7477687854874031E-2"/>
    <n v="1.7036174720457969E-2"/>
    <n v="0.8"/>
  </r>
  <r>
    <x v="7"/>
    <x v="7"/>
    <s v="Surfclam, Ocean Quahog"/>
    <n v="23"/>
    <n v="830"/>
    <n v="1838663.496"/>
    <n v="2298329.37"/>
    <n v="3394930.264"/>
    <n v="5.8514164403720807E-2"/>
    <n v="8.0989254902634367E-2"/>
    <n v="0.8"/>
  </r>
  <r>
    <x v="7"/>
    <x v="8"/>
    <s v="ASMFC FMP"/>
    <n v="7"/>
    <n v="10"/>
    <n v="7.8369999999999997"/>
    <n v="9.7962499999999988"/>
    <n v="3.1560000000000001"/>
    <n v="6.0832104323527126E-4"/>
    <n v="6.4858199753390874E-4"/>
    <n v="0.8"/>
  </r>
  <r>
    <x v="7"/>
    <x v="9"/>
    <s v="Northeast Multispecies"/>
    <n v="176"/>
    <n v="2038"/>
    <n v="258451.56400000001"/>
    <n v="323064.45500000002"/>
    <n v="112535.353"/>
    <n v="4.1824952507240637E-2"/>
    <n v="4.0650519332370551E-2"/>
    <n v="0.8"/>
  </r>
  <r>
    <x v="7"/>
    <x v="10"/>
    <s v="No Federal FMP"/>
    <n v="12"/>
    <n v="44"/>
    <n v="130.726"/>
    <n v="163.4075"/>
    <n v="42.395000000000003"/>
    <n v="6.1286814000806366E-4"/>
    <n v="4.4937758104590131E-5"/>
    <n v="0.8"/>
  </r>
  <r>
    <x v="7"/>
    <x v="12"/>
    <s v="No Federal FMP"/>
    <n v="9"/>
    <n v="45"/>
    <n v="138.114"/>
    <n v="172.64250000000001"/>
    <n v="219.16200000000001"/>
    <n v="3.760455238510129E-3"/>
    <n v="4.3488838178390712E-3"/>
    <n v="0.8"/>
  </r>
  <r>
    <x v="7"/>
    <x v="13"/>
    <s v="ASMFC FMP"/>
    <n v="112"/>
    <n v="1762"/>
    <n v="317720.10800000001"/>
    <n v="397150.13500000001"/>
    <n v="421919.99599999998"/>
    <n v="3.7131969794697857E-2"/>
    <n v="3.4548341434763347E-2"/>
    <n v="0.8"/>
  </r>
  <r>
    <x v="7"/>
    <x v="16"/>
    <s v="No Federal FMP"/>
    <n v="33"/>
    <n v="271"/>
    <n v="270.60700000000003"/>
    <n v="338.25875000000002"/>
    <n v="619.14499999999998"/>
    <n v="8.331752824902245E-3"/>
    <n v="8.5056737004066373E-3"/>
    <n v="0.8"/>
  </r>
  <r>
    <x v="7"/>
    <x v="17"/>
    <s v="ASMFC FMP"/>
    <n v="65"/>
    <n v="197"/>
    <n v="15663.281000000001"/>
    <n v="19579.10125"/>
    <n v="18826.537"/>
    <n v="9.6572939838906191E-3"/>
    <n v="7.9580613758438775E-3"/>
    <n v="0.8"/>
  </r>
  <r>
    <x v="7"/>
    <x v="19"/>
    <s v="No Federal FMP"/>
    <n v="28"/>
    <n v="102"/>
    <n v="212.57599999999999"/>
    <n v="265.72000000000003"/>
    <n v="145.48500000000001"/>
    <n v="2.5968238455900319E-2"/>
    <n v="3.7294283517046917E-2"/>
    <n v="0.8"/>
  </r>
  <r>
    <x v="7"/>
    <x v="20"/>
    <s v="No Federal FMP"/>
    <n v="78"/>
    <n v="738"/>
    <n v="3169.03"/>
    <n v="3961.2874999999999"/>
    <n v="4575.9520000000002"/>
    <n v="5.0545161650477698E-2"/>
    <n v="5.5380831931450977E-2"/>
    <n v="0.8"/>
  </r>
  <r>
    <x v="7"/>
    <x v="122"/>
    <s v="No Federal FMP"/>
    <n v="13"/>
    <n v="14"/>
    <n v="387.62400000000002"/>
    <n v="484.53"/>
    <n v="178.77199999999999"/>
    <n v="1.417801154361042E-3"/>
    <n v="1.2198120867648759E-3"/>
    <n v="0.8"/>
  </r>
  <r>
    <x v="7"/>
    <x v="21"/>
    <s v="Highly Migratory Species"/>
    <n v="93"/>
    <n v="659"/>
    <n v="9145.6579999999994"/>
    <n v="11432.0725"/>
    <n v="14913.653"/>
    <n v="8.3088866438692181E-3"/>
    <n v="9.0112162464275145E-3"/>
    <n v="0.8"/>
  </r>
  <r>
    <x v="7"/>
    <x v="22"/>
    <s v="Spiny Dogfish"/>
    <n v="133"/>
    <n v="1011"/>
    <n v="30137.839"/>
    <n v="37672.298749999987"/>
    <n v="234589.764"/>
    <n v="1.2580617947158449E-2"/>
    <n v="1.6217184536592402E-2"/>
    <n v="0.8"/>
  </r>
  <r>
    <x v="7"/>
    <x v="23"/>
    <s v="SERO FMP"/>
    <n v="4"/>
    <n v="4"/>
    <n v="8.0389999999999997"/>
    <n v="10.04875"/>
    <n v="47.203000000000003"/>
    <n v="4.0203040608121618E-4"/>
    <n v="5.6652664426308213E-3"/>
    <n v="0.8"/>
  </r>
  <r>
    <x v="7"/>
    <x v="25"/>
    <s v="No Federal FMP"/>
    <n v="20"/>
    <n v="69"/>
    <n v="58.911999999999999"/>
    <n v="73.64"/>
    <n v="138.48699999999999"/>
    <n v="8.9791190367322048E-3"/>
    <n v="1.6082568807339451E-2"/>
    <n v="0.8"/>
  </r>
  <r>
    <x v="7"/>
    <x v="26"/>
    <s v="No Federal FMP"/>
    <n v="104"/>
    <n v="608"/>
    <n v="2868.1030000000001"/>
    <n v="3585.1287499999999"/>
    <n v="3162.75"/>
    <n v="9.6754815639442701E-2"/>
    <n v="6.7216755573502221E-2"/>
    <n v="0.8"/>
  </r>
  <r>
    <x v="7"/>
    <x v="28"/>
    <s v="Northeast Multispecies"/>
    <n v="89"/>
    <n v="1288"/>
    <n v="274332.13799999998"/>
    <n v="342915.17249999993"/>
    <n v="134527.59"/>
    <n v="5.4196633090290332E-2"/>
    <n v="4.9805922616359057E-2"/>
    <n v="0.8"/>
  </r>
  <r>
    <x v="7"/>
    <x v="29"/>
    <s v="No Federal FMP"/>
    <n v="11"/>
    <n v="30"/>
    <n v="244.173"/>
    <n v="305.21625"/>
    <n v="533.72699999999998"/>
    <n v="6.9426499857833376E-2"/>
    <n v="7.8018856892267202E-2"/>
    <n v="0.8"/>
  </r>
  <r>
    <x v="7"/>
    <x v="32"/>
    <s v="Summer Flounder, Scup, Black Sea Bass"/>
    <n v="343"/>
    <n v="6414"/>
    <n v="637063.96600000001"/>
    <n v="796329.95750000002"/>
    <n v="217375.386"/>
    <n v="2.3862616297504361E-2"/>
    <n v="2.322435482883561E-2"/>
    <n v="0.8"/>
  </r>
  <r>
    <x v="7"/>
    <x v="33"/>
    <s v="Northeast Multispecies"/>
    <n v="135"/>
    <n v="1414"/>
    <n v="177851.027"/>
    <n v="222313.78375"/>
    <n v="75267.975000000006"/>
    <n v="2.4131416752248919E-2"/>
    <n v="2.12873719810261E-2"/>
    <n v="0.8"/>
  </r>
  <r>
    <x v="7"/>
    <x v="34"/>
    <s v="Northeast Multispecies"/>
    <n v="136"/>
    <n v="1469"/>
    <n v="109718.796"/>
    <n v="137148.495"/>
    <n v="41311.544999999998"/>
    <n v="4.2904893370081063E-2"/>
    <n v="4.1192909420867903E-2"/>
    <n v="0.8"/>
  </r>
  <r>
    <x v="7"/>
    <x v="35"/>
    <s v="Northeast Multispecies"/>
    <n v="119"/>
    <n v="987"/>
    <n v="308887.00900000002"/>
    <n v="386108.76124999998"/>
    <n v="171652.01800000001"/>
    <n v="0.1463887559797275"/>
    <n v="0.12908699977965599"/>
    <n v="0.8"/>
  </r>
  <r>
    <x v="7"/>
    <x v="125"/>
    <s v="Monkfish"/>
    <n v="4"/>
    <n v="21"/>
    <n v="72.498999999999995"/>
    <n v="90.623749999999987"/>
    <n v="27.166"/>
    <n v="1.6903474003264161E-2"/>
    <n v="1.721546261089987E-2"/>
    <n v="0.8"/>
  </r>
  <r>
    <x v="7"/>
    <x v="36"/>
    <s v="Northeast Multispecies"/>
    <n v="100"/>
    <n v="1409"/>
    <n v="354985.93099999998"/>
    <n v="443732.41374999989"/>
    <n v="257151.86300000001"/>
    <n v="2.8486098914877349E-2"/>
    <n v="2.4558486497657631E-2"/>
    <n v="0.8"/>
  </r>
  <r>
    <x v="7"/>
    <x v="37"/>
    <s v="No Federal FMP"/>
    <n v="4"/>
    <n v="21"/>
    <n v="143043.92300000001"/>
    <n v="178804.90375"/>
    <n v="130982.22900000001"/>
    <n v="4.1617717244694062E-2"/>
    <n v="4.098440660295178E-2"/>
    <n v="0.8"/>
  </r>
  <r>
    <x v="7"/>
    <x v="38"/>
    <s v="Small-Mesh Multispecies"/>
    <n v="13"/>
    <n v="37"/>
    <n v="0.91100000000000003"/>
    <n v="1.1387499999999999"/>
    <n v="180.708"/>
    <n v="2.1951807228915662E-3"/>
    <n v="7.5546822742474914E-2"/>
    <n v="0.8"/>
  </r>
  <r>
    <x v="7"/>
    <x v="39"/>
    <s v="Small-Mesh Multispecies"/>
    <n v="143"/>
    <n v="2000"/>
    <n v="31874.848000000002"/>
    <n v="39843.56"/>
    <n v="114302.534"/>
    <n v="6.1477843761632629E-2"/>
    <n v="0.10289479398092299"/>
    <n v="0.8"/>
  </r>
  <r>
    <x v="7"/>
    <x v="40"/>
    <s v="Small-Mesh Multispecies"/>
    <n v="199"/>
    <n v="2960"/>
    <n v="271119.90700000001"/>
    <n v="338899.88374999998"/>
    <n v="413996.38"/>
    <n v="2.6114243787606899E-2"/>
    <n v="2.9599577137029511E-2"/>
    <n v="0.8"/>
  </r>
  <r>
    <x v="7"/>
    <x v="41"/>
    <s v="Northeast Multispecies"/>
    <n v="124"/>
    <n v="1379"/>
    <n v="216866.27100000001"/>
    <n v="271082.83875"/>
    <n v="119093.931"/>
    <n v="4.4007365125567327E-2"/>
    <n v="4.4281314452395158E-2"/>
    <n v="0.8"/>
  </r>
  <r>
    <x v="7"/>
    <x v="42"/>
    <s v="Northeast Multispecies"/>
    <n v="79"/>
    <n v="581"/>
    <n v="15386.458000000001"/>
    <n v="19233.072499999998"/>
    <n v="1944.4059999999999"/>
    <n v="4.3590910378668121E-2"/>
    <n v="4.1792713594841477E-2"/>
    <n v="0.8"/>
  </r>
  <r>
    <x v="7"/>
    <x v="43"/>
    <s v="No Federal FMP"/>
    <n v="9"/>
    <n v="13"/>
    <n v="3.63"/>
    <n v="4.5374999999999996"/>
    <n v="7.3070000000000004"/>
    <n v="1.103746047190465E-4"/>
    <n v="3.3922934076137422E-4"/>
    <n v="0.8"/>
  </r>
  <r>
    <x v="7"/>
    <x v="44"/>
    <s v="Atlantic Herring"/>
    <n v="47"/>
    <n v="291"/>
    <n v="78342.554000000004"/>
    <n v="97928.192500000005"/>
    <n v="680591.21100000001"/>
    <n v="3.2027528713558578E-3"/>
    <n v="3.8714866174984169E-3"/>
    <n v="0.8"/>
  </r>
  <r>
    <x v="7"/>
    <x v="45"/>
    <s v="No Federal FMP"/>
    <n v="80"/>
    <n v="376"/>
    <n v="1723.383"/>
    <n v="2154.2287500000002"/>
    <n v="2071.3820000000001"/>
    <n v="9.0705800617904495E-3"/>
    <n v="9.984921740555602E-3"/>
    <n v="0.8"/>
  </r>
  <r>
    <x v="7"/>
    <x v="46"/>
    <s v="ASMFC FMP"/>
    <n v="274"/>
    <n v="4466"/>
    <n v="786890.87600000005"/>
    <n v="983613.59499999997"/>
    <n v="153589.80300000001"/>
    <n v="8.6545899147308994E-3"/>
    <n v="8.1108927173975786E-3"/>
    <n v="0.8"/>
  </r>
  <r>
    <x v="7"/>
    <x v="47"/>
    <s v="Mackerel, Squid, and Butterfish"/>
    <n v="137"/>
    <n v="659"/>
    <n v="61086.99"/>
    <n v="76358.737499999988"/>
    <n v="289142.359"/>
    <n v="1.676050340508228E-2"/>
    <n v="2.3242489680069912E-2"/>
    <n v="0.8"/>
  </r>
  <r>
    <x v="7"/>
    <x v="105"/>
    <s v="Mackerel, Squid, and Butterfish"/>
    <n v="17"/>
    <n v="55"/>
    <n v="13110.37"/>
    <n v="16387.962500000001"/>
    <n v="44093.154000000002"/>
    <n v="1.3563976502186111E-2"/>
    <n v="1.045095748952253E-2"/>
    <n v="0.8"/>
  </r>
  <r>
    <x v="7"/>
    <x v="49"/>
    <s v="SERO FMP"/>
    <n v="12"/>
    <n v="63"/>
    <n v="65.114999999999995"/>
    <n v="81.393749999999983"/>
    <n v="31.119"/>
    <n v="2.496836535143218E-3"/>
    <n v="2.2809499376969869E-3"/>
    <n v="0.8"/>
  </r>
  <r>
    <x v="7"/>
    <x v="50"/>
    <s v="ASMFC FMP"/>
    <n v="25"/>
    <n v="311"/>
    <n v="264247.28200000001"/>
    <n v="330309.10249999998"/>
    <n v="2639735.4339999999"/>
    <n v="3.8980941700728321E-2"/>
    <n v="3.9808785183446563E-2"/>
    <n v="0.8"/>
  </r>
  <r>
    <x v="7"/>
    <x v="51"/>
    <s v="No Federal FMP"/>
    <n v="6"/>
    <n v="11"/>
    <n v="20.925000000000001"/>
    <n v="26.15625"/>
    <n v="27.57"/>
    <n v="6.0617033603707999E-3"/>
    <n v="1.581574116567233E-3"/>
    <n v="0.8"/>
  </r>
  <r>
    <x v="7"/>
    <x v="52"/>
    <s v="No Federal FMP"/>
    <n v="3"/>
    <n v="4"/>
    <n v="0.127"/>
    <n v="0.15875"/>
    <n v="2.8039999999999998"/>
    <n v="1.0241935483870971E-3"/>
    <n v="4.2484848484848479E-2"/>
    <n v="0.8"/>
  </r>
  <r>
    <x v="7"/>
    <x v="53"/>
    <s v="No Federal FMP"/>
    <n v="8"/>
    <n v="17"/>
    <n v="391.99099999999999"/>
    <n v="489.98874999999998"/>
    <n v="1083.971"/>
    <n v="2.16336543502856E-3"/>
    <n v="8.0935033711388696E-4"/>
    <n v="0.8"/>
  </r>
  <r>
    <x v="7"/>
    <x v="53"/>
    <m/>
    <n v="8"/>
    <n v="17"/>
    <n v="11.529"/>
    <n v="14.411250000000001"/>
    <n v="31.882000000000001"/>
    <n v="6.3627583542592237E-5"/>
    <n v="2.380479500638389E-5"/>
    <n v="0.8"/>
  </r>
  <r>
    <x v="7"/>
    <x v="54"/>
    <s v="Northeast Multispecies"/>
    <n v="97"/>
    <n v="1332"/>
    <n v="387287.9"/>
    <n v="484109.875"/>
    <n v="333780.35200000001"/>
    <n v="5.1731807413280727E-2"/>
    <n v="5.6276876951913489E-2"/>
    <n v="0.8"/>
  </r>
  <r>
    <x v="7"/>
    <x v="58"/>
    <s v="Northeast Multispecies"/>
    <n v="90"/>
    <n v="1198"/>
    <n v="480746.69199999998"/>
    <n v="600933.36499999999"/>
    <n v="874309.38100000005"/>
    <n v="7.7149512049047367E-2"/>
    <n v="8.0031366045608704E-2"/>
    <n v="0.8"/>
  </r>
  <r>
    <x v="7"/>
    <x v="107"/>
    <s v="No Federal FMP"/>
    <n v="11"/>
    <n v="15"/>
    <n v="5.6189999999999998"/>
    <n v="7.0237499999999997"/>
    <n v="79.796000000000006"/>
    <n v="1.350721153846154E-3"/>
    <n v="2.806773174626625E-4"/>
    <n v="0.8"/>
  </r>
  <r>
    <x v="7"/>
    <x v="59"/>
    <s v="Sea Scallop"/>
    <n v="428"/>
    <n v="3551"/>
    <n v="11629318.247"/>
    <n v="14536647.80875"/>
    <n v="930623.86300000001"/>
    <n v="2.7061909580920199E-2"/>
    <n v="2.6551350038476501E-2"/>
    <n v="0.8"/>
  </r>
  <r>
    <x v="7"/>
    <x v="60"/>
    <s v="Summer Flounder, Scup, Black Sea Bass"/>
    <n v="255"/>
    <n v="4062"/>
    <n v="513480.03399999999"/>
    <n v="641850.04249999998"/>
    <n v="653079.17799999996"/>
    <n v="5.6785354404707652E-2"/>
    <n v="4.7645070624341757E-2"/>
    <n v="0.8"/>
  </r>
  <r>
    <x v="7"/>
    <x v="61"/>
    <s v="Summer Flounder, Scup, Black Sea Bass"/>
    <n v="297"/>
    <n v="2865"/>
    <n v="352510.761"/>
    <n v="440638.45124999998"/>
    <n v="102894.249"/>
    <n v="6.0073265162625719E-2"/>
    <n v="6.032977959930344E-2"/>
    <n v="0.8"/>
  </r>
  <r>
    <x v="7"/>
    <x v="62"/>
    <s v="No Federal FMP"/>
    <n v="11"/>
    <n v="49"/>
    <n v="342.71899999999999"/>
    <n v="428.39874999999989"/>
    <n v="259.88"/>
    <n v="0.2990567190226876"/>
    <n v="0.1001078582434515"/>
    <n v="0.8"/>
  </r>
  <r>
    <x v="7"/>
    <x v="64"/>
    <s v="No Federal FMP"/>
    <n v="58"/>
    <n v="422"/>
    <n v="304.33600000000001"/>
    <n v="380.42"/>
    <n v="1417.2819999999999"/>
    <n v="1.0152655457699489E-2"/>
    <n v="1.161268701964833E-2"/>
    <n v="0.8"/>
  </r>
  <r>
    <x v="7"/>
    <x v="65"/>
    <s v="ASMFC FMP"/>
    <n v="5"/>
    <n v="13"/>
    <n v="4.7649999999999997"/>
    <n v="5.9562499999999989"/>
    <n v="91.754000000000005"/>
    <n v="1.3347338935574229E-2"/>
    <n v="2.337086092715232E-2"/>
    <n v="0.8"/>
  </r>
  <r>
    <x v="7"/>
    <x v="66"/>
    <s v="ASMFC FMP"/>
    <n v="9"/>
    <n v="56"/>
    <n v="30.15"/>
    <n v="37.687499999999993"/>
    <n v="97.899000000000001"/>
    <n v="8.3518005540166196E-2"/>
    <n v="8.0376847290640388E-2"/>
    <n v="0.8"/>
  </r>
  <r>
    <x v="7"/>
    <x v="95"/>
    <s v="Highly Migratory Species"/>
    <n v="4"/>
    <n v="5"/>
    <n v="181.31899999999999"/>
    <n v="226.64875000000001"/>
    <n v="107.892"/>
    <n v="2.7451778955336861E-2"/>
    <n v="2.3521255722694569E-2"/>
    <n v="0.8"/>
  </r>
  <r>
    <x v="7"/>
    <x v="69"/>
    <s v="Highly Migratory Species"/>
    <n v="15"/>
    <n v="46"/>
    <n v="102.45"/>
    <n v="128.0625"/>
    <n v="151.935"/>
    <n v="3.3251111615981311E-3"/>
    <n v="3.7480573303401831E-3"/>
    <n v="0.8"/>
  </r>
  <r>
    <x v="7"/>
    <x v="70"/>
    <s v="No Federal FMP"/>
    <n v="4"/>
    <n v="4"/>
    <n v="1.1020000000000001"/>
    <n v="1.3774999999999999"/>
    <n v="1.246"/>
    <n v="4.831214379658045E-4"/>
    <n v="4.0599543825350269E-4"/>
    <n v="0.8"/>
  </r>
  <r>
    <x v="7"/>
    <x v="97"/>
    <s v="Skates"/>
    <n v="16"/>
    <n v="100"/>
    <n v="3955.0729999999999"/>
    <n v="4943.8412499999986"/>
    <n v="25649.647000000001"/>
    <n v="0.1189030754892824"/>
    <n v="0.17417813949382391"/>
    <n v="0.8"/>
  </r>
  <r>
    <x v="7"/>
    <x v="72"/>
    <s v="Skates"/>
    <n v="43"/>
    <n v="1028"/>
    <n v="61500.035000000003"/>
    <n v="76875.043749999997"/>
    <n v="551282.87100000004"/>
    <n v="7.9483390565650014E-2"/>
    <n v="7.0916178665954871E-2"/>
    <n v="0.8"/>
  </r>
  <r>
    <x v="7"/>
    <x v="98"/>
    <s v="Skates"/>
    <n v="16"/>
    <n v="44"/>
    <n v="126.586"/>
    <n v="158.23249999999999"/>
    <n v="178.17599999999999"/>
    <n v="5.1116943950896459E-3"/>
    <n v="4.7913518164950106E-3"/>
    <n v="0.8"/>
  </r>
  <r>
    <x v="7"/>
    <x v="73"/>
    <s v="Skates"/>
    <n v="244"/>
    <n v="3583"/>
    <n v="437465.82699999999"/>
    <n v="546832.28374999994"/>
    <n v="827548.18400000001"/>
    <n v="0.1052374901339664"/>
    <n v="9.9172949830996365E-2"/>
    <n v="0.8"/>
  </r>
  <r>
    <x v="7"/>
    <x v="74"/>
    <s v="Skates"/>
    <n v="100"/>
    <n v="444"/>
    <n v="54172.03"/>
    <n v="67715.037499999991"/>
    <n v="125119.341"/>
    <n v="4.4845583657845238E-2"/>
    <n v="1.382359870429596E-2"/>
    <n v="0.8"/>
  </r>
  <r>
    <x v="7"/>
    <x v="99"/>
    <s v="SERO FMP"/>
    <n v="5"/>
    <n v="5"/>
    <n v="1.6020000000000001"/>
    <n v="2.0024999999999999"/>
    <n v="2.0019999999999998"/>
    <n v="4.2380952380952387E-3"/>
    <n v="2.3497652582159618E-3"/>
    <n v="0.8"/>
  </r>
  <r>
    <x v="7"/>
    <x v="75"/>
    <s v="ASMFC FMP"/>
    <n v="11"/>
    <n v="16"/>
    <n v="2.2650000000000001"/>
    <n v="2.8312499999999998"/>
    <n v="59.088000000000001"/>
    <n v="6.7617995641400732E-5"/>
    <n v="1.127439943521151E-3"/>
    <n v="0.8"/>
  </r>
  <r>
    <x v="7"/>
    <x v="76"/>
    <s v="Mackerel, Squid, and Butterfish"/>
    <n v="27"/>
    <n v="66"/>
    <n v="31825.632000000001"/>
    <n v="39782.04"/>
    <n v="102720.1"/>
    <n v="2.007053842209916E-2"/>
    <n v="1.922650814795487E-2"/>
    <n v="0.8"/>
  </r>
  <r>
    <x v="7"/>
    <x v="77"/>
    <s v="Mackerel, Squid, and Butterfish"/>
    <n v="220"/>
    <n v="4353"/>
    <n v="1317304.3700000001"/>
    <n v="1646630.4624999999"/>
    <n v="1096123.4280000001"/>
    <n v="4.3413143319318448E-2"/>
    <n v="4.2655082134864387E-2"/>
    <n v="0.8"/>
  </r>
  <r>
    <x v="7"/>
    <x v="110"/>
    <s v="No Federal FMP"/>
    <n v="5"/>
    <n v="16"/>
    <n v="0.51200000000000001"/>
    <n v="0.64"/>
    <n v="1.2889999999999999"/>
    <n v="1.2190476190476191E-2"/>
    <n v="1.4647727272727271E-2"/>
    <n v="0.8"/>
  </r>
  <r>
    <x v="7"/>
    <x v="78"/>
    <s v="Highly Migratory Species"/>
    <n v="10"/>
    <n v="33"/>
    <n v="266.334"/>
    <n v="332.91750000000002"/>
    <n v="274.78399999999999"/>
    <n v="2.0260469362139129E-3"/>
    <n v="5.3368551895587322E-3"/>
    <n v="0.8"/>
  </r>
  <r>
    <x v="7"/>
    <x v="79"/>
    <s v="ASMFC FMP"/>
    <n v="75"/>
    <n v="306"/>
    <n v="3972.6909999999998"/>
    <n v="4965.8637500000004"/>
    <n v="1897.088"/>
    <n v="1.6889759494585758E-2"/>
    <n v="2.9993011968190229E-2"/>
    <n v="0.8"/>
  </r>
  <r>
    <x v="7"/>
    <x v="80"/>
    <s v="Tilefish"/>
    <n v="50"/>
    <n v="116"/>
    <n v="430.35500000000002"/>
    <n v="537.94375000000002"/>
    <n v="191.06100000000001"/>
    <n v="2.8736119550483771E-3"/>
    <n v="2.9141589005994241E-3"/>
    <n v="0.8"/>
  </r>
  <r>
    <x v="7"/>
    <x v="81"/>
    <s v="Tilefish"/>
    <n v="78"/>
    <n v="336"/>
    <n v="61491.750999999997"/>
    <n v="76864.688749999987"/>
    <n v="13475.373"/>
    <n v="1.202966051460988E-2"/>
    <n v="1.122132333837412E-2"/>
    <n v="0.8"/>
  </r>
  <r>
    <x v="7"/>
    <x v="82"/>
    <s v="SERO FMP"/>
    <n v="37"/>
    <n v="89"/>
    <n v="662.85500000000002"/>
    <n v="828.56875000000002"/>
    <n v="369.95400000000001"/>
    <n v="9.0012900597501361E-2"/>
    <n v="7.2511564092512748E-2"/>
    <n v="0.8"/>
  </r>
  <r>
    <x v="7"/>
    <x v="83"/>
    <s v="Highly Migratory Species"/>
    <n v="11"/>
    <n v="48"/>
    <n v="44.085000000000001"/>
    <n v="55.106250000000003"/>
    <n v="79.183000000000007"/>
    <n v="3.2850223546944859E-3"/>
    <n v="2.7044297960995942E-3"/>
    <n v="0.8"/>
  </r>
  <r>
    <x v="7"/>
    <x v="102"/>
    <s v="Highly Migratory Species"/>
    <n v="4"/>
    <n v="4"/>
    <n v="3.7839999999999998"/>
    <n v="4.7300000000000004"/>
    <n v="23.565999999999999"/>
    <n v="1.7602046749622049E-5"/>
    <n v="4.5117935365293312E-4"/>
    <n v="0.8"/>
  </r>
  <r>
    <x v="7"/>
    <x v="84"/>
    <s v="No Federal FMP"/>
    <n v="18"/>
    <n v="129"/>
    <n v="82.415999999999997"/>
    <n v="103.02"/>
    <n v="224.03700000000001"/>
    <n v="2.8112016918511438E-3"/>
    <n v="4.8090025114302277E-3"/>
    <n v="0.8"/>
  </r>
  <r>
    <x v="7"/>
    <x v="103"/>
    <s v="Highly Migratory Species"/>
    <n v="5"/>
    <n v="5"/>
    <n v="0.12"/>
    <n v="0.15"/>
    <n v="7.9930000000000003"/>
    <n v="2.238805970149254E-4"/>
    <n v="9.3924794359576975E-3"/>
    <n v="0.8"/>
  </r>
  <r>
    <x v="7"/>
    <x v="85"/>
    <s v="Highly Migratory Species"/>
    <n v="3"/>
    <n v="4"/>
    <n v="17.538"/>
    <n v="21.922499999999999"/>
    <n v="346.42500000000001"/>
    <n v="1.4792884435334901E-4"/>
    <n v="7.7780147735692319E-3"/>
    <n v="0.8"/>
  </r>
  <r>
    <x v="7"/>
    <x v="87"/>
    <s v="No Federal FMP"/>
    <n v="127"/>
    <n v="699"/>
    <n v="1152.4280000000001"/>
    <n v="1440.5350000000001"/>
    <n v="511.13400000000001"/>
    <n v="1.579360815700033E-2"/>
    <n v="1.5553952893920029E-2"/>
    <n v="0.8"/>
  </r>
  <r>
    <x v="7"/>
    <x v="88"/>
    <s v="No Federal FMP"/>
    <n v="41"/>
    <n v="243"/>
    <n v="32992.415000000001"/>
    <n v="41240.518750000003"/>
    <n v="4752.6899999999996"/>
    <n v="1.349834075435432E-2"/>
    <n v="1.6285426453808122E-2"/>
    <n v="0.8"/>
  </r>
  <r>
    <x v="7"/>
    <x v="89"/>
    <s v="No Federal FMP"/>
    <n v="27"/>
    <n v="109"/>
    <n v="2092.998"/>
    <n v="2616.2474999999999"/>
    <n v="746.15099999999995"/>
    <n v="2.0842192684413252E-3"/>
    <n v="1.5448740644119379E-3"/>
    <n v="0.8"/>
  </r>
  <r>
    <x v="7"/>
    <x v="90"/>
    <s v="No Federal FMP"/>
    <n v="91"/>
    <n v="297"/>
    <n v="9205.4580000000005"/>
    <n v="11506.8225"/>
    <n v="6612.6360000000004"/>
    <n v="6.3344811213641342E-2"/>
    <n v="4.7658294354635283E-2"/>
    <n v="0.8"/>
  </r>
  <r>
    <x v="7"/>
    <x v="130"/>
    <s v="SERO FMP"/>
    <n v="3"/>
    <n v="3"/>
    <n v="10.997999999999999"/>
    <n v="13.7475"/>
    <n v="3.4039999999999999"/>
    <n v="1.7912052117263839E-2"/>
    <n v="1.561467889908257E-2"/>
    <n v="0.8"/>
  </r>
  <r>
    <x v="8"/>
    <x v="0"/>
    <m/>
    <m/>
    <m/>
    <n v="2543988"/>
    <n v="3140725.9259259258"/>
    <n v="3255386"/>
    <m/>
    <m/>
    <n v="0.81"/>
  </r>
  <r>
    <x v="8"/>
    <x v="2"/>
    <s v="Monkfish"/>
    <n v="512"/>
    <n v="6949"/>
    <n v="1089983.213"/>
    <n v="1345658.2876543209"/>
    <n v="623170.87100000004"/>
    <n v="5.9211347730785208E-2"/>
    <n v="6.6925891789993669E-2"/>
    <n v="0.81"/>
  </r>
  <r>
    <x v="8"/>
    <x v="3"/>
    <s v="ASMFC FMP"/>
    <n v="45"/>
    <n v="126"/>
    <n v="8449.15"/>
    <n v="10431.04938271605"/>
    <n v="1869.768"/>
    <n v="7.9964547061740724E-3"/>
    <n v="6.7131788512218068E-3"/>
    <n v="0.81"/>
  </r>
  <r>
    <x v="8"/>
    <x v="4"/>
    <s v="Bluefish"/>
    <n v="280"/>
    <n v="3132"/>
    <n v="19523.655999999999"/>
    <n v="24103.27901234568"/>
    <n v="25014.16"/>
    <n v="1.3661437527071101E-2"/>
    <n v="1.2708445316032539E-2"/>
    <n v="0.81"/>
  </r>
  <r>
    <x v="8"/>
    <x v="5"/>
    <s v="No Federal FMP"/>
    <n v="49"/>
    <n v="190"/>
    <n v="339.32900000000001"/>
    <n v="418.92469135802469"/>
    <n v="119.345"/>
    <n v="1.0507168292305309E-2"/>
    <n v="8.6626261159904183E-3"/>
    <n v="0.81"/>
  </r>
  <r>
    <x v="8"/>
    <x v="6"/>
    <s v="Mackerel, Squid, and Butterfish"/>
    <n v="167"/>
    <n v="3020"/>
    <n v="71815.270999999993"/>
    <n v="88660.828395061719"/>
    <n v="135853.364"/>
    <n v="4.9583477575842097E-2"/>
    <n v="5.6391562354199148E-2"/>
    <n v="0.81"/>
  </r>
  <r>
    <x v="8"/>
    <x v="7"/>
    <s v="Surfclam, Ocean Quahog"/>
    <n v="23"/>
    <n v="1001"/>
    <n v="2306046.3319999999"/>
    <n v="2846970.780246913"/>
    <n v="3815917.1839999999"/>
    <n v="7.565966394660438E-2"/>
    <n v="9.5009227847032224E-2"/>
    <n v="0.81"/>
  </r>
  <r>
    <x v="8"/>
    <x v="8"/>
    <s v="ASMFC FMP"/>
    <n v="8"/>
    <n v="10"/>
    <n v="3.4980000000000002"/>
    <n v="4.3185185185185189"/>
    <n v="2.27"/>
    <n v="3.4280674245393972E-4"/>
    <n v="5.8520237174529519E-4"/>
    <n v="0.81"/>
  </r>
  <r>
    <x v="8"/>
    <x v="9"/>
    <s v="Northeast Multispecies"/>
    <n v="163"/>
    <n v="1881"/>
    <n v="189276.05"/>
    <n v="233674.1358024691"/>
    <n v="80829.620999999999"/>
    <n v="3.4693030474159593E-2"/>
    <n v="3.3176740545426027E-2"/>
    <n v="0.81"/>
  </r>
  <r>
    <x v="8"/>
    <x v="10"/>
    <s v="No Federal FMP"/>
    <n v="12"/>
    <n v="55"/>
    <n v="1494.904"/>
    <n v="1845.5604938271599"/>
    <n v="757.79100000000005"/>
    <n v="4.3038140863236448E-3"/>
    <n v="3.3800380024621322E-3"/>
    <n v="0.81"/>
  </r>
  <r>
    <x v="8"/>
    <x v="12"/>
    <s v="No Federal FMP"/>
    <n v="11"/>
    <n v="22"/>
    <n v="38.923000000000002"/>
    <n v="48.053086419753093"/>
    <n v="40.029000000000003"/>
    <n v="1.192859331903157E-3"/>
    <n v="2.4849150774731819E-4"/>
    <n v="0.81"/>
  </r>
  <r>
    <x v="8"/>
    <x v="13"/>
    <s v="ASMFC FMP"/>
    <n v="107"/>
    <n v="1615"/>
    <n v="448014.092"/>
    <n v="553103.81728395063"/>
    <n v="573922.39300000004"/>
    <n v="4.8131921579665761E-2"/>
    <n v="4.671964932731703E-2"/>
    <n v="0.81"/>
  </r>
  <r>
    <x v="8"/>
    <x v="14"/>
    <s v="No Federal FMP"/>
    <n v="7"/>
    <n v="29"/>
    <n v="647.59900000000005"/>
    <n v="799.50493827160494"/>
    <n v="946.72799999999995"/>
    <n v="3.2539393025826549E-2"/>
    <n v="1.579633393066303E-3"/>
    <n v="0.81"/>
  </r>
  <r>
    <x v="8"/>
    <x v="16"/>
    <s v="No Federal FMP"/>
    <n v="27"/>
    <n v="323"/>
    <n v="1845.0540000000001"/>
    <n v="2277.844444444444"/>
    <n v="2673.3429999999998"/>
    <n v="2.7028609935103941E-2"/>
    <n v="2.1082814151196349E-2"/>
    <n v="0.81"/>
  </r>
  <r>
    <x v="8"/>
    <x v="17"/>
    <s v="ASMFC FMP"/>
    <n v="54"/>
    <n v="143"/>
    <n v="4233.6130000000003"/>
    <n v="5226.6827160493831"/>
    <n v="9365.5030000000006"/>
    <n v="2.606021975316241E-3"/>
    <n v="4.4683169686733654E-3"/>
    <n v="0.81"/>
  </r>
  <r>
    <x v="8"/>
    <x v="18"/>
    <s v="No Federal FMP"/>
    <n v="26"/>
    <n v="48"/>
    <n v="52104.466"/>
    <n v="64326.501234567899"/>
    <n v="17522.719000000001"/>
    <n v="1.4674974637846471E-3"/>
    <n v="1.6952871943635419E-3"/>
    <n v="0.81"/>
  </r>
  <r>
    <x v="8"/>
    <x v="19"/>
    <s v="No Federal FMP"/>
    <n v="26"/>
    <n v="99"/>
    <n v="79.998999999999995"/>
    <n v="98.76419753086418"/>
    <n v="73.63"/>
    <n v="1.3203333883479121E-2"/>
    <n v="3.1067510548523209E-2"/>
    <n v="0.81"/>
  </r>
  <r>
    <x v="8"/>
    <x v="20"/>
    <s v="No Federal FMP"/>
    <n v="63"/>
    <n v="545"/>
    <n v="1549.173"/>
    <n v="1912.5592592592591"/>
    <n v="2101.1860000000001"/>
    <n v="3.2992716430625069E-2"/>
    <n v="3.0857591822948029E-2"/>
    <n v="0.81"/>
  </r>
  <r>
    <x v="8"/>
    <x v="122"/>
    <s v="No Federal FMP"/>
    <n v="6"/>
    <n v="7"/>
    <n v="131.96299999999999"/>
    <n v="162.9172839506173"/>
    <n v="55.110999999999997"/>
    <n v="1.8788245511624931E-3"/>
    <n v="1.551330049261084E-3"/>
    <n v="0.81"/>
  </r>
  <r>
    <x v="8"/>
    <x v="21"/>
    <s v="Highly Migratory Species"/>
    <n v="90"/>
    <n v="716"/>
    <n v="9623.8310000000001"/>
    <n v="11881.272839506169"/>
    <n v="12074.464"/>
    <n v="9.8823330684032935E-3"/>
    <n v="9.2590186461525247E-3"/>
    <n v="0.81"/>
  </r>
  <r>
    <x v="8"/>
    <x v="22"/>
    <s v="Spiny Dogfish"/>
    <n v="123"/>
    <n v="1315"/>
    <n v="52773.597999999998"/>
    <n v="65152.590123456786"/>
    <n v="325328.90299999999"/>
    <n v="1.059993042324121E-2"/>
    <n v="1.3742546735292471E-2"/>
    <n v="0.81"/>
  </r>
  <r>
    <x v="8"/>
    <x v="23"/>
    <s v="SERO FMP"/>
    <n v="12"/>
    <n v="36"/>
    <n v="129.38800000000001"/>
    <n v="159.73827160493829"/>
    <n v="51.03"/>
    <n v="3.1371350984385608E-3"/>
    <n v="3.2761941448382131E-3"/>
    <n v="0.81"/>
  </r>
  <r>
    <x v="8"/>
    <x v="24"/>
    <s v="ASMFC FMP"/>
    <n v="3"/>
    <n v="3"/>
    <n v="0.11600000000000001"/>
    <n v="0.14320987654320991"/>
    <n v="0.41499999999999998"/>
    <n v="9.4385679414157853E-5"/>
    <n v="1.245498199279712E-4"/>
    <n v="0.81"/>
  </r>
  <r>
    <x v="8"/>
    <x v="25"/>
    <s v="No Federal FMP"/>
    <n v="22"/>
    <n v="69"/>
    <n v="27.747"/>
    <n v="34.255555555555553"/>
    <n v="40.109000000000002"/>
    <n v="3.8720346078704991E-3"/>
    <n v="6.1188405797101449E-3"/>
    <n v="0.81"/>
  </r>
  <r>
    <x v="8"/>
    <x v="26"/>
    <s v="No Federal FMP"/>
    <n v="111"/>
    <n v="586"/>
    <n v="2004.501"/>
    <n v="2474.692592592593"/>
    <n v="2287.172"/>
    <n v="5.8647151759852537E-2"/>
    <n v="4.8712983472482527E-2"/>
    <n v="0.81"/>
  </r>
  <r>
    <x v="8"/>
    <x v="28"/>
    <s v="Northeast Multispecies"/>
    <n v="80"/>
    <n v="1141"/>
    <n v="296975.299"/>
    <n v="366636.17160493822"/>
    <n v="113530.077"/>
    <n v="5.45152974020107E-2"/>
    <n v="5.2629882330362282E-2"/>
    <n v="0.81"/>
  </r>
  <r>
    <x v="8"/>
    <x v="29"/>
    <s v="No Federal FMP"/>
    <n v="5"/>
    <n v="20"/>
    <n v="69.781000000000006"/>
    <n v="86.149382716049388"/>
    <n v="48.491999999999997"/>
    <n v="3.684318901795143E-2"/>
    <n v="1.6849200833912441E-2"/>
    <n v="0.81"/>
  </r>
  <r>
    <x v="8"/>
    <x v="31"/>
    <s v="No Federal FMP"/>
    <n v="4"/>
    <n v="5"/>
    <n v="0.82"/>
    <n v="1.012345679012346"/>
    <n v="2.0459999999999998"/>
    <n v="8.7597478901826718E-5"/>
    <n v="5.3998416468725252E-4"/>
    <n v="0.81"/>
  </r>
  <r>
    <x v="8"/>
    <x v="32"/>
    <s v="Summer Flounder, Scup, Black Sea Bass"/>
    <n v="358"/>
    <n v="6953"/>
    <n v="549647.32700000005"/>
    <n v="678576.94691358029"/>
    <n v="148146.49400000001"/>
    <n v="2.338233474630565E-2"/>
    <n v="2.1644360783727029E-2"/>
    <n v="0.81"/>
  </r>
  <r>
    <x v="8"/>
    <x v="33"/>
    <s v="Northeast Multispecies"/>
    <n v="117"/>
    <n v="1227"/>
    <n v="246929.27499999999"/>
    <n v="304850.95679012343"/>
    <n v="87640.709000000003"/>
    <n v="3.5265222587289292E-2"/>
    <n v="3.8744616071546993E-2"/>
    <n v="0.81"/>
  </r>
  <r>
    <x v="8"/>
    <x v="34"/>
    <s v="Northeast Multispecies"/>
    <n v="109"/>
    <n v="1188"/>
    <n v="113731.49400000001"/>
    <n v="140409.25185185179"/>
    <n v="37623.226999999999"/>
    <n v="4.8632381993298543E-2"/>
    <n v="4.8705097932605787E-2"/>
    <n v="0.81"/>
  </r>
  <r>
    <x v="8"/>
    <x v="35"/>
    <s v="Northeast Multispecies"/>
    <n v="98"/>
    <n v="751"/>
    <n v="78805.471000000005"/>
    <n v="97290.704938271607"/>
    <n v="35494.016000000003"/>
    <n v="4.6488734343586892E-2"/>
    <n v="4.0878772278368031E-2"/>
    <n v="0.81"/>
  </r>
  <r>
    <x v="8"/>
    <x v="113"/>
    <s v="SERO FMP"/>
    <n v="5"/>
    <n v="5"/>
    <n v="3.1539999999999999"/>
    <n v="3.893827160493827"/>
    <n v="1.5"/>
    <n v="7.6827515650500572E-5"/>
    <n v="1.7814726840855111E-4"/>
    <n v="0.81"/>
  </r>
  <r>
    <x v="8"/>
    <x v="36"/>
    <s v="Northeast Multispecies"/>
    <n v="88"/>
    <n v="1265"/>
    <n v="512845.973"/>
    <n v="633143.17654320982"/>
    <n v="341838.962"/>
    <n v="3.9311832705432669E-2"/>
    <n v="3.5285149236175983E-2"/>
    <n v="0.81"/>
  </r>
  <r>
    <x v="8"/>
    <x v="38"/>
    <s v="Small-Mesh Multispecies"/>
    <n v="20"/>
    <n v="32"/>
    <n v="0.76500000000000001"/>
    <n v="0.94444444444444442"/>
    <n v="81.498999999999995"/>
    <n v="2.325227963525836E-3"/>
    <n v="2.2594677016911559E-2"/>
    <n v="0.81"/>
  </r>
  <r>
    <x v="8"/>
    <x v="39"/>
    <s v="Small-Mesh Multispecies"/>
    <n v="149"/>
    <n v="2083"/>
    <n v="32457.3"/>
    <n v="40070.740740740737"/>
    <n v="102252.63800000001"/>
    <n v="6.2080738451180513E-2"/>
    <n v="8.4264452525931774E-2"/>
    <n v="0.81"/>
  </r>
  <r>
    <x v="8"/>
    <x v="40"/>
    <s v="Small-Mesh Multispecies"/>
    <n v="198"/>
    <n v="2975"/>
    <n v="368263.59499999997"/>
    <n v="454646.41358024691"/>
    <n v="653116.674"/>
    <n v="3.5006414516350892E-2"/>
    <n v="4.6799223629944889E-2"/>
    <n v="0.81"/>
  </r>
  <r>
    <x v="8"/>
    <x v="41"/>
    <s v="Northeast Multispecies"/>
    <n v="90"/>
    <n v="1165"/>
    <n v="209875.39"/>
    <n v="259105.4197530864"/>
    <n v="92896.092000000004"/>
    <n v="4.5357161998732708E-2"/>
    <n v="4.2758106891479138E-2"/>
    <n v="0.81"/>
  </r>
  <r>
    <x v="8"/>
    <x v="42"/>
    <s v="Northeast Multispecies"/>
    <n v="74"/>
    <n v="478"/>
    <n v="12471.707"/>
    <n v="15397.169135802469"/>
    <n v="1441.4929999999999"/>
    <n v="3.5871326712283463E-2"/>
    <n v="3.3034489870748918E-2"/>
    <n v="0.81"/>
  </r>
  <r>
    <x v="8"/>
    <x v="43"/>
    <s v="No Federal FMP"/>
    <n v="10"/>
    <n v="15"/>
    <n v="9.9280000000000008"/>
    <n v="12.25679012345679"/>
    <n v="24.555"/>
    <n v="5.0891941767480017E-4"/>
    <n v="9.7247524752475242E-4"/>
    <n v="0.81"/>
  </r>
  <r>
    <x v="8"/>
    <x v="44"/>
    <s v="Atlantic Herring"/>
    <n v="50"/>
    <n v="344"/>
    <n v="483257.08100000001"/>
    <n v="596613.68024691357"/>
    <n v="3764317.1770000001"/>
    <n v="1.7106498027091271E-2"/>
    <n v="2.7530213908047309E-2"/>
    <n v="0.81"/>
  </r>
  <r>
    <x v="8"/>
    <x v="45"/>
    <s v="No Federal FMP"/>
    <n v="92"/>
    <n v="423"/>
    <n v="1771.299"/>
    <n v="2186.7888888888888"/>
    <n v="1948.41"/>
    <n v="8.1533125584007295E-3"/>
    <n v="9.1127251978373527E-3"/>
    <n v="0.81"/>
  </r>
  <r>
    <x v="8"/>
    <x v="131"/>
    <s v="No Federal FMP"/>
    <n v="16"/>
    <n v="32"/>
    <n v="7.8159999999999998"/>
    <n v="9.6493827160493826"/>
    <n v="4.7329999999999997"/>
    <n v="2.5820944829864551E-3"/>
    <n v="1.7136133236784941E-3"/>
    <n v="0.81"/>
  </r>
  <r>
    <x v="8"/>
    <x v="46"/>
    <s v="ASMFC FMP"/>
    <n v="265"/>
    <n v="4716"/>
    <n v="1127624.8799999999"/>
    <n v="1392129.4814814811"/>
    <n v="209269.663"/>
    <n v="1.137208752247919E-2"/>
    <n v="1.015477100316411E-2"/>
    <n v="0.81"/>
  </r>
  <r>
    <x v="8"/>
    <x v="47"/>
    <s v="Mackerel, Squid, and Butterfish"/>
    <n v="148"/>
    <n v="834"/>
    <n v="19122.21"/>
    <n v="23607.666666666661"/>
    <n v="48682.866000000002"/>
    <n v="6.1250421208133834E-3"/>
    <n v="3.8003012427924011E-3"/>
    <n v="0.81"/>
  </r>
  <r>
    <x v="8"/>
    <x v="105"/>
    <s v="Mackerel, Squid, and Butterfish"/>
    <n v="16"/>
    <n v="50"/>
    <n v="1195.3040000000001"/>
    <n v="1475.6839506172839"/>
    <n v="5515.7969999999996"/>
    <n v="5.8874429875976483E-3"/>
    <n v="4.5120470199433924E-3"/>
    <n v="0.81"/>
  </r>
  <r>
    <x v="8"/>
    <x v="114"/>
    <s v="No Federal FMP"/>
    <n v="8"/>
    <n v="23"/>
    <n v="7.6999999999999999E-2"/>
    <n v="9.5061728395061718E-2"/>
    <n v="2.052"/>
    <n v="6.4166666666666669E-3"/>
    <n v="2.3108108108108108E-3"/>
    <n v="0.81"/>
  </r>
  <r>
    <x v="8"/>
    <x v="48"/>
    <s v="SERO FMP"/>
    <n v="6"/>
    <n v="12"/>
    <n v="3.5379999999999998"/>
    <n v="4.3679012345679009"/>
    <n v="2.9489999999999998"/>
    <n v="7.1007104724441053E-5"/>
    <n v="1.177621595719192E-4"/>
    <n v="0.81"/>
  </r>
  <r>
    <x v="8"/>
    <x v="49"/>
    <s v="SERO FMP"/>
    <n v="15"/>
    <n v="69"/>
    <n v="75.644000000000005"/>
    <n v="93.38765432098765"/>
    <n v="46.828000000000003"/>
    <n v="1.4740534325856931E-3"/>
    <n v="1.22317417197785E-3"/>
    <n v="0.81"/>
  </r>
  <r>
    <x v="8"/>
    <x v="50"/>
    <s v="ASMFC FMP"/>
    <n v="28"/>
    <n v="284"/>
    <n v="209136.66099999999"/>
    <n v="258193.40864197529"/>
    <n v="2109203.7919999999"/>
    <n v="4.6494920025415443E-2"/>
    <n v="5.6670773543920819E-2"/>
    <n v="0.81"/>
  </r>
  <r>
    <x v="8"/>
    <x v="51"/>
    <s v="No Federal FMP"/>
    <n v="10"/>
    <n v="17"/>
    <n v="12.755000000000001"/>
    <n v="15.746913580246909"/>
    <n v="140.47"/>
    <n v="1.0827674023769101E-3"/>
    <n v="2.7327730438504341E-3"/>
    <n v="0.81"/>
  </r>
  <r>
    <x v="8"/>
    <x v="52"/>
    <s v="No Federal FMP"/>
    <n v="7"/>
    <n v="23"/>
    <n v="7.8170000000000002"/>
    <n v="9.6506172839506164"/>
    <n v="42.359000000000002"/>
    <n v="1.123132183908046E-2"/>
    <n v="8.5746963562753034E-2"/>
    <n v="0.81"/>
  </r>
  <r>
    <x v="8"/>
    <x v="53"/>
    <s v="No Federal FMP"/>
    <n v="17"/>
    <n v="34"/>
    <n v="5324.674"/>
    <n v="6573.6716049382712"/>
    <n v="6531.6679999999997"/>
    <n v="3.4901019237701961E-2"/>
    <n v="2.766776659959758E-2"/>
    <n v="0.81"/>
  </r>
  <r>
    <x v="8"/>
    <x v="53"/>
    <m/>
    <n v="17"/>
    <n v="34"/>
    <n v="156.608"/>
    <n v="193.3432098765432"/>
    <n v="192.108"/>
    <n v="1.0265001802510409E-3"/>
    <n v="8.1375833951074876E-4"/>
    <n v="0.81"/>
  </r>
  <r>
    <x v="8"/>
    <x v="54"/>
    <s v="Northeast Multispecies"/>
    <n v="83"/>
    <n v="1170"/>
    <n v="232532.05100000001"/>
    <n v="287076.60617283953"/>
    <n v="215873.201"/>
    <n v="3.7287022393022243E-2"/>
    <n v="4.2916949667416958E-2"/>
    <n v="0.81"/>
  </r>
  <r>
    <x v="8"/>
    <x v="56"/>
    <s v="Northeast Multispecies"/>
    <n v="3"/>
    <n v="8"/>
    <n v="3.49"/>
    <n v="4.3086419753086416"/>
    <n v="4.8929999999999998"/>
    <n v="2.475177304964539E-2"/>
    <n v="2.6026595744680851E-2"/>
    <n v="0.81"/>
  </r>
  <r>
    <x v="8"/>
    <x v="58"/>
    <s v="Northeast Multispecies"/>
    <n v="83"/>
    <n v="1062"/>
    <n v="350277.663"/>
    <n v="432441.55925925932"/>
    <n v="597072.65899999999"/>
    <n v="6.9710895872983153E-2"/>
    <n v="6.9961953179706049E-2"/>
    <n v="0.81"/>
  </r>
  <r>
    <x v="8"/>
    <x v="59"/>
    <s v="Sea Scallop"/>
    <n v="477"/>
    <n v="4708"/>
    <n v="17418154.658"/>
    <n v="21503894.639506169"/>
    <n v="1480733.551"/>
    <n v="3.6633150627765343E-2"/>
    <n v="3.7322978254255797E-2"/>
    <n v="0.81"/>
  </r>
  <r>
    <x v="8"/>
    <x v="60"/>
    <s v="Summer Flounder, Scup, Black Sea Bass"/>
    <n v="276"/>
    <n v="4705"/>
    <n v="751492.41899999999"/>
    <n v="927768.41851851845"/>
    <n v="1011704.012"/>
    <n v="8.3588541680570422E-2"/>
    <n v="7.7249504908763936E-2"/>
    <n v="0.81"/>
  </r>
  <r>
    <x v="8"/>
    <x v="61"/>
    <s v="Summer Flounder, Scup, Black Sea Bass"/>
    <n v="324"/>
    <n v="3483"/>
    <n v="451912.57900000003"/>
    <n v="557916.76419753081"/>
    <n v="124716.497"/>
    <n v="6.3336251615772263E-2"/>
    <n v="6.3271445269575788E-2"/>
    <n v="0.81"/>
  </r>
  <r>
    <x v="8"/>
    <x v="62"/>
    <s v="No Federal FMP"/>
    <n v="8"/>
    <n v="28"/>
    <n v="43.435000000000002"/>
    <n v="53.623456790123463"/>
    <n v="32.945999999999998"/>
    <n v="9.738789237668162E-2"/>
    <n v="1.5345132743362831E-2"/>
    <n v="0.81"/>
  </r>
  <r>
    <x v="8"/>
    <x v="64"/>
    <s v="No Federal FMP"/>
    <n v="66"/>
    <n v="448"/>
    <n v="380.96100000000001"/>
    <n v="470.32222222222219"/>
    <n v="1210.335"/>
    <n v="3.0872042139384121E-2"/>
    <n v="2.0189074228523771E-2"/>
    <n v="0.81"/>
  </r>
  <r>
    <x v="8"/>
    <x v="65"/>
    <s v="ASMFC FMP"/>
    <n v="4"/>
    <n v="4"/>
    <n v="3.5000000000000003E-2"/>
    <n v="4.3209876543209881E-2"/>
    <n v="0.157"/>
    <n v="6.6037735849056609E-4"/>
    <n v="1.4403669724770639E-3"/>
    <n v="0.81"/>
  </r>
  <r>
    <x v="8"/>
    <x v="66"/>
    <s v="ASMFC FMP"/>
    <n v="7"/>
    <n v="9"/>
    <n v="0.46100000000000002"/>
    <n v="0.56913580246913575"/>
    <n v="1.0880000000000001"/>
    <n v="3.2237762237762239E-3"/>
    <n v="3.8175438596491228E-3"/>
    <n v="0.81"/>
  </r>
  <r>
    <x v="8"/>
    <x v="95"/>
    <s v="Highly Migratory Species"/>
    <n v="4"/>
    <n v="4"/>
    <n v="9.7210000000000001"/>
    <n v="12.00123456790123"/>
    <n v="5.2750000000000004"/>
    <n v="1.228174352495262E-3"/>
    <n v="1.23190098085007E-3"/>
    <n v="0.81"/>
  </r>
  <r>
    <x v="8"/>
    <x v="69"/>
    <s v="Highly Migratory Species"/>
    <n v="17"/>
    <n v="81"/>
    <n v="500.79899999999998"/>
    <n v="618.2703703703703"/>
    <n v="377.5"/>
    <n v="1.6234933705060461E-2"/>
    <n v="1.114917747127795E-2"/>
    <n v="0.81"/>
  </r>
  <r>
    <x v="8"/>
    <x v="70"/>
    <s v="No Federal FMP"/>
    <n v="10"/>
    <n v="11"/>
    <n v="0.71599999999999997"/>
    <n v="0.88395061728395052"/>
    <n v="1.4239999999999999"/>
    <n v="1.6373199176766519E-4"/>
    <n v="2.9519071310116077E-4"/>
    <n v="0.81"/>
  </r>
  <r>
    <x v="8"/>
    <x v="132"/>
    <s v="Skates"/>
    <n v="3"/>
    <n v="6"/>
    <n v="125.816"/>
    <n v="155.3283950617284"/>
    <n v="909.08699999999999"/>
    <n v="1.219029163840713E-2"/>
    <n v="1.217766436264266E-2"/>
    <n v="0.81"/>
  </r>
  <r>
    <x v="8"/>
    <x v="97"/>
    <s v="Skates"/>
    <n v="16"/>
    <n v="81"/>
    <n v="2267.33"/>
    <n v="2799.1728395061732"/>
    <n v="13277.659"/>
    <n v="6.7025245358874302E-2"/>
    <n v="6.7321710516308614E-2"/>
    <n v="0.81"/>
  </r>
  <r>
    <x v="8"/>
    <x v="72"/>
    <s v="Skates"/>
    <n v="45"/>
    <n v="1079"/>
    <n v="44448.413999999997"/>
    <n v="54874.585185185177"/>
    <n v="345153.598"/>
    <n v="4.0483647939085647E-2"/>
    <n v="3.4181448070092879E-2"/>
    <n v="0.81"/>
  </r>
  <r>
    <x v="8"/>
    <x v="98"/>
    <s v="Skates"/>
    <n v="20"/>
    <n v="61"/>
    <n v="609.14700000000005"/>
    <n v="752.0333333333333"/>
    <n v="1063.5340000000001"/>
    <n v="1.595586347801032E-2"/>
    <n v="1.5371431875009041E-2"/>
    <n v="0.81"/>
  </r>
  <r>
    <x v="8"/>
    <x v="73"/>
    <s v="Skates"/>
    <n v="236"/>
    <n v="3308"/>
    <n v="330626.98700000002"/>
    <n v="408181.46543209878"/>
    <n v="888935.85"/>
    <n v="8.6449434738488276E-2"/>
    <n v="0.1012978397616902"/>
    <n v="0.81"/>
  </r>
  <r>
    <x v="8"/>
    <x v="74"/>
    <s v="Skates"/>
    <n v="86"/>
    <n v="386"/>
    <n v="13236.589"/>
    <n v="16341.46790123457"/>
    <n v="47850.711000000003"/>
    <n v="2.875031820294615E-2"/>
    <n v="2.1714001579176651E-2"/>
    <n v="0.81"/>
  </r>
  <r>
    <x v="8"/>
    <x v="75"/>
    <s v="ASMFC FMP"/>
    <n v="9"/>
    <n v="24"/>
    <n v="8.8550000000000004"/>
    <n v="10.9320987654321"/>
    <n v="13.701000000000001"/>
    <n v="3.8416485900216919E-4"/>
    <n v="4.512697210236817E-4"/>
    <n v="0.81"/>
  </r>
  <r>
    <x v="8"/>
    <x v="76"/>
    <s v="Mackerel, Squid, and Butterfish"/>
    <n v="34"/>
    <n v="121"/>
    <n v="132297.726"/>
    <n v="163330.5259259259"/>
    <n v="224451.07699999999"/>
    <n v="1.8344909359614379E-2"/>
    <n v="1.525521191185391E-2"/>
    <n v="0.81"/>
  </r>
  <r>
    <x v="8"/>
    <x v="77"/>
    <s v="Mackerel, Squid, and Butterfish"/>
    <n v="252"/>
    <n v="5449"/>
    <n v="3891171.159"/>
    <n v="4803915.0111111104"/>
    <n v="3166923.1090000002"/>
    <n v="8.0594711003310102E-2"/>
    <n v="8.2010631213113264E-2"/>
    <n v="0.81"/>
  </r>
  <r>
    <x v="8"/>
    <x v="110"/>
    <s v="No Federal FMP"/>
    <n v="7"/>
    <n v="8"/>
    <n v="0.14499999999999999"/>
    <n v="0.17901234567901231"/>
    <n v="1.4059999999999999"/>
    <n v="2.230769230769231E-3"/>
    <n v="4.9858156028368787E-3"/>
    <n v="0.81"/>
  </r>
  <r>
    <x v="8"/>
    <x v="78"/>
    <s v="Highly Migratory Species"/>
    <n v="15"/>
    <n v="45"/>
    <n v="773.97299999999996"/>
    <n v="955.52222222222213"/>
    <n v="500.38400000000001"/>
    <n v="1.355849274752995E-2"/>
    <n v="1.395265315227393E-2"/>
    <n v="0.81"/>
  </r>
  <r>
    <x v="8"/>
    <x v="79"/>
    <s v="ASMFC FMP"/>
    <n v="63"/>
    <n v="246"/>
    <n v="2969.8980000000001"/>
    <n v="3666.5407407407411"/>
    <n v="954.66499999999996"/>
    <n v="1.051682218169585E-2"/>
    <n v="1.3501513265825649E-2"/>
    <n v="0.81"/>
  </r>
  <r>
    <x v="8"/>
    <x v="80"/>
    <s v="Tilefish"/>
    <n v="57"/>
    <n v="139"/>
    <n v="196.24199999999999"/>
    <n v="242.27407407407401"/>
    <n v="91.4"/>
    <n v="1.7911992624978319E-3"/>
    <n v="2.8134330655339062E-3"/>
    <n v="0.81"/>
  </r>
  <r>
    <x v="8"/>
    <x v="81"/>
    <s v="Tilefish"/>
    <n v="90"/>
    <n v="408"/>
    <n v="14294.481"/>
    <n v="17647.507407407411"/>
    <n v="3323.54"/>
    <n v="3.3765631787475011E-3"/>
    <n v="3.3242646897023551E-3"/>
    <n v="0.81"/>
  </r>
  <r>
    <x v="8"/>
    <x v="82"/>
    <s v="SERO FMP"/>
    <n v="59"/>
    <n v="159"/>
    <n v="2726.06"/>
    <n v="3365.5061728395058"/>
    <n v="1008.792"/>
    <n v="0.16495582718141111"/>
    <n v="0.1041065015479876"/>
    <n v="0.81"/>
  </r>
  <r>
    <x v="8"/>
    <x v="83"/>
    <s v="Highly Migratory Species"/>
    <n v="7"/>
    <n v="48"/>
    <n v="1.383"/>
    <n v="1.707407407407407"/>
    <n v="52.767000000000003"/>
    <n v="3.8099173553719009E-4"/>
    <n v="2.9119253904309919E-3"/>
    <n v="0.81"/>
  </r>
  <r>
    <x v="8"/>
    <x v="84"/>
    <s v="No Federal FMP"/>
    <n v="21"/>
    <n v="125"/>
    <n v="94.731999999999999"/>
    <n v="116.95308641975311"/>
    <n v="132.74299999999999"/>
    <n v="3.8792792792792792E-3"/>
    <n v="3.084320832752451E-3"/>
    <n v="0.81"/>
  </r>
  <r>
    <x v="8"/>
    <x v="103"/>
    <s v="Highly Migratory Species"/>
    <n v="7"/>
    <n v="12"/>
    <n v="0.82299999999999995"/>
    <n v="1.0160493827160491"/>
    <n v="58.905000000000001"/>
    <n v="9.144444444444444E-4"/>
    <n v="4.0512379642365891E-2"/>
    <n v="0.81"/>
  </r>
  <r>
    <x v="8"/>
    <x v="85"/>
    <s v="Highly Migratory Species"/>
    <n v="6"/>
    <n v="8"/>
    <n v="198.57900000000001"/>
    <n v="245.15925925925919"/>
    <n v="344.702"/>
    <n v="1.9139960096770151E-3"/>
    <n v="9.1925436023254578E-3"/>
    <n v="0.81"/>
  </r>
  <r>
    <x v="8"/>
    <x v="87"/>
    <s v="No Federal FMP"/>
    <n v="147"/>
    <n v="920"/>
    <n v="2701.6410000000001"/>
    <n v="3335.359259259259"/>
    <n v="1348.952"/>
    <n v="2.9700112132272111E-2"/>
    <n v="2.780599014697091E-2"/>
    <n v="0.81"/>
  </r>
  <r>
    <x v="8"/>
    <x v="88"/>
    <s v="No Federal FMP"/>
    <n v="35"/>
    <n v="295"/>
    <n v="10191.991"/>
    <n v="12582.7049382716"/>
    <n v="1759.1880000000001"/>
    <n v="4.2963683177966424E-3"/>
    <n v="6.0205340214512081E-3"/>
    <n v="0.81"/>
  </r>
  <r>
    <x v="8"/>
    <x v="89"/>
    <s v="No Federal FMP"/>
    <n v="23"/>
    <n v="144"/>
    <n v="2857.616"/>
    <n v="3527.9209876543209"/>
    <n v="852.60299999999995"/>
    <n v="1.138714729170236E-2"/>
    <n v="7.8228353320059819E-3"/>
    <n v="0.81"/>
  </r>
  <r>
    <x v="8"/>
    <x v="90"/>
    <s v="No Federal FMP"/>
    <n v="110"/>
    <n v="289"/>
    <n v="635.22799999999995"/>
    <n v="784.23209876543194"/>
    <n v="844.11800000000005"/>
    <n v="4.5797051295915787E-3"/>
    <n v="5.5245132366896826E-3"/>
    <n v="0.81"/>
  </r>
  <r>
    <x v="9"/>
    <x v="0"/>
    <m/>
    <m/>
    <m/>
    <n v="30660"/>
    <n v="37390.243902439019"/>
    <n v="60596"/>
    <m/>
    <m/>
    <n v="0.82000000000000006"/>
  </r>
  <r>
    <x v="9"/>
    <x v="2"/>
    <s v="Monkfish"/>
    <n v="474"/>
    <n v="6722"/>
    <n v="1091894.0319999999"/>
    <n v="1331578.0878048779"/>
    <n v="725760.91500000004"/>
    <n v="6.3244276633912563E-2"/>
    <n v="7.0533360733135514E-2"/>
    <n v="0.82000000000000006"/>
  </r>
  <r>
    <x v="9"/>
    <x v="112"/>
    <s v="No Federal FMP"/>
    <n v="3"/>
    <n v="3"/>
    <n v="4.6379999999999999"/>
    <n v="5.656097560975609"/>
    <n v="1.423"/>
    <n v="7.3853503184713376E-3"/>
    <n v="6.9754901960784313E-3"/>
    <n v="0.82000000000000006"/>
  </r>
  <r>
    <x v="9"/>
    <x v="3"/>
    <s v="ASMFC FMP"/>
    <n v="39"/>
    <n v="96"/>
    <n v="7593.0640000000003"/>
    <n v="9259.8341463414636"/>
    <n v="1737.6"/>
    <n v="4.584317094655419E-3"/>
    <n v="4.0995731970583874E-3"/>
    <n v="0.82000000000000006"/>
  </r>
  <r>
    <x v="9"/>
    <x v="4"/>
    <s v="Bluefish"/>
    <n v="260"/>
    <n v="2861"/>
    <n v="32321.967000000001"/>
    <n v="39417.032926829263"/>
    <n v="39416.328999999998"/>
    <n v="2.4452475662491639E-2"/>
    <n v="2.2170011226652391E-2"/>
    <n v="0.82000000000000006"/>
  </r>
  <r>
    <x v="9"/>
    <x v="5"/>
    <s v="No Federal FMP"/>
    <n v="60"/>
    <n v="228"/>
    <n v="871.79200000000003"/>
    <n v="1063.160975609756"/>
    <n v="376.928"/>
    <n v="2.3442831020759381E-2"/>
    <n v="1.9641896821261069E-2"/>
    <n v="0.82000000000000006"/>
  </r>
  <r>
    <x v="9"/>
    <x v="6"/>
    <s v="Mackerel, Squid, and Butterfish"/>
    <n v="165"/>
    <n v="2821"/>
    <n v="121358.96799999999"/>
    <n v="147998.7414634146"/>
    <n v="200844.345"/>
    <n v="2.8535948994143918E-2"/>
    <n v="2.557387428810376E-2"/>
    <n v="0.82000000000000006"/>
  </r>
  <r>
    <x v="9"/>
    <x v="7"/>
    <s v="Surfclam, Ocean Quahog"/>
    <n v="24"/>
    <n v="1212"/>
    <n v="2662032.841"/>
    <n v="3246381.5134146339"/>
    <n v="4086322.8739999998"/>
    <n v="9.0569209264346889E-2"/>
    <n v="0.110391959745508"/>
    <n v="0.82000000000000006"/>
  </r>
  <r>
    <x v="9"/>
    <x v="8"/>
    <s v="ASMFC FMP"/>
    <n v="12"/>
    <n v="25"/>
    <n v="132.917"/>
    <n v="162.09390243902439"/>
    <n v="50.209000000000003"/>
    <n v="1.586500358080687E-2"/>
    <n v="1.3406942590120159E-2"/>
    <n v="0.82000000000000006"/>
  </r>
  <r>
    <x v="9"/>
    <x v="9"/>
    <s v="Northeast Multispecies"/>
    <n v="146"/>
    <n v="1489"/>
    <n v="149542.92300000001"/>
    <n v="182369.41829268291"/>
    <n v="53660.887000000002"/>
    <n v="3.803198932866738E-2"/>
    <n v="3.8712653836248043E-2"/>
    <n v="0.82000000000000006"/>
  </r>
  <r>
    <x v="9"/>
    <x v="12"/>
    <s v="No Federal FMP"/>
    <n v="11"/>
    <n v="34"/>
    <n v="84.692999999999998"/>
    <n v="103.2841463414634"/>
    <n v="84.334000000000003"/>
    <n v="4.8024428138857071E-4"/>
    <n v="4.3321963548194879E-4"/>
    <n v="0.82000000000000006"/>
  </r>
  <r>
    <x v="9"/>
    <x v="13"/>
    <s v="ASMFC FMP"/>
    <n v="105"/>
    <n v="1841"/>
    <n v="621925.451"/>
    <n v="758445.67195121944"/>
    <n v="633967.71100000001"/>
    <n v="4.8382801679784621E-2"/>
    <n v="4.6785979771191623E-2"/>
    <n v="0.82000000000000006"/>
  </r>
  <r>
    <x v="9"/>
    <x v="15"/>
    <s v="No Federal FMP"/>
    <n v="6"/>
    <n v="66"/>
    <n v="35868.559000000001"/>
    <n v="43742.145121951216"/>
    <n v="35868.891000000003"/>
    <n v="1.1904998806797041E-2"/>
    <n v="1.190535399027561E-2"/>
    <n v="0.82000000000000006"/>
  </r>
  <r>
    <x v="9"/>
    <x v="16"/>
    <s v="No Federal FMP"/>
    <n v="22"/>
    <n v="212"/>
    <n v="622.67399999999998"/>
    <n v="759.35853658536575"/>
    <n v="1218.9949999999999"/>
    <n v="1.427234803337306E-2"/>
    <n v="1.5964626224527208E-2"/>
    <n v="0.82000000000000006"/>
  </r>
  <r>
    <x v="9"/>
    <x v="121"/>
    <s v="No Federal FMP"/>
    <n v="4"/>
    <n v="4"/>
    <n v="0.47299999999999998"/>
    <n v="0.57682926829268288"/>
    <n v="0.61699999999999999"/>
    <n v="1.0999999999999999E-2"/>
    <n v="7.2588235294117646E-3"/>
    <n v="0.82000000000000006"/>
  </r>
  <r>
    <x v="9"/>
    <x v="17"/>
    <s v="ASMFC FMP"/>
    <n v="36"/>
    <n v="49"/>
    <n v="1574.354"/>
    <n v="1919.943902439024"/>
    <n v="1208.0519999999999"/>
    <n v="1.841590945246629E-3"/>
    <n v="1.548421331918281E-3"/>
    <n v="0.82000000000000006"/>
  </r>
  <r>
    <x v="9"/>
    <x v="18"/>
    <s v="No Federal FMP"/>
    <n v="26"/>
    <n v="58"/>
    <n v="51355.239000000001"/>
    <n v="62628.340243902443"/>
    <n v="18452.527999999998"/>
    <n v="1.457595948279611E-3"/>
    <n v="1.5652958758874309E-3"/>
    <n v="0.82000000000000006"/>
  </r>
  <r>
    <x v="9"/>
    <x v="19"/>
    <s v="No Federal FMP"/>
    <n v="25"/>
    <n v="88"/>
    <n v="47.085000000000001"/>
    <n v="57.420731707317067"/>
    <n v="47.561999999999998"/>
    <n v="2.618743047830923E-2"/>
    <n v="3.010253164556962E-2"/>
    <n v="0.82000000000000006"/>
  </r>
  <r>
    <x v="9"/>
    <x v="20"/>
    <s v="No Federal FMP"/>
    <n v="57"/>
    <n v="543"/>
    <n v="1226.0170000000001"/>
    <n v="1495.1426829268289"/>
    <n v="2226.3049999999998"/>
    <n v="3.4275006989097009E-2"/>
    <n v="3.7734622620722393E-2"/>
    <n v="0.82000000000000006"/>
  </r>
  <r>
    <x v="9"/>
    <x v="122"/>
    <s v="No Federal FMP"/>
    <n v="12"/>
    <n v="12"/>
    <n v="404.584"/>
    <n v="493.39512195121949"/>
    <n v="203.84"/>
    <n v="6.2430985263482756E-3"/>
    <n v="5.5438004841034567E-3"/>
    <n v="0.82000000000000006"/>
  </r>
  <r>
    <x v="9"/>
    <x v="21"/>
    <s v="Highly Migratory Species"/>
    <n v="107"/>
    <n v="954"/>
    <n v="29834.91"/>
    <n v="36384.036585365851"/>
    <n v="36307.025000000001"/>
    <n v="2.5998924659969461E-2"/>
    <n v="2.2974098710029318E-2"/>
    <n v="0.82000000000000006"/>
  </r>
  <r>
    <x v="9"/>
    <x v="22"/>
    <s v="Spiny Dogfish"/>
    <n v="122"/>
    <n v="1000"/>
    <n v="27430.724999999999"/>
    <n v="33452.10365853658"/>
    <n v="166087.57199999999"/>
    <n v="8.0370288332142301E-3"/>
    <n v="9.137278042704703E-3"/>
    <n v="0.82000000000000006"/>
  </r>
  <r>
    <x v="9"/>
    <x v="23"/>
    <s v="SERO FMP"/>
    <n v="5"/>
    <n v="9"/>
    <n v="5.718"/>
    <n v="6.9731707317073166"/>
    <n v="2.5499999999999998"/>
    <n v="8.2346841786917828E-5"/>
    <n v="1.227732306210881E-4"/>
    <n v="0.82000000000000006"/>
  </r>
  <r>
    <x v="9"/>
    <x v="24"/>
    <s v="ASMFC FMP"/>
    <n v="5"/>
    <n v="5"/>
    <n v="0.86499999999999999"/>
    <n v="1.0548780487804881"/>
    <n v="2.5640000000000001"/>
    <n v="1.262773722627737E-3"/>
    <n v="1.160706201901313E-3"/>
    <n v="0.82000000000000006"/>
  </r>
  <r>
    <x v="9"/>
    <x v="25"/>
    <s v="No Federal FMP"/>
    <n v="30"/>
    <n v="89"/>
    <n v="176.874"/>
    <n v="215.7"/>
    <n v="268.98399999999998"/>
    <n v="1.747248839276894E-2"/>
    <n v="3.2290996398559417E-2"/>
    <n v="0.82000000000000006"/>
  </r>
  <r>
    <x v="9"/>
    <x v="26"/>
    <s v="No Federal FMP"/>
    <n v="129"/>
    <n v="700"/>
    <n v="3010.5790000000002"/>
    <n v="3671.4378048780491"/>
    <n v="2931.39"/>
    <n v="7.224118155204684E-2"/>
    <n v="5.5506134969325147E-2"/>
    <n v="0.82000000000000006"/>
  </r>
  <r>
    <x v="9"/>
    <x v="28"/>
    <s v="Northeast Multispecies"/>
    <n v="75"/>
    <n v="1211"/>
    <n v="296329.071"/>
    <n v="361376.91585365852"/>
    <n v="121786.39"/>
    <n v="5.0265350758528622E-2"/>
    <n v="4.9903844459623967E-2"/>
    <n v="0.82000000000000006"/>
  </r>
  <r>
    <x v="9"/>
    <x v="29"/>
    <s v="No Federal FMP"/>
    <n v="9"/>
    <n v="18"/>
    <n v="131.00899999999999"/>
    <n v="159.76707317073169"/>
    <n v="216.34200000000001"/>
    <n v="0.117076854334227"/>
    <n v="8.730508474576272E-2"/>
    <n v="0.82000000000000006"/>
  </r>
  <r>
    <x v="9"/>
    <x v="31"/>
    <s v="No Federal FMP"/>
    <n v="4"/>
    <n v="8"/>
    <n v="2.0219999999999998"/>
    <n v="2.4658536585365849"/>
    <n v="56.628999999999998"/>
    <n v="3.308246073298429E-4"/>
    <n v="6.1280164484363159E-3"/>
    <n v="0.82000000000000006"/>
  </r>
  <r>
    <x v="9"/>
    <x v="32"/>
    <s v="Summer Flounder, Scup, Black Sea Bass"/>
    <n v="355"/>
    <n v="5228"/>
    <n v="540750.69499999995"/>
    <n v="659452.06707317056"/>
    <n v="131613.63500000001"/>
    <n v="2.5866568143430951E-2"/>
    <n v="2.603945934545639E-2"/>
    <n v="0.82000000000000006"/>
  </r>
  <r>
    <x v="9"/>
    <x v="33"/>
    <s v="Northeast Multispecies"/>
    <n v="113"/>
    <n v="1230"/>
    <n v="245462.74799999999"/>
    <n v="299344.81463414629"/>
    <n v="79847.255000000005"/>
    <n v="4.044013251878445E-2"/>
    <n v="3.9410852893009059E-2"/>
    <n v="0.82000000000000006"/>
  </r>
  <r>
    <x v="9"/>
    <x v="34"/>
    <s v="Northeast Multispecies"/>
    <n v="88"/>
    <n v="1193"/>
    <n v="89831.88"/>
    <n v="109551.0731707317"/>
    <n v="35695.927000000003"/>
    <n v="4.0530225133627827E-2"/>
    <n v="4.0806211253968203E-2"/>
    <n v="0.82000000000000006"/>
  </r>
  <r>
    <x v="9"/>
    <x v="35"/>
    <s v="Northeast Multispecies"/>
    <n v="83"/>
    <n v="639"/>
    <n v="58978.17"/>
    <n v="71924.597560975599"/>
    <n v="23116.539000000001"/>
    <n v="4.8106488459957332E-2"/>
    <n v="3.2616664362087891E-2"/>
    <n v="0.82000000000000006"/>
  </r>
  <r>
    <x v="9"/>
    <x v="36"/>
    <s v="Northeast Multispecies"/>
    <n v="81"/>
    <n v="1313"/>
    <n v="668112.68700000003"/>
    <n v="814771.56951219507"/>
    <n v="665535.12300000002"/>
    <n v="5.6697004942754599E-2"/>
    <n v="6.3430311588892632E-2"/>
    <n v="0.82000000000000006"/>
  </r>
  <r>
    <x v="9"/>
    <x v="37"/>
    <s v="No Federal FMP"/>
    <n v="4"/>
    <n v="17"/>
    <n v="69144.767999999996"/>
    <n v="84322.887804878032"/>
    <n v="62292.447"/>
    <n v="2.474153356873264E-2"/>
    <n v="2.4903570717525681E-2"/>
    <n v="0.82000000000000006"/>
  </r>
  <r>
    <x v="9"/>
    <x v="39"/>
    <s v="Small-Mesh Multispecies"/>
    <n v="153"/>
    <n v="2313"/>
    <n v="28588.432000000001"/>
    <n v="34863.941463414631"/>
    <n v="85325.611000000004"/>
    <n v="6.207805022105254E-2"/>
    <n v="9.6046190767249642E-2"/>
    <n v="0.82000000000000006"/>
  </r>
  <r>
    <x v="9"/>
    <x v="40"/>
    <s v="Small-Mesh Multispecies"/>
    <n v="203"/>
    <n v="3464"/>
    <n v="436298.47399999999"/>
    <n v="532071.3097560975"/>
    <n v="741049.44499999995"/>
    <n v="4.8864796582073038E-2"/>
    <n v="6.3510742883843258E-2"/>
    <n v="0.82000000000000006"/>
  </r>
  <r>
    <x v="9"/>
    <x v="41"/>
    <s v="Northeast Multispecies"/>
    <n v="102"/>
    <n v="1252"/>
    <n v="230121.429"/>
    <n v="280635.8890243902"/>
    <n v="174545.79300000001"/>
    <n v="5.1009347739638493E-2"/>
    <n v="5.382740184550254E-2"/>
    <n v="0.82000000000000006"/>
  </r>
  <r>
    <x v="9"/>
    <x v="42"/>
    <s v="Northeast Multispecies"/>
    <n v="67"/>
    <n v="527"/>
    <n v="15763.675999999999"/>
    <n v="19223.995121951219"/>
    <n v="2092.4690000000001"/>
    <n v="2.9665654204728081E-2"/>
    <n v="2.9666104290129579E-2"/>
    <n v="0.82000000000000006"/>
  </r>
  <r>
    <x v="9"/>
    <x v="43"/>
    <s v="No Federal FMP"/>
    <n v="24"/>
    <n v="29"/>
    <n v="28.390999999999998"/>
    <n v="34.623170731707312"/>
    <n v="55.695"/>
    <n v="1.366134154556828E-3"/>
    <n v="1.9827340690637238E-3"/>
    <n v="0.82000000000000006"/>
  </r>
  <r>
    <x v="9"/>
    <x v="44"/>
    <s v="Atlantic Herring"/>
    <n v="48"/>
    <n v="222"/>
    <n v="71261.039999999994"/>
    <n v="86903.70731707316"/>
    <n v="439292.39600000001"/>
    <n v="2.680963222995963E-3"/>
    <n v="4.113031700357205E-3"/>
    <n v="0.82000000000000006"/>
  </r>
  <r>
    <x v="9"/>
    <x v="45"/>
    <s v="No Federal FMP"/>
    <n v="81"/>
    <n v="459"/>
    <n v="2206.1640000000002"/>
    <n v="2690.443902439024"/>
    <n v="3063.4270000000001"/>
    <n v="1.0770865169142741E-2"/>
    <n v="1.2228712511626241E-2"/>
    <n v="0.82000000000000006"/>
  </r>
  <r>
    <x v="9"/>
    <x v="131"/>
    <s v="No Federal FMP"/>
    <n v="17"/>
    <n v="49"/>
    <n v="24.338000000000001"/>
    <n v="29.680487804878052"/>
    <n v="19.638999999999999"/>
    <n v="6.1043391020817661E-3"/>
    <n v="6.1835642317380349E-3"/>
    <n v="0.82000000000000006"/>
  </r>
  <r>
    <x v="9"/>
    <x v="46"/>
    <s v="ASMFC FMP"/>
    <n v="272"/>
    <n v="4764"/>
    <n v="867328.63199999998"/>
    <n v="1057717.8439024391"/>
    <n v="151388.22700000001"/>
    <n v="8.3585778400860344E-3"/>
    <n v="7.4543930470413709E-3"/>
    <n v="0.82000000000000006"/>
  </r>
  <r>
    <x v="9"/>
    <x v="47"/>
    <s v="Mackerel, Squid, and Butterfish"/>
    <n v="152"/>
    <n v="956"/>
    <n v="84341.759999999995"/>
    <n v="102855.8048780488"/>
    <n v="352737.89500000002"/>
    <n v="2.12684872353914E-2"/>
    <n v="2.279189635149793E-2"/>
    <n v="0.82000000000000006"/>
  </r>
  <r>
    <x v="9"/>
    <x v="105"/>
    <s v="Mackerel, Squid, and Butterfish"/>
    <n v="14"/>
    <n v="38"/>
    <n v="10.396000000000001"/>
    <n v="12.678048780487799"/>
    <n v="62.192999999999998"/>
    <n v="3.2877925363693872E-3"/>
    <n v="8.4939907129199677E-3"/>
    <n v="0.82000000000000006"/>
  </r>
  <r>
    <x v="9"/>
    <x v="48"/>
    <s v="SERO FMP"/>
    <n v="5"/>
    <n v="6"/>
    <n v="445.024"/>
    <n v="542.71219512195114"/>
    <n v="280.26600000000002"/>
    <n v="6.0541717115376774E-3"/>
    <n v="7.8363204249965058E-3"/>
    <n v="0.82000000000000006"/>
  </r>
  <r>
    <x v="9"/>
    <x v="49"/>
    <s v="SERO FMP"/>
    <n v="11"/>
    <n v="30"/>
    <n v="93.902000000000001"/>
    <n v="114.51463414634151"/>
    <n v="73.135000000000005"/>
    <n v="5.8858704509270519E-4"/>
    <n v="7.6894365530800861E-4"/>
    <n v="0.82000000000000006"/>
  </r>
  <r>
    <x v="9"/>
    <x v="50"/>
    <s v="ASMFC FMP"/>
    <n v="28"/>
    <n v="302"/>
    <n v="381655.51500000001"/>
    <n v="465433.55487804877"/>
    <n v="3103722.8560000001"/>
    <n v="8.010339621738613E-2"/>
    <n v="8.8807846095536588E-2"/>
    <n v="0.82000000000000006"/>
  </r>
  <r>
    <x v="9"/>
    <x v="51"/>
    <s v="No Federal FMP"/>
    <n v="13"/>
    <n v="31"/>
    <n v="118.173"/>
    <n v="144.1134146341463"/>
    <n v="123.587"/>
    <n v="7.7551515946974667E-3"/>
    <n v="2.481866013334404E-3"/>
    <n v="0.82000000000000006"/>
  </r>
  <r>
    <x v="9"/>
    <x v="53"/>
    <s v="No Federal FMP"/>
    <n v="9"/>
    <n v="15"/>
    <n v="1099.865"/>
    <n v="1341.2987804878051"/>
    <n v="1450.8810000000001"/>
    <n v="9.3581638730536893E-3"/>
    <n v="1.146746600380173E-3"/>
    <n v="0.82000000000000006"/>
  </r>
  <r>
    <x v="9"/>
    <x v="53"/>
    <m/>
    <n v="9"/>
    <n v="15"/>
    <n v="32.348999999999997"/>
    <n v="39.450000000000003"/>
    <n v="42.673000000000002"/>
    <n v="2.752403641623415E-4"/>
    <n v="3.3727864434108039E-5"/>
    <n v="0.82000000000000006"/>
  </r>
  <r>
    <x v="9"/>
    <x v="127"/>
    <s v="No Federal FMP"/>
    <n v="4"/>
    <n v="8"/>
    <n v="5.1509999999999998"/>
    <n v="6.2817073170731703"/>
    <n v="3.2879999999999998"/>
    <n v="6.7333333333333334E-3"/>
    <n v="7.3557046979865768E-3"/>
    <n v="0.82000000000000006"/>
  </r>
  <r>
    <x v="9"/>
    <x v="54"/>
    <s v="Northeast Multispecies"/>
    <n v="88"/>
    <n v="1223"/>
    <n v="305898.61800000002"/>
    <n v="373047.09512195119"/>
    <n v="340163.73800000001"/>
    <n v="5.0113820320418632E-2"/>
    <n v="5.3896349535280601E-2"/>
    <n v="0.82000000000000006"/>
  </r>
  <r>
    <x v="9"/>
    <x v="94"/>
    <s v="No Federal FMP"/>
    <n v="3"/>
    <n v="6"/>
    <n v="1.4690000000000001"/>
    <n v="1.7914634146341459"/>
    <n v="5.9850000000000003"/>
    <n v="0.16322222222222221"/>
    <n v="4.7500000000000001E-2"/>
    <n v="0.82000000000000006"/>
  </r>
  <r>
    <x v="9"/>
    <x v="57"/>
    <s v="Surfclam, Ocean Quahog"/>
    <n v="20"/>
    <n v="388"/>
    <n v="1359816.3330000001"/>
    <n v="1658312.6012195121"/>
    <n v="1639017.773"/>
    <n v="4.5247385662214722E-2"/>
    <n v="5.1296140612870501E-2"/>
    <n v="0.82000000000000006"/>
  </r>
  <r>
    <x v="9"/>
    <x v="58"/>
    <s v="Northeast Multispecies"/>
    <n v="83"/>
    <n v="1168"/>
    <n v="513167.30099999998"/>
    <n v="625813.78170731699"/>
    <n v="931380.33499999996"/>
    <n v="8.1555479218238053E-2"/>
    <n v="8.1998373996194224E-2"/>
    <n v="0.82000000000000006"/>
  </r>
  <r>
    <x v="9"/>
    <x v="107"/>
    <s v="No Federal FMP"/>
    <n v="12"/>
    <n v="12"/>
    <n v="44.573"/>
    <n v="54.357317073170726"/>
    <n v="489.80700000000002"/>
    <n v="1.78292E-2"/>
    <n v="8.9853059876724393E-3"/>
    <n v="0.82000000000000006"/>
  </r>
  <r>
    <x v="9"/>
    <x v="59"/>
    <s v="Sea Scallop"/>
    <n v="451"/>
    <n v="3583"/>
    <n v="12340170.452"/>
    <n v="15048988.35609756"/>
    <n v="1428948.169"/>
    <n v="2.4773806281649088E-2"/>
    <n v="2.8106259380853489E-2"/>
    <n v="0.82000000000000006"/>
  </r>
  <r>
    <x v="9"/>
    <x v="60"/>
    <s v="Summer Flounder, Scup, Black Sea Bass"/>
    <n v="294"/>
    <n v="4961"/>
    <n v="698280.83400000003"/>
    <n v="851561.99268292682"/>
    <n v="1043931.858"/>
    <n v="8.5503468477337724E-2"/>
    <n v="8.0676391897706784E-2"/>
    <n v="0.82000000000000006"/>
  </r>
  <r>
    <x v="9"/>
    <x v="61"/>
    <s v="Summer Flounder, Scup, Black Sea Bass"/>
    <n v="339"/>
    <n v="4522"/>
    <n v="574673.93099999998"/>
    <n v="700821.86707317061"/>
    <n v="201578.921"/>
    <n v="6.2604478727346924E-2"/>
    <n v="6.5561092512927396E-2"/>
    <n v="0.82000000000000006"/>
  </r>
  <r>
    <x v="9"/>
    <x v="62"/>
    <s v="No Federal FMP"/>
    <n v="4"/>
    <n v="9"/>
    <n v="19.210999999999999"/>
    <n v="23.428048780487799"/>
    <n v="31.748999999999999"/>
    <n v="0.19211"/>
    <n v="1.187766554433221E-2"/>
    <n v="0.82000000000000006"/>
  </r>
  <r>
    <x v="9"/>
    <x v="64"/>
    <s v="No Federal FMP"/>
    <n v="73"/>
    <n v="544"/>
    <n v="418.68700000000001"/>
    <n v="510.59390243902442"/>
    <n v="2294.0390000000002"/>
    <n v="1.8570345072296639E-2"/>
    <n v="1.7100296678394661E-2"/>
    <n v="0.82000000000000006"/>
  </r>
  <r>
    <x v="9"/>
    <x v="66"/>
    <s v="ASMFC FMP"/>
    <n v="6"/>
    <n v="18"/>
    <n v="0.67"/>
    <n v="0.81707317073170727"/>
    <n v="1.117"/>
    <n v="1.0151515151515149E-2"/>
    <n v="4.0179856115107916E-3"/>
    <n v="0.82000000000000006"/>
  </r>
  <r>
    <x v="9"/>
    <x v="133"/>
    <s v="Highly Migratory Species"/>
    <n v="8"/>
    <n v="34"/>
    <n v="497.54700000000003"/>
    <n v="606.76463414634145"/>
    <n v="639.26499999999999"/>
    <n v="8.1197695672041263E-3"/>
    <n v="1.164332289086405E-2"/>
    <n v="0.82000000000000006"/>
  </r>
  <r>
    <x v="9"/>
    <x v="67"/>
    <s v="Highly Migratory Species"/>
    <n v="6"/>
    <n v="31"/>
    <n v="1149.9960000000001"/>
    <n v="1402.434146341463"/>
    <n v="794.72500000000002"/>
    <n v="9.5040991735537192E-2"/>
    <n v="7.9544089680712637E-2"/>
    <n v="0.82000000000000006"/>
  </r>
  <r>
    <x v="9"/>
    <x v="95"/>
    <s v="Highly Migratory Species"/>
    <n v="9"/>
    <n v="11"/>
    <n v="41.470999999999997"/>
    <n v="50.574390243902428"/>
    <n v="42.274999999999999"/>
    <n v="7.716970599181242E-3"/>
    <n v="1.2172473365966019E-2"/>
    <n v="0.82000000000000006"/>
  </r>
  <r>
    <x v="9"/>
    <x v="69"/>
    <s v="Highly Migratory Species"/>
    <n v="17"/>
    <n v="116"/>
    <n v="1314.0820000000001"/>
    <n v="1602.5390243902441"/>
    <n v="1183.088"/>
    <n v="4.1315537948814693E-2"/>
    <n v="2.970791482523101E-2"/>
    <n v="0.82000000000000006"/>
  </r>
  <r>
    <x v="9"/>
    <x v="70"/>
    <s v="No Federal FMP"/>
    <n v="9"/>
    <n v="12"/>
    <n v="4.4240000000000004"/>
    <n v="5.3951219512195134"/>
    <n v="6.4240000000000004"/>
    <n v="1.869032530629489E-3"/>
    <n v="1.9454875832828589E-3"/>
    <n v="0.82000000000000006"/>
  </r>
  <r>
    <x v="9"/>
    <x v="97"/>
    <s v="Skates"/>
    <n v="18"/>
    <n v="33"/>
    <n v="486.49099999999999"/>
    <n v="593.28170731707314"/>
    <n v="1809.5119999999999"/>
    <n v="5.6163818979450469E-2"/>
    <n v="5.5413014852243148E-2"/>
    <n v="0.82000000000000006"/>
  </r>
  <r>
    <x v="9"/>
    <x v="72"/>
    <s v="Skates"/>
    <n v="55"/>
    <n v="1099"/>
    <n v="26768.382000000001"/>
    <n v="32644.368292682931"/>
    <n v="230237.31899999999"/>
    <n v="3.078920598844271E-2"/>
    <n v="3.2087800821409322E-2"/>
    <n v="0.82000000000000006"/>
  </r>
  <r>
    <x v="9"/>
    <x v="98"/>
    <s v="Skates"/>
    <n v="17"/>
    <n v="64"/>
    <n v="925.39"/>
    <n v="1128.524390243902"/>
    <n v="1755.82"/>
    <n v="1.620392582605194E-2"/>
    <n v="1.6799693823853039E-2"/>
    <n v="0.82000000000000006"/>
  </r>
  <r>
    <x v="9"/>
    <x v="73"/>
    <s v="Skates"/>
    <n v="237"/>
    <n v="3477"/>
    <n v="223197.084"/>
    <n v="272191.56585365848"/>
    <n v="523996.69"/>
    <n v="5.1814009419037119E-2"/>
    <n v="5.4306793242368187E-2"/>
    <n v="0.82000000000000006"/>
  </r>
  <r>
    <x v="9"/>
    <x v="74"/>
    <s v="Skates"/>
    <n v="98"/>
    <n v="376"/>
    <n v="5577.6509999999998"/>
    <n v="6802.0134146341452"/>
    <n v="62658.624000000003"/>
    <n v="1.1736517836288689E-2"/>
    <n v="3.7469494222478958E-2"/>
    <n v="0.82000000000000006"/>
  </r>
  <r>
    <x v="9"/>
    <x v="75"/>
    <s v="ASMFC FMP"/>
    <n v="16"/>
    <n v="21"/>
    <n v="11.34"/>
    <n v="13.829268292682929"/>
    <n v="36.003"/>
    <n v="1.7208413001912039E-4"/>
    <n v="6.1937448389760526E-4"/>
    <n v="0.82000000000000006"/>
  </r>
  <r>
    <x v="9"/>
    <x v="76"/>
    <s v="Mackerel, Squid, and Butterfish"/>
    <n v="38"/>
    <n v="202"/>
    <n v="126678.296"/>
    <n v="154485.7268292683"/>
    <n v="254512.62599999999"/>
    <n v="5.7174924946746444E-3"/>
    <n v="5.1249063165273471E-3"/>
    <n v="0.82000000000000006"/>
  </r>
  <r>
    <x v="9"/>
    <x v="77"/>
    <s v="Mackerel, Squid, and Butterfish"/>
    <n v="223"/>
    <n v="4433"/>
    <n v="772172.84900000005"/>
    <n v="941674.20609756093"/>
    <n v="547305.27300000004"/>
    <n v="3.1844649434457167E-2"/>
    <n v="3.1776097370824707E-2"/>
    <n v="0.82000000000000006"/>
  </r>
  <r>
    <x v="9"/>
    <x v="110"/>
    <s v="No Federal FMP"/>
    <n v="7"/>
    <n v="9"/>
    <n v="0.82099999999999995"/>
    <n v="1.001219512195122"/>
    <n v="4.2789999999999999"/>
    <n v="3.5695652173913038E-2"/>
    <n v="7.2525423728813557E-2"/>
    <n v="0.82000000000000006"/>
  </r>
  <r>
    <x v="9"/>
    <x v="78"/>
    <s v="Highly Migratory Species"/>
    <n v="15"/>
    <n v="41"/>
    <n v="1166.8389999999999"/>
    <n v="1422.974390243902"/>
    <n v="230.959"/>
    <n v="1.321702932614433E-2"/>
    <n v="8.8024620779022789E-3"/>
    <n v="0.82000000000000006"/>
  </r>
  <r>
    <x v="9"/>
    <x v="79"/>
    <s v="ASMFC FMP"/>
    <n v="87"/>
    <n v="397"/>
    <n v="1497.577"/>
    <n v="1826.3134146341461"/>
    <n v="474.589"/>
    <n v="5.9865484475749228E-3"/>
    <n v="8.0256536002976282E-3"/>
    <n v="0.82000000000000006"/>
  </r>
  <r>
    <x v="9"/>
    <x v="80"/>
    <s v="Tilefish"/>
    <n v="57"/>
    <n v="159"/>
    <n v="141.602"/>
    <n v="172.68536585365851"/>
    <n v="75.903000000000006"/>
    <n v="1.261352906593505E-3"/>
    <n v="2.2116258741258742E-3"/>
    <n v="0.82000000000000006"/>
  </r>
  <r>
    <x v="9"/>
    <x v="81"/>
    <s v="Tilefish"/>
    <n v="102"/>
    <n v="588"/>
    <n v="31509.797999999999"/>
    <n v="38426.582926829273"/>
    <n v="9247.6010000000006"/>
    <n v="6.8130500908340427E-3"/>
    <n v="6.5398856177834863E-3"/>
    <n v="0.82000000000000006"/>
  </r>
  <r>
    <x v="9"/>
    <x v="82"/>
    <s v="SERO FMP"/>
    <n v="82"/>
    <n v="273"/>
    <n v="5885.0529999999999"/>
    <n v="7176.8939024390238"/>
    <n v="2167.6849999999999"/>
    <n v="0.1181310570476535"/>
    <n v="6.5588048411497735E-2"/>
    <n v="0.82000000000000006"/>
  </r>
  <r>
    <x v="9"/>
    <x v="83"/>
    <s v="Highly Migratory Species"/>
    <n v="17"/>
    <n v="78"/>
    <n v="58.424999999999997"/>
    <n v="71.249999999999986"/>
    <n v="321.64"/>
    <n v="5.9818777516125734E-3"/>
    <n v="7.9284164859002165E-3"/>
    <n v="0.82000000000000006"/>
  </r>
  <r>
    <x v="9"/>
    <x v="84"/>
    <s v="No Federal FMP"/>
    <n v="35"/>
    <n v="193"/>
    <n v="230.898"/>
    <n v="281.58292682926827"/>
    <n v="493.983"/>
    <n v="6.0363912054586808E-3"/>
    <n v="7.0137155513907232E-3"/>
    <n v="0.82000000000000006"/>
  </r>
  <r>
    <x v="9"/>
    <x v="85"/>
    <s v="Highly Migratory Species"/>
    <n v="3"/>
    <n v="6"/>
    <n v="502.637"/>
    <n v="612.97195121951211"/>
    <n v="107.806"/>
    <n v="2.2339223651345321E-3"/>
    <n v="1.5294234479627741E-3"/>
    <n v="0.82000000000000006"/>
  </r>
  <r>
    <x v="9"/>
    <x v="86"/>
    <s v="No Federal FMP"/>
    <n v="30"/>
    <n v="123"/>
    <n v="3.6360000000000001"/>
    <n v="4.4341463414634141"/>
    <n v="152.874"/>
    <n v="8.6386315039201718E-4"/>
    <n v="1.6282245180530411E-2"/>
    <n v="0.82000000000000006"/>
  </r>
  <r>
    <x v="9"/>
    <x v="87"/>
    <s v="No Federal FMP"/>
    <n v="154"/>
    <n v="1019"/>
    <n v="2089.0250000000001"/>
    <n v="2547.5914634146338"/>
    <n v="1063.8579999999999"/>
    <n v="1.9036824743019608E-2"/>
    <n v="1.857034632034632E-2"/>
    <n v="0.82000000000000006"/>
  </r>
  <r>
    <x v="9"/>
    <x v="88"/>
    <s v="No Federal FMP"/>
    <n v="38"/>
    <n v="337"/>
    <n v="19273.900000000001"/>
    <n v="23504.75609756097"/>
    <n v="3467.5259999999998"/>
    <n v="1.2685371664757991E-2"/>
    <n v="1.6487532808398951E-2"/>
    <n v="0.82000000000000006"/>
  </r>
  <r>
    <x v="9"/>
    <x v="89"/>
    <s v="No Federal FMP"/>
    <n v="31"/>
    <n v="133"/>
    <n v="1529.655"/>
    <n v="1865.4329268292679"/>
    <n v="465.16"/>
    <n v="7.2626293799259332E-3"/>
    <n v="8.3203949486638298E-3"/>
    <n v="0.82000000000000006"/>
  </r>
  <r>
    <x v="9"/>
    <x v="90"/>
    <s v="No Federal FMP"/>
    <n v="132"/>
    <n v="472"/>
    <n v="1154.9380000000001"/>
    <n v="1408.4609756097559"/>
    <n v="1159.58"/>
    <n v="1.142925849323609E-2"/>
    <n v="8.7784456523384864E-3"/>
    <n v="0.82000000000000006"/>
  </r>
  <r>
    <x v="10"/>
    <x v="0"/>
    <m/>
    <m/>
    <m/>
    <n v="1800053"/>
    <n v="2142920.2380952379"/>
    <n v="1956360"/>
    <m/>
    <m/>
    <n v="0.84"/>
  </r>
  <r>
    <x v="10"/>
    <x v="1"/>
    <s v="SERO FMP"/>
    <n v="12"/>
    <n v="17"/>
    <n v="32.57"/>
    <n v="38.773809523809533"/>
    <n v="14.196999999999999"/>
    <n v="1.2071905114899931E-2"/>
    <n v="4.1222415795586524E-3"/>
    <n v="0.84"/>
  </r>
  <r>
    <x v="10"/>
    <x v="2"/>
    <s v="Monkfish"/>
    <n v="452"/>
    <n v="6203"/>
    <n v="887256.67099999997"/>
    <n v="1056257.9416666669"/>
    <n v="720320.50899999996"/>
    <n v="6.4447528919816685E-2"/>
    <n v="7.1992167239349397E-2"/>
    <n v="0.84"/>
  </r>
  <r>
    <x v="10"/>
    <x v="3"/>
    <s v="ASMFC FMP"/>
    <n v="38"/>
    <n v="102"/>
    <n v="4954.1270000000004"/>
    <n v="5897.7702380952387"/>
    <n v="1087.819"/>
    <n v="2.532323871524406E-3"/>
    <n v="1.9018512917432281E-3"/>
    <n v="0.84"/>
  </r>
  <r>
    <x v="10"/>
    <x v="4"/>
    <s v="Bluefish"/>
    <n v="197"/>
    <n v="1531"/>
    <n v="15758.541999999999"/>
    <n v="18760.169047619049"/>
    <n v="16093.879000000001"/>
    <n v="2.3812249634698981E-2"/>
    <n v="2.467512123772099E-2"/>
    <n v="0.84"/>
  </r>
  <r>
    <x v="10"/>
    <x v="5"/>
    <s v="No Federal FMP"/>
    <n v="45"/>
    <n v="174"/>
    <n v="85.057000000000002"/>
    <n v="101.2583333333333"/>
    <n v="60.517000000000003"/>
    <n v="2.2095022859517869E-3"/>
    <n v="3.019659697619879E-3"/>
    <n v="0.84"/>
  </r>
  <r>
    <x v="10"/>
    <x v="6"/>
    <s v="Mackerel, Squid, and Butterfish"/>
    <n v="171"/>
    <n v="2971"/>
    <n v="96135.909"/>
    <n v="114447.5107142857"/>
    <n v="133134.02900000001"/>
    <n v="3.84584248096599E-2"/>
    <n v="3.8041043824024998E-2"/>
    <n v="0.84"/>
  </r>
  <r>
    <x v="10"/>
    <x v="7"/>
    <s v="Surfclam, Ocean Quahog"/>
    <n v="28"/>
    <n v="931"/>
    <n v="2325089.1030000001"/>
    <n v="2767963.2178571429"/>
    <n v="3596796.429"/>
    <n v="8.2045967447030951E-2"/>
    <n v="0.1007779316788379"/>
    <n v="0.84"/>
  </r>
  <r>
    <x v="10"/>
    <x v="8"/>
    <s v="ASMFC FMP"/>
    <n v="15"/>
    <n v="25"/>
    <n v="22.108000000000001"/>
    <n v="26.31904761904762"/>
    <n v="19.233000000000001"/>
    <n v="3.8462073764787752E-3"/>
    <n v="1.05328587075575E-2"/>
    <n v="0.84"/>
  </r>
  <r>
    <x v="10"/>
    <x v="9"/>
    <s v="Northeast Multispecies"/>
    <n v="112"/>
    <n v="1296"/>
    <n v="138001.79300000001"/>
    <n v="164287.8488095238"/>
    <n v="53425.860999999997"/>
    <n v="3.0160917990251161E-2"/>
    <n v="3.0564238500766019E-2"/>
    <n v="0.84"/>
  </r>
  <r>
    <x v="10"/>
    <x v="10"/>
    <s v="No Federal FMP"/>
    <n v="7"/>
    <n v="33"/>
    <n v="744.60400000000004"/>
    <n v="886.43333333333339"/>
    <n v="300.90600000000001"/>
    <n v="1.6608687505855169E-3"/>
    <n v="1.683446717092602E-3"/>
    <n v="0.84"/>
  </r>
  <r>
    <x v="10"/>
    <x v="12"/>
    <s v="No Federal FMP"/>
    <n v="8"/>
    <n v="34"/>
    <n v="19.738"/>
    <n v="23.49761904761905"/>
    <n v="47.83"/>
    <n v="1.6286016040133341E-4"/>
    <n v="2.4947710475117492E-4"/>
    <n v="0.84"/>
  </r>
  <r>
    <x v="10"/>
    <x v="13"/>
    <s v="ASMFC FMP"/>
    <n v="99"/>
    <n v="1712"/>
    <n v="696040.36"/>
    <n v="828619.47619047621"/>
    <n v="761542.08900000004"/>
    <n v="4.3314041448636258E-2"/>
    <n v="4.3697749302969047E-2"/>
    <n v="0.84"/>
  </r>
  <r>
    <x v="10"/>
    <x v="16"/>
    <s v="No Federal FMP"/>
    <n v="26"/>
    <n v="234"/>
    <n v="707.15599999999995"/>
    <n v="841.85238095238094"/>
    <n v="1589.144"/>
    <n v="9.5637873439634296E-3"/>
    <n v="1.1343574222653681E-2"/>
    <n v="0.84"/>
  </r>
  <r>
    <x v="10"/>
    <x v="17"/>
    <s v="ASMFC FMP"/>
    <n v="18"/>
    <n v="22"/>
    <n v="17086.455000000002"/>
    <n v="20341.017857142859"/>
    <n v="12993.493"/>
    <n v="1.8380497140158589E-2"/>
    <n v="1.2115642040326131E-2"/>
    <n v="0.84"/>
  </r>
  <r>
    <x v="10"/>
    <x v="18"/>
    <s v="No Federal FMP"/>
    <n v="16"/>
    <n v="27"/>
    <n v="48611.720999999998"/>
    <n v="57871.096428571429"/>
    <n v="16415.289000000001"/>
    <n v="3.202269624586869E-3"/>
    <n v="3.6915067828977972E-3"/>
    <n v="0.84"/>
  </r>
  <r>
    <x v="10"/>
    <x v="19"/>
    <s v="No Federal FMP"/>
    <n v="29"/>
    <n v="76"/>
    <n v="68.41"/>
    <n v="81.44047619047619"/>
    <n v="78.721000000000004"/>
    <n v="1.372867750351194E-2"/>
    <n v="2.8245783997129532E-2"/>
    <n v="0.84"/>
  </r>
  <r>
    <x v="10"/>
    <x v="20"/>
    <s v="No Federal FMP"/>
    <n v="50"/>
    <n v="482"/>
    <n v="1073.6130000000001"/>
    <n v="1278.110714285714"/>
    <n v="1919.5709999999999"/>
    <n v="3.8806224246367392E-2"/>
    <n v="4.0929891895349582E-2"/>
    <n v="0.84"/>
  </r>
  <r>
    <x v="10"/>
    <x v="21"/>
    <s v="Highly Migratory Species"/>
    <n v="82"/>
    <n v="789"/>
    <n v="21972.370999999999"/>
    <n v="26157.584523809521"/>
    <n v="30019.813999999998"/>
    <n v="1.8010553520900481E-2"/>
    <n v="1.8689145660443138E-2"/>
    <n v="0.84"/>
  </r>
  <r>
    <x v="10"/>
    <x v="22"/>
    <s v="Spiny Dogfish"/>
    <n v="87"/>
    <n v="612"/>
    <n v="17109.324000000001"/>
    <n v="20368.242857142861"/>
    <n v="91987.349000000002"/>
    <n v="6.7642443178695787E-3"/>
    <n v="6.8295862579923648E-3"/>
    <n v="0.84"/>
  </r>
  <r>
    <x v="10"/>
    <x v="23"/>
    <s v="SERO FMP"/>
    <n v="10"/>
    <n v="27"/>
    <n v="185.565"/>
    <n v="220.91071428571431"/>
    <n v="112.526"/>
    <n v="2.6176470588235288E-3"/>
    <n v="4.776146010186757E-3"/>
    <n v="0.84"/>
  </r>
  <r>
    <x v="10"/>
    <x v="24"/>
    <s v="ASMFC FMP"/>
    <n v="4"/>
    <n v="9"/>
    <n v="2.411"/>
    <n v="2.8702380952380948"/>
    <n v="5.7149999999999999"/>
    <n v="8.7134080231297437E-4"/>
    <n v="6.8500539374325776E-4"/>
    <n v="0.84"/>
  </r>
  <r>
    <x v="10"/>
    <x v="25"/>
    <s v="No Federal FMP"/>
    <n v="35"/>
    <n v="148"/>
    <n v="601.50699999999995"/>
    <n v="716.07976190476188"/>
    <n v="842.33"/>
    <n v="5.7621132292365172E-2"/>
    <n v="7.5742289362467408E-2"/>
    <n v="0.84"/>
  </r>
  <r>
    <x v="10"/>
    <x v="26"/>
    <s v="No Federal FMP"/>
    <n v="130"/>
    <n v="756"/>
    <n v="2767.9470000000001"/>
    <n v="3295.1750000000002"/>
    <n v="2721.5189999999998"/>
    <n v="4.5482056590752253E-2"/>
    <n v="3.4567750539819628E-2"/>
    <n v="0.84"/>
  </r>
  <r>
    <x v="10"/>
    <x v="28"/>
    <s v="Northeast Multispecies"/>
    <n v="62"/>
    <n v="1015"/>
    <n v="229357.97"/>
    <n v="273045.20238095243"/>
    <n v="106886.318"/>
    <n v="4.4134393650871843E-2"/>
    <n v="4.5297089045812713E-2"/>
    <n v="0.84"/>
  </r>
  <r>
    <x v="10"/>
    <x v="29"/>
    <s v="No Federal FMP"/>
    <n v="8"/>
    <n v="14"/>
    <n v="74.369"/>
    <n v="88.534523809523819"/>
    <n v="79.063999999999993"/>
    <n v="4.086208791208791E-2"/>
    <n v="2.8698366606170599E-2"/>
    <n v="0.84"/>
  </r>
  <r>
    <x v="10"/>
    <x v="32"/>
    <s v="Summer Flounder, Scup, Black Sea Bass"/>
    <n v="334"/>
    <n v="5702"/>
    <n v="545165.44200000004"/>
    <n v="649006.47857142868"/>
    <n v="134418.826"/>
    <n v="2.5594370552889881E-2"/>
    <n v="2.517140015591349E-2"/>
    <n v="0.84"/>
  </r>
  <r>
    <x v="10"/>
    <x v="33"/>
    <s v="Northeast Multispecies"/>
    <n v="82"/>
    <n v="1023"/>
    <n v="142664.408"/>
    <n v="169838.58095238099"/>
    <n v="43899.39"/>
    <n v="2.7300127942671889E-2"/>
    <n v="2.5467213842290198E-2"/>
    <n v="0.84"/>
  </r>
  <r>
    <x v="10"/>
    <x v="34"/>
    <s v="Northeast Multispecies"/>
    <n v="70"/>
    <n v="1051"/>
    <n v="83721.782000000007"/>
    <n v="99668.788095238109"/>
    <n v="47336.845000000001"/>
    <n v="3.4911918088008517E-2"/>
    <n v="3.722881280618099E-2"/>
    <n v="0.84"/>
  </r>
  <r>
    <x v="10"/>
    <x v="35"/>
    <s v="Northeast Multispecies"/>
    <n v="64"/>
    <n v="566"/>
    <n v="8767.527"/>
    <n v="10437.532142857141"/>
    <n v="3713.5680000000002"/>
    <n v="1.376596132196785E-2"/>
    <n v="7.8373259664310697E-3"/>
    <n v="0.84"/>
  </r>
  <r>
    <x v="10"/>
    <x v="36"/>
    <s v="Northeast Multispecies"/>
    <n v="92"/>
    <n v="1226"/>
    <n v="552206.15399999998"/>
    <n v="657388.27857142861"/>
    <n v="561095.07799999998"/>
    <n v="4.1746643938359598E-2"/>
    <n v="4.4629693029172128E-2"/>
    <n v="0.84"/>
  </r>
  <r>
    <x v="10"/>
    <x v="38"/>
    <s v="Small-Mesh Multispecies"/>
    <n v="13"/>
    <n v="26"/>
    <n v="8.5000000000000006E-2"/>
    <n v="0.10119047619047621"/>
    <n v="37.488"/>
    <n v="1.3076923076923081E-3"/>
    <n v="4.5845664669194076E-3"/>
    <n v="0.84"/>
  </r>
  <r>
    <x v="10"/>
    <x v="39"/>
    <s v="Small-Mesh Multispecies"/>
    <n v="145"/>
    <n v="2500"/>
    <n v="29616.544999999998"/>
    <n v="35257.791666666657"/>
    <n v="113796.069"/>
    <n v="7.2768639003823132E-2"/>
    <n v="0.10447098856104151"/>
    <n v="0.84"/>
  </r>
  <r>
    <x v="10"/>
    <x v="40"/>
    <s v="Small-Mesh Multispecies"/>
    <n v="185"/>
    <n v="3659"/>
    <n v="439018.429"/>
    <n v="522640.98690476193"/>
    <n v="746035.50300000003"/>
    <n v="4.6130310555338339E-2"/>
    <n v="6.6525474967949361E-2"/>
    <n v="0.84"/>
  </r>
  <r>
    <x v="10"/>
    <x v="134"/>
    <s v="No Federal FMP"/>
    <n v="4"/>
    <n v="10"/>
    <n v="4.718"/>
    <n v="5.6166666666666671"/>
    <n v="18.876000000000001"/>
    <n v="3.0146964856230031E-3"/>
    <n v="4.3313446535107854E-3"/>
    <n v="0.84"/>
  </r>
  <r>
    <x v="10"/>
    <x v="41"/>
    <s v="Northeast Multispecies"/>
    <n v="76"/>
    <n v="1006"/>
    <n v="198970.06200000001"/>
    <n v="236869.12142857141"/>
    <n v="161983.848"/>
    <n v="4.7884996624682777E-2"/>
    <n v="5.0216291975473407E-2"/>
    <n v="0.84"/>
  </r>
  <r>
    <x v="10"/>
    <x v="42"/>
    <s v="Northeast Multispecies"/>
    <n v="57"/>
    <n v="478"/>
    <n v="11812.129000000001"/>
    <n v="14062.058333333331"/>
    <n v="1725.7149999999999"/>
    <n v="3.5300444986357538E-2"/>
    <n v="3.352530354541039E-2"/>
    <n v="0.84"/>
  </r>
  <r>
    <x v="10"/>
    <x v="43"/>
    <s v="No Federal FMP"/>
    <n v="17"/>
    <n v="24"/>
    <n v="174.18"/>
    <n v="207.35714285714289"/>
    <n v="823.13599999999997"/>
    <n v="1.390325670498084E-2"/>
    <n v="5.5140407288317247E-2"/>
    <n v="0.84"/>
  </r>
  <r>
    <x v="10"/>
    <x v="44"/>
    <s v="Atlantic Herring"/>
    <n v="42"/>
    <n v="175"/>
    <n v="119257.224"/>
    <n v="141972.88571428569"/>
    <n v="684830.63100000005"/>
    <n v="5.1731797138791103E-3"/>
    <n v="7.1171541016721053E-3"/>
    <n v="0.84"/>
  </r>
  <r>
    <x v="10"/>
    <x v="45"/>
    <s v="No Federal FMP"/>
    <n v="77"/>
    <n v="364"/>
    <n v="1706.742"/>
    <n v="2031.8357142857139"/>
    <n v="1525.26"/>
    <n v="1.462879917716637E-2"/>
    <n v="1.2184144938650309E-2"/>
    <n v="0.84"/>
  </r>
  <r>
    <x v="10"/>
    <x v="131"/>
    <s v="No Federal FMP"/>
    <n v="25"/>
    <n v="60"/>
    <n v="16.318999999999999"/>
    <n v="19.42738095238095"/>
    <n v="14.157999999999999"/>
    <n v="4.3320945049110694E-3"/>
    <n v="4.361675908810844E-3"/>
    <n v="0.84"/>
  </r>
  <r>
    <x v="10"/>
    <x v="46"/>
    <s v="ASMFC FMP"/>
    <n v="240"/>
    <n v="4102"/>
    <n v="914276.91700000002"/>
    <n v="1088424.901190476"/>
    <n v="157148.93599999999"/>
    <n v="8.4155052460765795E-3"/>
    <n v="7.5917635450369987E-3"/>
    <n v="0.84"/>
  </r>
  <r>
    <x v="10"/>
    <x v="47"/>
    <s v="Mackerel, Squid, and Butterfish"/>
    <n v="161"/>
    <n v="1182"/>
    <n v="204729.174"/>
    <n v="243725.20714285719"/>
    <n v="876615.81400000001"/>
    <n v="4.8161292166589389E-2"/>
    <n v="4.5410689906270528E-2"/>
    <n v="0.84"/>
  </r>
  <r>
    <x v="10"/>
    <x v="105"/>
    <s v="Mackerel, Squid, and Butterfish"/>
    <n v="17"/>
    <n v="33"/>
    <n v="19.423999999999999"/>
    <n v="23.12380952380952"/>
    <n v="1140.7270000000001"/>
    <n v="1.1985684314451441E-3"/>
    <n v="1.7450847509484769E-2"/>
    <n v="0.84"/>
  </r>
  <r>
    <x v="10"/>
    <x v="48"/>
    <s v="SERO FMP"/>
    <n v="7"/>
    <n v="12"/>
    <n v="7.282"/>
    <n v="8.6690476190476193"/>
    <n v="3.8250000000000002"/>
    <n v="6.6636773762571028E-5"/>
    <n v="8.2499352946251405E-5"/>
    <n v="0.84"/>
  </r>
  <r>
    <x v="10"/>
    <x v="49"/>
    <s v="SERO FMP"/>
    <n v="12"/>
    <n v="25"/>
    <n v="15.871"/>
    <n v="18.894047619047619"/>
    <n v="14.118"/>
    <n v="1.090558025437879E-4"/>
    <n v="1.6246633984671679E-4"/>
    <n v="0.84"/>
  </r>
  <r>
    <x v="10"/>
    <x v="50"/>
    <s v="ASMFC FMP"/>
    <n v="31"/>
    <n v="244"/>
    <n v="350130.32"/>
    <n v="416821.80952380953"/>
    <n v="3024191.1179999998"/>
    <n v="4.5293671879709597E-2"/>
    <n v="4.5320081893487629E-2"/>
    <n v="0.84"/>
  </r>
  <r>
    <x v="10"/>
    <x v="51"/>
    <s v="No Federal FMP"/>
    <n v="7"/>
    <n v="17"/>
    <n v="43.960999999999999"/>
    <n v="52.334523809523809"/>
    <n v="85.918999999999997"/>
    <n v="8.0426271496523965E-3"/>
    <n v="1.004195885928004E-2"/>
    <n v="0.84"/>
  </r>
  <r>
    <x v="10"/>
    <x v="53"/>
    <s v="No Federal FMP"/>
    <n v="6"/>
    <n v="7"/>
    <n v="923.44799999999998"/>
    <n v="1099.3428571428569"/>
    <n v="1275.4449999999999"/>
    <n v="1.216423631693341E-2"/>
    <n v="1.1916705596561709E-2"/>
    <n v="0.84"/>
  </r>
  <r>
    <x v="10"/>
    <x v="53"/>
    <m/>
    <n v="6"/>
    <n v="7"/>
    <n v="27.16"/>
    <n v="32.333333333333343"/>
    <n v="37.512999999999998"/>
    <n v="3.5776855693868138E-4"/>
    <n v="3.5049051667756701E-4"/>
    <n v="0.84"/>
  </r>
  <r>
    <x v="10"/>
    <x v="54"/>
    <s v="Northeast Multispecies"/>
    <n v="73"/>
    <n v="1039"/>
    <n v="268500.45899999997"/>
    <n v="319643.40357142861"/>
    <n v="358697.64600000001"/>
    <n v="5.0918206157508229E-2"/>
    <n v="5.9760769754421107E-2"/>
    <n v="0.84"/>
  </r>
  <r>
    <x v="10"/>
    <x v="106"/>
    <s v="SERO FMP"/>
    <n v="5"/>
    <n v="7"/>
    <n v="101.03400000000001"/>
    <n v="120.2785714285714"/>
    <n v="115.60899999999999"/>
    <n v="0.1017462235649547"/>
    <n v="8.2225462304409663E-2"/>
    <n v="0.84"/>
  </r>
  <r>
    <x v="10"/>
    <x v="94"/>
    <s v="No Federal FMP"/>
    <n v="5"/>
    <n v="6"/>
    <n v="6.26"/>
    <n v="7.4523809523809534"/>
    <n v="2.1080000000000001"/>
    <n v="2.2277580071174381E-2"/>
    <n v="8.5691056910569118E-3"/>
    <n v="0.84"/>
  </r>
  <r>
    <x v="10"/>
    <x v="58"/>
    <s v="Northeast Multispecies"/>
    <n v="68"/>
    <n v="973"/>
    <n v="385301.40700000001"/>
    <n v="458692.1511904762"/>
    <n v="754732.06299999997"/>
    <n v="7.6347803695909766E-2"/>
    <n v="7.6090421361919347E-2"/>
    <n v="0.84"/>
  </r>
  <r>
    <x v="10"/>
    <x v="116"/>
    <s v="No Federal FMP"/>
    <n v="3"/>
    <n v="4"/>
    <n v="3.9590000000000001"/>
    <n v="4.7130952380952387"/>
    <n v="3.585"/>
    <n v="1.520937379946216E-3"/>
    <n v="2.4809688581314878E-3"/>
    <n v="0.84"/>
  </r>
  <r>
    <x v="10"/>
    <x v="59"/>
    <s v="Sea Scallop"/>
    <n v="403"/>
    <n v="2491"/>
    <n v="7173142.4620000003"/>
    <n v="8539455.3119047619"/>
    <n v="809822.58400000003"/>
    <n v="1.367217473903762E-2"/>
    <n v="1.41571788679597E-2"/>
    <n v="0.84"/>
  </r>
  <r>
    <x v="10"/>
    <x v="60"/>
    <s v="Summer Flounder, Scup, Black Sea Bass"/>
    <n v="275"/>
    <n v="4697"/>
    <n v="550956.70499999996"/>
    <n v="655900.8392857142"/>
    <n v="783836.91500000004"/>
    <n v="6.9870084059935736E-2"/>
    <n v="7.3444972460837907E-2"/>
    <n v="0.84"/>
  </r>
  <r>
    <x v="10"/>
    <x v="61"/>
    <s v="Summer Flounder, Scup, Black Sea Bass"/>
    <n v="318"/>
    <n v="4307"/>
    <n v="543022.10600000003"/>
    <n v="646454.88809523813"/>
    <n v="152664.378"/>
    <n v="6.0298491588591817E-2"/>
    <n v="5.8619737151813699E-2"/>
    <n v="0.84"/>
  </r>
  <r>
    <x v="10"/>
    <x v="62"/>
    <s v="No Federal FMP"/>
    <n v="4"/>
    <n v="4"/>
    <n v="0.42599999999999999"/>
    <n v="0.50714285714285712"/>
    <n v="0.48699999999999999"/>
    <n v="1.0142857142857139E-2"/>
    <n v="1.304231387252276E-4"/>
    <n v="0.84"/>
  </r>
  <r>
    <x v="10"/>
    <x v="64"/>
    <s v="No Federal FMP"/>
    <n v="60"/>
    <n v="439"/>
    <n v="152.60499999999999"/>
    <n v="181.67261904761901"/>
    <n v="833.85500000000002"/>
    <n v="1.43939822674967E-2"/>
    <n v="1.2784089166896641E-2"/>
    <n v="0.84"/>
  </r>
  <r>
    <x v="10"/>
    <x v="66"/>
    <s v="ASMFC FMP"/>
    <n v="5"/>
    <n v="15"/>
    <n v="0.75600000000000001"/>
    <n v="0.9"/>
    <n v="2.0539999999999998"/>
    <n v="7.9578947368421048E-3"/>
    <n v="7.9612403100775189E-3"/>
    <n v="0.84"/>
  </r>
  <r>
    <x v="10"/>
    <x v="69"/>
    <s v="Highly Migratory Species"/>
    <n v="17"/>
    <n v="83"/>
    <n v="834.48400000000004"/>
    <n v="993.43333333333339"/>
    <n v="929.03899999999999"/>
    <n v="3.5118424375052609E-2"/>
    <n v="3.1478975366787523E-2"/>
    <n v="0.84"/>
  </r>
  <r>
    <x v="10"/>
    <x v="135"/>
    <s v="No Federal FMP"/>
    <n v="3"/>
    <n v="8"/>
    <n v="30.396000000000001"/>
    <n v="36.18571428571429"/>
    <n v="4.2569999999999997"/>
    <n v="2.9683593750000001E-3"/>
    <n v="2.5249110320284701E-3"/>
    <n v="0.84"/>
  </r>
  <r>
    <x v="10"/>
    <x v="132"/>
    <s v="Skates"/>
    <n v="10"/>
    <n v="32"/>
    <n v="446.34899999999999"/>
    <n v="531.36785714285713"/>
    <n v="987.83900000000006"/>
    <n v="0.1204070677097383"/>
    <n v="0.14495069699192961"/>
    <n v="0.84"/>
  </r>
  <r>
    <x v="10"/>
    <x v="97"/>
    <s v="Skates"/>
    <n v="15"/>
    <n v="26"/>
    <n v="929.64200000000005"/>
    <n v="1106.7166666666669"/>
    <n v="3147.306"/>
    <n v="4.9005904059040588E-2"/>
    <n v="6.573732690018172E-2"/>
    <n v="0.84"/>
  </r>
  <r>
    <x v="10"/>
    <x v="72"/>
    <s v="Skates"/>
    <n v="51"/>
    <n v="1233"/>
    <n v="64137.415000000001"/>
    <n v="76354.065476190473"/>
    <n v="556659.80099999998"/>
    <n v="5.4057615738867762E-2"/>
    <n v="5.6304831610906832E-2"/>
    <n v="0.84"/>
  </r>
  <r>
    <x v="10"/>
    <x v="98"/>
    <s v="Skates"/>
    <n v="27"/>
    <n v="87"/>
    <n v="678.11300000000006"/>
    <n v="807.27738095238101"/>
    <n v="867.74"/>
    <n v="6.4158742773882853E-3"/>
    <n v="6.1369921142897556E-3"/>
    <n v="0.84"/>
  </r>
  <r>
    <x v="10"/>
    <x v="73"/>
    <s v="Skates"/>
    <n v="209"/>
    <n v="3044"/>
    <n v="233936.11600000001"/>
    <n v="278495.37619047618"/>
    <n v="418838.11"/>
    <n v="4.5164350653700829E-2"/>
    <n v="4.5954981163244271E-2"/>
    <n v="0.84"/>
  </r>
  <r>
    <x v="10"/>
    <x v="74"/>
    <s v="Skates"/>
    <n v="91"/>
    <n v="277"/>
    <n v="5130.4480000000003"/>
    <n v="6107.6761904761906"/>
    <n v="13071.832"/>
    <n v="1.022235771142792E-2"/>
    <n v="9.3123716789698125E-3"/>
    <n v="0.84"/>
  </r>
  <r>
    <x v="10"/>
    <x v="75"/>
    <s v="ASMFC FMP"/>
    <n v="8"/>
    <n v="9"/>
    <n v="10.305999999999999"/>
    <n v="12.269047619047621"/>
    <n v="10.712999999999999"/>
    <n v="2.8136944414109419E-4"/>
    <n v="4.445043774117256E-4"/>
    <n v="0.84"/>
  </r>
  <r>
    <x v="10"/>
    <x v="76"/>
    <s v="Mackerel, Squid, and Butterfish"/>
    <n v="46"/>
    <n v="208"/>
    <n v="211356.78099999999"/>
    <n v="251615.2154761905"/>
    <n v="366061.58299999998"/>
    <n v="8.9896827188283759E-3"/>
    <n v="6.9162506057786318E-3"/>
    <n v="0.84"/>
  </r>
  <r>
    <x v="10"/>
    <x v="77"/>
    <s v="Mackerel, Squid, and Butterfish"/>
    <n v="221"/>
    <n v="4209"/>
    <n v="897155.41700000002"/>
    <n v="1068042.1630952379"/>
    <n v="589986.67000000004"/>
    <n v="2.399542815165201E-2"/>
    <n v="2.37652053420555E-2"/>
    <n v="0.84"/>
  </r>
  <r>
    <x v="10"/>
    <x v="110"/>
    <s v="No Federal FMP"/>
    <n v="4"/>
    <n v="7"/>
    <n v="0.27200000000000002"/>
    <n v="0.32380952380952382"/>
    <n v="0.27700000000000002"/>
    <n v="4.6101694915254244E-3"/>
    <n v="2.7425742574257428E-3"/>
    <n v="0.84"/>
  </r>
  <r>
    <x v="10"/>
    <x v="78"/>
    <s v="Highly Migratory Species"/>
    <n v="5"/>
    <n v="9"/>
    <n v="854.94799999999998"/>
    <n v="1017.795238095238"/>
    <n v="190.48500000000001"/>
    <n v="1.2339404785959639E-2"/>
    <n v="1.0572514847088861E-2"/>
    <n v="0.84"/>
  </r>
  <r>
    <x v="10"/>
    <x v="79"/>
    <s v="ASMFC FMP"/>
    <n v="84"/>
    <n v="440"/>
    <n v="3936.105"/>
    <n v="4685.8392857142862"/>
    <n v="1160.4780000000001"/>
    <n v="2.0185981989004679E-2"/>
    <n v="2.45702610573564E-2"/>
    <n v="0.84"/>
  </r>
  <r>
    <x v="10"/>
    <x v="80"/>
    <s v="Tilefish"/>
    <n v="48"/>
    <n v="137"/>
    <n v="390.09199999999998"/>
    <n v="464.39523809523808"/>
    <n v="151.87"/>
    <n v="2.44871159097329E-3"/>
    <n v="3.46933181039406E-3"/>
    <n v="0.84"/>
  </r>
  <r>
    <x v="10"/>
    <x v="81"/>
    <s v="Tilefish"/>
    <n v="111"/>
    <n v="546"/>
    <n v="130931.147"/>
    <n v="155870.41309523809"/>
    <n v="34812.122000000003"/>
    <n v="2.6781775747292541E-2"/>
    <n v="2.3562923248845451E-2"/>
    <n v="0.84"/>
  </r>
  <r>
    <x v="10"/>
    <x v="82"/>
    <s v="SERO FMP"/>
    <n v="59"/>
    <n v="178"/>
    <n v="1668.4639999999999"/>
    <n v="1986.2666666666671"/>
    <n v="897.77099999999996"/>
    <n v="3.023236935565703E-2"/>
    <n v="3.1958244340025629E-2"/>
    <n v="0.84"/>
  </r>
  <r>
    <x v="10"/>
    <x v="136"/>
    <s v="No Federal FMP"/>
    <n v="6"/>
    <n v="7"/>
    <n v="4.2210000000000001"/>
    <n v="5.0250000000000004"/>
    <n v="2.1190000000000002"/>
    <n v="8.3254437869822485E-3"/>
    <n v="8.3754940711462458E-3"/>
    <n v="0.84"/>
  </r>
  <r>
    <x v="10"/>
    <x v="83"/>
    <s v="Highly Migratory Species"/>
    <n v="6"/>
    <n v="20"/>
    <n v="251.31100000000001"/>
    <n v="299.1797619047619"/>
    <n v="155.32900000000001"/>
    <n v="1.277051679455257E-2"/>
    <n v="6.0784612976442047E-3"/>
    <n v="0.84"/>
  </r>
  <r>
    <x v="10"/>
    <x v="111"/>
    <s v="Highly Migratory Species"/>
    <n v="6"/>
    <n v="17"/>
    <n v="12606.1"/>
    <n v="15007.26190476191"/>
    <n v="1734.432"/>
    <n v="1.14034262473925E-2"/>
    <n v="1.108915145005371E-2"/>
    <n v="0.84"/>
  </r>
  <r>
    <x v="10"/>
    <x v="84"/>
    <s v="No Federal FMP"/>
    <n v="17"/>
    <n v="77"/>
    <n v="32.524000000000001"/>
    <n v="38.719047619047622"/>
    <n v="37.887999999999998"/>
    <n v="9.8286543168837458E-4"/>
    <n v="1.006027455457901E-3"/>
    <n v="0.84"/>
  </r>
  <r>
    <x v="10"/>
    <x v="85"/>
    <s v="Highly Migratory Species"/>
    <n v="5"/>
    <n v="7"/>
    <n v="178.55600000000001"/>
    <n v="212.56666666666669"/>
    <n v="84.113"/>
    <n v="1.5371424144075901E-3"/>
    <n v="2.260615996559879E-3"/>
    <n v="0.84"/>
  </r>
  <r>
    <x v="10"/>
    <x v="86"/>
    <s v="No Federal FMP"/>
    <n v="34"/>
    <n v="169"/>
    <n v="0.33600000000000002"/>
    <n v="0.4"/>
    <n v="168.505"/>
    <n v="3.7508372404554589E-5"/>
    <n v="1.314596660945545E-2"/>
    <n v="0.84"/>
  </r>
  <r>
    <x v="10"/>
    <x v="87"/>
    <s v="No Federal FMP"/>
    <n v="143"/>
    <n v="945"/>
    <n v="1491.759"/>
    <n v="1775.903571428571"/>
    <n v="688.10299999999995"/>
    <n v="2.2529019104432529E-2"/>
    <n v="2.2705923114997521E-2"/>
    <n v="0.84"/>
  </r>
  <r>
    <x v="10"/>
    <x v="88"/>
    <s v="No Federal FMP"/>
    <n v="24"/>
    <n v="305"/>
    <n v="22042.243999999999"/>
    <n v="26240.76666666667"/>
    <n v="4018.268"/>
    <n v="9.5764062068258403E-3"/>
    <n v="1.620811803950516E-2"/>
    <n v="0.84"/>
  </r>
  <r>
    <x v="10"/>
    <x v="89"/>
    <s v="No Federal FMP"/>
    <n v="22"/>
    <n v="69"/>
    <n v="2757.4949999999999"/>
    <n v="3282.7321428571431"/>
    <n v="692.08900000000006"/>
    <n v="5.5164463418342436E-3"/>
    <n v="5.1693568264828248E-3"/>
    <n v="0.84"/>
  </r>
  <r>
    <x v="10"/>
    <x v="90"/>
    <s v="No Federal FMP"/>
    <n v="114"/>
    <n v="516"/>
    <n v="1313.4549999999999"/>
    <n v="1563.636904761905"/>
    <n v="1315.385"/>
    <n v="1.937106408082E-2"/>
    <n v="1.66042034839687E-2"/>
    <n v="0.84"/>
  </r>
  <r>
    <x v="11"/>
    <x v="0"/>
    <m/>
    <m/>
    <m/>
    <n v="2084683"/>
    <n v="2424050"/>
    <n v="2491481"/>
    <m/>
    <m/>
    <n v="0.86"/>
  </r>
  <r>
    <x v="11"/>
    <x v="1"/>
    <s v="SERO FMP"/>
    <n v="6"/>
    <n v="6"/>
    <n v="1.0820000000000001"/>
    <n v="1.258139534883721"/>
    <n v="1.78"/>
    <n v="2.0888030888030892E-3"/>
    <n v="2.598540145985402E-3"/>
    <n v="0.86"/>
  </r>
  <r>
    <x v="11"/>
    <x v="2"/>
    <s v="Monkfish"/>
    <n v="414"/>
    <n v="6097"/>
    <n v="949499.071"/>
    <n v="1104068.6872093021"/>
    <n v="796055.17799999996"/>
    <n v="7.085028264776011E-2"/>
    <n v="7.8308317035806749E-2"/>
    <n v="0.86"/>
  </r>
  <r>
    <x v="11"/>
    <x v="3"/>
    <s v="ASMFC FMP"/>
    <n v="32"/>
    <n v="138"/>
    <n v="2244.4349999999999"/>
    <n v="2609.808139534884"/>
    <n v="436.13900000000001"/>
    <n v="1.871248224159435E-3"/>
    <n v="1.607624938258863E-3"/>
    <n v="0.86"/>
  </r>
  <r>
    <x v="11"/>
    <x v="4"/>
    <s v="Bluefish"/>
    <n v="202"/>
    <n v="2174"/>
    <n v="22173.962"/>
    <n v="25783.67674418605"/>
    <n v="23042.941999999999"/>
    <n v="2.1565386784929291E-2"/>
    <n v="2.3495392778740201E-2"/>
    <n v="0.86"/>
  </r>
  <r>
    <x v="11"/>
    <x v="5"/>
    <s v="No Federal FMP"/>
    <n v="63"/>
    <n v="261"/>
    <n v="315.666"/>
    <n v="367.053488372093"/>
    <n v="187.68899999999999"/>
    <n v="6.4266867543466754E-3"/>
    <n v="6.7074905296261884E-3"/>
    <n v="0.86"/>
  </r>
  <r>
    <x v="11"/>
    <x v="6"/>
    <s v="Mackerel, Squid, and Butterfish"/>
    <n v="154"/>
    <n v="3228"/>
    <n v="108422.697"/>
    <n v="126072.9034883721"/>
    <n v="142303.70000000001"/>
    <n v="1.9298183876396448E-2"/>
    <n v="1.9437931912457001E-2"/>
    <n v="0.86"/>
  </r>
  <r>
    <x v="11"/>
    <x v="7"/>
    <s v="Surfclam, Ocean Quahog"/>
    <n v="34"/>
    <n v="868"/>
    <n v="1478140.49"/>
    <n v="1718768.0116279069"/>
    <n v="2136772.267"/>
    <n v="5.533943284644003E-2"/>
    <n v="6.4978850946257674E-2"/>
    <n v="0.86"/>
  </r>
  <r>
    <x v="11"/>
    <x v="8"/>
    <s v="ASMFC FMP"/>
    <n v="11"/>
    <n v="26"/>
    <n v="89.787999999999997"/>
    <n v="104.4046511627907"/>
    <n v="175.208"/>
    <n v="1.0231084776663631E-2"/>
    <n v="4.9160493827160492E-2"/>
    <n v="0.86"/>
  </r>
  <r>
    <x v="11"/>
    <x v="9"/>
    <s v="Northeast Multispecies"/>
    <n v="101"/>
    <n v="1338"/>
    <n v="172856.69099999999"/>
    <n v="200996.15232558141"/>
    <n v="70982.854999999996"/>
    <n v="3.5228827906754932E-2"/>
    <n v="3.8120605673286567E-2"/>
    <n v="0.86"/>
  </r>
  <r>
    <x v="11"/>
    <x v="10"/>
    <s v="No Federal FMP"/>
    <n v="7"/>
    <n v="35"/>
    <n v="238.99"/>
    <n v="277.89534883720933"/>
    <n v="786.36800000000005"/>
    <n v="3.6925620345477578E-3"/>
    <n v="5.4867987719787889E-2"/>
    <n v="0.86"/>
  </r>
  <r>
    <x v="11"/>
    <x v="12"/>
    <s v="No Federal FMP"/>
    <n v="7"/>
    <n v="40"/>
    <n v="56.036000000000001"/>
    <n v="65.15813953488373"/>
    <n v="71.594999999999999"/>
    <n v="3.6503397194952739E-4"/>
    <n v="3.4736137324063249E-4"/>
    <n v="0.86"/>
  </r>
  <r>
    <x v="11"/>
    <x v="13"/>
    <s v="ASMFC FMP"/>
    <n v="90"/>
    <n v="1386"/>
    <n v="284660.74300000002"/>
    <n v="331000.86395348841"/>
    <n v="349742.04100000003"/>
    <n v="2.4189053024753909E-2"/>
    <n v="2.4749971198091459E-2"/>
    <n v="0.86"/>
  </r>
  <r>
    <x v="11"/>
    <x v="16"/>
    <s v="No Federal FMP"/>
    <n v="25"/>
    <n v="290"/>
    <n v="2423.0320000000002"/>
    <n v="2817.4790697674421"/>
    <n v="3336.9850000000001"/>
    <n v="2.635477871197207E-2"/>
    <n v="2.1755189454194589E-2"/>
    <n v="0.86"/>
  </r>
  <r>
    <x v="11"/>
    <x v="17"/>
    <s v="ASMFC FMP"/>
    <n v="19"/>
    <n v="38"/>
    <n v="618.76800000000003"/>
    <n v="719.49767441860467"/>
    <n v="883.62900000000002"/>
    <n v="7.5423088362205567E-4"/>
    <n v="1.0149515513225181E-3"/>
    <n v="0.86"/>
  </r>
  <r>
    <x v="11"/>
    <x v="18"/>
    <s v="No Federal FMP"/>
    <n v="17"/>
    <n v="42"/>
    <n v="47886.021000000001"/>
    <n v="55681.419767441861"/>
    <n v="23500.963"/>
    <n v="2.2030316399848739E-3"/>
    <n v="2.7775028884846381E-3"/>
    <n v="0.86"/>
  </r>
  <r>
    <x v="11"/>
    <x v="19"/>
    <s v="No Federal FMP"/>
    <n v="24"/>
    <n v="112"/>
    <n v="31.594000000000001"/>
    <n v="36.737209302325581"/>
    <n v="61.671999999999997"/>
    <n v="8.7736739794501539E-3"/>
    <n v="2.4357030015797788E-2"/>
    <n v="0.86"/>
  </r>
  <r>
    <x v="11"/>
    <x v="20"/>
    <s v="No Federal FMP"/>
    <n v="47"/>
    <n v="491"/>
    <n v="1099.1579999999999"/>
    <n v="1278.0906976744191"/>
    <n v="1772.338"/>
    <n v="3.9399168399168398E-2"/>
    <n v="4.6690850654653712E-2"/>
    <n v="0.86"/>
  </r>
  <r>
    <x v="11"/>
    <x v="122"/>
    <s v="No Federal FMP"/>
    <n v="5"/>
    <n v="7"/>
    <n v="80.114000000000004"/>
    <n v="93.155813953488376"/>
    <n v="40.186999999999998"/>
    <n v="2.6854874933796371E-4"/>
    <n v="2.4268244814155019E-4"/>
    <n v="0.86"/>
  </r>
  <r>
    <x v="11"/>
    <x v="21"/>
    <s v="Highly Migratory Species"/>
    <n v="72"/>
    <n v="712"/>
    <n v="30524.233"/>
    <n v="35493.294186046507"/>
    <n v="37500.951000000001"/>
    <n v="2.6826896474140952E-2"/>
    <n v="2.566926706860297E-2"/>
    <n v="0.86"/>
  </r>
  <r>
    <x v="11"/>
    <x v="22"/>
    <s v="Spiny Dogfish"/>
    <n v="76"/>
    <n v="745"/>
    <n v="21659.564999999999"/>
    <n v="25185.54069767442"/>
    <n v="124200.11199999999"/>
    <n v="7.1322824585464796E-3"/>
    <n v="8.0855452520282364E-3"/>
    <n v="0.86"/>
  </r>
  <r>
    <x v="11"/>
    <x v="23"/>
    <s v="SERO FMP"/>
    <n v="7"/>
    <n v="57"/>
    <n v="1453.8510000000001"/>
    <n v="1690.5244186046509"/>
    <n v="657.495"/>
    <n v="1.6663430680359439E-2"/>
    <n v="1.870859890735261E-2"/>
    <n v="0.86"/>
  </r>
  <r>
    <x v="11"/>
    <x v="25"/>
    <s v="No Federal FMP"/>
    <n v="24"/>
    <n v="108"/>
    <n v="542.33600000000001"/>
    <n v="630.62325581395351"/>
    <n v="666.91399999999999"/>
    <n v="8.5514979501734464E-2"/>
    <n v="8.5381385225963377E-2"/>
    <n v="0.86"/>
  </r>
  <r>
    <x v="11"/>
    <x v="26"/>
    <s v="No Federal FMP"/>
    <n v="113"/>
    <n v="589"/>
    <n v="1823.249"/>
    <n v="2120.0569767441862"/>
    <n v="2051.2649999999999"/>
    <n v="4.8371023797522089E-2"/>
    <n v="3.9045683829827732E-2"/>
    <n v="0.86"/>
  </r>
  <r>
    <x v="11"/>
    <x v="28"/>
    <s v="Northeast Multispecies"/>
    <n v="55"/>
    <n v="1156"/>
    <n v="205160.12100000001"/>
    <n v="238558.2802325582"/>
    <n v="106492.04399999999"/>
    <n v="4.9800630348024059E-2"/>
    <n v="5.017342645086241E-2"/>
    <n v="0.86"/>
  </r>
  <r>
    <x v="11"/>
    <x v="29"/>
    <s v="No Federal FMP"/>
    <n v="6"/>
    <n v="8"/>
    <n v="0.58699999999999997"/>
    <n v="0.68255813953488365"/>
    <n v="1.353"/>
    <n v="4.7453516572352458E-4"/>
    <n v="5.9551056338028171E-4"/>
    <n v="0.86"/>
  </r>
  <r>
    <x v="11"/>
    <x v="32"/>
    <s v="Summer Flounder, Scup, Black Sea Bass"/>
    <n v="319"/>
    <n v="6171"/>
    <n v="766383.97"/>
    <n v="891144.15116279072"/>
    <n v="295865.15899999999"/>
    <n v="3.1610020619123082E-2"/>
    <n v="3.6825339090661741E-2"/>
    <n v="0.86"/>
  </r>
  <r>
    <x v="11"/>
    <x v="33"/>
    <s v="Northeast Multispecies"/>
    <n v="93"/>
    <n v="937"/>
    <n v="30341.040000000001"/>
    <n v="35280.279069767443"/>
    <n v="11612.046"/>
    <n v="9.6071403240351391E-3"/>
    <n v="1.0206077215014091E-2"/>
    <n v="0.86"/>
  </r>
  <r>
    <x v="11"/>
    <x v="34"/>
    <s v="Northeast Multispecies"/>
    <n v="64"/>
    <n v="1177"/>
    <n v="112995.982"/>
    <n v="131390.67674418609"/>
    <n v="68661.149000000005"/>
    <n v="3.7977859800921721E-2"/>
    <n v="4.003285426092635E-2"/>
    <n v="0.86"/>
  </r>
  <r>
    <x v="11"/>
    <x v="35"/>
    <s v="Northeast Multispecies"/>
    <n v="57"/>
    <n v="380"/>
    <n v="1644.616"/>
    <n v="1912.344186046512"/>
    <n v="900.82600000000002"/>
    <n v="4.1622149672259764E-3"/>
    <n v="2.7250111169258599E-3"/>
    <n v="0.86"/>
  </r>
  <r>
    <x v="11"/>
    <x v="125"/>
    <s v="Monkfish"/>
    <n v="3"/>
    <n v="6"/>
    <n v="7.2830000000000004"/>
    <n v="8.4686046511627904"/>
    <n v="4.1210000000000004"/>
    <n v="8.0546339305463395E-4"/>
    <n v="8.5622273010596312E-4"/>
    <n v="0.86"/>
  </r>
  <r>
    <x v="11"/>
    <x v="92"/>
    <s v="SERO FMP"/>
    <n v="3"/>
    <n v="3"/>
    <n v="19.341999999999999"/>
    <n v="22.490697674418598"/>
    <n v="10.284000000000001"/>
    <n v="1.439136904761905E-2"/>
    <n v="6.3955223880597023E-3"/>
    <n v="0.86"/>
  </r>
  <r>
    <x v="11"/>
    <x v="36"/>
    <s v="Northeast Multispecies"/>
    <n v="76"/>
    <n v="1247"/>
    <n v="724778.74800000002"/>
    <n v="842765.98604651168"/>
    <n v="632611.29500000004"/>
    <n v="3.9276361033824453E-2"/>
    <n v="3.8405390925416193E-2"/>
    <n v="0.86"/>
  </r>
  <r>
    <x v="11"/>
    <x v="38"/>
    <s v="Small-Mesh Multispecies"/>
    <n v="14"/>
    <n v="40"/>
    <n v="0.02"/>
    <n v="2.3255813953488368E-2"/>
    <n v="176.761"/>
    <n v="2.3282887077997668E-5"/>
    <n v="1.103239295968044E-2"/>
    <n v="0.86"/>
  </r>
  <r>
    <x v="11"/>
    <x v="39"/>
    <s v="Small-Mesh Multispecies"/>
    <n v="139"/>
    <n v="2473"/>
    <n v="9957.8220000000001"/>
    <n v="11578.862790697671"/>
    <n v="33543.872000000003"/>
    <n v="2.4536324659964519E-2"/>
    <n v="3.4801565785938023E-2"/>
    <n v="0.86"/>
  </r>
  <r>
    <x v="11"/>
    <x v="40"/>
    <s v="Small-Mesh Multispecies"/>
    <n v="189"/>
    <n v="3923"/>
    <n v="450473.11900000001"/>
    <n v="523805.9523255814"/>
    <n v="825372.98199999996"/>
    <n v="5.2643611284425337E-2"/>
    <n v="7.2691112546857978E-2"/>
    <n v="0.86"/>
  </r>
  <r>
    <x v="11"/>
    <x v="41"/>
    <s v="Northeast Multispecies"/>
    <n v="66"/>
    <n v="1182"/>
    <n v="232296.63399999999"/>
    <n v="270112.36511627899"/>
    <n v="177114.81299999999"/>
    <n v="5.1278998881691032E-2"/>
    <n v="5.5012886413015633E-2"/>
    <n v="0.86"/>
  </r>
  <r>
    <x v="11"/>
    <x v="42"/>
    <s v="Northeast Multispecies"/>
    <n v="61"/>
    <n v="649"/>
    <n v="14450.844999999999"/>
    <n v="16803.308139534882"/>
    <n v="2187.2449999999999"/>
    <n v="3.6275206028611798E-2"/>
    <n v="3.5390595925764122E-2"/>
    <n v="0.86"/>
  </r>
  <r>
    <x v="11"/>
    <x v="43"/>
    <s v="No Federal FMP"/>
    <n v="18"/>
    <n v="22"/>
    <n v="59.326999999999998"/>
    <n v="68.984883720930227"/>
    <n v="101.55200000000001"/>
    <n v="4.4808912386706951E-3"/>
    <n v="8.1989342806394316E-3"/>
    <n v="0.86"/>
  </r>
  <r>
    <x v="11"/>
    <x v="44"/>
    <s v="Atlantic Herring"/>
    <n v="30"/>
    <n v="154"/>
    <n v="150176.633"/>
    <n v="174623.99186046509"/>
    <n v="728001.23199999996"/>
    <n v="1.5667734853583519E-2"/>
    <n v="2.560287663306424E-2"/>
    <n v="0.86"/>
  </r>
  <r>
    <x v="11"/>
    <x v="45"/>
    <s v="No Federal FMP"/>
    <n v="63"/>
    <n v="225"/>
    <n v="524.02300000000002"/>
    <n v="609.32906976744187"/>
    <n v="462.995"/>
    <n v="5.1928195574405681E-3"/>
    <n v="4.4341384462151393E-3"/>
    <n v="0.86"/>
  </r>
  <r>
    <x v="11"/>
    <x v="131"/>
    <s v="No Federal FMP"/>
    <n v="9"/>
    <n v="20"/>
    <n v="4.5369999999999999"/>
    <n v="5.2755813953488371"/>
    <n v="4.5919999999999996"/>
    <n v="7.213036565977742E-3"/>
    <n v="7.9584055459272097E-3"/>
    <n v="0.86"/>
  </r>
  <r>
    <x v="11"/>
    <x v="46"/>
    <s v="ASMFC FMP"/>
    <n v="230"/>
    <n v="4110"/>
    <n v="1000201.68"/>
    <n v="1163025.209302326"/>
    <n v="163490.149"/>
    <n v="8.7468971501385405E-3"/>
    <n v="8.1605838618149708E-3"/>
    <n v="0.86"/>
  </r>
  <r>
    <x v="11"/>
    <x v="47"/>
    <s v="Mackerel, Squid, and Butterfish"/>
    <n v="158"/>
    <n v="1185"/>
    <n v="133348.302"/>
    <n v="155056.16511627909"/>
    <n v="671339.69099999999"/>
    <n v="4.9594093857692333E-2"/>
    <n v="5.9357716480169083E-2"/>
    <n v="0.86"/>
  </r>
  <r>
    <x v="11"/>
    <x v="105"/>
    <s v="Mackerel, Squid, and Butterfish"/>
    <n v="15"/>
    <n v="44"/>
    <n v="2381.0210000000002"/>
    <n v="2768.6290697674422"/>
    <n v="4654.58"/>
    <n v="3.5454018880848162E-2"/>
    <n v="2.877531590791068E-2"/>
    <n v="0.86"/>
  </r>
  <r>
    <x v="11"/>
    <x v="114"/>
    <s v="No Federal FMP"/>
    <n v="9"/>
    <n v="16"/>
    <n v="0.17"/>
    <n v="0.19767441860465121"/>
    <n v="11.253"/>
    <n v="6.1818181818181818E-4"/>
    <n v="1.46332899869961E-2"/>
    <n v="0.86"/>
  </r>
  <r>
    <x v="11"/>
    <x v="48"/>
    <s v="SERO FMP"/>
    <n v="7"/>
    <n v="8"/>
    <n v="9.3889999999999993"/>
    <n v="10.91744186046512"/>
    <n v="10.275"/>
    <n v="1.003023278173641E-4"/>
    <n v="2.7531416628707702E-4"/>
    <n v="0.86"/>
  </r>
  <r>
    <x v="11"/>
    <x v="49"/>
    <s v="SERO FMP"/>
    <n v="21"/>
    <n v="42"/>
    <n v="34.378"/>
    <n v="39.974418604651163"/>
    <n v="21.193000000000001"/>
    <n v="2.369540194233646E-4"/>
    <n v="2.4306407771444301E-4"/>
    <n v="0.86"/>
  </r>
  <r>
    <x v="11"/>
    <x v="50"/>
    <s v="ASMFC FMP"/>
    <n v="27"/>
    <n v="219"/>
    <n v="428677.9"/>
    <n v="498462.6744186047"/>
    <n v="2504224.7119999998"/>
    <n v="5.4407238934593732E-2"/>
    <n v="5.2318111368662303E-2"/>
    <n v="0.86"/>
  </r>
  <r>
    <x v="11"/>
    <x v="51"/>
    <s v="No Federal FMP"/>
    <n v="5"/>
    <n v="11"/>
    <n v="3.5630000000000002"/>
    <n v="4.1430232558139526"/>
    <n v="2.734"/>
    <n v="1.731292517006803E-3"/>
    <n v="3.8890469416785208E-4"/>
    <n v="0.86"/>
  </r>
  <r>
    <x v="11"/>
    <x v="53"/>
    <s v="No Federal FMP"/>
    <n v="3"/>
    <n v="3"/>
    <n v="1630.913"/>
    <n v="1896.4104651162791"/>
    <n v="500.77"/>
    <n v="4.7211260674482558E-2"/>
    <n v="3.03773127085229E-2"/>
    <n v="0.86"/>
  </r>
  <r>
    <x v="11"/>
    <x v="53"/>
    <m/>
    <n v="3"/>
    <n v="3"/>
    <n v="47.968000000000004"/>
    <n v="55.776744186046507"/>
    <n v="14.728999999999999"/>
    <n v="1.3885656390215659E-3"/>
    <n v="8.9347892023051252E-4"/>
    <n v="0.86"/>
  </r>
  <r>
    <x v="11"/>
    <x v="127"/>
    <s v="No Federal FMP"/>
    <n v="5"/>
    <n v="7"/>
    <n v="40.137999999999998"/>
    <n v="46.672093023255812"/>
    <n v="44.024999999999999"/>
    <n v="1.350084090144635E-2"/>
    <n v="1.3216751726208349E-2"/>
    <n v="0.86"/>
  </r>
  <r>
    <x v="11"/>
    <x v="54"/>
    <s v="Northeast Multispecies"/>
    <n v="65"/>
    <n v="1189"/>
    <n v="331744.35200000001"/>
    <n v="385749.24651162792"/>
    <n v="390938.80099999998"/>
    <n v="5.7169496008923938E-2"/>
    <n v="6.3448661510561222E-2"/>
    <n v="0.86"/>
  </r>
  <r>
    <x v="11"/>
    <x v="58"/>
    <s v="Northeast Multispecies"/>
    <n v="80"/>
    <n v="1142"/>
    <n v="526037.79399999999"/>
    <n v="611671.85348837206"/>
    <n v="1011397.623"/>
    <n v="8.5136590550420305E-2"/>
    <n v="8.6642111129005731E-2"/>
    <n v="0.86"/>
  </r>
  <r>
    <x v="11"/>
    <x v="107"/>
    <s v="No Federal FMP"/>
    <n v="13"/>
    <n v="18"/>
    <n v="11.875999999999999"/>
    <n v="13.809302325581401"/>
    <n v="94.099000000000004"/>
    <n v="8.5685425685425674E-3"/>
    <n v="2.9394547112993708E-4"/>
    <n v="0.86"/>
  </r>
  <r>
    <x v="11"/>
    <x v="116"/>
    <s v="No Federal FMP"/>
    <n v="3"/>
    <n v="3"/>
    <n v="4.4999999999999998E-2"/>
    <n v="5.2325581395348833E-2"/>
    <n v="5.8000000000000003E-2"/>
    <n v="7.1315372424722657E-5"/>
    <n v="1.4111922141119221E-4"/>
    <n v="0.86"/>
  </r>
  <r>
    <x v="11"/>
    <x v="59"/>
    <s v="Sea Scallop"/>
    <n v="377"/>
    <n v="2516"/>
    <n v="7759254.0829999996"/>
    <n v="9022388.4686046503"/>
    <n v="819584.62399999995"/>
    <n v="1.3762570137943939E-2"/>
    <n v="1.363195680697655E-2"/>
    <n v="0.86"/>
  </r>
  <r>
    <x v="11"/>
    <x v="60"/>
    <s v="Summer Flounder, Scup, Black Sea Bass"/>
    <n v="260"/>
    <n v="4223"/>
    <n v="366121.71500000003"/>
    <n v="425722.9244186047"/>
    <n v="538920.96400000004"/>
    <n v="5.0920480167920529E-2"/>
    <n v="4.9562139713630451E-2"/>
    <n v="0.86"/>
  </r>
  <r>
    <x v="11"/>
    <x v="61"/>
    <s v="Summer Flounder, Scup, Black Sea Bass"/>
    <n v="301"/>
    <n v="3746"/>
    <n v="516439.30900000001"/>
    <n v="600510.82441860472"/>
    <n v="155572.92800000001"/>
    <n v="5.7266162376910408E-2"/>
    <n v="5.8523883667678481E-2"/>
    <n v="0.86"/>
  </r>
  <r>
    <x v="11"/>
    <x v="64"/>
    <s v="No Federal FMP"/>
    <n v="54"/>
    <n v="269"/>
    <n v="91.887"/>
    <n v="106.8453488372093"/>
    <n v="665.48400000000004"/>
    <n v="9.4146516393442629E-3"/>
    <n v="7.5961556022281071E-3"/>
    <n v="0.86"/>
  </r>
  <r>
    <x v="11"/>
    <x v="65"/>
    <s v="ASMFC FMP"/>
    <n v="3"/>
    <n v="4"/>
    <n v="3.7229999999999999"/>
    <n v="4.3290697674418608"/>
    <n v="7.6509999999999998"/>
    <n v="7.0914285714285706E-3"/>
    <n v="5.229665071770335E-3"/>
    <n v="0.86"/>
  </r>
  <r>
    <x v="11"/>
    <x v="66"/>
    <s v="ASMFC FMP"/>
    <n v="4"/>
    <n v="9"/>
    <n v="0.29699999999999999"/>
    <n v="0.34534883720930232"/>
    <n v="0.66700000000000004"/>
    <n v="4.7903225806451609E-3"/>
    <n v="4.868613138686132E-3"/>
    <n v="0.86"/>
  </r>
  <r>
    <x v="11"/>
    <x v="133"/>
    <s v="Highly Migratory Species"/>
    <n v="6"/>
    <n v="11"/>
    <n v="353.71899999999999"/>
    <n v="411.30116279069767"/>
    <n v="504.22500000000002"/>
    <n v="3.0113996254043929E-2"/>
    <n v="3.7707523182769973E-2"/>
    <n v="0.86"/>
  </r>
  <r>
    <x v="11"/>
    <x v="95"/>
    <s v="Highly Migratory Species"/>
    <n v="10"/>
    <n v="16"/>
    <n v="231.048"/>
    <n v="268.66046511627911"/>
    <n v="106.949"/>
    <n v="2.8422684217000858E-2"/>
    <n v="2.5653394099304391E-2"/>
    <n v="0.86"/>
  </r>
  <r>
    <x v="11"/>
    <x v="69"/>
    <s v="Highly Migratory Species"/>
    <n v="17"/>
    <n v="112"/>
    <n v="302.14499999999998"/>
    <n v="351.33139534883719"/>
    <n v="468.23200000000003"/>
    <n v="1.5087636073104959E-2"/>
    <n v="1.508965517241379E-2"/>
    <n v="0.86"/>
  </r>
  <r>
    <x v="11"/>
    <x v="132"/>
    <s v="Skates"/>
    <n v="37"/>
    <n v="318"/>
    <n v="15615.33"/>
    <n v="18157.360465116279"/>
    <n v="49307.841"/>
    <n v="0.13247251348875089"/>
    <n v="0.172173867953517"/>
    <n v="0.86"/>
  </r>
  <r>
    <x v="11"/>
    <x v="97"/>
    <s v="Skates"/>
    <n v="13"/>
    <n v="25"/>
    <n v="37.941000000000003"/>
    <n v="44.117441860465121"/>
    <n v="61.896999999999998"/>
    <n v="5.0886534334763948E-3"/>
    <n v="3.9611544861128884E-3"/>
    <n v="0.86"/>
  </r>
  <r>
    <x v="11"/>
    <x v="72"/>
    <s v="Skates"/>
    <n v="46"/>
    <n v="1257"/>
    <n v="57659.228999999999"/>
    <n v="67045.615116279063"/>
    <n v="406773.77899999998"/>
    <n v="5.4447738065672442E-2"/>
    <n v="4.8296991383156837E-2"/>
    <n v="0.86"/>
  </r>
  <r>
    <x v="11"/>
    <x v="98"/>
    <s v="Skates"/>
    <n v="25"/>
    <n v="79"/>
    <n v="552.60900000000004"/>
    <n v="642.5686046511629"/>
    <n v="652.58699999999999"/>
    <n v="4.3252324598478447E-3"/>
    <n v="3.819872395223601E-3"/>
    <n v="0.86"/>
  </r>
  <r>
    <x v="11"/>
    <x v="73"/>
    <s v="Skates"/>
    <n v="207"/>
    <n v="2679"/>
    <n v="323187.81800000003"/>
    <n v="375799.78837209311"/>
    <n v="657364.72400000005"/>
    <n v="6.8645368525039621E-2"/>
    <n v="7.3344562548841363E-2"/>
    <n v="0.86"/>
  </r>
  <r>
    <x v="11"/>
    <x v="74"/>
    <s v="Skates"/>
    <n v="80"/>
    <n v="239"/>
    <n v="5551.3410000000003"/>
    <n v="6455.0476744186053"/>
    <n v="27766.069"/>
    <n v="2.7200055856888769E-2"/>
    <n v="3.7060561286051397E-2"/>
    <n v="0.86"/>
  </r>
  <r>
    <x v="11"/>
    <x v="137"/>
    <s v="SERO FMP"/>
    <n v="4"/>
    <n v="6"/>
    <n v="1.385"/>
    <n v="1.61046511627907"/>
    <n v="1.5760000000000001"/>
    <n v="1.442708333333333E-2"/>
    <n v="1.3824561403508771E-2"/>
    <n v="0.86"/>
  </r>
  <r>
    <x v="11"/>
    <x v="75"/>
    <s v="ASMFC FMP"/>
    <n v="21"/>
    <n v="32"/>
    <n v="11.026999999999999"/>
    <n v="12.82209302325581"/>
    <n v="12.587999999999999"/>
    <n v="5.9113326900396698E-4"/>
    <n v="7.3352368743080231E-4"/>
    <n v="0.86"/>
  </r>
  <r>
    <x v="11"/>
    <x v="76"/>
    <s v="Mackerel, Squid, and Butterfish"/>
    <n v="44"/>
    <n v="223"/>
    <n v="214431.397"/>
    <n v="249338.83372093021"/>
    <n v="392435.08899999998"/>
    <n v="7.6611349152689639E-3"/>
    <n v="6.5406792204700821E-3"/>
    <n v="0.86"/>
  </r>
  <r>
    <x v="11"/>
    <x v="77"/>
    <s v="Mackerel, Squid, and Butterfish"/>
    <n v="207"/>
    <n v="4399"/>
    <n v="1254396.1329999999"/>
    <n v="1458600.1546511629"/>
    <n v="795389.49199999997"/>
    <n v="3.005436068099308E-2"/>
    <n v="2.9736111960594981E-2"/>
    <n v="0.86"/>
  </r>
  <r>
    <x v="11"/>
    <x v="78"/>
    <s v="Highly Migratory Species"/>
    <n v="19"/>
    <n v="48"/>
    <n v="2713.75"/>
    <n v="3155.5232558139542"/>
    <n v="551.54499999999996"/>
    <n v="9.5471208240691229E-3"/>
    <n v="7.9373839711025084E-3"/>
    <n v="0.86"/>
  </r>
  <r>
    <x v="11"/>
    <x v="79"/>
    <s v="ASMFC FMP"/>
    <n v="71"/>
    <n v="305"/>
    <n v="1975.1569999999999"/>
    <n v="2296.6941860465122"/>
    <n v="779.63900000000001"/>
    <n v="9.6069349260932795E-3"/>
    <n v="1.5135682391768591E-2"/>
    <n v="0.86"/>
  </r>
  <r>
    <x v="11"/>
    <x v="80"/>
    <s v="Tilefish"/>
    <n v="51"/>
    <n v="138"/>
    <n v="1252.1310000000001"/>
    <n v="1455.966279069768"/>
    <n v="512.47199999999998"/>
    <n v="7.0519151380667843E-3"/>
    <n v="9.4979613018014667E-3"/>
    <n v="0.86"/>
  </r>
  <r>
    <x v="11"/>
    <x v="81"/>
    <s v="Tilefish"/>
    <n v="78"/>
    <n v="383"/>
    <n v="328283.21000000002"/>
    <n v="381724.66279069771"/>
    <n v="82209.248000000007"/>
    <n v="6.0738949404809263E-2"/>
    <n v="5.7945252829975903E-2"/>
    <n v="0.86"/>
  </r>
  <r>
    <x v="11"/>
    <x v="82"/>
    <s v="SERO FMP"/>
    <n v="46"/>
    <n v="141"/>
    <n v="1897.32"/>
    <n v="2206.1860465116279"/>
    <n v="1005.167"/>
    <n v="8.7001100513573001E-2"/>
    <n v="7.0508347362514032E-2"/>
    <n v="0.86"/>
  </r>
  <r>
    <x v="11"/>
    <x v="83"/>
    <s v="Highly Migratory Species"/>
    <n v="21"/>
    <n v="54"/>
    <n v="255.779"/>
    <n v="297.41744186046509"/>
    <n v="287.70600000000002"/>
    <n v="7.5840301251260157E-3"/>
    <n v="5.6148711943793924E-3"/>
    <n v="0.86"/>
  </r>
  <r>
    <x v="11"/>
    <x v="102"/>
    <s v="Highly Migratory Species"/>
    <n v="6"/>
    <n v="7"/>
    <n v="988.74400000000003"/>
    <n v="1149.7023255813949"/>
    <n v="161.239"/>
    <n v="1.064205766711765E-3"/>
    <n v="1.080465854949709E-3"/>
    <n v="0.86"/>
  </r>
  <r>
    <x v="11"/>
    <x v="111"/>
    <s v="Highly Migratory Species"/>
    <n v="5"/>
    <n v="18"/>
    <n v="605.48"/>
    <n v="704.04651162790697"/>
    <n v="180.77799999999999"/>
    <n v="6.1532207661546437E-4"/>
    <n v="1.0414319127118551E-3"/>
    <n v="0.86"/>
  </r>
  <r>
    <x v="11"/>
    <x v="84"/>
    <s v="No Federal FMP"/>
    <n v="31"/>
    <n v="79"/>
    <n v="122.629"/>
    <n v="142.5918604651163"/>
    <n v="266.03300000000002"/>
    <n v="4.5787842580837877E-3"/>
    <n v="6.9427684117125124E-3"/>
    <n v="0.86"/>
  </r>
  <r>
    <x v="11"/>
    <x v="103"/>
    <s v="Highly Migratory Species"/>
    <n v="8"/>
    <n v="14"/>
    <n v="12.756"/>
    <n v="14.83255813953488"/>
    <n v="13.861000000000001"/>
    <n v="8.9957686882933714E-3"/>
    <n v="1.4015166835187059E-2"/>
    <n v="0.86"/>
  </r>
  <r>
    <x v="11"/>
    <x v="85"/>
    <s v="Highly Migratory Species"/>
    <n v="6"/>
    <n v="8"/>
    <n v="884.99900000000002"/>
    <n v="1029.068604651163"/>
    <n v="236.09800000000001"/>
    <n v="2.0550307674445608E-3"/>
    <n v="1.8438529903315999E-3"/>
    <n v="0.86"/>
  </r>
  <r>
    <x v="11"/>
    <x v="87"/>
    <s v="No Federal FMP"/>
    <n v="122"/>
    <n v="758"/>
    <n v="776.49099999999999"/>
    <n v="902.89651162790699"/>
    <n v="421.73099999999999"/>
    <n v="9.1443325678619795E-3"/>
    <n v="9.0939299191374664E-3"/>
    <n v="0.86"/>
  </r>
  <r>
    <x v="11"/>
    <x v="88"/>
    <s v="No Federal FMP"/>
    <n v="30"/>
    <n v="236"/>
    <n v="6450.5510000000004"/>
    <n v="7500.6406976744192"/>
    <n v="1585.7909999999999"/>
    <n v="2.9502502238797101E-3"/>
    <n v="7.0662065154911127E-3"/>
    <n v="0.86"/>
  </r>
  <r>
    <x v="11"/>
    <x v="89"/>
    <s v="No Federal FMP"/>
    <n v="17"/>
    <n v="123"/>
    <n v="30692.899000000001"/>
    <n v="35689.417441860467"/>
    <n v="8306.1020000000008"/>
    <n v="4.5208617548242278E-2"/>
    <n v="4.1693740995999339E-2"/>
    <n v="0.86"/>
  </r>
  <r>
    <x v="11"/>
    <x v="90"/>
    <s v="No Federal FMP"/>
    <n v="114"/>
    <n v="442"/>
    <n v="1175.308"/>
    <n v="1366.637209302326"/>
    <n v="967.678"/>
    <n v="1.46441227042787E-2"/>
    <n v="9.745485674001712E-3"/>
    <n v="0.86"/>
  </r>
  <r>
    <x v="12"/>
    <x v="0"/>
    <m/>
    <m/>
    <m/>
    <n v="1192848"/>
    <n v="1371089.6551724139"/>
    <n v="1311681"/>
    <m/>
    <m/>
    <n v="0.87"/>
  </r>
  <r>
    <x v="12"/>
    <x v="1"/>
    <s v="SERO FMP"/>
    <n v="3"/>
    <n v="4"/>
    <n v="0.51900000000000002"/>
    <n v="0.59655172413793101"/>
    <n v="0.60699999999999998"/>
    <n v="5.2959183673469386E-3"/>
    <n v="6.3229166666666668E-3"/>
    <n v="0.87"/>
  </r>
  <r>
    <x v="12"/>
    <x v="2"/>
    <s v="Monkfish"/>
    <n v="387"/>
    <n v="5727"/>
    <n v="570689.9"/>
    <n v="655965.40229885059"/>
    <n v="555462.76699999999"/>
    <n v="6.6627777398341803E-2"/>
    <n v="7.7030370583215158E-2"/>
    <n v="0.87"/>
  </r>
  <r>
    <x v="12"/>
    <x v="3"/>
    <s v="ASMFC FMP"/>
    <n v="31"/>
    <n v="116"/>
    <n v="362.12299999999999"/>
    <n v="416.23333333333329"/>
    <n v="161.59200000000001"/>
    <n v="3.0739605138731138E-4"/>
    <n v="4.5185771369929292E-4"/>
    <n v="0.87"/>
  </r>
  <r>
    <x v="12"/>
    <x v="119"/>
    <s v="No Federal FMP"/>
    <n v="3"/>
    <n v="3"/>
    <n v="0.63"/>
    <n v="0.72413793103448276"/>
    <n v="0.61799999999999999"/>
    <n v="7.9445145018915511E-4"/>
    <n v="1.1839080459770111E-3"/>
    <n v="0.87"/>
  </r>
  <r>
    <x v="12"/>
    <x v="4"/>
    <s v="Bluefish"/>
    <n v="187"/>
    <n v="1849"/>
    <n v="28875.179"/>
    <n v="33189.860919540231"/>
    <n v="30193.575000000001"/>
    <n v="4.2898476463553242E-2"/>
    <n v="4.4044454979760041E-2"/>
    <n v="0.87"/>
  </r>
  <r>
    <x v="12"/>
    <x v="5"/>
    <s v="No Federal FMP"/>
    <n v="60"/>
    <n v="215"/>
    <n v="402.86"/>
    <n v="463.05747126436779"/>
    <n v="433.85399999999998"/>
    <n v="6.887908630830256E-3"/>
    <n v="1.578167400240078E-2"/>
    <n v="0.87"/>
  </r>
  <r>
    <x v="12"/>
    <x v="6"/>
    <s v="Mackerel, Squid, and Butterfish"/>
    <n v="149"/>
    <n v="2566"/>
    <n v="109072.74400000001"/>
    <n v="125370.97011494249"/>
    <n v="165891.804"/>
    <n v="3.1270765852162118E-2"/>
    <n v="3.1304652150201819E-2"/>
    <n v="0.87"/>
  </r>
  <r>
    <x v="12"/>
    <x v="7"/>
    <s v="Surfclam, Ocean Quahog"/>
    <n v="34"/>
    <n v="946"/>
    <n v="2814596.2829999998"/>
    <n v="3235168.1413793098"/>
    <n v="4337509.4780000001"/>
    <n v="0.1287345537198531"/>
    <n v="0.16369860433611089"/>
    <n v="0.87"/>
  </r>
  <r>
    <x v="12"/>
    <x v="8"/>
    <s v="ASMFC FMP"/>
    <n v="10"/>
    <n v="17"/>
    <n v="55.006"/>
    <n v="63.225287356321843"/>
    <n v="171.02500000000001"/>
    <n v="1.5684630738522949E-2"/>
    <n v="7.8849700322729366E-2"/>
    <n v="0.87"/>
  </r>
  <r>
    <x v="12"/>
    <x v="9"/>
    <s v="Northeast Multispecies"/>
    <n v="122"/>
    <n v="1499"/>
    <n v="113652.042"/>
    <n v="130634.5310344828"/>
    <n v="42881.680999999997"/>
    <n v="3.2720642136462627E-2"/>
    <n v="3.1599725723953913E-2"/>
    <n v="0.87"/>
  </r>
  <r>
    <x v="12"/>
    <x v="10"/>
    <s v="No Federal FMP"/>
    <n v="9"/>
    <n v="31"/>
    <n v="212.39400000000001"/>
    <n v="244.13103448275859"/>
    <n v="135.33099999999999"/>
    <n v="1.1086439085499529E-2"/>
    <n v="1.24890180878553E-2"/>
    <n v="0.87"/>
  </r>
  <r>
    <x v="12"/>
    <x v="12"/>
    <s v="No Federal FMP"/>
    <n v="6"/>
    <n v="20"/>
    <n v="21.763999999999999"/>
    <n v="25.01609195402299"/>
    <n v="39.357999999999997"/>
    <n v="3.3683102733153802E-4"/>
    <n v="5.335303447247488E-4"/>
    <n v="0.87"/>
  </r>
  <r>
    <x v="12"/>
    <x v="13"/>
    <s v="ASMFC FMP"/>
    <n v="87"/>
    <n v="1429"/>
    <n v="295824.37"/>
    <n v="340028.01149425289"/>
    <n v="363052.11"/>
    <n v="2.8788246993710409E-2"/>
    <n v="2.8345517553897161E-2"/>
    <n v="0.87"/>
  </r>
  <r>
    <x v="12"/>
    <x v="14"/>
    <s v="No Federal FMP"/>
    <n v="17"/>
    <n v="63"/>
    <n v="2111.5940000000001"/>
    <n v="2427.1195402298849"/>
    <n v="88091.838000000003"/>
    <n v="7.5609576189862356E-3"/>
    <n v="3.2211083687103043E-2"/>
    <n v="0.87"/>
  </r>
  <r>
    <x v="12"/>
    <x v="16"/>
    <s v="No Federal FMP"/>
    <n v="24"/>
    <n v="155"/>
    <n v="949.85299999999995"/>
    <n v="1091.7850574712641"/>
    <n v="1782.8130000000001"/>
    <n v="1.0432213069741901E-2"/>
    <n v="1.2756155150578491E-2"/>
    <n v="0.87"/>
  </r>
  <r>
    <x v="12"/>
    <x v="17"/>
    <s v="ASMFC FMP"/>
    <n v="5"/>
    <n v="10"/>
    <n v="1479.2539999999999"/>
    <n v="1700.291954022988"/>
    <n v="2722.3020000000001"/>
    <n v="1.103822045786944E-2"/>
    <n v="2.642883355176933E-2"/>
    <n v="0.87"/>
  </r>
  <r>
    <x v="12"/>
    <x v="18"/>
    <s v="No Federal FMP"/>
    <n v="13"/>
    <n v="25"/>
    <n v="17417.196"/>
    <n v="20019.76551724138"/>
    <n v="8376.8719999999994"/>
    <n v="2.299661676134383E-3"/>
    <n v="1.8323191298177579E-3"/>
    <n v="0.87"/>
  </r>
  <r>
    <x v="12"/>
    <x v="19"/>
    <s v="No Federal FMP"/>
    <n v="20"/>
    <n v="61"/>
    <n v="371.916"/>
    <n v="427.48965517241379"/>
    <n v="135.36500000000001"/>
    <n v="0.1173236593059937"/>
    <n v="6.6946092977250252E-2"/>
    <n v="0.87"/>
  </r>
  <r>
    <x v="12"/>
    <x v="20"/>
    <s v="No Federal FMP"/>
    <n v="55"/>
    <n v="624"/>
    <n v="933.21500000000003"/>
    <n v="1072.66091954023"/>
    <n v="2330.3000000000002"/>
    <n v="4.002809470704298E-2"/>
    <n v="5.0602592777572702E-2"/>
    <n v="0.87"/>
  </r>
  <r>
    <x v="12"/>
    <x v="122"/>
    <s v="No Federal FMP"/>
    <n v="4"/>
    <n v="4"/>
    <n v="1232.204"/>
    <n v="1416.3264367816089"/>
    <n v="668.35799999999995"/>
    <n v="3.6369228226349158E-3"/>
    <n v="2.7080956239870341E-3"/>
    <n v="0.87"/>
  </r>
  <r>
    <x v="12"/>
    <x v="21"/>
    <s v="Highly Migratory Species"/>
    <n v="63"/>
    <n v="495"/>
    <n v="16296.294"/>
    <n v="18731.372413793099"/>
    <n v="22134.754000000001"/>
    <n v="1.779339463805683E-2"/>
    <n v="2.013110510854638E-2"/>
    <n v="0.87"/>
  </r>
  <r>
    <x v="12"/>
    <x v="22"/>
    <s v="Spiny Dogfish"/>
    <n v="74"/>
    <n v="665"/>
    <n v="23979.522000000001"/>
    <n v="27562.668965517241"/>
    <n v="142567.978"/>
    <n v="7.9431033243444419E-3"/>
    <n v="9.2400795577142758E-3"/>
    <n v="0.87"/>
  </r>
  <r>
    <x v="12"/>
    <x v="23"/>
    <s v="SERO FMP"/>
    <n v="3"/>
    <n v="3"/>
    <n v="1.3420000000000001"/>
    <n v="1.542528735632184"/>
    <n v="0.41099999999999998"/>
    <n v="3.2401371384422242E-5"/>
    <n v="3.0004380201489269E-5"/>
    <n v="0.87"/>
  </r>
  <r>
    <x v="12"/>
    <x v="24"/>
    <s v="ASMFC FMP"/>
    <n v="3"/>
    <n v="3"/>
    <n v="0.42"/>
    <n v="0.48275862068965508"/>
    <n v="3.6930000000000001"/>
    <n v="3.9622641509433959E-3"/>
    <n v="1.187459807073955E-2"/>
    <n v="0.87"/>
  </r>
  <r>
    <x v="12"/>
    <x v="25"/>
    <s v="No Federal FMP"/>
    <n v="23"/>
    <n v="65"/>
    <n v="213.82499999999999"/>
    <n v="245.77586206896549"/>
    <n v="420.41199999999998"/>
    <n v="6.0607993197278907E-2"/>
    <n v="8.1601708074534152E-2"/>
    <n v="0.87"/>
  </r>
  <r>
    <x v="12"/>
    <x v="26"/>
    <s v="No Federal FMP"/>
    <n v="102"/>
    <n v="518"/>
    <n v="2463.1060000000002"/>
    <n v="2831.1563218390811"/>
    <n v="2712.8339999999998"/>
    <n v="5.9071539918939008E-2"/>
    <n v="5.3156343685705883E-2"/>
    <n v="0.87"/>
  </r>
  <r>
    <x v="12"/>
    <x v="28"/>
    <s v="Northeast Multispecies"/>
    <n v="64"/>
    <n v="1212"/>
    <n v="111892.86500000001"/>
    <n v="128612.4885057471"/>
    <n v="56798.411999999997"/>
    <n v="5.0967030108905131E-2"/>
    <n v="4.4048044731729817E-2"/>
    <n v="0.87"/>
  </r>
  <r>
    <x v="12"/>
    <x v="29"/>
    <s v="No Federal FMP"/>
    <n v="5"/>
    <n v="9"/>
    <n v="35.234999999999999"/>
    <n v="40.5"/>
    <n v="18.143000000000001"/>
    <n v="3.3084507042253519E-2"/>
    <n v="7.450924024640657E-3"/>
    <n v="0.87"/>
  </r>
  <r>
    <x v="12"/>
    <x v="32"/>
    <s v="Summer Flounder, Scup, Black Sea Bass"/>
    <n v="285"/>
    <n v="5230"/>
    <n v="718928.93400000001"/>
    <n v="826355.09655172413"/>
    <n v="305094.989"/>
    <n v="3.6265488710380697E-2"/>
    <n v="3.833204121283515E-2"/>
    <n v="0.87"/>
  </r>
  <r>
    <x v="12"/>
    <x v="33"/>
    <s v="Northeast Multispecies"/>
    <n v="95"/>
    <n v="830"/>
    <n v="20973.248"/>
    <n v="24107.181609195399"/>
    <n v="10979.334999999999"/>
    <n v="1.0503355845862461E-2"/>
    <n v="1.121115935310347E-2"/>
    <n v="0.87"/>
  </r>
  <r>
    <x v="12"/>
    <x v="34"/>
    <s v="Northeast Multispecies"/>
    <n v="75"/>
    <n v="1275"/>
    <n v="117838.649"/>
    <n v="135446.72298850579"/>
    <n v="74065.953999999998"/>
    <n v="3.9206664477403168E-2"/>
    <n v="3.9540919105654812E-2"/>
    <n v="0.87"/>
  </r>
  <r>
    <x v="12"/>
    <x v="35"/>
    <s v="Northeast Multispecies"/>
    <n v="62"/>
    <n v="375"/>
    <n v="765.62800000000004"/>
    <n v="880.03218390804602"/>
    <n v="620.07799999999997"/>
    <n v="2.975635350312283E-3"/>
    <n v="2.200278193727867E-3"/>
    <n v="0.87"/>
  </r>
  <r>
    <x v="12"/>
    <x v="36"/>
    <s v="Northeast Multispecies"/>
    <n v="77"/>
    <n v="1311"/>
    <n v="894770.62800000003"/>
    <n v="1028471.986206897"/>
    <n v="705862.21699999995"/>
    <n v="4.021509525937543E-2"/>
    <n v="3.6036640437490573E-2"/>
    <n v="0.87"/>
  </r>
  <r>
    <x v="12"/>
    <x v="38"/>
    <s v="Small-Mesh Multispecies"/>
    <n v="12"/>
    <n v="24"/>
    <n v="42.128"/>
    <n v="48.422988505747128"/>
    <n v="519.72199999999998"/>
    <n v="3.2682699767261437E-2"/>
    <n v="2.9430998357777901E-2"/>
    <n v="0.87"/>
  </r>
  <r>
    <x v="12"/>
    <x v="39"/>
    <s v="Small-Mesh Multispecies"/>
    <n v="137"/>
    <n v="2155"/>
    <n v="9061.0149999999994"/>
    <n v="10414.95977011494"/>
    <n v="36377.868000000002"/>
    <n v="3.0108141246523491E-2"/>
    <n v="5.0824043221131078E-2"/>
    <n v="0.87"/>
  </r>
  <r>
    <x v="12"/>
    <x v="40"/>
    <s v="Small-Mesh Multispecies"/>
    <n v="188"/>
    <n v="3450"/>
    <n v="576729.88500000001"/>
    <n v="662907.91379310342"/>
    <n v="894881.13300000003"/>
    <n v="5.9873818339769583E-2"/>
    <n v="8.1120780592534122E-2"/>
    <n v="0.87"/>
  </r>
  <r>
    <x v="12"/>
    <x v="41"/>
    <s v="Northeast Multispecies"/>
    <n v="84"/>
    <n v="1276"/>
    <n v="219908.77299999999"/>
    <n v="252768.70459770109"/>
    <n v="187574.88099999999"/>
    <n v="5.5107660636557053E-2"/>
    <n v="5.7413529491886488E-2"/>
    <n v="0.87"/>
  </r>
  <r>
    <x v="12"/>
    <x v="42"/>
    <s v="Northeast Multispecies"/>
    <n v="62"/>
    <n v="685"/>
    <n v="13132.299000000001"/>
    <n v="15094.59655172414"/>
    <n v="2309.4050000000002"/>
    <n v="3.7246084598760013E-2"/>
    <n v="3.5786973904419518E-2"/>
    <n v="0.87"/>
  </r>
  <r>
    <x v="12"/>
    <x v="43"/>
    <s v="No Federal FMP"/>
    <n v="12"/>
    <n v="17"/>
    <n v="8.0489999999999995"/>
    <n v="9.2517241379310331"/>
    <n v="17.399999999999999"/>
    <n v="2.713755900202292E-3"/>
    <n v="4.3850806451612902E-3"/>
    <n v="0.87"/>
  </r>
  <r>
    <x v="12"/>
    <x v="44"/>
    <s v="Atlantic Herring"/>
    <n v="29"/>
    <n v="140"/>
    <n v="24583.125"/>
    <n v="28256.46551724138"/>
    <n v="95533.509000000005"/>
    <n v="3.6660130420699808E-3"/>
    <n v="4.6283785001523204E-3"/>
    <n v="0.87"/>
  </r>
  <r>
    <x v="12"/>
    <x v="45"/>
    <s v="No Federal FMP"/>
    <n v="55"/>
    <n v="167"/>
    <n v="229.19900000000001"/>
    <n v="263.44712643678162"/>
    <n v="235.95699999999999"/>
    <n v="5.6529535084474036E-3"/>
    <n v="3.71738034470807E-3"/>
    <n v="0.87"/>
  </r>
  <r>
    <x v="12"/>
    <x v="131"/>
    <s v="No Federal FMP"/>
    <n v="10"/>
    <n v="12"/>
    <n v="4.6109999999999998"/>
    <n v="5.3"/>
    <n v="3.7160000000000002"/>
    <n v="4.2032816773017317E-3"/>
    <n v="4.3461988304093566E-3"/>
    <n v="0.87"/>
  </r>
  <r>
    <x v="12"/>
    <x v="46"/>
    <s v="ASMFC FMP"/>
    <n v="223"/>
    <n v="4212"/>
    <n v="855412.17099999997"/>
    <n v="983232.38045977009"/>
    <n v="161606.06899999999"/>
    <n v="9.2219480772253101E-3"/>
    <n v="8.8659289276551458E-3"/>
    <n v="0.87"/>
  </r>
  <r>
    <x v="12"/>
    <x v="47"/>
    <s v="Mackerel, Squid, and Butterfish"/>
    <n v="124"/>
    <n v="774"/>
    <n v="174397.30600000001"/>
    <n v="200456.67356321841"/>
    <n v="618520.90899999999"/>
    <n v="3.5225488215841858E-2"/>
    <n v="3.4546960774522822E-2"/>
    <n v="0.87"/>
  </r>
  <r>
    <x v="12"/>
    <x v="105"/>
    <s v="Mackerel, Squid, and Butterfish"/>
    <n v="18"/>
    <n v="48"/>
    <n v="583.92399999999998"/>
    <n v="671.17701149425284"/>
    <n v="4015.5360000000001"/>
    <n v="1.287537484565179E-2"/>
    <n v="1.5042841087884919E-2"/>
    <n v="0.87"/>
  </r>
  <r>
    <x v="12"/>
    <x v="48"/>
    <s v="SERO FMP"/>
    <n v="7"/>
    <n v="11"/>
    <n v="4.0940000000000003"/>
    <n v="4.7057471264367816"/>
    <n v="4.6399999999999997"/>
    <n v="5.9204627621113528E-4"/>
    <n v="1.541016273663235E-3"/>
    <n v="0.87"/>
  </r>
  <r>
    <x v="12"/>
    <x v="49"/>
    <s v="SERO FMP"/>
    <n v="13"/>
    <n v="29"/>
    <n v="13.276999999999999"/>
    <n v="15.26091954022988"/>
    <n v="17.989000000000001"/>
    <n v="4.5896709070796459E-4"/>
    <n v="9.1342540875393526E-4"/>
    <n v="0.87"/>
  </r>
  <r>
    <x v="12"/>
    <x v="50"/>
    <s v="ASMFC FMP"/>
    <n v="25"/>
    <n v="239"/>
    <n v="175252.63800000001"/>
    <n v="201439.81379310341"/>
    <n v="1996725.8019999999"/>
    <n v="3.1670843239546879E-2"/>
    <n v="3.9642669875788038E-2"/>
    <n v="0.87"/>
  </r>
  <r>
    <x v="12"/>
    <x v="51"/>
    <s v="No Federal FMP"/>
    <n v="6"/>
    <n v="14"/>
    <n v="41.572000000000003"/>
    <n v="47.783908045977007"/>
    <n v="39.725000000000001"/>
    <n v="4.9894383101296213E-3"/>
    <n v="6.0667379352474038E-3"/>
    <n v="0.87"/>
  </r>
  <r>
    <x v="12"/>
    <x v="54"/>
    <s v="Northeast Multispecies"/>
    <n v="74"/>
    <n v="1259"/>
    <n v="362995.33100000001"/>
    <n v="417236.01264367817"/>
    <n v="405114.02399999998"/>
    <n v="5.6208011804143997E-2"/>
    <n v="5.9142857393126823E-2"/>
    <n v="0.87"/>
  </r>
  <r>
    <x v="12"/>
    <x v="106"/>
    <s v="SERO FMP"/>
    <n v="3"/>
    <n v="3"/>
    <n v="22.513000000000002"/>
    <n v="25.87701149425288"/>
    <n v="30.491"/>
    <n v="2.0749308755760369E-2"/>
    <n v="2.1563649222065061E-2"/>
    <n v="0.87"/>
  </r>
  <r>
    <x v="12"/>
    <x v="138"/>
    <s v="No Federal FMP"/>
    <n v="3"/>
    <n v="12"/>
    <n v="0.04"/>
    <n v="4.5977011494252873E-2"/>
    <n v="20.936"/>
    <n v="3.6363636363636359E-3"/>
    <n v="5.6829533116178063E-3"/>
    <n v="0.87"/>
  </r>
  <r>
    <x v="12"/>
    <x v="58"/>
    <s v="Northeast Multispecies"/>
    <n v="73"/>
    <n v="1230"/>
    <n v="599625.99800000002"/>
    <n v="689225.28505747125"/>
    <n v="1140253.436"/>
    <n v="8.4654556055799565E-2"/>
    <n v="8.8004465002383306E-2"/>
    <n v="0.87"/>
  </r>
  <r>
    <x v="12"/>
    <x v="107"/>
    <s v="No Federal FMP"/>
    <n v="6"/>
    <n v="7"/>
    <n v="3.4359999999999999"/>
    <n v="3.949425287356322"/>
    <n v="1208.451"/>
    <n v="1.130263157894737E-2"/>
    <n v="2.6893911069568702E-3"/>
    <n v="0.87"/>
  </r>
  <r>
    <x v="12"/>
    <x v="59"/>
    <s v="Sea Scallop"/>
    <n v="432"/>
    <n v="3364"/>
    <n v="14655453.367000001"/>
    <n v="16845348.697701149"/>
    <n v="1447607.662"/>
    <n v="3.1139046062195079E-2"/>
    <n v="3.0491948459948851E-2"/>
    <n v="0.87"/>
  </r>
  <r>
    <x v="12"/>
    <x v="60"/>
    <s v="Summer Flounder, Scup, Black Sea Bass"/>
    <n v="237"/>
    <n v="3833"/>
    <n v="344817.28499999997"/>
    <n v="396341.70689655171"/>
    <n v="564409.81000000006"/>
    <n v="4.758709568349543E-2"/>
    <n v="5.251864197936381E-2"/>
    <n v="0.87"/>
  </r>
  <r>
    <x v="12"/>
    <x v="61"/>
    <s v="Summer Flounder, Scup, Black Sea Bass"/>
    <n v="289"/>
    <n v="4171"/>
    <n v="520055.73"/>
    <n v="597765.20689655165"/>
    <n v="228817.478"/>
    <n v="7.190241703108298E-2"/>
    <n v="7.4213849945089838E-2"/>
    <n v="0.87"/>
  </r>
  <r>
    <x v="12"/>
    <x v="62"/>
    <s v="No Federal FMP"/>
    <n v="4"/>
    <n v="5"/>
    <n v="0.38300000000000001"/>
    <n v="0.44022988505747129"/>
    <n v="0.68400000000000005"/>
    <n v="4.2087912087912091E-3"/>
    <n v="9.905865314989139E-5"/>
    <n v="0.87"/>
  </r>
  <r>
    <x v="12"/>
    <x v="64"/>
    <s v="No Federal FMP"/>
    <n v="34"/>
    <n v="258"/>
    <n v="91.239000000000004"/>
    <n v="104.87241379310341"/>
    <n v="468.072"/>
    <n v="1.6839977851605761E-2"/>
    <n v="1.323508454447775E-2"/>
    <n v="0.87"/>
  </r>
  <r>
    <x v="12"/>
    <x v="133"/>
    <s v="Highly Migratory Species"/>
    <n v="5"/>
    <n v="10"/>
    <n v="30.271000000000001"/>
    <n v="34.794252873563217"/>
    <n v="22.263000000000002"/>
    <n v="1.7437211981566818E-2"/>
    <n v="1.2772805507745269E-2"/>
    <n v="0.87"/>
  </r>
  <r>
    <x v="12"/>
    <x v="95"/>
    <s v="Highly Migratory Species"/>
    <n v="5"/>
    <n v="5"/>
    <n v="28.297000000000001"/>
    <n v="32.52528735632184"/>
    <n v="15.613"/>
    <n v="1.9881261856249562E-3"/>
    <n v="2.352418261262619E-3"/>
    <n v="0.87"/>
  </r>
  <r>
    <x v="12"/>
    <x v="69"/>
    <s v="Highly Migratory Species"/>
    <n v="12"/>
    <n v="53"/>
    <n v="348.43400000000003"/>
    <n v="400.49885057471272"/>
    <n v="338.77699999999999"/>
    <n v="1.6743584814992791E-2"/>
    <n v="1.226830593177374E-2"/>
    <n v="0.87"/>
  </r>
  <r>
    <x v="12"/>
    <x v="132"/>
    <s v="Skates"/>
    <n v="26"/>
    <n v="298"/>
    <n v="18481.093000000001"/>
    <n v="21242.635632183908"/>
    <n v="33882.771000000001"/>
    <n v="0.1849440897446161"/>
    <n v="0.1884019450298316"/>
    <n v="0.87"/>
  </r>
  <r>
    <x v="12"/>
    <x v="97"/>
    <s v="Skates"/>
    <n v="13"/>
    <n v="21"/>
    <n v="250.255"/>
    <n v="287.64942528735628"/>
    <n v="1549.816"/>
    <n v="1.5558284115635691E-2"/>
    <n v="2.2086274956891021E-2"/>
    <n v="0.87"/>
  </r>
  <r>
    <x v="12"/>
    <x v="72"/>
    <s v="Skates"/>
    <n v="41"/>
    <n v="1015"/>
    <n v="40413.107000000004"/>
    <n v="46451.847126436784"/>
    <n v="261694.8"/>
    <n v="4.7139047750132113E-2"/>
    <n v="4.3453508388420638E-2"/>
    <n v="0.87"/>
  </r>
  <r>
    <x v="12"/>
    <x v="98"/>
    <s v="Skates"/>
    <n v="18"/>
    <n v="63"/>
    <n v="109.96899999999999"/>
    <n v="126.4011494252873"/>
    <n v="172.12799999999999"/>
    <n v="1.3627227440580929E-3"/>
    <n v="1.4016823967231539E-3"/>
    <n v="0.87"/>
  </r>
  <r>
    <x v="12"/>
    <x v="73"/>
    <s v="Skates"/>
    <n v="176"/>
    <n v="2486"/>
    <n v="353641.09700000001"/>
    <n v="406484.01954022993"/>
    <n v="690615.73600000003"/>
    <n v="6.461402666699799E-2"/>
    <n v="6.1753928630860037E-2"/>
    <n v="0.87"/>
  </r>
  <r>
    <x v="12"/>
    <x v="74"/>
    <s v="Skates"/>
    <n v="54"/>
    <n v="199"/>
    <n v="3827.7489999999998"/>
    <n v="4399.7114942528733"/>
    <n v="46922.517"/>
    <n v="6.2680110696273009E-2"/>
    <n v="6.5297492610590646E-2"/>
    <n v="0.87"/>
  </r>
  <r>
    <x v="12"/>
    <x v="75"/>
    <s v="ASMFC FMP"/>
    <n v="3"/>
    <n v="5"/>
    <n v="42.732999999999997"/>
    <n v="49.118390804597688"/>
    <n v="32.003999999999998"/>
    <n v="4.4310911560675661E-4"/>
    <n v="4.937745892154594E-4"/>
    <n v="0.87"/>
  </r>
  <r>
    <x v="12"/>
    <x v="76"/>
    <s v="Mackerel, Squid, and Butterfish"/>
    <n v="34"/>
    <n v="148"/>
    <n v="233858.571"/>
    <n v="268802.95517241379"/>
    <n v="418336.86"/>
    <n v="9.653625303963501E-3"/>
    <n v="6.7652346030973266E-3"/>
    <n v="0.87"/>
  </r>
  <r>
    <x v="12"/>
    <x v="77"/>
    <s v="Mackerel, Squid, and Butterfish"/>
    <n v="191"/>
    <n v="3664"/>
    <n v="527674.88300000003"/>
    <n v="606522.85402298858"/>
    <n v="466743.66899999999"/>
    <n v="2.138970215783198E-2"/>
    <n v="2.3425602214277679E-2"/>
    <n v="0.87"/>
  </r>
  <r>
    <x v="12"/>
    <x v="110"/>
    <s v="No Federal FMP"/>
    <n v="5"/>
    <n v="5"/>
    <n v="7.3999999999999996E-2"/>
    <n v="8.5057471264367815E-2"/>
    <n v="0.125"/>
    <n v="5.2857142857142851E-3"/>
    <n v="2.604166666666667E-3"/>
    <n v="0.87"/>
  </r>
  <r>
    <x v="12"/>
    <x v="78"/>
    <s v="Highly Migratory Species"/>
    <n v="19"/>
    <n v="52"/>
    <n v="1156.2059999999999"/>
    <n v="1328.972413793103"/>
    <n v="265.14100000000002"/>
    <n v="2.3068524855099212E-3"/>
    <n v="2.3394656502020582E-3"/>
    <n v="0.87"/>
  </r>
  <r>
    <x v="12"/>
    <x v="79"/>
    <s v="ASMFC FMP"/>
    <n v="42"/>
    <n v="193"/>
    <n v="3118.9079999999999"/>
    <n v="3584.9517241379308"/>
    <n v="604.71199999999999"/>
    <n v="1.8413129852112051E-2"/>
    <n v="1.2390623719367271E-2"/>
    <n v="0.87"/>
  </r>
  <r>
    <x v="12"/>
    <x v="80"/>
    <s v="Tilefish"/>
    <n v="36"/>
    <n v="85"/>
    <n v="544.57100000000003"/>
    <n v="625.9436781609196"/>
    <n v="207.28100000000001"/>
    <n v="3.5299863875024309E-3"/>
    <n v="4.4186011809596894E-3"/>
    <n v="0.87"/>
  </r>
  <r>
    <x v="12"/>
    <x v="81"/>
    <s v="Tilefish"/>
    <n v="82"/>
    <n v="320"/>
    <n v="130424.07399999999"/>
    <n v="149912.7287356322"/>
    <n v="28792.191999999999"/>
    <n v="2.7110232223626449E-2"/>
    <n v="2.2407508551016201E-2"/>
    <n v="0.87"/>
  </r>
  <r>
    <x v="12"/>
    <x v="82"/>
    <s v="SERO FMP"/>
    <n v="37"/>
    <n v="114"/>
    <n v="442.46899999999999"/>
    <n v="508.58505747126429"/>
    <n v="340.77300000000002"/>
    <n v="3.3515300712013328E-2"/>
    <n v="3.7455814464717532E-2"/>
    <n v="0.87"/>
  </r>
  <r>
    <x v="12"/>
    <x v="83"/>
    <s v="Highly Migratory Species"/>
    <n v="17"/>
    <n v="34"/>
    <n v="200.29599999999999"/>
    <n v="230.22528735632179"/>
    <n v="241.672"/>
    <n v="5.4192640692640693E-3"/>
    <n v="4.9978699203805186E-3"/>
    <n v="0.87"/>
  </r>
  <r>
    <x v="12"/>
    <x v="102"/>
    <s v="Highly Migratory Species"/>
    <n v="4"/>
    <n v="4"/>
    <n v="1694.624"/>
    <n v="1947.84367816092"/>
    <n v="293.084"/>
    <n v="2.006134569875734E-3"/>
    <n v="2.171137335081598E-3"/>
    <n v="0.87"/>
  </r>
  <r>
    <x v="12"/>
    <x v="111"/>
    <s v="Highly Migratory Species"/>
    <n v="4"/>
    <n v="15"/>
    <n v="3697.0050000000001"/>
    <n v="4249.4310344827591"/>
    <n v="921.72900000000004"/>
    <n v="4.8078301070933931E-3"/>
    <n v="5.7497380043416424E-3"/>
    <n v="0.87"/>
  </r>
  <r>
    <x v="12"/>
    <x v="84"/>
    <s v="No Federal FMP"/>
    <n v="24"/>
    <n v="54"/>
    <n v="58.988999999999997"/>
    <n v="67.803448275862067"/>
    <n v="101.908"/>
    <n v="3.4638285378743392E-3"/>
    <n v="4.5466226465601858E-3"/>
    <n v="0.87"/>
  </r>
  <r>
    <x v="12"/>
    <x v="103"/>
    <s v="Highly Migratory Species"/>
    <n v="7"/>
    <n v="9"/>
    <n v="16.782"/>
    <n v="19.289655172413791"/>
    <n v="43.923000000000002"/>
    <n v="4.43968253968254E-2"/>
    <n v="7.4319796954314718E-2"/>
    <n v="0.87"/>
  </r>
  <r>
    <x v="12"/>
    <x v="85"/>
    <s v="Highly Migratory Species"/>
    <n v="4"/>
    <n v="4"/>
    <n v="118.456"/>
    <n v="136.1563218390805"/>
    <n v="62.593000000000004"/>
    <n v="2.9544275509796878E-4"/>
    <n v="4.7482969458815681E-4"/>
    <n v="0.87"/>
  </r>
  <r>
    <x v="12"/>
    <x v="87"/>
    <s v="No Federal FMP"/>
    <n v="123"/>
    <n v="918"/>
    <n v="1385.944"/>
    <n v="1593.03908045977"/>
    <n v="834.73299999999995"/>
    <n v="1.7436547776309999E-2"/>
    <n v="1.6980958968203921E-2"/>
    <n v="0.87"/>
  </r>
  <r>
    <x v="12"/>
    <x v="88"/>
    <s v="No Federal FMP"/>
    <n v="24"/>
    <n v="218"/>
    <n v="53642.101999999999"/>
    <n v="61657.588505747117"/>
    <n v="6006.76"/>
    <n v="2.605171772389564E-2"/>
    <n v="2.7755875313057381E-2"/>
    <n v="0.87"/>
  </r>
  <r>
    <x v="12"/>
    <x v="89"/>
    <s v="No Federal FMP"/>
    <n v="10"/>
    <n v="43"/>
    <n v="4796.5559999999996"/>
    <n v="5513.2827586206886"/>
    <n v="1534.942"/>
    <n v="2.627040704552425E-2"/>
    <n v="2.6259422099806681E-2"/>
    <n v="0.87"/>
  </r>
  <r>
    <x v="12"/>
    <x v="90"/>
    <s v="No Federal FMP"/>
    <n v="107"/>
    <n v="509"/>
    <n v="895.87199999999996"/>
    <n v="1029.7379310344829"/>
    <n v="1230.078"/>
    <n v="1.9461516737992311E-2"/>
    <n v="1.9978204024621981E-2"/>
    <n v="0.87"/>
  </r>
  <r>
    <x v="13"/>
    <x v="0"/>
    <m/>
    <m/>
    <m/>
    <n v="1165784"/>
    <n v="1281081.318681319"/>
    <n v="1393685"/>
    <m/>
    <m/>
    <n v="0.91"/>
  </r>
  <r>
    <x v="13"/>
    <x v="2"/>
    <s v="Monkfish"/>
    <n v="342"/>
    <n v="4562"/>
    <n v="589846.98899999994"/>
    <n v="648183.50439560437"/>
    <n v="445674.55499999999"/>
    <n v="6.3901338148627349E-2"/>
    <n v="7.3995197591905718E-2"/>
    <n v="0.91"/>
  </r>
  <r>
    <x v="13"/>
    <x v="3"/>
    <s v="ASMFC FMP"/>
    <n v="34"/>
    <n v="177"/>
    <n v="2865.3310000000001"/>
    <n v="3148.7153846153851"/>
    <n v="641.19899999999996"/>
    <n v="1.900710777078683E-3"/>
    <n v="1.7577979790226279E-3"/>
    <n v="0.91"/>
  </r>
  <r>
    <x v="13"/>
    <x v="4"/>
    <s v="Bluefish"/>
    <n v="173"/>
    <n v="1462"/>
    <n v="21060.223999999998"/>
    <n v="23143.103296703299"/>
    <n v="18865.48"/>
    <n v="3.4440887734693511E-2"/>
    <n v="3.357773051286387E-2"/>
    <n v="0.91"/>
  </r>
  <r>
    <x v="13"/>
    <x v="5"/>
    <s v="No Federal FMP"/>
    <n v="40"/>
    <n v="99"/>
    <n v="2657.279"/>
    <n v="2920.0868131868128"/>
    <n v="947.76199999999994"/>
    <n v="0.17255058441558441"/>
    <n v="0.12781685772083609"/>
    <n v="0.91"/>
  </r>
  <r>
    <x v="13"/>
    <x v="6"/>
    <s v="Mackerel, Squid, and Butterfish"/>
    <n v="135"/>
    <n v="2627"/>
    <n v="64606.644999999997"/>
    <n v="70996.313186813175"/>
    <n v="80778.073999999993"/>
    <n v="2.7013905294640799E-2"/>
    <n v="2.5563870850954139E-2"/>
    <n v="0.91"/>
  </r>
  <r>
    <x v="13"/>
    <x v="7"/>
    <s v="Surfclam, Ocean Quahog"/>
    <n v="30"/>
    <n v="965"/>
    <n v="2547052.426"/>
    <n v="2798958.70989011"/>
    <n v="3577197.7629999998"/>
    <n v="0.1097329118849068"/>
    <n v="0.12684048193172659"/>
    <n v="0.91"/>
  </r>
  <r>
    <x v="13"/>
    <x v="8"/>
    <s v="ASMFC FMP"/>
    <n v="9"/>
    <n v="29"/>
    <n v="136.63200000000001"/>
    <n v="150.14505494505491"/>
    <n v="46.512"/>
    <n v="1.486099630193605E-2"/>
    <n v="1.5793548387096779E-2"/>
    <n v="0.91"/>
  </r>
  <r>
    <x v="13"/>
    <x v="9"/>
    <s v="Northeast Multispecies"/>
    <n v="108"/>
    <n v="1383"/>
    <n v="94898.767000000007"/>
    <n v="104284.3593406593"/>
    <n v="35424.616999999998"/>
    <n v="3.4071853769889568E-2"/>
    <n v="3.2511131913565798E-2"/>
    <n v="0.91"/>
  </r>
  <r>
    <x v="13"/>
    <x v="10"/>
    <s v="No Federal FMP"/>
    <n v="6"/>
    <n v="50"/>
    <n v="3098.86"/>
    <n v="3405.3406593406589"/>
    <n v="1760.39"/>
    <n v="3.3137217160699783E-2"/>
    <n v="5.6591078592737373E-3"/>
    <n v="0.91"/>
  </r>
  <r>
    <x v="13"/>
    <x v="12"/>
    <s v="No Federal FMP"/>
    <n v="7"/>
    <n v="63"/>
    <n v="127.16800000000001"/>
    <n v="139.74505494505499"/>
    <n v="177.089"/>
    <n v="6.4554250383260404E-4"/>
    <n v="7.0043270523834382E-4"/>
    <n v="0.91"/>
  </r>
  <r>
    <x v="13"/>
    <x v="13"/>
    <s v="ASMFC FMP"/>
    <n v="101"/>
    <n v="1440"/>
    <n v="390285.51799999998"/>
    <n v="428885.18461538461"/>
    <n v="337818.95799999998"/>
    <n v="3.5687609813423588E-2"/>
    <n v="3.5956945836423587E-2"/>
    <n v="0.91"/>
  </r>
  <r>
    <x v="13"/>
    <x v="14"/>
    <s v="No Federal FMP"/>
    <n v="18"/>
    <n v="55"/>
    <n v="111.72499999999999"/>
    <n v="122.7747252747253"/>
    <n v="31395.945"/>
    <n v="7.0373519778281681E-3"/>
    <n v="4.2161789233657508E-2"/>
    <n v="0.91"/>
  </r>
  <r>
    <x v="13"/>
    <x v="16"/>
    <s v="No Federal FMP"/>
    <n v="26"/>
    <n v="186"/>
    <n v="2087.259"/>
    <n v="2293.6912087912092"/>
    <n v="2660.7979999999998"/>
    <n v="2.250414016172507E-2"/>
    <n v="2.1079133954954879E-2"/>
    <n v="0.91"/>
  </r>
  <r>
    <x v="13"/>
    <x v="17"/>
    <s v="ASMFC FMP"/>
    <n v="8"/>
    <n v="13"/>
    <n v="1075.7329999999999"/>
    <n v="1182.1241758241761"/>
    <n v="1430.8140000000001"/>
    <n v="1.1463480392156861E-2"/>
    <n v="1.559334335970706E-2"/>
    <n v="0.91"/>
  </r>
  <r>
    <x v="13"/>
    <x v="18"/>
    <s v="No Federal FMP"/>
    <n v="9"/>
    <n v="21"/>
    <n v="40388.919000000002"/>
    <n v="44383.427472527474"/>
    <n v="18688.642"/>
    <n v="1.053623240957745E-2"/>
    <n v="1.130083447216612E-2"/>
    <n v="0.91"/>
  </r>
  <r>
    <x v="13"/>
    <x v="19"/>
    <s v="No Federal FMP"/>
    <n v="24"/>
    <n v="61"/>
    <n v="68.674000000000007"/>
    <n v="75.465934065934064"/>
    <n v="80.674999999999997"/>
    <n v="2.3623667010663919E-2"/>
    <n v="5.9494837758112103E-2"/>
    <n v="0.91"/>
  </r>
  <r>
    <x v="13"/>
    <x v="20"/>
    <s v="No Federal FMP"/>
    <n v="50"/>
    <n v="574"/>
    <n v="1385.865"/>
    <n v="1522.9285714285711"/>
    <n v="3855.8409999999999"/>
    <n v="5.1697877420076838E-2"/>
    <n v="6.3385076933193049E-2"/>
    <n v="0.91"/>
  </r>
  <r>
    <x v="13"/>
    <x v="21"/>
    <s v="Highly Migratory Species"/>
    <n v="68"/>
    <n v="595"/>
    <n v="34818.044999999998"/>
    <n v="38261.587912087911"/>
    <n v="42355.957999999999"/>
    <n v="2.7345331555237211E-2"/>
    <n v="2.830482176819106E-2"/>
    <n v="0.91"/>
  </r>
  <r>
    <x v="13"/>
    <x v="22"/>
    <s v="Spiny Dogfish"/>
    <n v="69"/>
    <n v="584"/>
    <n v="16062.495000000001"/>
    <n v="17651.093406593409"/>
    <n v="77285.698999999993"/>
    <n v="8.5044567338110836E-3"/>
    <n v="8.3870042490804316E-3"/>
    <n v="0.91"/>
  </r>
  <r>
    <x v="13"/>
    <x v="25"/>
    <s v="No Federal FMP"/>
    <n v="27"/>
    <n v="80"/>
    <n v="2440.665"/>
    <n v="2682.0494505494498"/>
    <n v="3289.471"/>
    <n v="0.1035584266802444"/>
    <n v="9.3231046112858887E-2"/>
    <n v="0.91"/>
  </r>
  <r>
    <x v="13"/>
    <x v="26"/>
    <s v="No Federal FMP"/>
    <n v="94"/>
    <n v="482"/>
    <n v="1158.4349999999999"/>
    <n v="1273.005494505494"/>
    <n v="1968.7260000000001"/>
    <n v="4.2068308094563682E-2"/>
    <n v="5.283184843280378E-2"/>
    <n v="0.91"/>
  </r>
  <r>
    <x v="13"/>
    <x v="28"/>
    <s v="Northeast Multispecies"/>
    <n v="58"/>
    <n v="1099"/>
    <n v="149385.03099999999"/>
    <n v="164159.37472527471"/>
    <n v="73374.866999999998"/>
    <n v="6.1201927603237387E-2"/>
    <n v="5.3477963030717363E-2"/>
    <n v="0.91"/>
  </r>
  <r>
    <x v="13"/>
    <x v="29"/>
    <s v="No Federal FMP"/>
    <n v="8"/>
    <n v="12"/>
    <n v="48.087000000000003"/>
    <n v="52.842857142857142"/>
    <n v="71.724000000000004"/>
    <n v="8.3921465968586392E-2"/>
    <n v="4.9159698423577793E-2"/>
    <n v="0.91"/>
  </r>
  <r>
    <x v="13"/>
    <x v="32"/>
    <s v="Summer Flounder, Scup, Black Sea Bass"/>
    <n v="280"/>
    <n v="5047"/>
    <n v="1235151.2279999999"/>
    <n v="1357309.0417582421"/>
    <n v="394714.30099999998"/>
    <n v="4.7086911376547122E-2"/>
    <n v="4.2153343866125743E-2"/>
    <n v="0.91"/>
  </r>
  <r>
    <x v="13"/>
    <x v="33"/>
    <s v="Northeast Multispecies"/>
    <n v="87"/>
    <n v="689"/>
    <n v="29683.987000000001"/>
    <n v="32619.76593406593"/>
    <n v="10662.156000000001"/>
    <n v="1.2225825729600071E-2"/>
    <n v="1.183195802612714E-2"/>
    <n v="0.91"/>
  </r>
  <r>
    <x v="13"/>
    <x v="34"/>
    <s v="Northeast Multispecies"/>
    <n v="68"/>
    <n v="1138"/>
    <n v="137630.49"/>
    <n v="151242.29670329671"/>
    <n v="77902.448999999993"/>
    <n v="4.4660950509366013E-2"/>
    <n v="4.3963329866415497E-2"/>
    <n v="0.91"/>
  </r>
  <r>
    <x v="13"/>
    <x v="35"/>
    <s v="Northeast Multispecies"/>
    <n v="53"/>
    <n v="314"/>
    <n v="1063.232"/>
    <n v="1168.386813186813"/>
    <n v="887.26199999999994"/>
    <n v="1.998631527501034E-3"/>
    <n v="1.5132519681816321E-3"/>
    <n v="0.91"/>
  </r>
  <r>
    <x v="13"/>
    <x v="125"/>
    <s v="Monkfish"/>
    <n v="3"/>
    <n v="27"/>
    <n v="32.235999999999997"/>
    <n v="35.424175824175819"/>
    <n v="21.206"/>
    <n v="1.9007075471698109E-2"/>
    <n v="1.9544700460829491E-2"/>
    <n v="0.91"/>
  </r>
  <r>
    <x v="13"/>
    <x v="36"/>
    <s v="Northeast Multispecies"/>
    <n v="63"/>
    <n v="1143"/>
    <n v="1033855.781"/>
    <n v="1136105.2538461541"/>
    <n v="657154.43900000001"/>
    <n v="5.2485991468973578E-2"/>
    <n v="4.6685559976419752E-2"/>
    <n v="0.91"/>
  </r>
  <r>
    <x v="13"/>
    <x v="38"/>
    <s v="Small-Mesh Multispecies"/>
    <n v="14"/>
    <n v="28"/>
    <n v="3.9E-2"/>
    <n v="4.2857142857142858E-2"/>
    <n v="647.94299999999998"/>
    <n v="1.56E-3"/>
    <n v="0.16630980492813141"/>
    <n v="0.91"/>
  </r>
  <r>
    <x v="13"/>
    <x v="39"/>
    <s v="Small-Mesh Multispecies"/>
    <n v="127"/>
    <n v="2227"/>
    <n v="14880.314"/>
    <n v="16351.99340659341"/>
    <n v="43501.463000000003"/>
    <n v="5.8873645895153308E-2"/>
    <n v="8.7043662434019134E-2"/>
    <n v="0.91"/>
  </r>
  <r>
    <x v="13"/>
    <x v="40"/>
    <s v="Small-Mesh Multispecies"/>
    <n v="177"/>
    <n v="3439"/>
    <n v="483561.86800000002"/>
    <n v="531386.66813186812"/>
    <n v="603326.85"/>
    <n v="4.9666462582623493E-2"/>
    <n v="6.2740528452858102E-2"/>
    <n v="0.91"/>
  </r>
  <r>
    <x v="13"/>
    <x v="41"/>
    <s v="Northeast Multispecies"/>
    <n v="84"/>
    <n v="1158"/>
    <n v="365792.09299999999"/>
    <n v="401969.33296703303"/>
    <n v="210531.45699999999"/>
    <n v="6.7201366873749821E-2"/>
    <n v="6.8545450727254612E-2"/>
    <n v="0.91"/>
  </r>
  <r>
    <x v="13"/>
    <x v="42"/>
    <s v="Northeast Multispecies"/>
    <n v="55"/>
    <n v="524"/>
    <n v="15891.26"/>
    <n v="17462.923076923082"/>
    <n v="2263.48"/>
    <n v="4.5234165739188363E-2"/>
    <n v="4.2944580416263492E-2"/>
    <n v="0.91"/>
  </r>
  <r>
    <x v="13"/>
    <x v="93"/>
    <s v="No Federal FMP"/>
    <n v="3"/>
    <n v="12"/>
    <n v="24.344000000000001"/>
    <n v="26.751648351648349"/>
    <n v="51.265000000000001"/>
    <n v="7.4674846625766872E-2"/>
    <n v="4.147653721682848E-2"/>
    <n v="0.91"/>
  </r>
  <r>
    <x v="13"/>
    <x v="44"/>
    <s v="Atlantic Herring"/>
    <n v="27"/>
    <n v="128"/>
    <n v="375.887"/>
    <n v="413.06263736263742"/>
    <n v="1234.0029999999999"/>
    <n v="1.000129310895321E-4"/>
    <n v="1.0977677205655959E-4"/>
    <n v="0.91"/>
  </r>
  <r>
    <x v="13"/>
    <x v="139"/>
    <s v="No Federal FMP"/>
    <n v="4"/>
    <n v="4"/>
    <n v="1.3580000000000001"/>
    <n v="1.4923076923076919"/>
    <n v="2.1059999999999999"/>
    <n v="7.9727587624023961E-5"/>
    <n v="5.0268528464017183E-5"/>
    <n v="0.91"/>
  </r>
  <r>
    <x v="13"/>
    <x v="45"/>
    <s v="No Federal FMP"/>
    <n v="61"/>
    <n v="209"/>
    <n v="845.54399999999998"/>
    <n v="929.16923076923069"/>
    <n v="744.62900000000002"/>
    <n v="1.176359943237152E-2"/>
    <n v="1.0102280589887261E-2"/>
    <n v="0.91"/>
  </r>
  <r>
    <x v="13"/>
    <x v="131"/>
    <s v="No Federal FMP"/>
    <n v="15"/>
    <n v="29"/>
    <n v="19.741"/>
    <n v="21.693406593406589"/>
    <n v="15.000999999999999"/>
    <n v="2.7843441466854729E-2"/>
    <n v="2.4312803889789299E-2"/>
    <n v="0.91"/>
  </r>
  <r>
    <x v="13"/>
    <x v="46"/>
    <s v="ASMFC FMP"/>
    <n v="222"/>
    <n v="4196"/>
    <n v="1343101.4509999999"/>
    <n v="1475935.66043956"/>
    <n v="174800.269"/>
    <n v="8.9902314356573483E-3"/>
    <n v="8.6623738921606484E-3"/>
    <n v="0.91"/>
  </r>
  <r>
    <x v="13"/>
    <x v="47"/>
    <s v="Mackerel, Squid, and Butterfish"/>
    <n v="132"/>
    <n v="822"/>
    <n v="50559.654999999999"/>
    <n v="55560.060439560439"/>
    <n v="227374.158"/>
    <n v="1.6661247440325901E-2"/>
    <n v="1.8404304506547911E-2"/>
    <n v="0.91"/>
  </r>
  <r>
    <x v="13"/>
    <x v="105"/>
    <s v="Mackerel, Squid, and Butterfish"/>
    <n v="16"/>
    <n v="27"/>
    <n v="264.65499999999997"/>
    <n v="290.82967032967031"/>
    <n v="551.74199999999996"/>
    <n v="7.282746285085305E-2"/>
    <n v="5.7353638253638248E-2"/>
    <n v="0.91"/>
  </r>
  <r>
    <x v="13"/>
    <x v="49"/>
    <s v="SERO FMP"/>
    <n v="7"/>
    <n v="24"/>
    <n v="145.14699999999999"/>
    <n v="159.5021978021978"/>
    <n v="69.052999999999997"/>
    <n v="3.1601097298121091E-3"/>
    <n v="2.2797292835919449E-3"/>
    <n v="0.91"/>
  </r>
  <r>
    <x v="13"/>
    <x v="50"/>
    <s v="ASMFC FMP"/>
    <n v="30"/>
    <n v="300"/>
    <n v="2109870.8640000001"/>
    <n v="2318539.4109890112"/>
    <n v="24992166.035999998"/>
    <n v="0.14084929338059929"/>
    <n v="0.19890286155583731"/>
    <n v="0.91"/>
  </r>
  <r>
    <x v="13"/>
    <x v="54"/>
    <s v="Northeast Multispecies"/>
    <n v="65"/>
    <n v="1093"/>
    <n v="639491.41399999999"/>
    <n v="702737.81758241751"/>
    <n v="420870.54700000002"/>
    <n v="6.534767309088732E-2"/>
    <n v="6.4245158455004184E-2"/>
    <n v="0.91"/>
  </r>
  <r>
    <x v="13"/>
    <x v="58"/>
    <s v="Northeast Multispecies"/>
    <n v="67"/>
    <n v="1087"/>
    <n v="512129.45"/>
    <n v="562779.61538461538"/>
    <n v="914446.44700000004"/>
    <n v="7.2326914388697594E-2"/>
    <n v="7.3470404195249098E-2"/>
    <n v="0.91"/>
  </r>
  <r>
    <x v="13"/>
    <x v="107"/>
    <s v="No Federal FMP"/>
    <n v="5"/>
    <n v="7"/>
    <n v="3.93"/>
    <n v="4.3186813186813184"/>
    <n v="56.77"/>
    <n v="8.9890210430009149E-4"/>
    <n v="4.4186553339871419E-4"/>
    <n v="0.91"/>
  </r>
  <r>
    <x v="13"/>
    <x v="59"/>
    <s v="Sea Scallop"/>
    <n v="366"/>
    <n v="2328"/>
    <n v="12432316.442"/>
    <n v="13661886.199999999"/>
    <n v="710551.51500000001"/>
    <n v="1.88752503389336E-2"/>
    <n v="1.672246257205259E-2"/>
    <n v="0.91"/>
  </r>
  <r>
    <x v="13"/>
    <x v="60"/>
    <s v="Summer Flounder, Scup, Black Sea Bass"/>
    <n v="219"/>
    <n v="3891"/>
    <n v="488832.489"/>
    <n v="537178.5593406593"/>
    <n v="582603.57700000005"/>
    <n v="6.6997808050879862E-2"/>
    <n v="5.8258132239348462E-2"/>
    <n v="0.91"/>
  </r>
  <r>
    <x v="13"/>
    <x v="61"/>
    <s v="Summer Flounder, Scup, Black Sea Bass"/>
    <n v="271"/>
    <n v="4553"/>
    <n v="508018.69199999998"/>
    <n v="558262.2989010989"/>
    <n v="218994.24400000001"/>
    <n v="5.7921505338216647E-2"/>
    <n v="6.4110712449749349E-2"/>
    <n v="0.91"/>
  </r>
  <r>
    <x v="13"/>
    <x v="64"/>
    <s v="No Federal FMP"/>
    <n v="45"/>
    <n v="181"/>
    <n v="84.930999999999997"/>
    <n v="93.330769230769221"/>
    <n v="466.08199999999999"/>
    <n v="2.056440677966102E-2"/>
    <n v="2.176529373307182E-2"/>
    <n v="0.91"/>
  </r>
  <r>
    <x v="13"/>
    <x v="133"/>
    <s v="Highly Migratory Species"/>
    <n v="5"/>
    <n v="34"/>
    <n v="179.50299999999999"/>
    <n v="197.2560439560439"/>
    <n v="141.505"/>
    <n v="2.520755511866311E-2"/>
    <n v="1.6349508954361641E-2"/>
    <n v="0.91"/>
  </r>
  <r>
    <x v="13"/>
    <x v="140"/>
    <s v="Highly Migratory Species"/>
    <n v="8"/>
    <n v="36"/>
    <n v="276.50400000000002"/>
    <n v="303.85054945054952"/>
    <n v="239.83799999999999"/>
    <n v="1.61528215913074E-2"/>
    <n v="1.492457996266335E-2"/>
    <n v="0.91"/>
  </r>
  <r>
    <x v="13"/>
    <x v="69"/>
    <s v="Highly Migratory Species"/>
    <n v="12"/>
    <n v="67"/>
    <n v="854.60500000000002"/>
    <n v="939.12637362637361"/>
    <n v="914.68600000000004"/>
    <n v="2.678844586546298E-2"/>
    <n v="2.3092882930647079E-2"/>
    <n v="0.91"/>
  </r>
  <r>
    <x v="13"/>
    <x v="132"/>
    <s v="Skates"/>
    <n v="21"/>
    <n v="172"/>
    <n v="12065.626"/>
    <n v="13258.92967032967"/>
    <n v="24922.555"/>
    <n v="0.1305224521586742"/>
    <n v="0.12669178722841831"/>
    <n v="0.91"/>
  </r>
  <r>
    <x v="13"/>
    <x v="72"/>
    <s v="Skates"/>
    <n v="41"/>
    <n v="1034"/>
    <n v="62963.555999999997"/>
    <n v="69190.720879120869"/>
    <n v="368454.97399999999"/>
    <n v="6.2527489289693677E-2"/>
    <n v="5.7430993956617077E-2"/>
    <n v="0.91"/>
  </r>
  <r>
    <x v="13"/>
    <x v="98"/>
    <s v="Skates"/>
    <n v="20"/>
    <n v="85"/>
    <n v="7469.2950000000001"/>
    <n v="8208.0164835164833"/>
    <n v="29081.286"/>
    <n v="5.5243404557456348E-2"/>
    <n v="9.8821151140742552E-2"/>
    <n v="0.91"/>
  </r>
  <r>
    <x v="13"/>
    <x v="73"/>
    <s v="Skates"/>
    <n v="167"/>
    <n v="1835"/>
    <n v="144817.829"/>
    <n v="159140.47142857141"/>
    <n v="376854.68199999997"/>
    <n v="6.0970536920945943E-2"/>
    <n v="5.5230244606049909E-2"/>
    <n v="0.91"/>
  </r>
  <r>
    <x v="13"/>
    <x v="74"/>
    <s v="Skates"/>
    <n v="49"/>
    <n v="160"/>
    <n v="824.55499999999995"/>
    <n v="906.10439560439556"/>
    <n v="20920.262999999999"/>
    <n v="2.8011788286451959E-2"/>
    <n v="3.398966187860384E-2"/>
    <n v="0.91"/>
  </r>
  <r>
    <x v="13"/>
    <x v="75"/>
    <s v="ASMFC FMP"/>
    <n v="4"/>
    <n v="6"/>
    <n v="18.483000000000001"/>
    <n v="20.310989010989012"/>
    <n v="20.468"/>
    <n v="2.5130527002773699E-4"/>
    <n v="3.2887189292543021E-4"/>
    <n v="0.91"/>
  </r>
  <r>
    <x v="13"/>
    <x v="76"/>
    <s v="Mackerel, Squid, and Butterfish"/>
    <n v="33"/>
    <n v="205"/>
    <n v="341282.47499999998"/>
    <n v="375035.6868131868"/>
    <n v="583481.20600000001"/>
    <n v="1.152036236623853E-2"/>
    <n v="8.6113788595808729E-3"/>
    <n v="0.91"/>
  </r>
  <r>
    <x v="13"/>
    <x v="77"/>
    <s v="Mackerel, Squid, and Butterfish"/>
    <n v="190"/>
    <n v="3957"/>
    <n v="1582523.875"/>
    <n v="1739037.2252747249"/>
    <n v="1109503.3370000001"/>
    <n v="4.9080578021233071E-2"/>
    <n v="4.8569335834387599E-2"/>
    <n v="0.91"/>
  </r>
  <r>
    <x v="13"/>
    <x v="78"/>
    <s v="Highly Migratory Species"/>
    <n v="15"/>
    <n v="43"/>
    <n v="1129.4169999999999"/>
    <n v="1241.1175824175821"/>
    <n v="229.09100000000001"/>
    <n v="3.3458655748972018E-3"/>
    <n v="3.4666111825679049E-3"/>
    <n v="0.91"/>
  </r>
  <r>
    <x v="13"/>
    <x v="79"/>
    <s v="ASMFC FMP"/>
    <n v="52"/>
    <n v="227"/>
    <n v="8434.8070000000007"/>
    <n v="9269.018681318681"/>
    <n v="1888.41"/>
    <n v="4.1342431980708062E-2"/>
    <n v="3.980376451742091E-2"/>
    <n v="0.91"/>
  </r>
  <r>
    <x v="13"/>
    <x v="80"/>
    <s v="Tilefish"/>
    <n v="28"/>
    <n v="69"/>
    <n v="970.56600000000003"/>
    <n v="1066.556043956044"/>
    <n v="298.82299999999998"/>
    <n v="1.153595454869613E-2"/>
    <n v="1.1818660022148391E-2"/>
    <n v="0.91"/>
  </r>
  <r>
    <x v="13"/>
    <x v="81"/>
    <s v="Tilefish"/>
    <n v="84"/>
    <n v="329"/>
    <n v="113554.276"/>
    <n v="124784.9186813187"/>
    <n v="25124.506000000001"/>
    <n v="1.835460604061202E-2"/>
    <n v="1.7180288880698408E-2"/>
    <n v="0.91"/>
  </r>
  <r>
    <x v="13"/>
    <x v="82"/>
    <s v="SERO FMP"/>
    <n v="63"/>
    <n v="247"/>
    <n v="2327.2719999999999"/>
    <n v="2557.4417582417582"/>
    <n v="1316.4839999999999"/>
    <n v="8.2891864938025361E-2"/>
    <n v="7.8492964464583828E-2"/>
    <n v="0.91"/>
  </r>
  <r>
    <x v="13"/>
    <x v="141"/>
    <s v="SERO FMP"/>
    <n v="12"/>
    <n v="49"/>
    <n v="90.180999999999997"/>
    <n v="99.1"/>
    <n v="67.450999999999993"/>
    <n v="4.2338497652582158E-2"/>
    <n v="4.7433895921237687E-2"/>
    <n v="0.91"/>
  </r>
  <r>
    <x v="13"/>
    <x v="83"/>
    <s v="Highly Migratory Species"/>
    <n v="11"/>
    <n v="19"/>
    <n v="45.619"/>
    <n v="50.130769230769232"/>
    <n v="161.48400000000001"/>
    <n v="1.239074340657848E-3"/>
    <n v="5.2910878112712974E-3"/>
    <n v="0.91"/>
  </r>
  <r>
    <x v="13"/>
    <x v="102"/>
    <s v="Highly Migratory Species"/>
    <n v="5"/>
    <n v="7"/>
    <n v="3985.6129999999998"/>
    <n v="4379.7945054945048"/>
    <n v="519.99699999999996"/>
    <n v="2.8946761402797779E-3"/>
    <n v="3.1553981892764389E-3"/>
    <n v="0.91"/>
  </r>
  <r>
    <x v="13"/>
    <x v="111"/>
    <s v="Highly Migratory Species"/>
    <n v="12"/>
    <n v="27"/>
    <n v="7481.701"/>
    <n v="8221.6494505494502"/>
    <n v="1036.3440000000001"/>
    <n v="9.2225266936376577E-3"/>
    <n v="8.8296427567286645E-3"/>
    <n v="0.91"/>
  </r>
  <r>
    <x v="13"/>
    <x v="84"/>
    <s v="No Federal FMP"/>
    <n v="25"/>
    <n v="55"/>
    <n v="224.988"/>
    <n v="247.23956043956039"/>
    <n v="198.39"/>
    <n v="2.0940804169769171E-2"/>
    <n v="1.917182064166989E-2"/>
    <n v="0.91"/>
  </r>
  <r>
    <x v="13"/>
    <x v="85"/>
    <s v="Highly Migratory Species"/>
    <n v="8"/>
    <n v="8"/>
    <n v="373.80500000000001"/>
    <n v="410.77472527472531"/>
    <n v="166.60499999999999"/>
    <n v="8.262180364211843E-4"/>
    <n v="1.569006921881622E-3"/>
    <n v="0.91"/>
  </r>
  <r>
    <x v="13"/>
    <x v="87"/>
    <s v="No Federal FMP"/>
    <n v="120"/>
    <n v="965"/>
    <n v="1714.326"/>
    <n v="1883.8747252747251"/>
    <n v="891.28899999999999"/>
    <n v="2.1807433979545109E-2"/>
    <n v="2.335112263879064E-2"/>
    <n v="0.91"/>
  </r>
  <r>
    <x v="13"/>
    <x v="88"/>
    <s v="No Federal FMP"/>
    <n v="24"/>
    <n v="225"/>
    <n v="34995.025000000001"/>
    <n v="38456.071428571428"/>
    <n v="4265.4309999999996"/>
    <n v="1.5849246351777379E-2"/>
    <n v="2.1977468286600511E-2"/>
    <n v="0.91"/>
  </r>
  <r>
    <x v="13"/>
    <x v="89"/>
    <s v="No Federal FMP"/>
    <n v="14"/>
    <n v="74"/>
    <n v="240.15"/>
    <n v="263.90109890109892"/>
    <n v="101.982"/>
    <n v="1.188026238980519E-3"/>
    <n v="1.554295642631795E-3"/>
    <n v="0.91"/>
  </r>
  <r>
    <x v="13"/>
    <x v="90"/>
    <s v="No Federal FMP"/>
    <n v="80"/>
    <n v="302"/>
    <n v="116.52"/>
    <n v="128.043956043956"/>
    <n v="374.67"/>
    <n v="4.7541719368395276E-3"/>
    <n v="4.3065517241379324E-3"/>
    <n v="0.91"/>
  </r>
  <r>
    <x v="14"/>
    <x v="0"/>
    <m/>
    <m/>
    <m/>
    <n v="222943"/>
    <n v="229838.1443298969"/>
    <n v="223629"/>
    <m/>
    <m/>
    <n v="0.97"/>
  </r>
  <r>
    <x v="14"/>
    <x v="2"/>
    <s v="Monkfish"/>
    <n v="283"/>
    <n v="3179"/>
    <n v="917050.46"/>
    <n v="945412.84536082472"/>
    <n v="541034.62100000004"/>
    <n v="8.0038554291737479E-2"/>
    <n v="9.2913971976122819E-2"/>
    <n v="0.97"/>
  </r>
  <r>
    <x v="14"/>
    <x v="3"/>
    <s v="ASMFC FMP"/>
    <n v="37"/>
    <n v="125"/>
    <n v="29654.772000000001"/>
    <n v="30571.929896907219"/>
    <n v="5744.4880000000003"/>
    <n v="2.196233306869216E-2"/>
    <n v="1.546378809087972E-2"/>
    <n v="0.97"/>
  </r>
  <r>
    <x v="14"/>
    <x v="4"/>
    <s v="Bluefish"/>
    <n v="187"/>
    <n v="1287"/>
    <n v="13760.956"/>
    <n v="14186.55257731959"/>
    <n v="12906.111999999999"/>
    <n v="2.063851365031848E-2"/>
    <n v="2.1592526166448051E-2"/>
    <n v="0.97"/>
  </r>
  <r>
    <x v="14"/>
    <x v="5"/>
    <s v="No Federal FMP"/>
    <n v="32"/>
    <n v="66"/>
    <n v="174.999"/>
    <n v="180.4113402061856"/>
    <n v="73.712999999999994"/>
    <n v="1.2555531640120529E-2"/>
    <n v="1.412397010921632E-2"/>
    <n v="0.97"/>
  </r>
  <r>
    <x v="14"/>
    <x v="6"/>
    <s v="Mackerel, Squid, and Butterfish"/>
    <n v="148"/>
    <n v="2360"/>
    <n v="45170.688999999998"/>
    <n v="46567.720618556697"/>
    <n v="50628.463000000003"/>
    <n v="3.8794635480274897E-2"/>
    <n v="3.7433659523026137E-2"/>
    <n v="0.97"/>
  </r>
  <r>
    <x v="14"/>
    <x v="7"/>
    <s v="Surfclam, Ocean Quahog"/>
    <n v="25"/>
    <n v="986"/>
    <n v="2198244.8020000001"/>
    <n v="2266231.7546391748"/>
    <n v="2909058.807"/>
    <n v="9.916328240105042E-2"/>
    <n v="0.110416306112905"/>
    <n v="0.97"/>
  </r>
  <r>
    <x v="14"/>
    <x v="8"/>
    <s v="ASMFC FMP"/>
    <n v="4"/>
    <n v="7"/>
    <n v="5.8650000000000002"/>
    <n v="6.0463917525773203"/>
    <n v="7.016"/>
    <n v="1.0349391212281631E-3"/>
    <n v="2.5021398002853068E-3"/>
    <n v="0.97"/>
  </r>
  <r>
    <x v="14"/>
    <x v="9"/>
    <s v="Northeast Multispecies"/>
    <n v="100"/>
    <n v="947"/>
    <n v="111283.86599999999"/>
    <n v="114725.6350515464"/>
    <n v="45896.675000000003"/>
    <n v="5.1767401811423967E-2"/>
    <n v="5.2005677981081709E-2"/>
    <n v="0.97"/>
  </r>
  <r>
    <x v="14"/>
    <x v="10"/>
    <s v="No Federal FMP"/>
    <n v="7"/>
    <n v="38"/>
    <n v="791.577"/>
    <n v="816.05876288659795"/>
    <n v="217.08"/>
    <n v="7.3402911721068248E-2"/>
    <n v="2.0103722911650308E-2"/>
    <n v="0.97"/>
  </r>
  <r>
    <x v="14"/>
    <x v="12"/>
    <s v="No Federal FMP"/>
    <n v="7"/>
    <n v="26"/>
    <n v="71.242000000000004"/>
    <n v="73.445360824742281"/>
    <n v="121.751"/>
    <n v="1.800549956023737E-4"/>
    <n v="3.2918220186611662E-4"/>
    <n v="0.97"/>
  </r>
  <r>
    <x v="14"/>
    <x v="13"/>
    <s v="ASMFC FMP"/>
    <n v="101"/>
    <n v="1424"/>
    <n v="697370.62100000004"/>
    <n v="718938.78453608253"/>
    <n v="410459.03899999999"/>
    <n v="3.9090483033881122E-2"/>
    <n v="3.9360023562753088E-2"/>
    <n v="0.97"/>
  </r>
  <r>
    <x v="14"/>
    <x v="15"/>
    <s v="No Federal FMP"/>
    <n v="9"/>
    <n v="58"/>
    <n v="104836.704"/>
    <n v="108079.07628865979"/>
    <n v="87427.930999999997"/>
    <n v="1.894743097362566E-2"/>
    <n v="1.8959653778076371E-2"/>
    <n v="0.97"/>
  </r>
  <r>
    <x v="14"/>
    <x v="16"/>
    <s v="No Federal FMP"/>
    <n v="30"/>
    <n v="252"/>
    <n v="4579.1620000000003"/>
    <n v="4720.7855670103099"/>
    <n v="3071.652"/>
    <n v="3.0057842397190591E-2"/>
    <n v="2.016525301331373E-2"/>
    <n v="0.97"/>
  </r>
  <r>
    <x v="14"/>
    <x v="17"/>
    <s v="ASMFC FMP"/>
    <n v="8"/>
    <n v="23"/>
    <n v="256.589"/>
    <n v="264.52474226804122"/>
    <n v="279.03300000000002"/>
    <n v="2.154870080790097E-3"/>
    <n v="2.1284468752145358E-3"/>
    <n v="0.97"/>
  </r>
  <r>
    <x v="14"/>
    <x v="18"/>
    <s v="No Federal FMP"/>
    <n v="4"/>
    <n v="5"/>
    <n v="766.029"/>
    <n v="789.72061855670108"/>
    <n v="384.43200000000002"/>
    <n v="1.501331156028263E-4"/>
    <n v="2.577506490162844E-4"/>
    <n v="0.97"/>
  </r>
  <r>
    <x v="14"/>
    <x v="19"/>
    <s v="No Federal FMP"/>
    <n v="17"/>
    <n v="75"/>
    <n v="41.606999999999999"/>
    <n v="42.893814432989693"/>
    <n v="51.3"/>
    <n v="7.3329221008107152E-3"/>
    <n v="3.116646415552855E-2"/>
    <n v="0.97"/>
  </r>
  <r>
    <x v="14"/>
    <x v="20"/>
    <s v="No Federal FMP"/>
    <n v="46"/>
    <n v="409"/>
    <n v="1477.9690000000001"/>
    <n v="1523.679381443299"/>
    <n v="3325.4380000000001"/>
    <n v="5.4751759650292657E-2"/>
    <n v="6.3602142105766479E-2"/>
    <n v="0.97"/>
  </r>
  <r>
    <x v="14"/>
    <x v="21"/>
    <s v="Highly Migratory Species"/>
    <n v="72"/>
    <n v="643"/>
    <n v="10111.472"/>
    <n v="10424.197938144331"/>
    <n v="16778.293000000001"/>
    <n v="1.067545635947085E-2"/>
    <n v="1.43930482567885E-2"/>
    <n v="0.97"/>
  </r>
  <r>
    <x v="14"/>
    <x v="22"/>
    <s v="Spiny Dogfish"/>
    <n v="72"/>
    <n v="770"/>
    <n v="10458.349"/>
    <n v="10781.80309278351"/>
    <n v="48962.481"/>
    <n v="4.6644745527463193E-3"/>
    <n v="4.7431069321703231E-3"/>
    <n v="0.97"/>
  </r>
  <r>
    <x v="14"/>
    <x v="23"/>
    <s v="SERO FMP"/>
    <n v="14"/>
    <n v="31"/>
    <n v="79.837999999999994"/>
    <n v="82.307216494845363"/>
    <n v="49.52"/>
    <n v="8.4259962850388379E-4"/>
    <n v="1.6106160150913941E-3"/>
    <n v="0.97"/>
  </r>
  <r>
    <x v="14"/>
    <x v="25"/>
    <s v="No Federal FMP"/>
    <n v="29"/>
    <n v="100"/>
    <n v="1280.05"/>
    <n v="1319.6391752577319"/>
    <n v="1132.0989999999999"/>
    <n v="4.9348471413701377E-2"/>
    <n v="4.2321457943925229E-2"/>
    <n v="0.97"/>
  </r>
  <r>
    <x v="14"/>
    <x v="26"/>
    <s v="No Federal FMP"/>
    <n v="87"/>
    <n v="389"/>
    <n v="1047.2570000000001"/>
    <n v="1079.6463917525771"/>
    <n v="1134.146"/>
    <n v="2.3247064307753779E-2"/>
    <n v="2.329415872494249E-2"/>
    <n v="0.97"/>
  </r>
  <r>
    <x v="14"/>
    <x v="28"/>
    <s v="Northeast Multispecies"/>
    <n v="60"/>
    <n v="829"/>
    <n v="162125.633"/>
    <n v="167139.82783505149"/>
    <n v="85241.322"/>
    <n v="6.4475906089245832E-2"/>
    <n v="5.5583623560465818E-2"/>
    <n v="0.97"/>
  </r>
  <r>
    <x v="14"/>
    <x v="29"/>
    <s v="No Federal FMP"/>
    <n v="8"/>
    <n v="13"/>
    <n v="4.4969999999999999"/>
    <n v="4.6360824742268054"/>
    <n v="405.06599999999997"/>
    <n v="1.284857142857143E-2"/>
    <n v="2.9553917992120239E-2"/>
    <n v="0.97"/>
  </r>
  <r>
    <x v="14"/>
    <x v="32"/>
    <s v="Summer Flounder, Scup, Black Sea Bass"/>
    <n v="266"/>
    <n v="4426"/>
    <n v="1309609.1669999999"/>
    <n v="1350112.543298969"/>
    <n v="602874.67500000005"/>
    <n v="4.8146785160261753E-2"/>
    <n v="5.2708552214739593E-2"/>
    <n v="0.97"/>
  </r>
  <r>
    <x v="14"/>
    <x v="33"/>
    <s v="Northeast Multispecies"/>
    <n v="80"/>
    <n v="546"/>
    <n v="13943.168"/>
    <n v="14374.4"/>
    <n v="7189.11"/>
    <n v="1.03960006113905E-2"/>
    <n v="1.1345141737142029E-2"/>
    <n v="0.97"/>
  </r>
  <r>
    <x v="14"/>
    <x v="34"/>
    <s v="Northeast Multispecies"/>
    <n v="61"/>
    <n v="844"/>
    <n v="208304.03599999999"/>
    <n v="214746.4288659794"/>
    <n v="130141.66800000001"/>
    <n v="7.4030728376462587E-2"/>
    <n v="7.7303263814351E-2"/>
    <n v="0.97"/>
  </r>
  <r>
    <x v="14"/>
    <x v="35"/>
    <s v="Northeast Multispecies"/>
    <n v="52"/>
    <n v="237"/>
    <n v="1901.0070000000001"/>
    <n v="1959.801030927835"/>
    <n v="2224.1509999999998"/>
    <n v="4.6542431557660014E-3"/>
    <n v="4.8792361354861348E-3"/>
    <n v="0.97"/>
  </r>
  <r>
    <x v="14"/>
    <x v="36"/>
    <s v="Northeast Multispecies"/>
    <n v="59"/>
    <n v="861"/>
    <n v="787785.82200000004"/>
    <n v="812150.33195876295"/>
    <n v="399090.516"/>
    <n v="4.429478332106649E-2"/>
    <n v="4.1393003181974752E-2"/>
    <n v="0.97"/>
  </r>
  <r>
    <x v="14"/>
    <x v="39"/>
    <s v="Small-Mesh Multispecies"/>
    <n v="129"/>
    <n v="1499"/>
    <n v="14909.629000000001"/>
    <n v="15370.75154639175"/>
    <n v="21275.419000000002"/>
    <n v="5.5339931482189457E-2"/>
    <n v="5.6470919708029199E-2"/>
    <n v="0.97"/>
  </r>
  <r>
    <x v="14"/>
    <x v="40"/>
    <s v="Small-Mesh Multispecies"/>
    <n v="174"/>
    <n v="2448"/>
    <n v="353466.25400000002"/>
    <n v="364398.2"/>
    <n v="315287.8"/>
    <n v="3.1963575046245363E-2"/>
    <n v="3.2265438683674708E-2"/>
    <n v="0.97"/>
  </r>
  <r>
    <x v="14"/>
    <x v="41"/>
    <s v="Northeast Multispecies"/>
    <n v="78"/>
    <n v="859"/>
    <n v="495585.99"/>
    <n v="510913.39175257733"/>
    <n v="238105.875"/>
    <n v="8.9817299271872111E-2"/>
    <n v="8.8149391576887434E-2"/>
    <n v="0.97"/>
  </r>
  <r>
    <x v="14"/>
    <x v="42"/>
    <s v="Northeast Multispecies"/>
    <n v="48"/>
    <n v="293"/>
    <n v="12220.228999999999"/>
    <n v="12598.17422680412"/>
    <n v="1746.568"/>
    <n v="4.6172789547462241E-2"/>
    <n v="4.5458681450248561E-2"/>
    <n v="0.97"/>
  </r>
  <r>
    <x v="14"/>
    <x v="44"/>
    <s v="Atlantic Herring"/>
    <n v="19"/>
    <n v="114"/>
    <n v="2984.739"/>
    <n v="3077.0505154639181"/>
    <n v="7639.0950000000003"/>
    <n v="8.4055750310343513E-4"/>
    <n v="8.3210273198401261E-4"/>
    <n v="0.97"/>
  </r>
  <r>
    <x v="14"/>
    <x v="139"/>
    <s v="No Federal FMP"/>
    <n v="7"/>
    <n v="20"/>
    <n v="103.57899999999999"/>
    <n v="106.7824742268041"/>
    <n v="185.41900000000001"/>
    <n v="2.7178955654683808E-2"/>
    <n v="2.103687315634218E-2"/>
    <n v="0.97"/>
  </r>
  <r>
    <x v="14"/>
    <x v="45"/>
    <s v="No Federal FMP"/>
    <n v="76"/>
    <n v="303"/>
    <n v="679.66200000000003"/>
    <n v="700.68247422680417"/>
    <n v="784.52200000000005"/>
    <n v="1.057954952290522E-2"/>
    <n v="1.365264605050206E-2"/>
    <n v="0.97"/>
  </r>
  <r>
    <x v="14"/>
    <x v="131"/>
    <s v="No Federal FMP"/>
    <n v="10"/>
    <n v="31"/>
    <n v="38.043999999999997"/>
    <n v="39.220618556701027"/>
    <n v="21.498000000000001"/>
    <n v="3.4491387126019939E-3"/>
    <n v="3.1726682408500591E-3"/>
    <n v="0.97"/>
  </r>
  <r>
    <x v="14"/>
    <x v="46"/>
    <s v="ASMFC FMP"/>
    <n v="213"/>
    <n v="3709"/>
    <n v="1272604.753"/>
    <n v="1311963.6628865979"/>
    <n v="168328.43100000001"/>
    <n v="1.284158843781035E-2"/>
    <n v="9.4128640431001692E-3"/>
    <n v="0.97"/>
  </r>
  <r>
    <x v="14"/>
    <x v="47"/>
    <s v="Mackerel, Squid, and Butterfish"/>
    <n v="109"/>
    <n v="801"/>
    <n v="4456.2070000000003"/>
    <n v="4594.0278350515473"/>
    <n v="8431.2980000000007"/>
    <n v="2.6365873399986509E-3"/>
    <n v="2.0707706477223189E-3"/>
    <n v="0.97"/>
  </r>
  <r>
    <x v="14"/>
    <x v="105"/>
    <s v="Mackerel, Squid, and Butterfish"/>
    <n v="24"/>
    <n v="33"/>
    <n v="380.45600000000002"/>
    <n v="392.22268041237118"/>
    <n v="1098.0519999999999"/>
    <n v="6.3177681833277988E-2"/>
    <n v="5.8190355060943291E-2"/>
    <n v="0.97"/>
  </r>
  <r>
    <x v="14"/>
    <x v="49"/>
    <s v="SERO FMP"/>
    <n v="9"/>
    <n v="39"/>
    <n v="425.47699999999998"/>
    <n v="438.63608247422678"/>
    <n v="193.042"/>
    <n v="3.4265132235930802E-3"/>
    <n v="2.4723616803278689E-3"/>
    <n v="0.97"/>
  </r>
  <r>
    <x v="14"/>
    <x v="50"/>
    <s v="ASMFC FMP"/>
    <n v="22"/>
    <n v="267"/>
    <n v="846359.07499999995"/>
    <n v="872535.12886597938"/>
    <n v="3502091.4369999999"/>
    <n v="3.5272015861505628E-2"/>
    <n v="3.5140701994960423E-2"/>
    <n v="0.97"/>
  </r>
  <r>
    <x v="14"/>
    <x v="51"/>
    <s v="No Federal FMP"/>
    <n v="4"/>
    <n v="15"/>
    <n v="11.58"/>
    <n v="11.938144329896909"/>
    <n v="6.6740000000000004"/>
    <n v="2.7971014492753619E-3"/>
    <n v="1.0692085869913491E-3"/>
    <n v="0.97"/>
  </r>
  <r>
    <x v="14"/>
    <x v="52"/>
    <s v="No Federal FMP"/>
    <n v="3"/>
    <n v="16"/>
    <n v="51.348999999999997"/>
    <n v="52.937113402061847"/>
    <n v="21.503"/>
    <n v="0.10290380761523039"/>
    <n v="0.10239523809523809"/>
    <n v="0.97"/>
  </r>
  <r>
    <x v="14"/>
    <x v="53"/>
    <s v="No Federal FMP"/>
    <n v="3"/>
    <n v="3"/>
    <n v="3060.1979999999999"/>
    <n v="3154.8432989690718"/>
    <n v="3429.0520000000001"/>
    <n v="2.1530221268512329E-2"/>
    <n v="2.1046812950744211E-2"/>
    <n v="0.97"/>
  </r>
  <r>
    <x v="14"/>
    <x v="53"/>
    <m/>
    <n v="3"/>
    <n v="3"/>
    <n v="90.006"/>
    <n v="92.789690721649492"/>
    <n v="100.854"/>
    <n v="6.3324304358532385E-4"/>
    <n v="6.1902102194261166E-4"/>
    <n v="0.97"/>
  </r>
  <r>
    <x v="14"/>
    <x v="54"/>
    <s v="Northeast Multispecies"/>
    <n v="60"/>
    <n v="828"/>
    <n v="871377.29299999995"/>
    <n v="898327.10618556698"/>
    <n v="691457.63500000001"/>
    <n v="9.9669733091133611E-2"/>
    <n v="0.1065332100461349"/>
    <n v="0.97"/>
  </r>
  <r>
    <x v="14"/>
    <x v="58"/>
    <s v="Northeast Multispecies"/>
    <n v="64"/>
    <n v="803"/>
    <n v="462254.06900000002"/>
    <n v="476550.58659793809"/>
    <n v="690623.11800000002"/>
    <n v="7.9678123725549069E-2"/>
    <n v="8.2719113332530847E-2"/>
    <n v="0.97"/>
  </r>
  <r>
    <x v="14"/>
    <x v="107"/>
    <s v="No Federal FMP"/>
    <n v="11"/>
    <n v="16"/>
    <n v="8.4130000000000003"/>
    <n v="8.673195876288661"/>
    <n v="171.578"/>
    <n v="5.9221455722933969E-4"/>
    <n v="3.0931786305340932E-4"/>
    <n v="0.97"/>
  </r>
  <r>
    <x v="14"/>
    <x v="59"/>
    <s v="Sea Scallop"/>
    <n v="224"/>
    <n v="1287"/>
    <n v="5924722.1979999999"/>
    <n v="6107961.0288659791"/>
    <n v="378790.21600000001"/>
    <n v="1.267104840302679E-2"/>
    <n v="1.2195300875953011E-2"/>
    <n v="0.97"/>
  </r>
  <r>
    <x v="14"/>
    <x v="60"/>
    <s v="Summer Flounder, Scup, Black Sea Bass"/>
    <n v="251"/>
    <n v="3743"/>
    <n v="462948.84100000001"/>
    <n v="477266.8463917526"/>
    <n v="591954.36"/>
    <n v="6.2066695553884471E-2"/>
    <n v="6.4660135635091223E-2"/>
    <n v="0.97"/>
  </r>
  <r>
    <x v="14"/>
    <x v="61"/>
    <s v="Summer Flounder, Scup, Black Sea Bass"/>
    <n v="297"/>
    <n v="4689"/>
    <n v="502027.40500000003"/>
    <n v="517554.0257731959"/>
    <n v="187008.296"/>
    <n v="5.1963137271868923E-2"/>
    <n v="5.2413917043380817E-2"/>
    <n v="0.97"/>
  </r>
  <r>
    <x v="14"/>
    <x v="64"/>
    <s v="No Federal FMP"/>
    <n v="35"/>
    <n v="192"/>
    <n v="195.71100000000001"/>
    <n v="201.76391752577319"/>
    <n v="779.25099999999998"/>
    <n v="2.259942263279446E-2"/>
    <n v="2.3572236674934959E-2"/>
    <n v="0.97"/>
  </r>
  <r>
    <x v="14"/>
    <x v="65"/>
    <s v="ASMFC FMP"/>
    <n v="3"/>
    <n v="3"/>
    <n v="2.5760000000000001"/>
    <n v="2.6556701030927838"/>
    <n v="2.4489999999999998"/>
    <n v="2.7404255319148939E-2"/>
    <n v="1.530625E-2"/>
    <n v="0.97"/>
  </r>
  <r>
    <x v="14"/>
    <x v="140"/>
    <s v="Highly Migratory Species"/>
    <n v="8"/>
    <n v="18"/>
    <n v="21.709"/>
    <n v="22.380412371134021"/>
    <n v="27.489000000000001"/>
    <n v="1.4953161592505849E-3"/>
    <n v="1.3770664262097989E-3"/>
    <n v="0.97"/>
  </r>
  <r>
    <x v="14"/>
    <x v="69"/>
    <s v="Highly Migratory Species"/>
    <n v="14"/>
    <n v="61"/>
    <n v="166.59100000000001"/>
    <n v="171.74329896907221"/>
    <n v="232.602"/>
    <n v="1.0045284611673901E-2"/>
    <n v="9.8891203605288892E-3"/>
    <n v="0.97"/>
  </r>
  <r>
    <x v="14"/>
    <x v="135"/>
    <s v="No Federal FMP"/>
    <n v="3"/>
    <n v="33"/>
    <n v="3450.3449999999998"/>
    <n v="3557.0567010309278"/>
    <n v="389.274"/>
    <n v="0.1089467950742027"/>
    <n v="6.4706449468085112E-2"/>
    <n v="0.97"/>
  </r>
  <r>
    <x v="14"/>
    <x v="132"/>
    <s v="Skates"/>
    <n v="22"/>
    <n v="159"/>
    <n v="8607.9380000000001"/>
    <n v="8874.1628865979383"/>
    <n v="16876.767"/>
    <n v="0.1066473969819362"/>
    <n v="0.1116816133408331"/>
    <n v="0.97"/>
  </r>
  <r>
    <x v="14"/>
    <x v="97"/>
    <s v="Skates"/>
    <n v="6"/>
    <n v="6"/>
    <n v="14.805999999999999"/>
    <n v="15.26391752577319"/>
    <n v="36.170999999999999"/>
    <n v="2.6392156862745101E-2"/>
    <n v="1.128298708590679E-3"/>
    <n v="0.97"/>
  </r>
  <r>
    <x v="14"/>
    <x v="72"/>
    <s v="Skates"/>
    <n v="48"/>
    <n v="867"/>
    <n v="131607.98300000001"/>
    <n v="135678.33298969071"/>
    <n v="523952.772"/>
    <n v="8.2650887124325528E-2"/>
    <n v="7.8731250543767922E-2"/>
    <n v="0.97"/>
  </r>
  <r>
    <x v="14"/>
    <x v="98"/>
    <s v="Skates"/>
    <n v="19"/>
    <n v="75"/>
    <n v="400.20699999999999"/>
    <n v="412.58453608247419"/>
    <n v="413.10899999999998"/>
    <n v="4.2294896589624084E-3"/>
    <n v="3.6073402666806382E-3"/>
    <n v="0.97"/>
  </r>
  <r>
    <x v="14"/>
    <x v="109"/>
    <s v="Skates"/>
    <n v="3"/>
    <n v="3"/>
    <n v="1.772"/>
    <n v="1.8268041237113399"/>
    <n v="413.49599999999998"/>
    <n v="7.8061674008810577E-3"/>
    <n v="1.5920837825350379E-2"/>
    <n v="0.97"/>
  </r>
  <r>
    <x v="14"/>
    <x v="73"/>
    <s v="Skates"/>
    <n v="162"/>
    <n v="1353"/>
    <n v="142517.83499999999"/>
    <n v="146925.60309278351"/>
    <n v="337160.44900000002"/>
    <n v="4.4795362672876669E-2"/>
    <n v="4.6617246726800572E-2"/>
    <n v="0.97"/>
  </r>
  <r>
    <x v="14"/>
    <x v="74"/>
    <s v="Skates"/>
    <n v="30"/>
    <n v="80"/>
    <n v="17300.329000000002"/>
    <n v="17835.390721649492"/>
    <n v="86613.225000000006"/>
    <n v="0.22543201334323651"/>
    <n v="0.164554431461955"/>
    <n v="0.97"/>
  </r>
  <r>
    <x v="14"/>
    <x v="99"/>
    <s v="SERO FMP"/>
    <n v="4"/>
    <n v="4"/>
    <n v="1.0860000000000001"/>
    <n v="1.119587628865979"/>
    <n v="1.458"/>
    <n v="6.8734177215189884E-3"/>
    <n v="5.2826086956521742E-3"/>
    <n v="0.97"/>
  </r>
  <r>
    <x v="14"/>
    <x v="75"/>
    <s v="ASMFC FMP"/>
    <n v="10"/>
    <n v="38"/>
    <n v="158.32599999999999"/>
    <n v="163.22268041237109"/>
    <n v="114.54900000000001"/>
    <n v="8.2474344949731732E-3"/>
    <n v="7.498134450481116E-3"/>
    <n v="0.97"/>
  </r>
  <r>
    <x v="14"/>
    <x v="76"/>
    <s v="Mackerel, Squid, and Butterfish"/>
    <n v="35"/>
    <n v="118"/>
    <n v="162002.902"/>
    <n v="167013.3010309278"/>
    <n v="249424.48499999999"/>
    <n v="2.4115760424036788E-2"/>
    <n v="1.999724082804823E-2"/>
    <n v="0.97"/>
  </r>
  <r>
    <x v="14"/>
    <x v="77"/>
    <s v="Mackerel, Squid, and Butterfish"/>
    <n v="198"/>
    <n v="3902"/>
    <n v="2948767.128"/>
    <n v="3039966.1113402061"/>
    <n v="1912120.621"/>
    <n v="5.0760008744011632E-2"/>
    <n v="4.8716517207858509E-2"/>
    <n v="0.97"/>
  </r>
  <r>
    <x v="14"/>
    <x v="78"/>
    <s v="Highly Migratory Species"/>
    <n v="23"/>
    <n v="43"/>
    <n v="831.51400000000001"/>
    <n v="857.2309278350516"/>
    <n v="343.36099999999999"/>
    <n v="2.0878095568093078E-3"/>
    <n v="2.347253934181922E-3"/>
    <n v="0.97"/>
  </r>
  <r>
    <x v="14"/>
    <x v="79"/>
    <s v="ASMFC FMP"/>
    <n v="58"/>
    <n v="290"/>
    <n v="11967.939"/>
    <n v="12338.08144329897"/>
    <n v="2548.3670000000002"/>
    <n v="1.5453548730318191E-2"/>
    <n v="2.1830733383019371E-2"/>
    <n v="0.97"/>
  </r>
  <r>
    <x v="14"/>
    <x v="80"/>
    <s v="Tilefish"/>
    <n v="49"/>
    <n v="148"/>
    <n v="770.95899999999995"/>
    <n v="794.80309278350512"/>
    <n v="314.09699999999998"/>
    <n v="2.6098903516938101E-3"/>
    <n v="4.2139742678133007E-3"/>
    <n v="0.97"/>
  </r>
  <r>
    <x v="14"/>
    <x v="81"/>
    <s v="Tilefish"/>
    <n v="92"/>
    <n v="355"/>
    <n v="77323.710000000006"/>
    <n v="79715.164948453617"/>
    <n v="17212.86"/>
    <n v="1.19492453421505E-2"/>
    <n v="1.251763340409239E-2"/>
    <n v="0.97"/>
  </r>
  <r>
    <x v="14"/>
    <x v="82"/>
    <s v="SERO FMP"/>
    <n v="59"/>
    <n v="187"/>
    <n v="668.56"/>
    <n v="689.23711340206182"/>
    <n v="336.57"/>
    <n v="9.3780333847664453E-3"/>
    <n v="1.199209007339842E-2"/>
    <n v="0.97"/>
  </r>
  <r>
    <x v="14"/>
    <x v="83"/>
    <s v="Highly Migratory Species"/>
    <n v="11"/>
    <n v="16"/>
    <n v="19.55"/>
    <n v="20.154639175257731"/>
    <n v="91.164000000000001"/>
    <n v="1.4789318405325669E-3"/>
    <n v="2.419234137409442E-3"/>
    <n v="0.97"/>
  </r>
  <r>
    <x v="14"/>
    <x v="102"/>
    <s v="Highly Migratory Species"/>
    <n v="6"/>
    <n v="15"/>
    <n v="1163.115"/>
    <n v="1199.087628865979"/>
    <n v="375.64"/>
    <n v="1.0917249237839221E-3"/>
    <n v="1.692377004865742E-3"/>
    <n v="0.97"/>
  </r>
  <r>
    <x v="14"/>
    <x v="111"/>
    <s v="Highly Migratory Species"/>
    <n v="9"/>
    <n v="15"/>
    <n v="1243.0809999999999"/>
    <n v="1281.5268041237109"/>
    <n v="1044.4680000000001"/>
    <n v="2.2331785959377841E-3"/>
    <n v="7.2666731601430416E-3"/>
    <n v="0.97"/>
  </r>
  <r>
    <x v="14"/>
    <x v="84"/>
    <s v="No Federal FMP"/>
    <n v="19"/>
    <n v="28"/>
    <n v="118.839"/>
    <n v="122.5144329896907"/>
    <n v="92.685000000000002"/>
    <n v="2.9664511619779841E-3"/>
    <n v="2.7706035333153979E-3"/>
    <n v="0.97"/>
  </r>
  <r>
    <x v="14"/>
    <x v="85"/>
    <s v="Highly Migratory Species"/>
    <n v="11"/>
    <n v="18"/>
    <n v="1608.3610000000001"/>
    <n v="1658.10412371134"/>
    <n v="523.18899999999996"/>
    <n v="6.3780316609298423E-3"/>
    <n v="4.9065835130826206E-3"/>
    <n v="0.97"/>
  </r>
  <r>
    <x v="14"/>
    <x v="87"/>
    <s v="No Federal FMP"/>
    <n v="124"/>
    <n v="824"/>
    <n v="3090.22"/>
    <n v="3185.7938144329901"/>
    <n v="1544.5239999999999"/>
    <n v="3.2419089182866311E-2"/>
    <n v="3.1717677016592727E-2"/>
    <n v="0.97"/>
  </r>
  <r>
    <x v="14"/>
    <x v="88"/>
    <s v="No Federal FMP"/>
    <n v="31"/>
    <n v="333"/>
    <n v="20948.993999999999"/>
    <n v="21596.901030927831"/>
    <n v="4488.3320000000003"/>
    <n v="8.8460161879313423E-3"/>
    <n v="2.13291324513382E-2"/>
    <n v="0.97"/>
  </r>
  <r>
    <x v="14"/>
    <x v="89"/>
    <s v="No Federal FMP"/>
    <n v="24"/>
    <n v="188"/>
    <n v="5586.31"/>
    <n v="5759.0824742268051"/>
    <n v="1595.011"/>
    <n v="3.5316158806423067E-2"/>
    <n v="3.9506873405493768E-2"/>
    <n v="0.97"/>
  </r>
  <r>
    <x v="14"/>
    <x v="90"/>
    <s v="No Federal FMP"/>
    <n v="85"/>
    <n v="463"/>
    <n v="698.39800000000002"/>
    <n v="719.99793814432996"/>
    <n v="2192.0520000000001"/>
    <n v="3.0668481721374471E-3"/>
    <n v="9.025990282467266E-3"/>
    <n v="0.97"/>
  </r>
  <r>
    <x v="15"/>
    <x v="0"/>
    <m/>
    <m/>
    <m/>
    <n v="262108"/>
    <n v="262108"/>
    <n v="266802"/>
    <m/>
    <m/>
    <n v="1"/>
  </r>
  <r>
    <x v="15"/>
    <x v="1"/>
    <s v="SERO FMP"/>
    <n v="6"/>
    <n v="10"/>
    <n v="5.048"/>
    <n v="5.048"/>
    <n v="8.5449999999999999"/>
    <n v="5.3136842105263163E-2"/>
    <n v="8.5449999999999998E-2"/>
    <n v="1"/>
  </r>
  <r>
    <x v="15"/>
    <x v="2"/>
    <s v="Monkfish"/>
    <n v="264"/>
    <n v="2813"/>
    <n v="759950.13"/>
    <n v="759950.13"/>
    <n v="438802.20699999999"/>
    <n v="7.4803542180154503E-2"/>
    <n v="7.6762185717022202E-2"/>
    <n v="1"/>
  </r>
  <r>
    <x v="15"/>
    <x v="3"/>
    <s v="ASMFC FMP"/>
    <n v="41"/>
    <n v="145"/>
    <n v="5194.7629999999999"/>
    <n v="5194.7629999999999"/>
    <n v="1538.463"/>
    <n v="3.2086482419882048E-3"/>
    <n v="3.4264514605920758E-3"/>
    <n v="1"/>
  </r>
  <r>
    <x v="15"/>
    <x v="4"/>
    <s v="Bluefish"/>
    <n v="189"/>
    <n v="1367"/>
    <n v="8088.884"/>
    <n v="8088.884"/>
    <n v="9259.3359999999993"/>
    <n v="1.7062708303450139E-2"/>
    <n v="1.5698126770616289E-2"/>
    <n v="1"/>
  </r>
  <r>
    <x v="15"/>
    <x v="5"/>
    <s v="No Federal FMP"/>
    <n v="48"/>
    <n v="117"/>
    <n v="828.39099999999996"/>
    <n v="828.39099999999996"/>
    <n v="325.87299999999999"/>
    <n v="5.0560974121093748E-2"/>
    <n v="4.885652173913043E-2"/>
    <n v="1"/>
  </r>
  <r>
    <x v="15"/>
    <x v="6"/>
    <s v="Mackerel, Squid, and Butterfish"/>
    <n v="146"/>
    <n v="2369"/>
    <n v="177868.83199999999"/>
    <n v="177868.83199999999"/>
    <n v="299359.10800000001"/>
    <n v="6.9841140302415256E-2"/>
    <n v="7.894853508573442E-2"/>
    <n v="1"/>
  </r>
  <r>
    <x v="15"/>
    <x v="7"/>
    <s v="Surfclam, Ocean Quahog"/>
    <n v="28"/>
    <n v="641"/>
    <n v="1311115.0149999999"/>
    <n v="1311115.0149999999"/>
    <n v="1119807.8019999999"/>
    <n v="3.8984723907852237E-2"/>
    <n v="4.4988982315973917E-2"/>
    <n v="1"/>
  </r>
  <r>
    <x v="15"/>
    <x v="8"/>
    <s v="ASMFC FMP"/>
    <n v="14"/>
    <n v="22"/>
    <n v="342.20699999999999"/>
    <n v="342.20699999999999"/>
    <n v="135.09899999999999"/>
    <n v="4.8293395427603733E-2"/>
    <n v="4.5874023769100172E-2"/>
    <n v="1"/>
  </r>
  <r>
    <x v="15"/>
    <x v="9"/>
    <s v="Northeast Multispecies"/>
    <n v="114"/>
    <n v="1131"/>
    <n v="87599.38"/>
    <n v="87599.38"/>
    <n v="36730.527000000002"/>
    <n v="4.2596778279768481E-2"/>
    <n v="4.0802493437591299E-2"/>
    <n v="1"/>
  </r>
  <r>
    <x v="15"/>
    <x v="10"/>
    <s v="No Federal FMP"/>
    <n v="14"/>
    <n v="78"/>
    <n v="2220.4409999999998"/>
    <n v="2220.4409999999998"/>
    <n v="282.99900000000002"/>
    <n v="2.7017923196729288E-2"/>
    <n v="5.3929224788474726E-3"/>
    <n v="1"/>
  </r>
  <r>
    <x v="15"/>
    <x v="12"/>
    <s v="No Federal FMP"/>
    <n v="13"/>
    <n v="171"/>
    <n v="2205.3589999999999"/>
    <n v="2205.3589999999999"/>
    <n v="2484.183"/>
    <n v="5.2173642523231827E-3"/>
    <n v="5.1810264100259238E-3"/>
    <n v="1"/>
  </r>
  <r>
    <x v="15"/>
    <x v="13"/>
    <s v="ASMFC FMP"/>
    <n v="101"/>
    <n v="1129"/>
    <n v="201489.55499999999"/>
    <n v="201489.55499999999"/>
    <n v="155463.35699999999"/>
    <n v="1.7660271768421248E-2"/>
    <n v="1.7622676446553461E-2"/>
    <n v="1"/>
  </r>
  <r>
    <x v="15"/>
    <x v="14"/>
    <s v="No Federal FMP"/>
    <n v="4"/>
    <n v="4"/>
    <n v="62.825000000000003"/>
    <n v="62.825000000000003"/>
    <n v="29.338000000000001"/>
    <n v="5.8725930080388861E-3"/>
    <n v="2.9724417426545092E-3"/>
    <n v="1"/>
  </r>
  <r>
    <x v="15"/>
    <x v="15"/>
    <s v="No Federal FMP"/>
    <n v="5"/>
    <n v="30"/>
    <n v="20724.276999999998"/>
    <n v="20724.276999999998"/>
    <n v="17205.907999999999"/>
    <n v="5.6283698748815216E-3"/>
    <n v="5.6571603112868614E-3"/>
    <n v="1"/>
  </r>
  <r>
    <x v="15"/>
    <x v="16"/>
    <s v="No Federal FMP"/>
    <n v="28"/>
    <n v="274"/>
    <n v="6790.0879999999997"/>
    <n v="6790.0879999999997"/>
    <n v="6443.7179999999998"/>
    <n v="3.6850180720929979E-2"/>
    <n v="2.9364506764977961E-2"/>
    <n v="1"/>
  </r>
  <r>
    <x v="15"/>
    <x v="17"/>
    <s v="ASMFC FMP"/>
    <n v="24"/>
    <n v="81"/>
    <n v="3416.8809999999999"/>
    <n v="3416.8809999999999"/>
    <n v="6500.6440000000002"/>
    <n v="3.7188517631693507E-2"/>
    <n v="8.2638106376487344E-2"/>
    <n v="1"/>
  </r>
  <r>
    <x v="15"/>
    <x v="18"/>
    <s v="No Federal FMP"/>
    <n v="12"/>
    <n v="18"/>
    <n v="27392.988000000001"/>
    <n v="27392.988000000001"/>
    <n v="9659.2350000000006"/>
    <n v="4.491107298704263E-3"/>
    <n v="4.2132523824645026E-3"/>
    <n v="1"/>
  </r>
  <r>
    <x v="15"/>
    <x v="19"/>
    <s v="No Federal FMP"/>
    <n v="9"/>
    <n v="24"/>
    <n v="126.063"/>
    <n v="126.063"/>
    <n v="20.327999999999999"/>
    <n v="1.9921460176991149E-2"/>
    <n v="9.6524216524216527E-3"/>
    <n v="1"/>
  </r>
  <r>
    <x v="15"/>
    <x v="20"/>
    <s v="No Federal FMP"/>
    <n v="57"/>
    <n v="454"/>
    <n v="2004.373"/>
    <n v="2004.373"/>
    <n v="4289.8320000000003"/>
    <n v="8.0542192397331833E-2"/>
    <n v="8.9474022317238514E-2"/>
    <n v="1"/>
  </r>
  <r>
    <x v="15"/>
    <x v="122"/>
    <s v="No Federal FMP"/>
    <n v="4"/>
    <n v="9"/>
    <n v="1573.152"/>
    <n v="1573.152"/>
    <n v="2098.623"/>
    <n v="4.5457624180079174E-3"/>
    <n v="6.2647145744214022E-3"/>
    <n v="1"/>
  </r>
  <r>
    <x v="15"/>
    <x v="21"/>
    <s v="Highly Migratory Species"/>
    <n v="72"/>
    <n v="670"/>
    <n v="34763.733999999997"/>
    <n v="34763.733999999997"/>
    <n v="44722.004999999997"/>
    <n v="2.5393152766212321E-2"/>
    <n v="2.7202835123660299E-2"/>
    <n v="1"/>
  </r>
  <r>
    <x v="15"/>
    <x v="22"/>
    <s v="Spiny Dogfish"/>
    <n v="65"/>
    <n v="750"/>
    <n v="10734.886"/>
    <n v="10734.886"/>
    <n v="55937.275000000001"/>
    <n v="5.389575290932213E-3"/>
    <n v="5.5819947053288698E-3"/>
    <n v="1"/>
  </r>
  <r>
    <x v="15"/>
    <x v="23"/>
    <s v="SERO FMP"/>
    <n v="10"/>
    <n v="19"/>
    <n v="22.530999999999999"/>
    <n v="22.530999999999999"/>
    <n v="60.643999999999998"/>
    <n v="2.1025569242254569E-4"/>
    <n v="1.2871211478054159E-3"/>
    <n v="1"/>
  </r>
  <r>
    <x v="15"/>
    <x v="25"/>
    <s v="No Federal FMP"/>
    <n v="19"/>
    <n v="58"/>
    <n v="590.54"/>
    <n v="590.54"/>
    <n v="838.851"/>
    <n v="5.1665791776027988E-2"/>
    <n v="5.2167350746268659E-2"/>
    <n v="1"/>
  </r>
  <r>
    <x v="15"/>
    <x v="26"/>
    <s v="No Federal FMP"/>
    <n v="85"/>
    <n v="430"/>
    <n v="728.74400000000003"/>
    <n v="728.74400000000003"/>
    <n v="983.55700000000002"/>
    <n v="1.9745949168156939E-2"/>
    <n v="2.0670778865957719E-2"/>
    <n v="1"/>
  </r>
  <r>
    <x v="15"/>
    <x v="28"/>
    <s v="Northeast Multispecies"/>
    <n v="70"/>
    <n v="954"/>
    <n v="220781.77600000001"/>
    <n v="220781.77600000001"/>
    <n v="162503.95499999999"/>
    <n v="6.5612396060553829E-2"/>
    <n v="6.3443684266622516E-2"/>
    <n v="1"/>
  </r>
  <r>
    <x v="15"/>
    <x v="32"/>
    <s v="Summer Flounder, Scup, Black Sea Bass"/>
    <n v="256"/>
    <n v="4750"/>
    <n v="1111722.4539999999"/>
    <n v="1111722.4539999999"/>
    <n v="609306.32999999996"/>
    <n v="4.7313042206322153E-2"/>
    <n v="5.0355653667114648E-2"/>
    <n v="1"/>
  </r>
  <r>
    <x v="15"/>
    <x v="33"/>
    <s v="Northeast Multispecies"/>
    <n v="74"/>
    <n v="469"/>
    <n v="5811.5469999999996"/>
    <n v="5811.5469999999996"/>
    <n v="3410.527"/>
    <n v="4.1354081721238101E-3"/>
    <n v="4.6737987041462932E-3"/>
    <n v="1"/>
  </r>
  <r>
    <x v="15"/>
    <x v="34"/>
    <s v="Northeast Multispecies"/>
    <n v="70"/>
    <n v="953"/>
    <n v="171908.598"/>
    <n v="171908.598"/>
    <n v="132906.18900000001"/>
    <n v="6.5555094222631352E-2"/>
    <n v="6.5287869253498193E-2"/>
    <n v="1"/>
  </r>
  <r>
    <x v="15"/>
    <x v="35"/>
    <s v="Northeast Multispecies"/>
    <n v="50"/>
    <n v="227"/>
    <n v="1747.1130000000001"/>
    <n v="1747.1130000000001"/>
    <n v="2802.35"/>
    <n v="4.1280559696996186E-3"/>
    <n v="4.5001621911543192E-3"/>
    <n v="1"/>
  </r>
  <r>
    <x v="15"/>
    <x v="36"/>
    <s v="Northeast Multispecies"/>
    <n v="74"/>
    <n v="979"/>
    <n v="744974.29200000002"/>
    <n v="744974.29200000002"/>
    <n v="551449.04"/>
    <n v="5.7300663495356487E-2"/>
    <n v="5.9567782031983783E-2"/>
    <n v="1"/>
  </r>
  <r>
    <x v="15"/>
    <x v="38"/>
    <s v="Small-Mesh Multispecies"/>
    <n v="29"/>
    <n v="82"/>
    <n v="46.804000000000002"/>
    <n v="46.804000000000002"/>
    <n v="7154.5129999999999"/>
    <n v="5.0440780256493156E-3"/>
    <n v="6.6750445499752759E-2"/>
    <n v="1"/>
  </r>
  <r>
    <x v="15"/>
    <x v="39"/>
    <s v="Small-Mesh Multispecies"/>
    <n v="131"/>
    <n v="1671"/>
    <n v="13481.04"/>
    <n v="13481.04"/>
    <n v="37921.608999999997"/>
    <n v="6.4103242004355646E-2"/>
    <n v="8.5944050349472834E-2"/>
    <n v="1"/>
  </r>
  <r>
    <x v="15"/>
    <x v="40"/>
    <s v="Small-Mesh Multispecies"/>
    <n v="184"/>
    <n v="2848"/>
    <n v="282631.95899999997"/>
    <n v="282631.95899999997"/>
    <n v="534240.69400000002"/>
    <n v="4.9897173131027227E-2"/>
    <n v="5.6001739884080408E-2"/>
    <n v="1"/>
  </r>
  <r>
    <x v="15"/>
    <x v="41"/>
    <s v="Northeast Multispecies"/>
    <n v="93"/>
    <n v="980"/>
    <n v="436238.64199999999"/>
    <n v="436238.64199999999"/>
    <n v="291419.43199999997"/>
    <n v="8.7522022418258821E-2"/>
    <n v="8.9432543848638912E-2"/>
    <n v="1"/>
  </r>
  <r>
    <x v="15"/>
    <x v="42"/>
    <s v="Northeast Multispecies"/>
    <n v="56"/>
    <n v="314"/>
    <n v="10474.248"/>
    <n v="10474.248"/>
    <n v="1790.287"/>
    <n v="3.6281237010557819E-2"/>
    <n v="3.9826637302011032E-2"/>
    <n v="1"/>
  </r>
  <r>
    <x v="15"/>
    <x v="43"/>
    <s v="No Federal FMP"/>
    <n v="5"/>
    <n v="7"/>
    <n v="9.4329999999999998"/>
    <n v="9.4329999999999998"/>
    <n v="18.297000000000001"/>
    <n v="1.8866E-3"/>
    <n v="3.9433189655172412E-3"/>
    <n v="1"/>
  </r>
  <r>
    <x v="15"/>
    <x v="44"/>
    <s v="Atlantic Herring"/>
    <n v="26"/>
    <n v="162"/>
    <n v="24811.999"/>
    <n v="24811.999"/>
    <n v="74948.120999999999"/>
    <n v="3.507892759025911E-3"/>
    <n v="3.5762881712126352E-3"/>
    <n v="1"/>
  </r>
  <r>
    <x v="15"/>
    <x v="139"/>
    <s v="No Federal FMP"/>
    <n v="3"/>
    <n v="12"/>
    <n v="0.48"/>
    <n v="0.48"/>
    <n v="205.983"/>
    <n v="3.9998333402774876E-6"/>
    <n v="4.814700540646672E-4"/>
    <n v="1"/>
  </r>
  <r>
    <x v="15"/>
    <x v="45"/>
    <s v="No Federal FMP"/>
    <n v="72"/>
    <n v="242"/>
    <n v="905.98400000000004"/>
    <n v="905.98400000000004"/>
    <n v="858.27700000000004"/>
    <n v="8.2882836728906135E-3"/>
    <n v="8.6839378762584105E-3"/>
    <n v="1"/>
  </r>
  <r>
    <x v="15"/>
    <x v="131"/>
    <s v="No Federal FMP"/>
    <n v="11"/>
    <n v="43"/>
    <n v="1238.797"/>
    <n v="1238.797"/>
    <n v="619.952"/>
    <n v="0.11812691904262421"/>
    <n v="0.11298560233278659"/>
    <n v="1"/>
  </r>
  <r>
    <x v="15"/>
    <x v="46"/>
    <s v="ASMFC FMP"/>
    <n v="258"/>
    <n v="4286"/>
    <n v="1382019.6580000001"/>
    <n v="1382019.6580000001"/>
    <n v="199543.51500000001"/>
    <n v="1.080710831739431E-2"/>
    <n v="8.8757924254092291E-3"/>
    <n v="1"/>
  </r>
  <r>
    <x v="15"/>
    <x v="47"/>
    <s v="Mackerel, Squid, and Butterfish"/>
    <n v="110"/>
    <n v="835"/>
    <n v="13431.963"/>
    <n v="13431.963"/>
    <n v="33705.008999999998"/>
    <n v="4.2992682389723716E-3"/>
    <n v="4.9895529551231979E-3"/>
    <n v="1"/>
  </r>
  <r>
    <x v="15"/>
    <x v="105"/>
    <s v="Mackerel, Squid, and Butterfish"/>
    <n v="28"/>
    <n v="45"/>
    <n v="1754.675"/>
    <n v="1754.675"/>
    <n v="7585.9719999999998"/>
    <n v="8.0704397019593407E-2"/>
    <n v="7.9734832877864203E-2"/>
    <n v="1"/>
  </r>
  <r>
    <x v="15"/>
    <x v="49"/>
    <s v="SERO FMP"/>
    <n v="9"/>
    <n v="29"/>
    <n v="400.68"/>
    <n v="400.68"/>
    <n v="228.39"/>
    <n v="4.1805870016589633E-3"/>
    <n v="3.9370798138252021E-3"/>
    <n v="1"/>
  </r>
  <r>
    <x v="15"/>
    <x v="50"/>
    <s v="ASMFC FMP"/>
    <n v="16"/>
    <n v="208"/>
    <n v="439170.79"/>
    <n v="439170.79"/>
    <n v="3284328.7760000001"/>
    <n v="3.2443231649443217E-2"/>
    <n v="3.6553990838777348E-2"/>
    <n v="1"/>
  </r>
  <r>
    <x v="15"/>
    <x v="53"/>
    <s v="No Federal FMP"/>
    <n v="3"/>
    <n v="3"/>
    <n v="591.69600000000003"/>
    <n v="591.69600000000003"/>
    <n v="364.74200000000002"/>
    <n v="5.1541463414634149E-2"/>
    <n v="2.139876796714579E-2"/>
    <n v="1"/>
  </r>
  <r>
    <x v="15"/>
    <x v="53"/>
    <m/>
    <n v="3"/>
    <n v="3"/>
    <n v="17.402999999999999"/>
    <n v="17.402999999999999"/>
    <n v="10.728"/>
    <n v="1.5159407665505231E-3"/>
    <n v="6.2939278380756821E-4"/>
    <n v="1"/>
  </r>
  <r>
    <x v="15"/>
    <x v="54"/>
    <s v="Northeast Multispecies"/>
    <n v="76"/>
    <n v="942"/>
    <n v="943390.82700000005"/>
    <n v="943390.82700000005"/>
    <n v="717004.87100000004"/>
    <n v="0.11098783510205"/>
    <n v="0.1084003946231351"/>
    <n v="1"/>
  </r>
  <r>
    <x v="15"/>
    <x v="142"/>
    <s v="No Federal FMP"/>
    <n v="6"/>
    <n v="8"/>
    <n v="1.9219999999999999"/>
    <n v="1.9219999999999999"/>
    <n v="1.339"/>
    <n v="5.1390374331550801E-4"/>
    <n v="5.1658950617283945E-4"/>
    <n v="1"/>
  </r>
  <r>
    <x v="15"/>
    <x v="115"/>
    <s v="No Federal FMP"/>
    <n v="5"/>
    <n v="27"/>
    <n v="0.1"/>
    <n v="0.1"/>
    <n v="2.383"/>
    <n v="3.2467532467532468E-4"/>
    <n v="4.3170289855072467E-3"/>
    <n v="1"/>
  </r>
  <r>
    <x v="15"/>
    <x v="94"/>
    <s v="No Federal FMP"/>
    <n v="7"/>
    <n v="11"/>
    <n v="2.6240000000000001"/>
    <n v="2.6240000000000001"/>
    <n v="10.308999999999999"/>
    <n v="9.4050179211469537E-3"/>
    <n v="2.0454365079365079E-2"/>
    <n v="1"/>
  </r>
  <r>
    <x v="15"/>
    <x v="57"/>
    <s v="Surfclam, Ocean Quahog"/>
    <n v="8"/>
    <n v="117"/>
    <n v="173594.54300000001"/>
    <n v="173594.54300000001"/>
    <n v="255045.91800000001"/>
    <n v="8.5921312313099185E-3"/>
    <n v="1.139646068211757E-2"/>
    <n v="1"/>
  </r>
  <r>
    <x v="15"/>
    <x v="58"/>
    <s v="Northeast Multispecies"/>
    <n v="76"/>
    <n v="864"/>
    <n v="434083.68599999999"/>
    <n v="434083.68599999999"/>
    <n v="682924.10100000002"/>
    <n v="9.2870103410392812E-2"/>
    <n v="9.8210105404241341E-2"/>
    <n v="1"/>
  </r>
  <r>
    <x v="15"/>
    <x v="107"/>
    <s v="No Federal FMP"/>
    <n v="13"/>
    <n v="34"/>
    <n v="1932.4179999999999"/>
    <n v="1932.4179999999999"/>
    <n v="13373.916999999999"/>
    <n v="5.2093478401518253E-3"/>
    <n v="5.3862926981329499E-3"/>
    <n v="1"/>
  </r>
  <r>
    <x v="15"/>
    <x v="59"/>
    <s v="Sea Scallop"/>
    <n v="150"/>
    <n v="675"/>
    <n v="2531265.5839999998"/>
    <n v="2531265.5839999998"/>
    <n v="194465.2"/>
    <n v="7.3504261275324544E-3"/>
    <n v="7.188361302233345E-3"/>
    <n v="1"/>
  </r>
  <r>
    <x v="15"/>
    <x v="60"/>
    <s v="Summer Flounder, Scup, Black Sea Bass"/>
    <n v="236"/>
    <n v="3941"/>
    <n v="370598.80300000001"/>
    <n v="370598.80300000001"/>
    <n v="632835.88"/>
    <n v="5.7831676974241887E-2"/>
    <n v="5.9887340961659701E-2"/>
    <n v="1"/>
  </r>
  <r>
    <x v="15"/>
    <x v="61"/>
    <s v="Summer Flounder, Scup, Black Sea Bass"/>
    <n v="284"/>
    <n v="4647"/>
    <n v="499784.054"/>
    <n v="499784.054"/>
    <n v="196396.584"/>
    <n v="6.342229581823336E-2"/>
    <n v="6.5376833429314232E-2"/>
    <n v="1"/>
  </r>
  <r>
    <x v="15"/>
    <x v="64"/>
    <s v="No Federal FMP"/>
    <n v="30"/>
    <n v="175"/>
    <n v="56.173000000000002"/>
    <n v="56.173000000000002"/>
    <n v="392.024"/>
    <n v="5.9279231743351616E-3"/>
    <n v="1.205263481522474E-2"/>
    <n v="1"/>
  </r>
  <r>
    <x v="15"/>
    <x v="133"/>
    <s v="Highly Migratory Species"/>
    <n v="4"/>
    <n v="13"/>
    <n v="35.878999999999998"/>
    <n v="35.878999999999998"/>
    <n v="35.331000000000003"/>
    <n v="8.4441044951753357E-3"/>
    <n v="5.9419778002018156E-3"/>
    <n v="1"/>
  </r>
  <r>
    <x v="15"/>
    <x v="67"/>
    <s v="Highly Migratory Species"/>
    <n v="6"/>
    <n v="12"/>
    <n v="3.7850000000000001"/>
    <n v="3.7850000000000001"/>
    <n v="8.0459999999999994"/>
    <n v="5.2315134761575673E-4"/>
    <n v="9.893028402803393E-4"/>
    <n v="1"/>
  </r>
  <r>
    <x v="15"/>
    <x v="140"/>
    <s v="Highly Migratory Species"/>
    <n v="10"/>
    <n v="39"/>
    <n v="208.17599999999999"/>
    <n v="208.17599999999999"/>
    <n v="191.21"/>
    <n v="2.3802423965241251E-2"/>
    <n v="1.043210213323149E-2"/>
    <n v="1"/>
  </r>
  <r>
    <x v="15"/>
    <x v="69"/>
    <s v="Highly Migratory Species"/>
    <n v="15"/>
    <n v="60"/>
    <n v="50.313000000000002"/>
    <n v="50.313000000000002"/>
    <n v="263.35300000000001"/>
    <n v="3.5804867634500431E-3"/>
    <n v="1.214055873132952E-2"/>
    <n v="1"/>
  </r>
  <r>
    <x v="15"/>
    <x v="70"/>
    <s v="No Federal FMP"/>
    <n v="8"/>
    <n v="14"/>
    <n v="6.556"/>
    <n v="6.556"/>
    <n v="35.502000000000002"/>
    <n v="1.1055649241146709E-2"/>
    <n v="1.382476635514019E-2"/>
    <n v="1"/>
  </r>
  <r>
    <x v="15"/>
    <x v="135"/>
    <s v="No Federal FMP"/>
    <n v="9"/>
    <n v="219"/>
    <n v="136636.633"/>
    <n v="136636.633"/>
    <n v="14005.315000000001"/>
    <n v="0.27979815906950078"/>
    <n v="0.1193628019158982"/>
    <n v="1"/>
  </r>
  <r>
    <x v="15"/>
    <x v="132"/>
    <s v="Skates"/>
    <n v="16"/>
    <n v="134"/>
    <n v="13358.987999999999"/>
    <n v="13358.987999999999"/>
    <n v="31514.492999999999"/>
    <n v="8.6061536082872717E-2"/>
    <n v="0.1092720385292853"/>
    <n v="1"/>
  </r>
  <r>
    <x v="15"/>
    <x v="72"/>
    <s v="Skates"/>
    <n v="36"/>
    <n v="622"/>
    <n v="240481.242"/>
    <n v="240481.242"/>
    <n v="379082.766"/>
    <n v="0.13061334510846101"/>
    <n v="6.4650935758675102E-2"/>
    <n v="1"/>
  </r>
  <r>
    <x v="15"/>
    <x v="98"/>
    <s v="Skates"/>
    <n v="22"/>
    <n v="184"/>
    <n v="5124.8119999999999"/>
    <n v="5124.8119999999999"/>
    <n v="13926.263000000001"/>
    <n v="1.154296731587447E-2"/>
    <n v="1.095131608333097E-2"/>
    <n v="1"/>
  </r>
  <r>
    <x v="15"/>
    <x v="73"/>
    <s v="Skates"/>
    <n v="145"/>
    <n v="1505"/>
    <n v="218333.01699999999"/>
    <n v="218333.01699999999"/>
    <n v="457614.114"/>
    <n v="5.5589918180857602E-2"/>
    <n v="6.2981150829423516E-2"/>
    <n v="1"/>
  </r>
  <r>
    <x v="15"/>
    <x v="74"/>
    <s v="Skates"/>
    <n v="32"/>
    <n v="60"/>
    <n v="899.351"/>
    <n v="899.351"/>
    <n v="15683.699000000001"/>
    <n v="9.9831385216512924E-3"/>
    <n v="2.5081197216771659E-2"/>
    <n v="1"/>
  </r>
  <r>
    <x v="15"/>
    <x v="99"/>
    <s v="SERO FMP"/>
    <n v="3"/>
    <n v="4"/>
    <n v="11.795999999999999"/>
    <n v="11.795999999999999"/>
    <n v="117.333"/>
    <n v="9.668852459016393E-2"/>
    <n v="5.4220425138632157E-2"/>
    <n v="1"/>
  </r>
  <r>
    <x v="15"/>
    <x v="75"/>
    <s v="ASMFC FMP"/>
    <n v="26"/>
    <n v="158"/>
    <n v="6644.7340000000004"/>
    <n v="6644.7340000000004"/>
    <n v="7462.8320000000003"/>
    <n v="7.7680753808204453E-2"/>
    <n v="7.4143422019989275E-2"/>
    <n v="1"/>
  </r>
  <r>
    <x v="15"/>
    <x v="76"/>
    <s v="Mackerel, Squid, and Butterfish"/>
    <n v="32"/>
    <n v="143"/>
    <n v="72857.203999999998"/>
    <n v="72857.203999999998"/>
    <n v="120101.44899999999"/>
    <n v="1.2367577980181239E-2"/>
    <n v="1.0091915061888069E-2"/>
    <n v="1"/>
  </r>
  <r>
    <x v="15"/>
    <x v="77"/>
    <s v="Mackerel, Squid, and Butterfish"/>
    <n v="188"/>
    <n v="3882"/>
    <n v="2193140.7409999999"/>
    <n v="2193140.7409999999"/>
    <n v="2290292.7069999999"/>
    <n v="5.8695165252550988E-2"/>
    <n v="6.0012157773966603E-2"/>
    <n v="1"/>
  </r>
  <r>
    <x v="15"/>
    <x v="110"/>
    <s v="No Federal FMP"/>
    <n v="4"/>
    <n v="6"/>
    <n v="7.891"/>
    <n v="7.891"/>
    <n v="48.503999999999998"/>
    <n v="0.4641764705882353"/>
    <n v="0.47552941176470592"/>
    <n v="1"/>
  </r>
  <r>
    <x v="15"/>
    <x v="78"/>
    <s v="Highly Migratory Species"/>
    <n v="19"/>
    <n v="47"/>
    <n v="385.52199999999999"/>
    <n v="385.52199999999999"/>
    <n v="220.26"/>
    <n v="1.299922784609523E-3"/>
    <n v="2.117050009131015E-3"/>
    <n v="1"/>
  </r>
  <r>
    <x v="15"/>
    <x v="79"/>
    <s v="ASMFC FMP"/>
    <n v="57"/>
    <n v="324"/>
    <n v="9963.5810000000001"/>
    <n v="9963.5810000000001"/>
    <n v="1887.942"/>
    <n v="5.6544109551725508E-2"/>
    <n v="3.9895651071383292E-2"/>
    <n v="1"/>
  </r>
  <r>
    <x v="15"/>
    <x v="80"/>
    <s v="Tilefish"/>
    <n v="46"/>
    <n v="92"/>
    <n v="470.29700000000003"/>
    <n v="470.29700000000003"/>
    <n v="158.083"/>
    <n v="1.826055725534658E-3"/>
    <n v="2.3450971665924941E-3"/>
    <n v="1"/>
  </r>
  <r>
    <x v="15"/>
    <x v="81"/>
    <s v="Tilefish"/>
    <n v="87"/>
    <n v="298"/>
    <n v="106738.31600000001"/>
    <n v="106738.31600000001"/>
    <n v="22690.424999999999"/>
    <n v="1.759196802081139E-2"/>
    <n v="1.7615654425995841E-2"/>
    <n v="1"/>
  </r>
  <r>
    <x v="15"/>
    <x v="101"/>
    <s v="SERO FMP"/>
    <n v="5"/>
    <n v="13"/>
    <n v="1.966"/>
    <n v="1.966"/>
    <n v="18.058"/>
    <n v="1.124070897655803E-3"/>
    <n v="1.114003701418877E-2"/>
    <n v="1"/>
  </r>
  <r>
    <x v="15"/>
    <x v="82"/>
    <s v="SERO FMP"/>
    <n v="63"/>
    <n v="242"/>
    <n v="739.07100000000003"/>
    <n v="739.07100000000003"/>
    <n v="398.767"/>
    <n v="5.8918287627551018E-2"/>
    <n v="4.1878491913463559E-2"/>
    <n v="1"/>
  </r>
  <r>
    <x v="15"/>
    <x v="141"/>
    <s v="SERO FMP"/>
    <n v="19"/>
    <n v="50"/>
    <n v="38.07"/>
    <n v="38.07"/>
    <n v="89.343999999999994"/>
    <n v="4.9198759369346087E-3"/>
    <n v="2.3536354056901999E-2"/>
    <n v="1"/>
  </r>
  <r>
    <x v="15"/>
    <x v="136"/>
    <s v="No Federal FMP"/>
    <n v="4"/>
    <n v="6"/>
    <n v="11.82"/>
    <n v="11.82"/>
    <n v="6.1310000000000002"/>
    <n v="3.900990099009901E-2"/>
    <n v="3.8318749999999999E-2"/>
    <n v="1"/>
  </r>
  <r>
    <x v="15"/>
    <x v="83"/>
    <s v="Highly Migratory Species"/>
    <n v="12"/>
    <n v="18"/>
    <n v="0.23100000000000001"/>
    <n v="0.23100000000000001"/>
    <n v="20.687999999999999"/>
    <n v="6.1567164179104477E-5"/>
    <n v="6.0432915607746911E-4"/>
    <n v="1"/>
  </r>
  <r>
    <x v="15"/>
    <x v="102"/>
    <s v="Highly Migratory Species"/>
    <n v="8"/>
    <n v="19"/>
    <n v="1078.4670000000001"/>
    <n v="1078.4670000000001"/>
    <n v="299.93"/>
    <n v="1.168708854175133E-3"/>
    <n v="1.0974507586984121E-3"/>
    <n v="1"/>
  </r>
  <r>
    <x v="15"/>
    <x v="111"/>
    <s v="Highly Migratory Species"/>
    <n v="13"/>
    <n v="18"/>
    <n v="2482.0970000000002"/>
    <n v="2482.0970000000002"/>
    <n v="1188.3230000000001"/>
    <n v="3.9998469095057923E-3"/>
    <n v="7.2670527513117511E-3"/>
    <n v="1"/>
  </r>
  <r>
    <x v="15"/>
    <x v="84"/>
    <s v="No Federal FMP"/>
    <n v="24"/>
    <n v="46"/>
    <n v="71.471000000000004"/>
    <n v="71.471000000000004"/>
    <n v="82.028999999999996"/>
    <n v="4.0615445814627497E-3"/>
    <n v="6.1620342548076917E-3"/>
    <n v="1"/>
  </r>
  <r>
    <x v="15"/>
    <x v="85"/>
    <s v="Highly Migratory Species"/>
    <n v="12"/>
    <n v="23"/>
    <n v="525.24300000000005"/>
    <n v="525.24300000000005"/>
    <n v="294.36099999999999"/>
    <n v="3.099821178803492E-3"/>
    <n v="2.066329252541136E-3"/>
    <n v="1"/>
  </r>
  <r>
    <x v="15"/>
    <x v="87"/>
    <s v="No Federal FMP"/>
    <n v="123"/>
    <n v="962"/>
    <n v="3712.4679999999998"/>
    <n v="3712.4679999999998"/>
    <n v="2000.7429999999999"/>
    <n v="4.375124331204186E-2"/>
    <n v="4.6735412286848868E-2"/>
    <n v="1"/>
  </r>
  <r>
    <x v="15"/>
    <x v="88"/>
    <s v="No Federal FMP"/>
    <n v="39"/>
    <n v="513"/>
    <n v="34481.836000000003"/>
    <n v="34481.836000000003"/>
    <n v="4802.4809999999998"/>
    <n v="2.3654976781900788E-2"/>
    <n v="2.8817076097783431E-2"/>
    <n v="1"/>
  </r>
  <r>
    <x v="15"/>
    <x v="89"/>
    <s v="No Federal FMP"/>
    <n v="31"/>
    <n v="346"/>
    <n v="7935.1840000000002"/>
    <n v="7935.1840000000002"/>
    <n v="2149.0239999999999"/>
    <n v="3.5742462051258951E-2"/>
    <n v="3.2142628516729242E-2"/>
    <n v="1"/>
  </r>
  <r>
    <x v="15"/>
    <x v="90"/>
    <s v="No Federal FMP"/>
    <n v="100"/>
    <n v="546"/>
    <n v="363.87200000000001"/>
    <n v="363.87200000000001"/>
    <n v="3669.7310000000002"/>
    <n v="7.1125706131863406E-3"/>
    <n v="1.5983705878253599E-2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44" firstHeaderRow="0" firstDataRow="1" firstDataCol="1" rowPageCount="1" colPageCount="1"/>
  <pivotFields count="11">
    <pivotField axis="axisPage" multipleItemSelectionAllowed="1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showAll="0">
      <items count="144">
        <item h="1" x="0"/>
        <item h="1" x="1"/>
        <item x="2"/>
        <item h="1" x="112"/>
        <item h="1" x="3"/>
        <item h="1" x="119"/>
        <item x="4"/>
        <item h="1" x="5"/>
        <item x="6"/>
        <item x="7"/>
        <item h="1" x="8"/>
        <item x="9"/>
        <item h="1" x="10"/>
        <item h="1" x="11"/>
        <item h="1" x="12"/>
        <item h="1" x="13"/>
        <item h="1" x="14"/>
        <item x="15"/>
        <item h="1" x="16"/>
        <item h="1" x="121"/>
        <item h="1" x="17"/>
        <item h="1" x="18"/>
        <item h="1" x="19"/>
        <item h="1" x="20"/>
        <item h="1" x="122"/>
        <item h="1" x="21"/>
        <item x="22"/>
        <item h="1" x="23"/>
        <item h="1" x="24"/>
        <item h="1" x="123"/>
        <item h="1" x="124"/>
        <item h="1" x="25"/>
        <item h="1" x="26"/>
        <item h="1" x="27"/>
        <item x="28"/>
        <item h="1" x="29"/>
        <item x="30"/>
        <item h="1" x="31"/>
        <item x="32"/>
        <item x="33"/>
        <item x="34"/>
        <item x="35"/>
        <item h="1" x="125"/>
        <item h="1" x="92"/>
        <item h="1" x="113"/>
        <item x="36"/>
        <item h="1" x="37"/>
        <item x="38"/>
        <item x="39"/>
        <item x="40"/>
        <item h="1" x="134"/>
        <item x="41"/>
        <item x="42"/>
        <item h="1" x="43"/>
        <item h="1" x="93"/>
        <item x="44"/>
        <item h="1" x="126"/>
        <item h="1" x="139"/>
        <item h="1" x="45"/>
        <item h="1" x="131"/>
        <item x="46"/>
        <item x="47"/>
        <item x="105"/>
        <item h="1" x="114"/>
        <item h="1" x="48"/>
        <item h="1" x="49"/>
        <item h="1" x="50"/>
        <item h="1" x="51"/>
        <item h="1" x="52"/>
        <item h="1" x="53"/>
        <item h="1" x="127"/>
        <item x="54"/>
        <item h="1" x="142"/>
        <item h="1" x="129"/>
        <item h="1" x="55"/>
        <item h="1" x="106"/>
        <item h="1" x="56"/>
        <item h="1" x="115"/>
        <item h="1" x="94"/>
        <item x="57"/>
        <item h="1" x="138"/>
        <item x="58"/>
        <item h="1" x="107"/>
        <item h="1" x="116"/>
        <item h="1" x="117"/>
        <item x="59"/>
        <item x="60"/>
        <item x="61"/>
        <item h="1" x="62"/>
        <item h="1" x="128"/>
        <item h="1" x="63"/>
        <item h="1" x="64"/>
        <item h="1" x="65"/>
        <item h="1" x="66"/>
        <item h="1" x="133"/>
        <item h="1" x="67"/>
        <item h="1" x="95"/>
        <item h="1" x="96"/>
        <item h="1" x="108"/>
        <item h="1" x="68"/>
        <item h="1" x="140"/>
        <item h="1" x="69"/>
        <item h="1" x="70"/>
        <item h="1" x="135"/>
        <item h="1" x="71"/>
        <item x="132"/>
        <item x="97"/>
        <item x="72"/>
        <item x="98"/>
        <item x="109"/>
        <item x="73"/>
        <item h="1" x="74"/>
        <item h="1" x="137"/>
        <item h="1" x="99"/>
        <item h="1" x="75"/>
        <item x="76"/>
        <item x="77"/>
        <item h="1" x="110"/>
        <item h="1" x="78"/>
        <item h="1" x="79"/>
        <item h="1" x="100"/>
        <item x="80"/>
        <item x="81"/>
        <item h="1" x="101"/>
        <item h="1" x="118"/>
        <item h="1" x="82"/>
        <item h="1" x="141"/>
        <item h="1" x="136"/>
        <item h="1" x="83"/>
        <item h="1" x="102"/>
        <item h="1" x="111"/>
        <item h="1" x="84"/>
        <item h="1" x="103"/>
        <item h="1" x="85"/>
        <item h="1" x="86"/>
        <item h="1" x="87"/>
        <item h="1" x="88"/>
        <item h="1" x="89"/>
        <item h="1" x="104"/>
        <item h="1" x="120"/>
        <item h="1" x="90"/>
        <item x="91"/>
        <item h="1" x="130"/>
        <item t="default"/>
      </items>
    </pivotField>
    <pivotField showAll="0"/>
    <pivotField showAll="0"/>
    <pivotField showAll="0"/>
    <pivotField numFmtId="166" showAll="0"/>
    <pivotField dataField="1" numFmtId="166" showAll="0"/>
    <pivotField dataField="1" numFmtId="165" showAll="0"/>
    <pivotField dataField="1" showAll="0"/>
    <pivotField dataField="1" showAll="0"/>
    <pivotField showAll="0"/>
  </pivotFields>
  <rowFields count="1">
    <field x="1"/>
  </rowFields>
  <rowItems count="41">
    <i>
      <x v="2"/>
    </i>
    <i>
      <x v="6"/>
    </i>
    <i>
      <x v="8"/>
    </i>
    <i>
      <x v="9"/>
    </i>
    <i>
      <x v="11"/>
    </i>
    <i>
      <x v="17"/>
    </i>
    <i>
      <x v="26"/>
    </i>
    <i>
      <x v="34"/>
    </i>
    <i>
      <x v="36"/>
    </i>
    <i>
      <x v="38"/>
    </i>
    <i>
      <x v="39"/>
    </i>
    <i>
      <x v="40"/>
    </i>
    <i>
      <x v="41"/>
    </i>
    <i>
      <x v="45"/>
    </i>
    <i>
      <x v="47"/>
    </i>
    <i>
      <x v="48"/>
    </i>
    <i>
      <x v="49"/>
    </i>
    <i>
      <x v="51"/>
    </i>
    <i>
      <x v="52"/>
    </i>
    <i>
      <x v="55"/>
    </i>
    <i>
      <x v="60"/>
    </i>
    <i>
      <x v="61"/>
    </i>
    <i>
      <x v="62"/>
    </i>
    <i>
      <x v="71"/>
    </i>
    <i>
      <x v="79"/>
    </i>
    <i>
      <x v="81"/>
    </i>
    <i>
      <x v="85"/>
    </i>
    <i>
      <x v="86"/>
    </i>
    <i>
      <x v="87"/>
    </i>
    <i>
      <x v="105"/>
    </i>
    <i>
      <x v="106"/>
    </i>
    <i>
      <x v="107"/>
    </i>
    <i>
      <x v="108"/>
    </i>
    <i>
      <x v="109"/>
    </i>
    <i>
      <x v="110"/>
    </i>
    <i>
      <x v="115"/>
    </i>
    <i>
      <x v="116"/>
    </i>
    <i>
      <x v="121"/>
    </i>
    <i>
      <x v="122"/>
    </i>
    <i>
      <x v="14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hier="-1"/>
  </pageFields>
  <dataFields count="4">
    <dataField name="Average of LANDINGS" fld="7" subtotal="average" baseField="1" baseItem="85"/>
    <dataField name="Average of VALUE_GDP" fld="6" subtotal="average" baseField="1" baseItem="85"/>
    <dataField name="Max of FISHERY_LANDED_PERCENTAGE" fld="9" subtotal="max" baseField="1" baseItem="2"/>
    <dataField name="Max of FISHERY_DOLLAR_PERCENTAGE" fld="8" subtotal="max" baseField="1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K1455" totalsRowShown="0" headerRowDxfId="5">
  <autoFilter ref="A1:K1455"/>
  <sortState ref="A2:K1486">
    <sortCondition ref="A1:A1486"/>
  </sortState>
  <tableColumns count="11">
    <tableColumn id="1" name="YEAR"/>
    <tableColumn id="2" name="SPPNAME"/>
    <tableColumn id="3" name="FMP"/>
    <tableColumn id="4" name="NPERMITS" dataDxfId="4" dataCellStyle="Comma"/>
    <tableColumn id="5" name="NTRIPS" dataDxfId="3" dataCellStyle="Comma"/>
    <tableColumn id="6" name="VALUE" dataDxfId="2" dataCellStyle="Currency"/>
    <tableColumn id="7" name="VALUE_GDP" dataDxfId="1" dataCellStyle="Currency"/>
    <tableColumn id="8" name="LANDINGS" dataDxfId="0" dataCellStyle="Comma"/>
    <tableColumn id="9" name="FISHERY_DOLLAR_PERCENTAGE" dataCellStyle="Percent"/>
    <tableColumn id="10" name="FISHERY_LANDED_PERCENTAGE" dataCellStyle="Percent"/>
    <tableColumn id="11" name="GDP_DOLLA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A3" sqref="A3:C44"/>
    </sheetView>
  </sheetViews>
  <sheetFormatPr defaultRowHeight="15" x14ac:dyDescent="0.25"/>
  <cols>
    <col min="1" max="1" width="21.28515625" customWidth="1"/>
    <col min="2" max="2" width="19.5703125" bestFit="1" customWidth="1"/>
    <col min="3" max="3" width="21" bestFit="1" customWidth="1"/>
    <col min="4" max="4" width="34.7109375" bestFit="1" customWidth="1"/>
    <col min="5" max="5" width="34.5703125" customWidth="1"/>
  </cols>
  <sheetData>
    <row r="1" spans="1:5" x14ac:dyDescent="0.25">
      <c r="A1" s="16" t="s">
        <v>0</v>
      </c>
      <c r="B1" t="s">
        <v>228</v>
      </c>
    </row>
    <row r="3" spans="1:5" x14ac:dyDescent="0.25">
      <c r="A3" s="16" t="s">
        <v>224</v>
      </c>
      <c r="B3" t="s">
        <v>237</v>
      </c>
      <c r="C3" t="s">
        <v>240</v>
      </c>
      <c r="D3" t="s">
        <v>227</v>
      </c>
      <c r="E3" t="s">
        <v>238</v>
      </c>
    </row>
    <row r="4" spans="1:5" x14ac:dyDescent="0.25">
      <c r="A4" s="17" t="s">
        <v>12</v>
      </c>
      <c r="B4" s="18">
        <v>669171.25474999996</v>
      </c>
      <c r="C4" s="18">
        <v>1377144.9500385083</v>
      </c>
      <c r="D4" s="18">
        <v>9.2913971976122819E-2</v>
      </c>
      <c r="E4" s="18">
        <v>8.0038554291737479E-2</v>
      </c>
    </row>
    <row r="5" spans="1:5" x14ac:dyDescent="0.25">
      <c r="A5" s="17" t="s">
        <v>14</v>
      </c>
      <c r="B5" s="18">
        <v>28099.711562499993</v>
      </c>
      <c r="C5" s="18">
        <v>24145.008347258863</v>
      </c>
      <c r="D5" s="18">
        <v>4.4044454979760041E-2</v>
      </c>
      <c r="E5" s="18">
        <v>4.2898476463553242E-2</v>
      </c>
    </row>
    <row r="6" spans="1:5" x14ac:dyDescent="0.25">
      <c r="A6" s="17" t="s">
        <v>18</v>
      </c>
      <c r="B6" s="18">
        <v>106178.5359375</v>
      </c>
      <c r="C6" s="18">
        <v>80099.30522396302</v>
      </c>
      <c r="D6" s="18">
        <v>7.894853508573442E-2</v>
      </c>
      <c r="E6" s="18">
        <v>6.9841140302415256E-2</v>
      </c>
    </row>
    <row r="7" spans="1:5" x14ac:dyDescent="0.25">
      <c r="A7" s="17" t="s">
        <v>98</v>
      </c>
      <c r="B7" s="18">
        <v>4018771.6901249997</v>
      </c>
      <c r="C7" s="18">
        <v>3256144.8244980215</v>
      </c>
      <c r="D7" s="18">
        <v>0.16369860433611089</v>
      </c>
      <c r="E7" s="18">
        <v>0.1504044142836975</v>
      </c>
    </row>
    <row r="8" spans="1:5" x14ac:dyDescent="0.25">
      <c r="A8" s="17" t="s">
        <v>22</v>
      </c>
      <c r="B8" s="18">
        <v>110984.401875</v>
      </c>
      <c r="C8" s="18">
        <v>311803.51522817148</v>
      </c>
      <c r="D8" s="18">
        <v>5.2005677981081709E-2</v>
      </c>
      <c r="E8" s="18">
        <v>5.1767401811423967E-2</v>
      </c>
    </row>
    <row r="9" spans="1:5" x14ac:dyDescent="0.25">
      <c r="A9" s="17" t="s">
        <v>92</v>
      </c>
      <c r="B9" s="18">
        <v>32221.617999999999</v>
      </c>
      <c r="C9" s="18">
        <v>41027.182319108499</v>
      </c>
      <c r="D9" s="18">
        <v>1.8959653778076371E-2</v>
      </c>
      <c r="E9" s="18">
        <v>1.894743097362566E-2</v>
      </c>
    </row>
    <row r="10" spans="1:5" x14ac:dyDescent="0.25">
      <c r="A10" s="17" t="s">
        <v>70</v>
      </c>
      <c r="B10" s="18">
        <v>159856.81168749998</v>
      </c>
      <c r="C10" s="18">
        <v>36033.689479433655</v>
      </c>
      <c r="D10" s="18">
        <v>2.3935962092752661E-2</v>
      </c>
      <c r="E10" s="18">
        <v>2.6364500433936299E-2</v>
      </c>
    </row>
    <row r="11" spans="1:5" x14ac:dyDescent="0.25">
      <c r="A11" s="17" t="s">
        <v>37</v>
      </c>
      <c r="B11" s="18">
        <v>126082.9115625</v>
      </c>
      <c r="C11" s="18">
        <v>276589.23260992439</v>
      </c>
      <c r="D11" s="18">
        <v>6.3443684266622516E-2</v>
      </c>
      <c r="E11" s="18">
        <v>6.5612396060553829E-2</v>
      </c>
    </row>
    <row r="12" spans="1:5" x14ac:dyDescent="0.25">
      <c r="A12" s="17" t="s">
        <v>38</v>
      </c>
      <c r="B12" s="18">
        <v>1714.9008333333331</v>
      </c>
      <c r="C12" s="18">
        <v>921.90883729756661</v>
      </c>
      <c r="D12" s="18">
        <v>2.8249128889659351E-2</v>
      </c>
      <c r="E12" s="18">
        <v>2.5592057547113731E-2</v>
      </c>
    </row>
    <row r="13" spans="1:5" x14ac:dyDescent="0.25">
      <c r="A13" s="17" t="s">
        <v>33</v>
      </c>
      <c r="B13" s="18">
        <v>304510.31012499996</v>
      </c>
      <c r="C13" s="18">
        <v>886473.73074968043</v>
      </c>
      <c r="D13" s="18">
        <v>5.2708552214739593E-2</v>
      </c>
      <c r="E13" s="18">
        <v>4.8146785160261753E-2</v>
      </c>
    </row>
    <row r="14" spans="1:5" x14ac:dyDescent="0.25">
      <c r="A14" s="17" t="s">
        <v>32</v>
      </c>
      <c r="B14" s="18">
        <v>43153.742250000003</v>
      </c>
      <c r="C14" s="18">
        <v>126969.69863331821</v>
      </c>
      <c r="D14" s="18">
        <v>3.9410852893009059E-2</v>
      </c>
      <c r="E14" s="18">
        <v>4.044013251878445E-2</v>
      </c>
    </row>
    <row r="15" spans="1:5" x14ac:dyDescent="0.25">
      <c r="A15" s="17" t="s">
        <v>35</v>
      </c>
      <c r="B15" s="18">
        <v>70947.547437500005</v>
      </c>
      <c r="C15" s="18">
        <v>166395.53754321704</v>
      </c>
      <c r="D15" s="18">
        <v>7.7303263814351E-2</v>
      </c>
      <c r="E15" s="18">
        <v>7.4030728376462587E-2</v>
      </c>
    </row>
    <row r="16" spans="1:5" x14ac:dyDescent="0.25">
      <c r="A16" s="17" t="s">
        <v>36</v>
      </c>
      <c r="B16" s="18">
        <v>52811.398499999996</v>
      </c>
      <c r="C16" s="18">
        <v>110178.40839849468</v>
      </c>
      <c r="D16" s="18">
        <v>0.14689038559354589</v>
      </c>
      <c r="E16" s="18">
        <v>0.15075983789016201</v>
      </c>
    </row>
    <row r="17" spans="1:5" x14ac:dyDescent="0.25">
      <c r="A17" s="17" t="s">
        <v>41</v>
      </c>
      <c r="B17" s="18">
        <v>355162.1594375</v>
      </c>
      <c r="C17" s="18">
        <v>560685.70717805345</v>
      </c>
      <c r="D17" s="18">
        <v>6.3430311588892632E-2</v>
      </c>
      <c r="E17" s="18">
        <v>5.7300663495356487E-2</v>
      </c>
    </row>
    <row r="18" spans="1:5" x14ac:dyDescent="0.25">
      <c r="A18" s="17" t="s">
        <v>89</v>
      </c>
      <c r="B18" s="18">
        <v>6570.5998571428554</v>
      </c>
      <c r="C18" s="18">
        <v>152.184394961024</v>
      </c>
      <c r="D18" s="18">
        <v>0.16630980492813141</v>
      </c>
      <c r="E18" s="18">
        <v>3.2682699767261437E-2</v>
      </c>
    </row>
    <row r="19" spans="1:5" x14ac:dyDescent="0.25">
      <c r="A19" s="17" t="s">
        <v>43</v>
      </c>
      <c r="B19" s="18">
        <v>79506.553812500002</v>
      </c>
      <c r="C19" s="18">
        <v>28305.338794241987</v>
      </c>
      <c r="D19" s="18">
        <v>0.1116367041775967</v>
      </c>
      <c r="E19" s="18">
        <v>7.2768639003823132E-2</v>
      </c>
    </row>
    <row r="20" spans="1:5" x14ac:dyDescent="0.25">
      <c r="A20" s="17" t="s">
        <v>90</v>
      </c>
      <c r="B20" s="18">
        <v>624122.44231249997</v>
      </c>
      <c r="C20" s="18">
        <v>471914.11688320275</v>
      </c>
      <c r="D20" s="18">
        <v>8.1120780592534122E-2</v>
      </c>
      <c r="E20" s="18">
        <v>6.8201692874456446E-2</v>
      </c>
    </row>
    <row r="21" spans="1:5" x14ac:dyDescent="0.25">
      <c r="A21" s="17" t="s">
        <v>45</v>
      </c>
      <c r="B21" s="18">
        <v>185919.17356249996</v>
      </c>
      <c r="C21" s="18">
        <v>331769.0200451737</v>
      </c>
      <c r="D21" s="18">
        <v>8.9432543848638912E-2</v>
      </c>
      <c r="E21" s="18">
        <v>8.9817299271872111E-2</v>
      </c>
    </row>
    <row r="22" spans="1:5" x14ac:dyDescent="0.25">
      <c r="A22" s="17" t="s">
        <v>46</v>
      </c>
      <c r="B22" s="18">
        <v>1444.3379374999997</v>
      </c>
      <c r="C22" s="18">
        <v>12036.1710535927</v>
      </c>
      <c r="D22" s="18">
        <v>4.5458681450248561E-2</v>
      </c>
      <c r="E22" s="18">
        <v>4.6172789547462241E-2</v>
      </c>
    </row>
    <row r="23" spans="1:5" x14ac:dyDescent="0.25">
      <c r="A23" s="17" t="s">
        <v>48</v>
      </c>
      <c r="B23" s="18">
        <v>1542434.2655000002</v>
      </c>
      <c r="C23" s="18">
        <v>225692.5257004415</v>
      </c>
      <c r="D23" s="18">
        <v>3.195159560793609E-2</v>
      </c>
      <c r="E23" s="18">
        <v>2.186643842874457E-2</v>
      </c>
    </row>
    <row r="24" spans="1:5" x14ac:dyDescent="0.25">
      <c r="A24" s="17" t="s">
        <v>96</v>
      </c>
      <c r="B24" s="18">
        <v>175704.4465625</v>
      </c>
      <c r="C24" s="18">
        <v>1120607.7129935736</v>
      </c>
      <c r="D24" s="18">
        <v>1.4688453339379161E-2</v>
      </c>
      <c r="E24" s="18">
        <v>1.5295143021081471E-2</v>
      </c>
    </row>
    <row r="25" spans="1:5" x14ac:dyDescent="0.25">
      <c r="A25" s="17" t="s">
        <v>54</v>
      </c>
      <c r="B25" s="18">
        <v>717663.27024999983</v>
      </c>
      <c r="C25" s="18">
        <v>174036.33917106772</v>
      </c>
      <c r="D25" s="18">
        <v>7.6963047343584973E-2</v>
      </c>
      <c r="E25" s="18">
        <v>8.418941455351496E-2</v>
      </c>
    </row>
    <row r="26" spans="1:5" x14ac:dyDescent="0.25">
      <c r="A26" s="17" t="s">
        <v>115</v>
      </c>
      <c r="B26" s="18">
        <v>32704.958230769229</v>
      </c>
      <c r="C26" s="18">
        <v>6079.5269536170144</v>
      </c>
      <c r="D26" s="18">
        <v>0.14573929578164391</v>
      </c>
      <c r="E26" s="18">
        <v>8.0704397019593407E-2</v>
      </c>
    </row>
    <row r="27" spans="1:5" x14ac:dyDescent="0.25">
      <c r="A27" s="17" t="s">
        <v>59</v>
      </c>
      <c r="B27" s="18">
        <v>458813.32418749994</v>
      </c>
      <c r="C27" s="18">
        <v>553106.02700379316</v>
      </c>
      <c r="D27" s="18">
        <v>0.1084003946231351</v>
      </c>
      <c r="E27" s="18">
        <v>0.11098783510205</v>
      </c>
    </row>
    <row r="28" spans="1:5" x14ac:dyDescent="0.25">
      <c r="A28" s="17" t="s">
        <v>120</v>
      </c>
      <c r="B28" s="18">
        <v>2604414.3645000001</v>
      </c>
      <c r="C28" s="18">
        <v>2175366.5054735397</v>
      </c>
      <c r="D28" s="18">
        <v>0.1239402954122284</v>
      </c>
      <c r="E28" s="18">
        <v>0.11268573574706631</v>
      </c>
    </row>
    <row r="29" spans="1:5" x14ac:dyDescent="0.25">
      <c r="A29" s="17" t="s">
        <v>57</v>
      </c>
      <c r="B29" s="18">
        <v>678458.74056249985</v>
      </c>
      <c r="C29" s="18">
        <v>451980.03544556978</v>
      </c>
      <c r="D29" s="18">
        <v>9.8210105404241341E-2</v>
      </c>
      <c r="E29" s="18">
        <v>9.2870103410392812E-2</v>
      </c>
    </row>
    <row r="30" spans="1:5" x14ac:dyDescent="0.25">
      <c r="A30" s="17" t="s">
        <v>103</v>
      </c>
      <c r="B30" s="18">
        <v>1810276.3170625002</v>
      </c>
      <c r="C30" s="18">
        <v>21219783.278694581</v>
      </c>
      <c r="D30" s="18">
        <v>0.10027740257444651</v>
      </c>
      <c r="E30" s="18">
        <v>8.9788782379777693E-2</v>
      </c>
    </row>
    <row r="31" spans="1:5" x14ac:dyDescent="0.25">
      <c r="A31" s="17" t="s">
        <v>61</v>
      </c>
      <c r="B31" s="18">
        <v>531097.27537499997</v>
      </c>
      <c r="C31" s="18">
        <v>429031.83539251494</v>
      </c>
      <c r="D31" s="18">
        <v>8.0676391897706784E-2</v>
      </c>
      <c r="E31" s="18">
        <v>8.5503468477337724E-2</v>
      </c>
    </row>
    <row r="32" spans="1:5" x14ac:dyDescent="0.25">
      <c r="A32" s="17" t="s">
        <v>63</v>
      </c>
      <c r="B32" s="18">
        <v>142792.36156250001</v>
      </c>
      <c r="C32" s="18">
        <v>506240.72974276525</v>
      </c>
      <c r="D32" s="18">
        <v>9.1965477916848531E-2</v>
      </c>
      <c r="E32" s="18">
        <v>9.6926897585446592E-2</v>
      </c>
    </row>
    <row r="33" spans="1:5" x14ac:dyDescent="0.25">
      <c r="A33" s="17" t="s">
        <v>147</v>
      </c>
      <c r="B33" s="18">
        <v>22628.76471428572</v>
      </c>
      <c r="C33" s="18">
        <v>10796.967558061768</v>
      </c>
      <c r="D33" s="18">
        <v>0.1884019450298316</v>
      </c>
      <c r="E33" s="18">
        <v>0.1849440897446161</v>
      </c>
    </row>
    <row r="34" spans="1:5" x14ac:dyDescent="0.25">
      <c r="A34" s="17" t="s">
        <v>122</v>
      </c>
      <c r="B34" s="18">
        <v>8883.2484999999997</v>
      </c>
      <c r="C34" s="18">
        <v>7695.2512210275672</v>
      </c>
      <c r="D34" s="18">
        <v>0.17914491899852719</v>
      </c>
      <c r="E34" s="18">
        <v>0.1975927277149459</v>
      </c>
    </row>
    <row r="35" spans="1:5" x14ac:dyDescent="0.25">
      <c r="A35" s="17" t="s">
        <v>76</v>
      </c>
      <c r="B35" s="18">
        <v>548244.00056249998</v>
      </c>
      <c r="C35" s="18">
        <v>100696.98669541537</v>
      </c>
      <c r="D35" s="18">
        <v>0.11991866832039701</v>
      </c>
      <c r="E35" s="18">
        <v>0.13511265156996191</v>
      </c>
    </row>
    <row r="36" spans="1:5" x14ac:dyDescent="0.25">
      <c r="A36" s="17" t="s">
        <v>137</v>
      </c>
      <c r="B36" s="18">
        <v>3458.2367142857138</v>
      </c>
      <c r="C36" s="18">
        <v>1246.9032067313249</v>
      </c>
      <c r="D36" s="18">
        <v>9.8821151140742552E-2</v>
      </c>
      <c r="E36" s="18">
        <v>5.5243404557456348E-2</v>
      </c>
    </row>
    <row r="37" spans="1:5" x14ac:dyDescent="0.25">
      <c r="A37" s="17" t="s">
        <v>182</v>
      </c>
      <c r="B37" s="18">
        <v>300.608</v>
      </c>
      <c r="C37" s="18">
        <v>70.462050710504315</v>
      </c>
      <c r="D37" s="18">
        <v>1.5920837825350379E-2</v>
      </c>
      <c r="E37" s="18">
        <v>2.0887175324675329E-2</v>
      </c>
    </row>
    <row r="38" spans="1:5" x14ac:dyDescent="0.25">
      <c r="A38" s="17" t="s">
        <v>77</v>
      </c>
      <c r="B38" s="18">
        <v>420792.11575</v>
      </c>
      <c r="C38" s="18">
        <v>251067.54016589871</v>
      </c>
      <c r="D38" s="18">
        <v>0.1012978397616902</v>
      </c>
      <c r="E38" s="18">
        <v>0.1052374901339664</v>
      </c>
    </row>
    <row r="39" spans="1:5" x14ac:dyDescent="0.25">
      <c r="A39" s="17" t="s">
        <v>106</v>
      </c>
      <c r="B39" s="18">
        <v>325133.49637499999</v>
      </c>
      <c r="C39" s="18">
        <v>188793.01169374006</v>
      </c>
      <c r="D39" s="18">
        <v>2.0164599364159229E-2</v>
      </c>
      <c r="E39" s="18">
        <v>2.4115760424036788E-2</v>
      </c>
    </row>
    <row r="40" spans="1:5" x14ac:dyDescent="0.25">
      <c r="A40" s="17" t="s">
        <v>105</v>
      </c>
      <c r="B40" s="18">
        <v>1107234.8941249999</v>
      </c>
      <c r="C40" s="18">
        <v>1573849.3630570432</v>
      </c>
      <c r="D40" s="18">
        <v>8.2010631213113264E-2</v>
      </c>
      <c r="E40" s="18">
        <v>8.0594711003310102E-2</v>
      </c>
    </row>
    <row r="41" spans="1:5" x14ac:dyDescent="0.25">
      <c r="A41" s="17" t="s">
        <v>83</v>
      </c>
      <c r="B41" s="18">
        <v>887.47262499999988</v>
      </c>
      <c r="C41" s="18">
        <v>2718.93695791649</v>
      </c>
      <c r="D41" s="18">
        <v>0.13367879093797319</v>
      </c>
      <c r="E41" s="18">
        <v>0.15599462509750389</v>
      </c>
    </row>
    <row r="42" spans="1:5" x14ac:dyDescent="0.25">
      <c r="A42" s="17" t="s">
        <v>85</v>
      </c>
      <c r="B42" s="18">
        <v>22974.800312500003</v>
      </c>
      <c r="C42" s="18">
        <v>104917.97414043869</v>
      </c>
      <c r="D42" s="18">
        <v>5.7945252829975903E-2</v>
      </c>
      <c r="E42" s="18">
        <v>6.0738949404809263E-2</v>
      </c>
    </row>
    <row r="43" spans="1:5" x14ac:dyDescent="0.25">
      <c r="A43" s="17" t="s">
        <v>91</v>
      </c>
      <c r="B43" s="18">
        <v>477.64733333333334</v>
      </c>
      <c r="C43" s="18">
        <v>702.82696463586865</v>
      </c>
      <c r="D43" s="18">
        <v>1.6286606028179058E-2</v>
      </c>
      <c r="E43" s="18">
        <v>1.1226946639641079E-2</v>
      </c>
    </row>
    <row r="44" spans="1:5" x14ac:dyDescent="0.25">
      <c r="A44" s="17" t="s">
        <v>225</v>
      </c>
      <c r="B44" s="18">
        <v>468573.24299466197</v>
      </c>
      <c r="C44" s="18">
        <v>1019357.7001633086</v>
      </c>
      <c r="D44" s="18">
        <v>0.1884019450298316</v>
      </c>
      <c r="E44" s="18">
        <v>0.1975927277149459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5"/>
  <sheetViews>
    <sheetView topLeftCell="A2" workbookViewId="0">
      <selection sqref="A1:K1455"/>
    </sheetView>
  </sheetViews>
  <sheetFormatPr defaultColWidth="13.5703125" defaultRowHeight="15" x14ac:dyDescent="0.25"/>
  <cols>
    <col min="1" max="1" width="9.7109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28" t="s">
        <v>3</v>
      </c>
      <c r="E1" s="28" t="s">
        <v>4</v>
      </c>
      <c r="F1" s="29" t="s">
        <v>5</v>
      </c>
      <c r="G1" s="29" t="s">
        <v>6</v>
      </c>
      <c r="H1" s="28" t="s">
        <v>7</v>
      </c>
      <c r="I1" s="30" t="s">
        <v>8</v>
      </c>
      <c r="J1" s="30" t="s">
        <v>9</v>
      </c>
      <c r="K1" s="1" t="s">
        <v>10</v>
      </c>
    </row>
    <row r="2" spans="1:11" x14ac:dyDescent="0.25">
      <c r="A2" t="s">
        <v>11</v>
      </c>
      <c r="B2" t="s">
        <v>159</v>
      </c>
      <c r="D2" s="31"/>
      <c r="E2" s="31"/>
      <c r="F2" s="32">
        <v>1146</v>
      </c>
      <c r="G2" s="32">
        <v>1591.666666666667</v>
      </c>
      <c r="H2" s="31">
        <v>2406</v>
      </c>
      <c r="I2" s="33"/>
      <c r="J2" s="33"/>
      <c r="K2">
        <v>0.72</v>
      </c>
    </row>
    <row r="3" spans="1:11" x14ac:dyDescent="0.25">
      <c r="A3" t="s">
        <v>11</v>
      </c>
      <c r="B3" t="s">
        <v>136</v>
      </c>
      <c r="C3" t="s">
        <v>28</v>
      </c>
      <c r="D3" s="31">
        <v>4</v>
      </c>
      <c r="E3" s="31">
        <v>7</v>
      </c>
      <c r="F3" s="32">
        <v>5.1999999999999998E-2</v>
      </c>
      <c r="G3" s="32">
        <v>7.2222222222222215E-2</v>
      </c>
      <c r="H3" s="31">
        <v>6.6000000000000003E-2</v>
      </c>
      <c r="I3" s="33">
        <v>8.2539682539682537E-4</v>
      </c>
      <c r="J3" s="33">
        <v>7.1739130434782608E-4</v>
      </c>
      <c r="K3">
        <v>0.72</v>
      </c>
    </row>
    <row r="4" spans="1:11" x14ac:dyDescent="0.25">
      <c r="A4" t="s">
        <v>11</v>
      </c>
      <c r="B4" t="s">
        <v>12</v>
      </c>
      <c r="C4" t="s">
        <v>13</v>
      </c>
      <c r="D4" s="31">
        <v>782</v>
      </c>
      <c r="E4" s="31">
        <v>10479</v>
      </c>
      <c r="F4" s="32">
        <v>1442631.9609999999</v>
      </c>
      <c r="G4" s="32">
        <v>2003655.501388889</v>
      </c>
      <c r="H4" s="31">
        <v>830526.446</v>
      </c>
      <c r="I4" s="33">
        <v>6.2338551374215699E-2</v>
      </c>
      <c r="J4" s="33">
        <v>7.2370498489199575E-2</v>
      </c>
      <c r="K4">
        <v>0.72</v>
      </c>
    </row>
    <row r="5" spans="1:11" x14ac:dyDescent="0.25">
      <c r="A5" t="s">
        <v>11</v>
      </c>
      <c r="B5" t="s">
        <v>80</v>
      </c>
      <c r="C5" t="s">
        <v>21</v>
      </c>
      <c r="D5" s="31">
        <v>79</v>
      </c>
      <c r="E5" s="31">
        <v>267</v>
      </c>
      <c r="F5" s="32">
        <v>4190.2510000000002</v>
      </c>
      <c r="G5" s="32">
        <v>5819.7930555555558</v>
      </c>
      <c r="H5" s="31">
        <v>1689.903</v>
      </c>
      <c r="I5" s="33">
        <v>3.30708945417351E-3</v>
      </c>
      <c r="J5" s="33">
        <v>3.423781043725612E-3</v>
      </c>
      <c r="K5">
        <v>0.72</v>
      </c>
    </row>
    <row r="6" spans="1:11" x14ac:dyDescent="0.25">
      <c r="A6" t="s">
        <v>11</v>
      </c>
      <c r="B6" t="s">
        <v>14</v>
      </c>
      <c r="C6" t="s">
        <v>15</v>
      </c>
      <c r="D6" s="31">
        <v>298</v>
      </c>
      <c r="E6" s="31">
        <v>3219</v>
      </c>
      <c r="F6" s="32">
        <v>14942.763000000001</v>
      </c>
      <c r="G6" s="32">
        <v>20753.837500000001</v>
      </c>
      <c r="H6" s="31">
        <v>32517.316999999999</v>
      </c>
      <c r="I6" s="33">
        <v>1.232074771625964E-2</v>
      </c>
      <c r="J6" s="33">
        <v>1.245239667142797E-2</v>
      </c>
      <c r="K6">
        <v>0.72</v>
      </c>
    </row>
    <row r="7" spans="1:11" x14ac:dyDescent="0.25">
      <c r="A7" t="s">
        <v>11</v>
      </c>
      <c r="B7" t="s">
        <v>16</v>
      </c>
      <c r="C7" t="s">
        <v>17</v>
      </c>
      <c r="D7" s="31">
        <v>40</v>
      </c>
      <c r="E7" s="31">
        <v>239</v>
      </c>
      <c r="F7" s="32">
        <v>363.72199999999998</v>
      </c>
      <c r="G7" s="32">
        <v>505.16944444444442</v>
      </c>
      <c r="H7" s="31">
        <v>146.01499999999999</v>
      </c>
      <c r="I7" s="33">
        <v>4.5372802914062597E-3</v>
      </c>
      <c r="J7" s="33">
        <v>4.0982065171629853E-3</v>
      </c>
      <c r="K7">
        <v>0.72</v>
      </c>
    </row>
    <row r="8" spans="1:11" x14ac:dyDescent="0.25">
      <c r="A8" t="s">
        <v>11</v>
      </c>
      <c r="B8" t="s">
        <v>18</v>
      </c>
      <c r="C8" t="s">
        <v>19</v>
      </c>
      <c r="D8" s="31">
        <v>196</v>
      </c>
      <c r="E8" s="31">
        <v>2385</v>
      </c>
      <c r="F8" s="32">
        <v>23172.339</v>
      </c>
      <c r="G8" s="32">
        <v>32183.804166666669</v>
      </c>
      <c r="H8" s="31">
        <v>40882.881999999998</v>
      </c>
      <c r="I8" s="33">
        <v>4.0543048802464877E-2</v>
      </c>
      <c r="J8" s="33">
        <v>4.7724415598059872E-2</v>
      </c>
      <c r="K8">
        <v>0.72</v>
      </c>
    </row>
    <row r="9" spans="1:11" x14ac:dyDescent="0.25">
      <c r="A9" t="s">
        <v>11</v>
      </c>
      <c r="B9" t="s">
        <v>98</v>
      </c>
      <c r="C9" t="s">
        <v>99</v>
      </c>
      <c r="D9" s="31">
        <v>23</v>
      </c>
      <c r="E9" s="31">
        <v>1280</v>
      </c>
      <c r="F9" s="32">
        <v>4693803.5760000004</v>
      </c>
      <c r="G9" s="32">
        <v>6519171.6333333338</v>
      </c>
      <c r="H9" s="31">
        <v>7199234.0180000002</v>
      </c>
      <c r="I9" s="33">
        <v>0.1497427588657867</v>
      </c>
      <c r="J9" s="33">
        <v>0.14602825229275571</v>
      </c>
      <c r="K9">
        <v>0.72</v>
      </c>
    </row>
    <row r="10" spans="1:11" x14ac:dyDescent="0.25">
      <c r="A10" t="s">
        <v>11</v>
      </c>
      <c r="B10" t="s">
        <v>20</v>
      </c>
      <c r="C10" t="s">
        <v>21</v>
      </c>
      <c r="D10" s="31">
        <v>15</v>
      </c>
      <c r="E10" s="31">
        <v>24</v>
      </c>
      <c r="F10" s="32">
        <v>42.987000000000002</v>
      </c>
      <c r="G10" s="32">
        <v>59.704166666666673</v>
      </c>
      <c r="H10" s="31">
        <v>34.188000000000002</v>
      </c>
      <c r="I10" s="33">
        <v>1.303031221582298E-2</v>
      </c>
      <c r="J10" s="33">
        <v>1.5618090452261309E-2</v>
      </c>
      <c r="K10">
        <v>0.72</v>
      </c>
    </row>
    <row r="11" spans="1:11" x14ac:dyDescent="0.25">
      <c r="A11" t="s">
        <v>11</v>
      </c>
      <c r="B11" t="s">
        <v>22</v>
      </c>
      <c r="C11" t="s">
        <v>23</v>
      </c>
      <c r="D11" s="31">
        <v>275</v>
      </c>
      <c r="E11" s="31">
        <v>2072</v>
      </c>
      <c r="F11" s="32">
        <v>265873.239</v>
      </c>
      <c r="G11" s="32">
        <v>369268.38750000001</v>
      </c>
      <c r="H11" s="31">
        <v>139131.36900000001</v>
      </c>
      <c r="I11" s="33">
        <v>9.2165689129025258E-3</v>
      </c>
      <c r="J11" s="33">
        <v>9.0418324747478795E-3</v>
      </c>
      <c r="K11">
        <v>0.72</v>
      </c>
    </row>
    <row r="12" spans="1:11" x14ac:dyDescent="0.25">
      <c r="A12" t="s">
        <v>11</v>
      </c>
      <c r="B12" t="s">
        <v>100</v>
      </c>
      <c r="C12" t="s">
        <v>17</v>
      </c>
      <c r="D12" s="31">
        <v>11</v>
      </c>
      <c r="E12" s="31">
        <v>24</v>
      </c>
      <c r="F12" s="32">
        <v>7.3559999999999999</v>
      </c>
      <c r="G12" s="32">
        <v>10.21666666666667</v>
      </c>
      <c r="H12" s="31">
        <v>185.77799999999999</v>
      </c>
      <c r="I12" s="33">
        <v>5.3026152648424212E-5</v>
      </c>
      <c r="J12" s="33">
        <v>1.836041271347249E-3</v>
      </c>
      <c r="K12">
        <v>0.72</v>
      </c>
    </row>
    <row r="13" spans="1:11" x14ac:dyDescent="0.25">
      <c r="A13" t="s">
        <v>11</v>
      </c>
      <c r="B13" t="s">
        <v>178</v>
      </c>
      <c r="C13" t="s">
        <v>17</v>
      </c>
      <c r="D13" s="31">
        <v>5</v>
      </c>
      <c r="E13" s="31">
        <v>16</v>
      </c>
      <c r="F13" s="32">
        <v>319.22000000000003</v>
      </c>
      <c r="G13" s="32">
        <v>443.36111111111109</v>
      </c>
      <c r="H13" s="31">
        <v>21517.395</v>
      </c>
      <c r="I13" s="33">
        <v>1.2082055940350481E-3</v>
      </c>
      <c r="J13" s="33">
        <v>2.2764767680272871E-2</v>
      </c>
      <c r="K13">
        <v>0.72</v>
      </c>
    </row>
    <row r="14" spans="1:11" x14ac:dyDescent="0.25">
      <c r="A14" t="s">
        <v>11</v>
      </c>
      <c r="B14" t="s">
        <v>95</v>
      </c>
      <c r="C14" t="s">
        <v>17</v>
      </c>
      <c r="D14" s="31">
        <v>11</v>
      </c>
      <c r="E14" s="31">
        <v>37</v>
      </c>
      <c r="F14" s="32">
        <v>372.79</v>
      </c>
      <c r="G14" s="32">
        <v>517.76388888888891</v>
      </c>
      <c r="H14" s="31">
        <v>1097.1890000000001</v>
      </c>
      <c r="I14" s="33">
        <v>1.6978029985608371E-3</v>
      </c>
      <c r="J14" s="33">
        <v>3.8688041918342451E-3</v>
      </c>
      <c r="K14">
        <v>0.72</v>
      </c>
    </row>
    <row r="15" spans="1:11" x14ac:dyDescent="0.25">
      <c r="A15" t="s">
        <v>11</v>
      </c>
      <c r="B15" t="s">
        <v>93</v>
      </c>
      <c r="C15" t="s">
        <v>21</v>
      </c>
      <c r="D15" s="31">
        <v>110</v>
      </c>
      <c r="E15" s="31">
        <v>1500</v>
      </c>
      <c r="F15" s="32">
        <v>162995.304</v>
      </c>
      <c r="G15" s="32">
        <v>226382.3666666667</v>
      </c>
      <c r="H15" s="31">
        <v>298406.68099999998</v>
      </c>
      <c r="I15" s="33">
        <v>4.5759824187374752E-2</v>
      </c>
      <c r="J15" s="33">
        <v>4.6364987294195879E-2</v>
      </c>
      <c r="K15">
        <v>0.72</v>
      </c>
    </row>
    <row r="16" spans="1:11" x14ac:dyDescent="0.25">
      <c r="A16" t="s">
        <v>11</v>
      </c>
      <c r="B16" t="s">
        <v>111</v>
      </c>
      <c r="C16" t="s">
        <v>17</v>
      </c>
      <c r="D16" s="31">
        <v>5</v>
      </c>
      <c r="E16" s="31">
        <v>5</v>
      </c>
      <c r="F16" s="32">
        <v>137.96199999999999</v>
      </c>
      <c r="G16" s="32">
        <v>191.61388888888891</v>
      </c>
      <c r="H16" s="31">
        <v>29478.010999999999</v>
      </c>
      <c r="I16" s="33">
        <v>2.260930842346771E-2</v>
      </c>
      <c r="J16" s="33">
        <v>0.32191074782684659</v>
      </c>
      <c r="K16">
        <v>0.72</v>
      </c>
    </row>
    <row r="17" spans="1:11" x14ac:dyDescent="0.25">
      <c r="A17" t="s">
        <v>11</v>
      </c>
      <c r="B17" t="s">
        <v>92</v>
      </c>
      <c r="C17" t="s">
        <v>17</v>
      </c>
      <c r="D17" s="31">
        <v>7</v>
      </c>
      <c r="E17" s="31">
        <v>51</v>
      </c>
      <c r="F17" s="32">
        <v>18146.492999999999</v>
      </c>
      <c r="G17" s="32">
        <v>25203.462500000001</v>
      </c>
      <c r="H17" s="31">
        <v>15408.736000000001</v>
      </c>
      <c r="I17" s="33">
        <v>5.8481384823226394E-3</v>
      </c>
      <c r="J17" s="33">
        <v>5.7224194636156479E-3</v>
      </c>
      <c r="K17">
        <v>0.72</v>
      </c>
    </row>
    <row r="18" spans="1:11" x14ac:dyDescent="0.25">
      <c r="A18" t="s">
        <v>11</v>
      </c>
      <c r="B18" t="s">
        <v>94</v>
      </c>
      <c r="C18" t="s">
        <v>17</v>
      </c>
      <c r="D18" s="31">
        <v>54</v>
      </c>
      <c r="E18" s="31">
        <v>871</v>
      </c>
      <c r="F18" s="32">
        <v>39747.044999999998</v>
      </c>
      <c r="G18" s="32">
        <v>55204.229166666657</v>
      </c>
      <c r="H18" s="31">
        <v>81150.228000000003</v>
      </c>
      <c r="I18" s="33">
        <v>2.991743303641994E-2</v>
      </c>
      <c r="J18" s="33">
        <v>2.9481889669378699E-2</v>
      </c>
      <c r="K18">
        <v>0.72</v>
      </c>
    </row>
    <row r="19" spans="1:11" x14ac:dyDescent="0.25">
      <c r="A19" t="s">
        <v>11</v>
      </c>
      <c r="B19" t="s">
        <v>24</v>
      </c>
      <c r="C19" t="s">
        <v>21</v>
      </c>
      <c r="D19" s="31">
        <v>86</v>
      </c>
      <c r="E19" s="31">
        <v>442</v>
      </c>
      <c r="F19" s="32">
        <v>53307.665000000001</v>
      </c>
      <c r="G19" s="32">
        <v>74038.423611111109</v>
      </c>
      <c r="H19" s="31">
        <v>123464.136</v>
      </c>
      <c r="I19" s="33">
        <v>1.9749336195402142E-2</v>
      </c>
      <c r="J19" s="33">
        <v>1.665760499565697E-2</v>
      </c>
      <c r="K19">
        <v>0.72</v>
      </c>
    </row>
    <row r="20" spans="1:11" x14ac:dyDescent="0.25">
      <c r="A20" t="s">
        <v>11</v>
      </c>
      <c r="B20" t="s">
        <v>107</v>
      </c>
      <c r="C20" t="s">
        <v>17</v>
      </c>
      <c r="D20" s="31">
        <v>5</v>
      </c>
      <c r="E20" s="31">
        <v>6</v>
      </c>
      <c r="F20" s="32">
        <v>983.92</v>
      </c>
      <c r="G20" s="32">
        <v>1366.5555555555561</v>
      </c>
      <c r="H20" s="31">
        <v>406.83499999999998</v>
      </c>
      <c r="I20" s="33">
        <v>1.6858094702221411E-4</v>
      </c>
      <c r="J20" s="33">
        <v>2.1736447411725991E-4</v>
      </c>
      <c r="K20">
        <v>0.72</v>
      </c>
    </row>
    <row r="21" spans="1:11" x14ac:dyDescent="0.25">
      <c r="A21" t="s">
        <v>11</v>
      </c>
      <c r="B21" t="s">
        <v>25</v>
      </c>
      <c r="C21" t="s">
        <v>17</v>
      </c>
      <c r="D21" s="31">
        <v>35</v>
      </c>
      <c r="E21" s="31">
        <v>222</v>
      </c>
      <c r="F21" s="32">
        <v>231.208</v>
      </c>
      <c r="G21" s="32">
        <v>321.12222222222221</v>
      </c>
      <c r="H21" s="31">
        <v>215.43</v>
      </c>
      <c r="I21" s="33">
        <v>1.029696267925537E-2</v>
      </c>
      <c r="J21" s="33">
        <v>2.5102540200419479E-2</v>
      </c>
      <c r="K21">
        <v>0.72</v>
      </c>
    </row>
    <row r="22" spans="1:11" x14ac:dyDescent="0.25">
      <c r="A22" t="s">
        <v>11</v>
      </c>
      <c r="B22" t="s">
        <v>26</v>
      </c>
      <c r="C22" t="s">
        <v>17</v>
      </c>
      <c r="D22" s="31">
        <v>103</v>
      </c>
      <c r="E22" s="31">
        <v>624</v>
      </c>
      <c r="F22" s="32">
        <v>1840.174</v>
      </c>
      <c r="G22" s="32">
        <v>2555.797222222222</v>
      </c>
      <c r="H22" s="31">
        <v>2117.4899999999998</v>
      </c>
      <c r="I22" s="33">
        <v>1.7304301216828719E-2</v>
      </c>
      <c r="J22" s="33">
        <v>2.1047143836909959E-2</v>
      </c>
      <c r="K22">
        <v>0.72</v>
      </c>
    </row>
    <row r="23" spans="1:11" x14ac:dyDescent="0.25">
      <c r="A23" t="s">
        <v>11</v>
      </c>
      <c r="B23" t="s">
        <v>68</v>
      </c>
      <c r="C23" t="s">
        <v>69</v>
      </c>
      <c r="D23" s="31">
        <v>94</v>
      </c>
      <c r="E23" s="31">
        <v>551</v>
      </c>
      <c r="F23" s="32">
        <v>6442.6970000000001</v>
      </c>
      <c r="G23" s="32">
        <v>8948.1902777777777</v>
      </c>
      <c r="H23" s="31">
        <v>9334.6479999999992</v>
      </c>
      <c r="I23" s="33">
        <v>7.1927256610295138E-3</v>
      </c>
      <c r="J23" s="33">
        <v>8.6543149900056727E-3</v>
      </c>
      <c r="K23">
        <v>0.72</v>
      </c>
    </row>
    <row r="24" spans="1:11" x14ac:dyDescent="0.25">
      <c r="A24" t="s">
        <v>11</v>
      </c>
      <c r="B24" t="s">
        <v>70</v>
      </c>
      <c r="C24" t="s">
        <v>71</v>
      </c>
      <c r="D24" s="31">
        <v>76</v>
      </c>
      <c r="E24" s="31">
        <v>424</v>
      </c>
      <c r="F24" s="32">
        <v>3286.9789999999998</v>
      </c>
      <c r="G24" s="32">
        <v>4565.2486111111111</v>
      </c>
      <c r="H24" s="31">
        <v>16160.236999999999</v>
      </c>
      <c r="I24" s="33">
        <v>3.787448681298042E-3</v>
      </c>
      <c r="J24" s="33">
        <v>4.4726754260811276E-3</v>
      </c>
      <c r="K24">
        <v>0.72</v>
      </c>
    </row>
    <row r="25" spans="1:11" x14ac:dyDescent="0.25">
      <c r="A25" t="s">
        <v>11</v>
      </c>
      <c r="B25" t="s">
        <v>27</v>
      </c>
      <c r="C25" t="s">
        <v>28</v>
      </c>
      <c r="D25" s="31">
        <v>8</v>
      </c>
      <c r="E25" s="31">
        <v>32</v>
      </c>
      <c r="F25" s="32">
        <v>234.815</v>
      </c>
      <c r="G25" s="32">
        <v>326.13194444444451</v>
      </c>
      <c r="H25" s="31">
        <v>123.511</v>
      </c>
      <c r="I25" s="33">
        <v>6.4648147128462084E-3</v>
      </c>
      <c r="J25" s="33">
        <v>7.3326407029209208E-3</v>
      </c>
      <c r="K25">
        <v>0.72</v>
      </c>
    </row>
    <row r="26" spans="1:11" x14ac:dyDescent="0.25">
      <c r="A26" t="s">
        <v>11</v>
      </c>
      <c r="B26" t="s">
        <v>29</v>
      </c>
      <c r="C26" t="s">
        <v>21</v>
      </c>
      <c r="D26" s="31">
        <v>18</v>
      </c>
      <c r="E26" s="31">
        <v>26</v>
      </c>
      <c r="F26" s="32">
        <v>11.996</v>
      </c>
      <c r="G26" s="32">
        <v>16.661111111111111</v>
      </c>
      <c r="H26" s="31">
        <v>42.487000000000002</v>
      </c>
      <c r="I26" s="33">
        <v>9.1495690641446115E-4</v>
      </c>
      <c r="J26" s="33">
        <v>2.8912555290915281E-3</v>
      </c>
      <c r="K26">
        <v>0.72</v>
      </c>
    </row>
    <row r="27" spans="1:11" x14ac:dyDescent="0.25">
      <c r="A27" t="s">
        <v>11</v>
      </c>
      <c r="B27" t="s">
        <v>30</v>
      </c>
      <c r="C27" t="s">
        <v>17</v>
      </c>
      <c r="D27" s="31">
        <v>20</v>
      </c>
      <c r="E27" s="31">
        <v>68</v>
      </c>
      <c r="F27" s="32">
        <v>176.542</v>
      </c>
      <c r="G27" s="32">
        <v>245.19722222222219</v>
      </c>
      <c r="H27" s="31">
        <v>737.24</v>
      </c>
      <c r="I27" s="33">
        <v>4.3633712308452803E-2</v>
      </c>
      <c r="J27" s="33">
        <v>0.11433622828784119</v>
      </c>
      <c r="K27">
        <v>0.72</v>
      </c>
    </row>
    <row r="28" spans="1:11" x14ac:dyDescent="0.25">
      <c r="A28" t="s">
        <v>11</v>
      </c>
      <c r="B28" t="s">
        <v>31</v>
      </c>
      <c r="C28" t="s">
        <v>17</v>
      </c>
      <c r="D28" s="31">
        <v>115</v>
      </c>
      <c r="E28" s="31">
        <v>644</v>
      </c>
      <c r="F28" s="32">
        <v>3609.63</v>
      </c>
      <c r="G28" s="32">
        <v>5013.375</v>
      </c>
      <c r="H28" s="31">
        <v>6261.5510000000004</v>
      </c>
      <c r="I28" s="33">
        <v>0.1169906657159526</v>
      </c>
      <c r="J28" s="33">
        <v>0.10001998306790411</v>
      </c>
      <c r="K28">
        <v>0.72</v>
      </c>
    </row>
    <row r="29" spans="1:11" x14ac:dyDescent="0.25">
      <c r="A29" t="s">
        <v>11</v>
      </c>
      <c r="B29" t="s">
        <v>164</v>
      </c>
      <c r="C29" t="s">
        <v>17</v>
      </c>
      <c r="D29" s="31">
        <v>16</v>
      </c>
      <c r="E29" s="31">
        <v>48</v>
      </c>
      <c r="F29" s="32">
        <v>11.815</v>
      </c>
      <c r="G29" s="32">
        <v>16.409722222222221</v>
      </c>
      <c r="H29" s="31">
        <v>1566.663</v>
      </c>
      <c r="I29" s="33">
        <v>1.254246284501062E-2</v>
      </c>
      <c r="J29" s="33">
        <v>0.12981960556844549</v>
      </c>
      <c r="K29">
        <v>0.72</v>
      </c>
    </row>
    <row r="30" spans="1:11" x14ac:dyDescent="0.25">
      <c r="A30" t="s">
        <v>11</v>
      </c>
      <c r="B30" t="s">
        <v>37</v>
      </c>
      <c r="C30" t="s">
        <v>23</v>
      </c>
      <c r="D30" s="31">
        <v>188</v>
      </c>
      <c r="E30" s="31">
        <v>1338</v>
      </c>
      <c r="F30" s="32">
        <v>157166.05499999999</v>
      </c>
      <c r="G30" s="32">
        <v>218286.1875</v>
      </c>
      <c r="H30" s="31">
        <v>97621.649000000005</v>
      </c>
      <c r="I30" s="33">
        <v>3.9522701794144847E-2</v>
      </c>
      <c r="J30" s="33">
        <v>4.1888265090483913E-2</v>
      </c>
      <c r="K30">
        <v>0.72</v>
      </c>
    </row>
    <row r="31" spans="1:11" x14ac:dyDescent="0.25">
      <c r="A31" t="s">
        <v>11</v>
      </c>
      <c r="B31" t="s">
        <v>39</v>
      </c>
      <c r="C31" t="s">
        <v>17</v>
      </c>
      <c r="D31" s="31">
        <v>9</v>
      </c>
      <c r="E31" s="31">
        <v>61</v>
      </c>
      <c r="F31" s="32">
        <v>464.51400000000001</v>
      </c>
      <c r="G31" s="32">
        <v>645.15833333333342</v>
      </c>
      <c r="H31" s="31">
        <v>1577.636</v>
      </c>
      <c r="I31" s="33">
        <v>6.9788762019230774E-2</v>
      </c>
      <c r="J31" s="33">
        <v>7.0698453954738963E-2</v>
      </c>
      <c r="K31">
        <v>0.72</v>
      </c>
    </row>
    <row r="32" spans="1:11" x14ac:dyDescent="0.25">
      <c r="A32" t="s">
        <v>11</v>
      </c>
      <c r="B32" t="s">
        <v>38</v>
      </c>
      <c r="C32" t="s">
        <v>23</v>
      </c>
      <c r="D32" s="31">
        <v>129</v>
      </c>
      <c r="E32" s="31">
        <v>1087</v>
      </c>
      <c r="F32" s="32">
        <v>1746.145</v>
      </c>
      <c r="G32" s="32">
        <v>2425.2013888888891</v>
      </c>
      <c r="H32" s="31">
        <v>4997.2780000000002</v>
      </c>
      <c r="I32" s="33">
        <v>1.409898343951102E-2</v>
      </c>
      <c r="J32" s="33">
        <v>1.6892854486819781E-2</v>
      </c>
      <c r="K32">
        <v>0.72</v>
      </c>
    </row>
    <row r="33" spans="1:11" x14ac:dyDescent="0.25">
      <c r="A33" t="s">
        <v>11</v>
      </c>
      <c r="B33" t="s">
        <v>40</v>
      </c>
      <c r="C33" t="s">
        <v>17</v>
      </c>
      <c r="D33" s="31">
        <v>13</v>
      </c>
      <c r="E33" s="31">
        <v>62</v>
      </c>
      <c r="F33" s="32">
        <v>1267.0899999999999</v>
      </c>
      <c r="G33" s="32">
        <v>1759.8472222222219</v>
      </c>
      <c r="H33" s="31">
        <v>9150.1720000000005</v>
      </c>
      <c r="I33" s="33">
        <v>1.115985555751277E-2</v>
      </c>
      <c r="J33" s="33">
        <v>3.9236266492858281E-2</v>
      </c>
      <c r="K33">
        <v>0.72</v>
      </c>
    </row>
    <row r="34" spans="1:11" x14ac:dyDescent="0.25">
      <c r="A34" t="s">
        <v>11</v>
      </c>
      <c r="B34" t="s">
        <v>33</v>
      </c>
      <c r="C34" t="s">
        <v>34</v>
      </c>
      <c r="D34" s="31">
        <v>455</v>
      </c>
      <c r="E34" s="31">
        <v>7190</v>
      </c>
      <c r="F34" s="32">
        <v>363380.24099999998</v>
      </c>
      <c r="G34" s="32">
        <v>504694.77916666667</v>
      </c>
      <c r="H34" s="31">
        <v>165871.02100000001</v>
      </c>
      <c r="I34" s="33">
        <v>2.1602623809264501E-2</v>
      </c>
      <c r="J34" s="33">
        <v>2.2263977851860829E-2</v>
      </c>
      <c r="K34">
        <v>0.72</v>
      </c>
    </row>
    <row r="35" spans="1:11" x14ac:dyDescent="0.25">
      <c r="A35" t="s">
        <v>11</v>
      </c>
      <c r="B35" t="s">
        <v>32</v>
      </c>
      <c r="C35" t="s">
        <v>23</v>
      </c>
      <c r="D35" s="31">
        <v>266</v>
      </c>
      <c r="E35" s="31">
        <v>3062</v>
      </c>
      <c r="F35" s="32">
        <v>111962.61500000001</v>
      </c>
      <c r="G35" s="32">
        <v>155503.6319444445</v>
      </c>
      <c r="H35" s="31">
        <v>61981.15</v>
      </c>
      <c r="I35" s="33">
        <v>1.2410054148071231E-2</v>
      </c>
      <c r="J35" s="33">
        <v>1.2510172652519139E-2</v>
      </c>
      <c r="K35">
        <v>0.72</v>
      </c>
    </row>
    <row r="36" spans="1:11" x14ac:dyDescent="0.25">
      <c r="A36" t="s">
        <v>11</v>
      </c>
      <c r="B36" t="s">
        <v>35</v>
      </c>
      <c r="C36" t="s">
        <v>23</v>
      </c>
      <c r="D36" s="31">
        <v>224</v>
      </c>
      <c r="E36" s="31">
        <v>1723</v>
      </c>
      <c r="F36" s="32">
        <v>163006.53099999999</v>
      </c>
      <c r="G36" s="32">
        <v>226397.95972222221</v>
      </c>
      <c r="H36" s="31">
        <v>69247.406000000003</v>
      </c>
      <c r="I36" s="33">
        <v>3.3280480942890121E-2</v>
      </c>
      <c r="J36" s="33">
        <v>3.269905308494659E-2</v>
      </c>
      <c r="K36">
        <v>0.72</v>
      </c>
    </row>
    <row r="37" spans="1:11" x14ac:dyDescent="0.25">
      <c r="A37" t="s">
        <v>11</v>
      </c>
      <c r="B37" t="s">
        <v>36</v>
      </c>
      <c r="C37" t="s">
        <v>23</v>
      </c>
      <c r="D37" s="31">
        <v>204</v>
      </c>
      <c r="E37" s="31">
        <v>1527</v>
      </c>
      <c r="F37" s="32">
        <v>68298.713000000003</v>
      </c>
      <c r="G37" s="32">
        <v>94859.323611111118</v>
      </c>
      <c r="H37" s="31">
        <v>38199.694000000003</v>
      </c>
      <c r="I37" s="33">
        <v>1.315906644008755E-2</v>
      </c>
      <c r="J37" s="33">
        <v>1.0865326049145229E-2</v>
      </c>
      <c r="K37">
        <v>0.72</v>
      </c>
    </row>
    <row r="38" spans="1:11" x14ac:dyDescent="0.25">
      <c r="A38" t="s">
        <v>11</v>
      </c>
      <c r="B38" t="s">
        <v>41</v>
      </c>
      <c r="C38" t="s">
        <v>23</v>
      </c>
      <c r="D38" s="31">
        <v>180</v>
      </c>
      <c r="E38" s="31">
        <v>1340</v>
      </c>
      <c r="F38" s="32">
        <v>189561.05</v>
      </c>
      <c r="G38" s="32">
        <v>263279.23611111112</v>
      </c>
      <c r="H38" s="31">
        <v>133260.26300000001</v>
      </c>
      <c r="I38" s="33">
        <v>1.193515399039992E-2</v>
      </c>
      <c r="J38" s="33">
        <v>1.109409238665042E-2</v>
      </c>
      <c r="K38">
        <v>0.72</v>
      </c>
    </row>
    <row r="39" spans="1:11" x14ac:dyDescent="0.25">
      <c r="A39" t="s">
        <v>11</v>
      </c>
      <c r="B39" t="s">
        <v>42</v>
      </c>
      <c r="C39" t="s">
        <v>17</v>
      </c>
      <c r="D39" s="31">
        <v>4</v>
      </c>
      <c r="E39" s="31">
        <v>64</v>
      </c>
      <c r="F39" s="32">
        <v>98554.644</v>
      </c>
      <c r="G39" s="32">
        <v>136881.45000000001</v>
      </c>
      <c r="H39" s="31">
        <v>129949.93700000001</v>
      </c>
      <c r="I39" s="33">
        <v>2.19756809464327E-2</v>
      </c>
      <c r="J39" s="33">
        <v>2.069752311290899E-2</v>
      </c>
      <c r="K39">
        <v>0.72</v>
      </c>
    </row>
    <row r="40" spans="1:11" x14ac:dyDescent="0.25">
      <c r="A40" t="s">
        <v>11</v>
      </c>
      <c r="B40" t="s">
        <v>89</v>
      </c>
      <c r="C40" t="s">
        <v>44</v>
      </c>
      <c r="D40" s="31">
        <v>28</v>
      </c>
      <c r="E40" s="31">
        <v>201</v>
      </c>
      <c r="F40" s="32">
        <v>587.952</v>
      </c>
      <c r="G40" s="32">
        <v>816.6</v>
      </c>
      <c r="H40" s="31">
        <v>65041.631000000001</v>
      </c>
      <c r="I40" s="33">
        <v>2.617307692307692E-2</v>
      </c>
      <c r="J40" s="33">
        <v>0.1459510613948479</v>
      </c>
      <c r="K40">
        <v>0.72</v>
      </c>
    </row>
    <row r="41" spans="1:11" x14ac:dyDescent="0.25">
      <c r="A41" t="s">
        <v>11</v>
      </c>
      <c r="B41" t="s">
        <v>43</v>
      </c>
      <c r="C41" t="s">
        <v>44</v>
      </c>
      <c r="D41" s="31">
        <v>214</v>
      </c>
      <c r="E41" s="31">
        <v>2509</v>
      </c>
      <c r="F41" s="32">
        <v>25188.181</v>
      </c>
      <c r="G41" s="32">
        <v>34983.584722222222</v>
      </c>
      <c r="H41" s="31">
        <v>124109.947</v>
      </c>
      <c r="I41" s="33">
        <v>6.4703038102797664E-2</v>
      </c>
      <c r="J41" s="33">
        <v>7.4294822646551406E-2</v>
      </c>
      <c r="K41">
        <v>0.72</v>
      </c>
    </row>
    <row r="42" spans="1:11" x14ac:dyDescent="0.25">
      <c r="A42" t="s">
        <v>11</v>
      </c>
      <c r="B42" t="s">
        <v>90</v>
      </c>
      <c r="C42" t="s">
        <v>44</v>
      </c>
      <c r="D42" s="31">
        <v>191</v>
      </c>
      <c r="E42" s="31">
        <v>2587</v>
      </c>
      <c r="F42" s="32">
        <v>454330.283</v>
      </c>
      <c r="G42" s="32">
        <v>631014.28194444452</v>
      </c>
      <c r="H42" s="31">
        <v>688957.81599999999</v>
      </c>
      <c r="I42" s="33">
        <v>6.8201692874456446E-2</v>
      </c>
      <c r="J42" s="33">
        <v>5.9407147281232288E-2</v>
      </c>
      <c r="K42">
        <v>0.72</v>
      </c>
    </row>
    <row r="43" spans="1:11" x14ac:dyDescent="0.25">
      <c r="A43" t="s">
        <v>11</v>
      </c>
      <c r="B43" t="s">
        <v>45</v>
      </c>
      <c r="C43" t="s">
        <v>23</v>
      </c>
      <c r="D43" s="31">
        <v>201</v>
      </c>
      <c r="E43" s="31">
        <v>1360</v>
      </c>
      <c r="F43" s="32">
        <v>134767.446</v>
      </c>
      <c r="G43" s="32">
        <v>187177.0083333333</v>
      </c>
      <c r="H43" s="31">
        <v>105870.08199999999</v>
      </c>
      <c r="I43" s="33">
        <v>4.1196404531476397E-2</v>
      </c>
      <c r="J43" s="33">
        <v>3.6087796185065787E-2</v>
      </c>
      <c r="K43">
        <v>0.72</v>
      </c>
    </row>
    <row r="44" spans="1:11" x14ac:dyDescent="0.25">
      <c r="A44" t="s">
        <v>11</v>
      </c>
      <c r="B44" t="s">
        <v>46</v>
      </c>
      <c r="C44" t="s">
        <v>23</v>
      </c>
      <c r="D44" s="31">
        <v>96</v>
      </c>
      <c r="E44" s="31">
        <v>282</v>
      </c>
      <c r="F44" s="32">
        <v>2666.8339999999998</v>
      </c>
      <c r="G44" s="32">
        <v>3703.9361111111111</v>
      </c>
      <c r="H44" s="31">
        <v>446.887</v>
      </c>
      <c r="I44" s="33">
        <v>2.6781088382088591E-2</v>
      </c>
      <c r="J44" s="33">
        <v>2.171779170918987E-2</v>
      </c>
      <c r="K44">
        <v>0.72</v>
      </c>
    </row>
    <row r="45" spans="1:11" x14ac:dyDescent="0.25">
      <c r="A45" t="s">
        <v>11</v>
      </c>
      <c r="B45" t="s">
        <v>47</v>
      </c>
      <c r="C45" t="s">
        <v>17</v>
      </c>
      <c r="D45" s="31">
        <v>16</v>
      </c>
      <c r="E45" s="31">
        <v>31</v>
      </c>
      <c r="F45" s="32">
        <v>36.167999999999999</v>
      </c>
      <c r="G45" s="32">
        <v>50.233333333333327</v>
      </c>
      <c r="H45" s="31">
        <v>87.915999999999997</v>
      </c>
      <c r="I45" s="33">
        <v>1.644149468133467E-3</v>
      </c>
      <c r="J45" s="33">
        <v>2.5071579307591402E-3</v>
      </c>
      <c r="K45">
        <v>0.72</v>
      </c>
    </row>
    <row r="46" spans="1:11" x14ac:dyDescent="0.25">
      <c r="A46" t="s">
        <v>11</v>
      </c>
      <c r="B46" t="s">
        <v>48</v>
      </c>
      <c r="C46" t="s">
        <v>49</v>
      </c>
      <c r="D46" s="31">
        <v>60</v>
      </c>
      <c r="E46" s="31">
        <v>338</v>
      </c>
      <c r="F46" s="32">
        <v>317984.54399999999</v>
      </c>
      <c r="G46" s="32">
        <v>441645.2</v>
      </c>
      <c r="H46" s="31">
        <v>3551287.5189999999</v>
      </c>
      <c r="I46" s="33">
        <v>1.5869124264726031E-2</v>
      </c>
      <c r="J46" s="33">
        <v>2.0571994634081069E-2</v>
      </c>
      <c r="K46">
        <v>0.72</v>
      </c>
    </row>
    <row r="47" spans="1:11" x14ac:dyDescent="0.25">
      <c r="A47" t="s">
        <v>11</v>
      </c>
      <c r="B47" t="s">
        <v>51</v>
      </c>
      <c r="C47" t="s">
        <v>17</v>
      </c>
      <c r="D47" s="31">
        <v>85</v>
      </c>
      <c r="E47" s="31">
        <v>307</v>
      </c>
      <c r="F47" s="32">
        <v>342.63200000000001</v>
      </c>
      <c r="G47" s="32">
        <v>475.87777777777779</v>
      </c>
      <c r="H47" s="31">
        <v>417.95400000000001</v>
      </c>
      <c r="I47" s="33">
        <v>6.4551329150888299E-3</v>
      </c>
      <c r="J47" s="33">
        <v>6.5108968267568118E-3</v>
      </c>
      <c r="K47">
        <v>0.72</v>
      </c>
    </row>
    <row r="48" spans="1:11" x14ac:dyDescent="0.25">
      <c r="A48" t="s">
        <v>11</v>
      </c>
      <c r="B48" t="s">
        <v>96</v>
      </c>
      <c r="C48" t="s">
        <v>21</v>
      </c>
      <c r="D48" s="31">
        <v>413</v>
      </c>
      <c r="E48" s="31">
        <v>6696</v>
      </c>
      <c r="F48" s="32">
        <v>816917.22900000005</v>
      </c>
      <c r="G48" s="32">
        <v>1134607.2625</v>
      </c>
      <c r="H48" s="31">
        <v>193065.91200000001</v>
      </c>
      <c r="I48" s="33">
        <v>1.5295143021081471E-2</v>
      </c>
      <c r="J48" s="33">
        <v>1.4688453339379161E-2</v>
      </c>
      <c r="K48">
        <v>0.72</v>
      </c>
    </row>
    <row r="49" spans="1:11" x14ac:dyDescent="0.25">
      <c r="A49" t="s">
        <v>11</v>
      </c>
      <c r="B49" t="s">
        <v>54</v>
      </c>
      <c r="C49" t="s">
        <v>19</v>
      </c>
      <c r="D49" s="31">
        <v>147</v>
      </c>
      <c r="E49" s="31">
        <v>645</v>
      </c>
      <c r="F49" s="32">
        <v>345016.42300000001</v>
      </c>
      <c r="G49" s="32">
        <v>479189.4763888889</v>
      </c>
      <c r="H49" s="31">
        <v>2795955.3679999998</v>
      </c>
      <c r="I49" s="33">
        <v>5.7648424343052278E-2</v>
      </c>
      <c r="J49" s="33">
        <v>6.0381134308812319E-2</v>
      </c>
      <c r="K49">
        <v>0.72</v>
      </c>
    </row>
    <row r="50" spans="1:11" x14ac:dyDescent="0.25">
      <c r="A50" t="s">
        <v>11</v>
      </c>
      <c r="B50" t="s">
        <v>52</v>
      </c>
      <c r="C50" t="s">
        <v>28</v>
      </c>
      <c r="D50" s="31">
        <v>9</v>
      </c>
      <c r="E50" s="31">
        <v>11</v>
      </c>
      <c r="F50" s="32">
        <v>51.405000000000001</v>
      </c>
      <c r="G50" s="32">
        <v>71.395833333333343</v>
      </c>
      <c r="H50" s="31">
        <v>52.939</v>
      </c>
      <c r="I50" s="33">
        <v>4.9941707956863892E-3</v>
      </c>
      <c r="J50" s="33">
        <v>8.0613674432769913E-3</v>
      </c>
      <c r="K50">
        <v>0.72</v>
      </c>
    </row>
    <row r="51" spans="1:11" x14ac:dyDescent="0.25">
      <c r="A51" t="s">
        <v>11</v>
      </c>
      <c r="B51" t="s">
        <v>78</v>
      </c>
      <c r="C51" t="s">
        <v>28</v>
      </c>
      <c r="D51" s="31">
        <v>23</v>
      </c>
      <c r="E51" s="31">
        <v>111</v>
      </c>
      <c r="F51" s="32">
        <v>55.767000000000003</v>
      </c>
      <c r="G51" s="32">
        <v>77.45416666666668</v>
      </c>
      <c r="H51" s="31">
        <v>57.25</v>
      </c>
      <c r="I51" s="33">
        <v>3.7005308560053088E-3</v>
      </c>
      <c r="J51" s="33">
        <v>4.3302322063384011E-3</v>
      </c>
      <c r="K51">
        <v>0.72</v>
      </c>
    </row>
    <row r="52" spans="1:11" x14ac:dyDescent="0.25">
      <c r="A52" t="s">
        <v>11</v>
      </c>
      <c r="B52" t="s">
        <v>55</v>
      </c>
      <c r="C52" t="s">
        <v>21</v>
      </c>
      <c r="D52" s="31">
        <v>38</v>
      </c>
      <c r="E52" s="31">
        <v>226</v>
      </c>
      <c r="F52" s="32">
        <v>610857.75899999996</v>
      </c>
      <c r="G52" s="32">
        <v>848413.5541666667</v>
      </c>
      <c r="H52" s="31">
        <v>8138789.1150000002</v>
      </c>
      <c r="I52" s="33">
        <v>0.1347625815051213</v>
      </c>
      <c r="J52" s="33">
        <v>0.14029388866468409</v>
      </c>
      <c r="K52">
        <v>0.72</v>
      </c>
    </row>
    <row r="53" spans="1:11" x14ac:dyDescent="0.25">
      <c r="A53" t="s">
        <v>11</v>
      </c>
      <c r="B53" t="s">
        <v>56</v>
      </c>
      <c r="C53" t="s">
        <v>17</v>
      </c>
      <c r="D53" s="31">
        <v>20</v>
      </c>
      <c r="E53" s="31">
        <v>48</v>
      </c>
      <c r="F53" s="32">
        <v>202.197</v>
      </c>
      <c r="G53" s="32">
        <v>280.82916666666671</v>
      </c>
      <c r="H53" s="31">
        <v>438.68799999999999</v>
      </c>
      <c r="I53" s="33">
        <v>2.0063206985513001E-2</v>
      </c>
      <c r="J53" s="33">
        <v>1.0480886850152899E-2</v>
      </c>
      <c r="K53">
        <v>0.72</v>
      </c>
    </row>
    <row r="54" spans="1:11" x14ac:dyDescent="0.25">
      <c r="A54" t="s">
        <v>11</v>
      </c>
      <c r="B54" t="s">
        <v>113</v>
      </c>
      <c r="C54" t="s">
        <v>17</v>
      </c>
      <c r="D54" s="31">
        <v>6</v>
      </c>
      <c r="E54" s="31">
        <v>11</v>
      </c>
      <c r="F54" s="32">
        <v>18.273</v>
      </c>
      <c r="G54" s="32">
        <v>25.37916666666667</v>
      </c>
      <c r="H54" s="31">
        <v>15.888</v>
      </c>
      <c r="I54" s="33">
        <v>3.2284452296819789E-2</v>
      </c>
      <c r="J54" s="33">
        <v>3.3169102296450939E-2</v>
      </c>
      <c r="K54">
        <v>0.72</v>
      </c>
    </row>
    <row r="55" spans="1:11" x14ac:dyDescent="0.25">
      <c r="A55" t="s">
        <v>11</v>
      </c>
      <c r="B55" t="s">
        <v>119</v>
      </c>
      <c r="C55" t="s">
        <v>17</v>
      </c>
      <c r="D55" s="31">
        <v>7</v>
      </c>
      <c r="E55" s="31">
        <v>10</v>
      </c>
      <c r="F55" s="32">
        <v>152.946</v>
      </c>
      <c r="G55" s="32">
        <v>212.42500000000001</v>
      </c>
      <c r="H55" s="31">
        <v>372.50099999999998</v>
      </c>
      <c r="I55" s="33">
        <v>6.2160536476325952E-3</v>
      </c>
      <c r="J55" s="33">
        <v>9.1986911964440053E-3</v>
      </c>
      <c r="K55">
        <v>0.72</v>
      </c>
    </row>
    <row r="56" spans="1:11" x14ac:dyDescent="0.25">
      <c r="A56" t="s">
        <v>11</v>
      </c>
      <c r="B56" t="s">
        <v>119</v>
      </c>
      <c r="D56" s="31">
        <v>7</v>
      </c>
      <c r="E56" s="31">
        <v>10</v>
      </c>
      <c r="F56" s="32">
        <v>4.4980000000000002</v>
      </c>
      <c r="G56" s="32">
        <v>6.2472222222222227</v>
      </c>
      <c r="H56" s="31">
        <v>10.956</v>
      </c>
      <c r="I56" s="33">
        <v>1.8280837228205649E-4</v>
      </c>
      <c r="J56" s="33">
        <v>2.7055191999012217E-4</v>
      </c>
      <c r="K56">
        <v>0.72</v>
      </c>
    </row>
    <row r="57" spans="1:11" x14ac:dyDescent="0.25">
      <c r="A57" t="s">
        <v>11</v>
      </c>
      <c r="B57" t="s">
        <v>59</v>
      </c>
      <c r="C57" t="s">
        <v>23</v>
      </c>
      <c r="D57" s="31">
        <v>170</v>
      </c>
      <c r="E57" s="31">
        <v>1325</v>
      </c>
      <c r="F57" s="32">
        <v>302157.09399999998</v>
      </c>
      <c r="G57" s="32">
        <v>419662.63055555557</v>
      </c>
      <c r="H57" s="31">
        <v>443982.78100000002</v>
      </c>
      <c r="I57" s="33">
        <v>2.781472559758141E-2</v>
      </c>
      <c r="J57" s="33">
        <v>2.3324238506312472E-2</v>
      </c>
      <c r="K57">
        <v>0.72</v>
      </c>
    </row>
    <row r="58" spans="1:11" x14ac:dyDescent="0.25">
      <c r="A58" t="s">
        <v>11</v>
      </c>
      <c r="B58" t="s">
        <v>62</v>
      </c>
      <c r="C58" t="s">
        <v>28</v>
      </c>
      <c r="D58" s="31">
        <v>17</v>
      </c>
      <c r="E58" s="31">
        <v>27</v>
      </c>
      <c r="F58" s="32">
        <v>2376.5279999999998</v>
      </c>
      <c r="G58" s="32">
        <v>3300.7333333333331</v>
      </c>
      <c r="H58" s="31">
        <v>3165.3240000000001</v>
      </c>
      <c r="I58" s="33">
        <v>1.395954042433213E-2</v>
      </c>
      <c r="J58" s="33">
        <v>1.3200730657591831E-2</v>
      </c>
      <c r="K58">
        <v>0.72</v>
      </c>
    </row>
    <row r="59" spans="1:11" x14ac:dyDescent="0.25">
      <c r="A59" t="s">
        <v>11</v>
      </c>
      <c r="B59" t="s">
        <v>58</v>
      </c>
      <c r="C59" t="s">
        <v>23</v>
      </c>
      <c r="D59" s="31">
        <v>17</v>
      </c>
      <c r="E59" s="31">
        <v>44</v>
      </c>
      <c r="F59" s="32">
        <v>49.856999999999999</v>
      </c>
      <c r="G59" s="32">
        <v>69.245833333333337</v>
      </c>
      <c r="H59" s="31">
        <v>340.065</v>
      </c>
      <c r="I59" s="33">
        <v>5.0631664466334924E-3</v>
      </c>
      <c r="J59" s="33">
        <v>1.6976088258785941E-2</v>
      </c>
      <c r="K59">
        <v>0.72</v>
      </c>
    </row>
    <row r="60" spans="1:11" x14ac:dyDescent="0.25">
      <c r="A60" t="s">
        <v>11</v>
      </c>
      <c r="B60" t="s">
        <v>120</v>
      </c>
      <c r="C60" t="s">
        <v>99</v>
      </c>
      <c r="D60" s="31">
        <v>16</v>
      </c>
      <c r="E60" s="31">
        <v>408</v>
      </c>
      <c r="F60" s="32">
        <v>1415993.807</v>
      </c>
      <c r="G60" s="32">
        <v>1966658.0652777781</v>
      </c>
      <c r="H60" s="31">
        <v>2494636.6290000002</v>
      </c>
      <c r="I60" s="33">
        <v>6.8286234529615977E-2</v>
      </c>
      <c r="J60" s="33">
        <v>7.1398903359170915E-2</v>
      </c>
      <c r="K60">
        <v>0.72</v>
      </c>
    </row>
    <row r="61" spans="1:11" x14ac:dyDescent="0.25">
      <c r="A61" t="s">
        <v>11</v>
      </c>
      <c r="B61" t="s">
        <v>57</v>
      </c>
      <c r="C61" t="s">
        <v>23</v>
      </c>
      <c r="D61" s="31">
        <v>133</v>
      </c>
      <c r="E61" s="31">
        <v>947</v>
      </c>
      <c r="F61" s="32">
        <v>87090.069000000003</v>
      </c>
      <c r="G61" s="32">
        <v>120958.4291666667</v>
      </c>
      <c r="H61" s="31">
        <v>163674.76</v>
      </c>
      <c r="I61" s="33">
        <v>6.3616571851825884E-2</v>
      </c>
      <c r="J61" s="33">
        <v>6.4522761479687371E-2</v>
      </c>
      <c r="K61">
        <v>0.72</v>
      </c>
    </row>
    <row r="62" spans="1:11" x14ac:dyDescent="0.25">
      <c r="A62" t="s">
        <v>11</v>
      </c>
      <c r="B62" t="s">
        <v>103</v>
      </c>
      <c r="C62" t="s">
        <v>104</v>
      </c>
      <c r="D62" s="31">
        <v>635</v>
      </c>
      <c r="E62" s="31">
        <v>7614</v>
      </c>
      <c r="F62" s="32">
        <v>20715342.577</v>
      </c>
      <c r="G62" s="32">
        <v>28771309.134722222</v>
      </c>
      <c r="H62" s="31">
        <v>3043590.273</v>
      </c>
      <c r="I62" s="33">
        <v>5.8247748687933157E-2</v>
      </c>
      <c r="J62" s="33">
        <v>5.8816644842895623E-2</v>
      </c>
      <c r="K62">
        <v>0.72</v>
      </c>
    </row>
    <row r="63" spans="1:11" x14ac:dyDescent="0.25">
      <c r="A63" t="s">
        <v>11</v>
      </c>
      <c r="B63" t="s">
        <v>61</v>
      </c>
      <c r="C63" t="s">
        <v>34</v>
      </c>
      <c r="D63" s="31">
        <v>241</v>
      </c>
      <c r="E63" s="31">
        <v>1996</v>
      </c>
      <c r="F63" s="32">
        <v>87892.111999999994</v>
      </c>
      <c r="G63" s="32">
        <v>122072.3777777778</v>
      </c>
      <c r="H63" s="31">
        <v>106231.164</v>
      </c>
      <c r="I63" s="33">
        <v>2.780499326324834E-2</v>
      </c>
      <c r="J63" s="33">
        <v>2.9818780264411059E-2</v>
      </c>
      <c r="K63">
        <v>0.72</v>
      </c>
    </row>
    <row r="64" spans="1:11" x14ac:dyDescent="0.25">
      <c r="A64" t="s">
        <v>11</v>
      </c>
      <c r="B64" t="s">
        <v>63</v>
      </c>
      <c r="C64" t="s">
        <v>34</v>
      </c>
      <c r="D64" s="31">
        <v>327</v>
      </c>
      <c r="E64" s="31">
        <v>3949</v>
      </c>
      <c r="F64" s="32">
        <v>334419.69500000001</v>
      </c>
      <c r="G64" s="32">
        <v>464471.79861111112</v>
      </c>
      <c r="H64" s="31">
        <v>115255.927</v>
      </c>
      <c r="I64" s="33">
        <v>8.4267052111969803E-2</v>
      </c>
      <c r="J64" s="33">
        <v>8.1262516251667472E-2</v>
      </c>
      <c r="K64">
        <v>0.72</v>
      </c>
    </row>
    <row r="65" spans="1:11" x14ac:dyDescent="0.25">
      <c r="A65" t="s">
        <v>11</v>
      </c>
      <c r="B65" t="s">
        <v>60</v>
      </c>
      <c r="C65" t="s">
        <v>17</v>
      </c>
      <c r="D65" s="31">
        <v>16</v>
      </c>
      <c r="E65" s="31">
        <v>96</v>
      </c>
      <c r="F65" s="32">
        <v>70.38</v>
      </c>
      <c r="G65" s="32">
        <v>97.75</v>
      </c>
      <c r="H65" s="31">
        <v>126.786</v>
      </c>
      <c r="I65" s="33">
        <v>1.540718038528897E-2</v>
      </c>
      <c r="J65" s="33">
        <v>1.147800108636611E-2</v>
      </c>
      <c r="K65">
        <v>0.72</v>
      </c>
    </row>
    <row r="66" spans="1:11" x14ac:dyDescent="0.25">
      <c r="A66" t="s">
        <v>11</v>
      </c>
      <c r="B66" t="s">
        <v>169</v>
      </c>
      <c r="C66" t="s">
        <v>17</v>
      </c>
      <c r="D66" s="31">
        <v>3</v>
      </c>
      <c r="E66" s="31">
        <v>4</v>
      </c>
      <c r="F66" s="32">
        <v>0.218</v>
      </c>
      <c r="G66" s="32">
        <v>0.30277777777777781</v>
      </c>
      <c r="H66" s="31">
        <v>0.95099999999999996</v>
      </c>
      <c r="I66" s="33">
        <v>2.0761904761904758E-3</v>
      </c>
      <c r="J66" s="33">
        <v>1.7228260869565221E-3</v>
      </c>
      <c r="K66">
        <v>0.72</v>
      </c>
    </row>
    <row r="67" spans="1:11" x14ac:dyDescent="0.25">
      <c r="A67" t="s">
        <v>11</v>
      </c>
      <c r="B67" t="s">
        <v>64</v>
      </c>
      <c r="C67" t="s">
        <v>17</v>
      </c>
      <c r="D67" s="31">
        <v>55</v>
      </c>
      <c r="E67" s="31">
        <v>276</v>
      </c>
      <c r="F67" s="32">
        <v>107.351</v>
      </c>
      <c r="G67" s="32">
        <v>149.0986111111111</v>
      </c>
      <c r="H67" s="31">
        <v>1181.364</v>
      </c>
      <c r="I67" s="33">
        <v>2.0125796775403069E-2</v>
      </c>
      <c r="J67" s="33">
        <v>2.54933966335779E-2</v>
      </c>
      <c r="K67">
        <v>0.72</v>
      </c>
    </row>
    <row r="68" spans="1:11" x14ac:dyDescent="0.25">
      <c r="A68" t="s">
        <v>11</v>
      </c>
      <c r="B68" t="s">
        <v>67</v>
      </c>
      <c r="C68" t="s">
        <v>21</v>
      </c>
      <c r="D68" s="31">
        <v>28</v>
      </c>
      <c r="E68" s="31">
        <v>56</v>
      </c>
      <c r="F68" s="32">
        <v>29.655999999999999</v>
      </c>
      <c r="G68" s="32">
        <v>41.18888888888889</v>
      </c>
      <c r="H68" s="31">
        <v>47.384999999999998</v>
      </c>
      <c r="I68" s="33">
        <v>5.9016915422885566E-3</v>
      </c>
      <c r="J68" s="33">
        <v>6.4786710418375717E-3</v>
      </c>
      <c r="K68">
        <v>0.72</v>
      </c>
    </row>
    <row r="69" spans="1:11" x14ac:dyDescent="0.25">
      <c r="A69" t="s">
        <v>11</v>
      </c>
      <c r="B69" t="s">
        <v>50</v>
      </c>
      <c r="C69" t="s">
        <v>21</v>
      </c>
      <c r="D69" s="31">
        <v>13</v>
      </c>
      <c r="E69" s="31">
        <v>48</v>
      </c>
      <c r="F69" s="32">
        <v>4.3570000000000002</v>
      </c>
      <c r="G69" s="32">
        <v>6.0513888888888898</v>
      </c>
      <c r="H69" s="31">
        <v>48.685000000000002</v>
      </c>
      <c r="I69" s="33">
        <v>1.3615624999999999E-2</v>
      </c>
      <c r="J69" s="33">
        <v>2.1618561278863229E-2</v>
      </c>
      <c r="K69">
        <v>0.72</v>
      </c>
    </row>
    <row r="70" spans="1:11" x14ac:dyDescent="0.25">
      <c r="A70" t="s">
        <v>11</v>
      </c>
      <c r="B70" t="s">
        <v>142</v>
      </c>
      <c r="C70" t="s">
        <v>69</v>
      </c>
      <c r="D70" s="31">
        <v>10</v>
      </c>
      <c r="E70" s="31">
        <v>21</v>
      </c>
      <c r="F70" s="32">
        <v>10.465</v>
      </c>
      <c r="G70" s="32">
        <v>14.53472222222222</v>
      </c>
      <c r="H70" s="31">
        <v>11.137</v>
      </c>
      <c r="I70" s="33">
        <v>3.3232772308669418E-3</v>
      </c>
      <c r="J70" s="33">
        <v>3.817832779129958E-4</v>
      </c>
      <c r="K70">
        <v>0.72</v>
      </c>
    </row>
    <row r="71" spans="1:11" x14ac:dyDescent="0.25">
      <c r="A71" t="s">
        <v>11</v>
      </c>
      <c r="B71" t="s">
        <v>176</v>
      </c>
      <c r="C71" t="s">
        <v>69</v>
      </c>
      <c r="D71" s="31">
        <v>5</v>
      </c>
      <c r="E71" s="31">
        <v>9</v>
      </c>
      <c r="F71" s="32">
        <v>5.7480000000000002</v>
      </c>
      <c r="G71" s="32">
        <v>7.9833333333333343</v>
      </c>
      <c r="H71" s="31">
        <v>67.444000000000003</v>
      </c>
      <c r="I71" s="33">
        <v>3.9289131920710874E-3</v>
      </c>
      <c r="J71" s="33">
        <v>1.082568218298555E-2</v>
      </c>
      <c r="K71">
        <v>0.72</v>
      </c>
    </row>
    <row r="72" spans="1:11" x14ac:dyDescent="0.25">
      <c r="A72" t="s">
        <v>11</v>
      </c>
      <c r="B72" t="s">
        <v>72</v>
      </c>
      <c r="C72" t="s">
        <v>69</v>
      </c>
      <c r="D72" s="31">
        <v>23</v>
      </c>
      <c r="E72" s="31">
        <v>85</v>
      </c>
      <c r="F72" s="32">
        <v>1130.3689999999999</v>
      </c>
      <c r="G72" s="32">
        <v>1569.9569444444439</v>
      </c>
      <c r="H72" s="31">
        <v>963.45500000000004</v>
      </c>
      <c r="I72" s="33">
        <v>5.4612474635230453E-2</v>
      </c>
      <c r="J72" s="33">
        <v>5.0598970642298201E-2</v>
      </c>
      <c r="K72">
        <v>0.72</v>
      </c>
    </row>
    <row r="73" spans="1:11" x14ac:dyDescent="0.25">
      <c r="A73" t="s">
        <v>11</v>
      </c>
      <c r="B73" t="s">
        <v>73</v>
      </c>
      <c r="C73" t="s">
        <v>17</v>
      </c>
      <c r="D73" s="31">
        <v>9</v>
      </c>
      <c r="E73" s="31">
        <v>16</v>
      </c>
      <c r="F73" s="32">
        <v>8.5370000000000008</v>
      </c>
      <c r="G73" s="32">
        <v>11.85694444444445</v>
      </c>
      <c r="H73" s="31">
        <v>27.919</v>
      </c>
      <c r="I73" s="33">
        <v>5.9574319609211447E-3</v>
      </c>
      <c r="J73" s="33">
        <v>7.8778216704288948E-3</v>
      </c>
      <c r="K73">
        <v>0.72</v>
      </c>
    </row>
    <row r="74" spans="1:11" x14ac:dyDescent="0.25">
      <c r="A74" t="s">
        <v>11</v>
      </c>
      <c r="B74" t="s">
        <v>97</v>
      </c>
      <c r="C74" t="s">
        <v>28</v>
      </c>
      <c r="D74" s="31">
        <v>3</v>
      </c>
      <c r="E74" s="31">
        <v>6</v>
      </c>
      <c r="F74" s="32">
        <v>786.42600000000004</v>
      </c>
      <c r="G74" s="32">
        <v>1092.258333333333</v>
      </c>
      <c r="H74" s="31">
        <v>330.01299999999998</v>
      </c>
      <c r="I74" s="33">
        <v>1.9901734637970721E-4</v>
      </c>
      <c r="J74" s="33">
        <v>2.3168594732651969E-4</v>
      </c>
      <c r="K74">
        <v>0.72</v>
      </c>
    </row>
    <row r="75" spans="1:11" x14ac:dyDescent="0.25">
      <c r="A75" t="s">
        <v>11</v>
      </c>
      <c r="B75" t="s">
        <v>76</v>
      </c>
      <c r="C75" t="s">
        <v>75</v>
      </c>
      <c r="D75" s="31">
        <v>44</v>
      </c>
      <c r="E75" s="31">
        <v>963</v>
      </c>
      <c r="F75" s="32">
        <v>101031.431</v>
      </c>
      <c r="G75" s="32">
        <v>140321.43194444451</v>
      </c>
      <c r="H75" s="31">
        <v>1066149.7520000001</v>
      </c>
      <c r="I75" s="33">
        <v>0.13511265156996191</v>
      </c>
      <c r="J75" s="33">
        <v>0.11991866832039701</v>
      </c>
      <c r="K75">
        <v>0.72</v>
      </c>
    </row>
    <row r="76" spans="1:11" x14ac:dyDescent="0.25">
      <c r="A76" t="s">
        <v>11</v>
      </c>
      <c r="B76" t="s">
        <v>77</v>
      </c>
      <c r="C76" t="s">
        <v>75</v>
      </c>
      <c r="D76" s="31">
        <v>142</v>
      </c>
      <c r="E76" s="31">
        <v>1410</v>
      </c>
      <c r="F76" s="32">
        <v>23622.994999999999</v>
      </c>
      <c r="G76" s="32">
        <v>32809.715277777781</v>
      </c>
      <c r="H76" s="31">
        <v>73870.087</v>
      </c>
      <c r="I76" s="33">
        <v>2.0558073982278088E-2</v>
      </c>
      <c r="J76" s="33">
        <v>2.5770160233902221E-2</v>
      </c>
      <c r="K76">
        <v>0.72</v>
      </c>
    </row>
    <row r="77" spans="1:11" x14ac:dyDescent="0.25">
      <c r="A77" t="s">
        <v>11</v>
      </c>
      <c r="B77" t="s">
        <v>74</v>
      </c>
      <c r="C77" t="s">
        <v>75</v>
      </c>
      <c r="D77" s="31">
        <v>289</v>
      </c>
      <c r="E77" s="31">
        <v>3178</v>
      </c>
      <c r="F77" s="32">
        <v>537104.11699999997</v>
      </c>
      <c r="G77" s="32">
        <v>745977.94027777773</v>
      </c>
      <c r="H77" s="31">
        <v>2377080.8459999999</v>
      </c>
      <c r="I77" s="33">
        <v>4.0404195098333921E-2</v>
      </c>
      <c r="J77" s="33">
        <v>5.5164831784778982E-2</v>
      </c>
      <c r="K77">
        <v>0.72</v>
      </c>
    </row>
    <row r="78" spans="1:11" x14ac:dyDescent="0.25">
      <c r="A78" t="s">
        <v>11</v>
      </c>
      <c r="B78" t="s">
        <v>79</v>
      </c>
      <c r="C78" t="s">
        <v>21</v>
      </c>
      <c r="D78" s="31">
        <v>12</v>
      </c>
      <c r="E78" s="31">
        <v>30</v>
      </c>
      <c r="F78" s="32">
        <v>1.482</v>
      </c>
      <c r="G78" s="32">
        <v>2.058333333333334</v>
      </c>
      <c r="H78" s="31">
        <v>4.0540000000000003</v>
      </c>
      <c r="I78" s="33">
        <v>6.6913491060140875E-5</v>
      </c>
      <c r="J78" s="33">
        <v>8.5417500684772761E-5</v>
      </c>
      <c r="K78">
        <v>0.72</v>
      </c>
    </row>
    <row r="79" spans="1:11" x14ac:dyDescent="0.25">
      <c r="A79" t="s">
        <v>11</v>
      </c>
      <c r="B79" t="s">
        <v>106</v>
      </c>
      <c r="C79" t="s">
        <v>19</v>
      </c>
      <c r="D79" s="31">
        <v>31</v>
      </c>
      <c r="E79" s="31">
        <v>108</v>
      </c>
      <c r="F79" s="32">
        <v>51865.790999999997</v>
      </c>
      <c r="G79" s="32">
        <v>72035.820833333331</v>
      </c>
      <c r="H79" s="31">
        <v>181472.43100000001</v>
      </c>
      <c r="I79" s="33">
        <v>6.3025395207493952E-3</v>
      </c>
      <c r="J79" s="33">
        <v>5.236871124685758E-3</v>
      </c>
      <c r="K79">
        <v>0.72</v>
      </c>
    </row>
    <row r="80" spans="1:11" x14ac:dyDescent="0.25">
      <c r="A80" t="s">
        <v>11</v>
      </c>
      <c r="B80" t="s">
        <v>105</v>
      </c>
      <c r="C80" t="s">
        <v>19</v>
      </c>
      <c r="D80" s="31">
        <v>243</v>
      </c>
      <c r="E80" s="31">
        <v>4229</v>
      </c>
      <c r="F80" s="32">
        <v>783663.97100000002</v>
      </c>
      <c r="G80" s="32">
        <v>1088422.181944445</v>
      </c>
      <c r="H80" s="31">
        <v>853860.27099999995</v>
      </c>
      <c r="I80" s="33">
        <v>3.5842131272844302E-2</v>
      </c>
      <c r="J80" s="33">
        <v>3.2838618620136192E-2</v>
      </c>
      <c r="K80">
        <v>0.72</v>
      </c>
    </row>
    <row r="81" spans="1:11" x14ac:dyDescent="0.25">
      <c r="A81" t="s">
        <v>11</v>
      </c>
      <c r="B81" t="s">
        <v>81</v>
      </c>
      <c r="C81" t="s">
        <v>69</v>
      </c>
      <c r="D81" s="31">
        <v>7</v>
      </c>
      <c r="E81" s="31">
        <v>23</v>
      </c>
      <c r="F81" s="32">
        <v>40.898000000000003</v>
      </c>
      <c r="G81" s="32">
        <v>56.802777777777777</v>
      </c>
      <c r="H81" s="31">
        <v>16.606999999999999</v>
      </c>
      <c r="I81" s="33">
        <v>1.8980304070987029E-4</v>
      </c>
      <c r="J81" s="33">
        <v>2.2273934386652001E-4</v>
      </c>
      <c r="K81">
        <v>0.72</v>
      </c>
    </row>
    <row r="82" spans="1:11" x14ac:dyDescent="0.25">
      <c r="A82" t="s">
        <v>11</v>
      </c>
      <c r="B82" t="s">
        <v>82</v>
      </c>
      <c r="C82" t="s">
        <v>21</v>
      </c>
      <c r="D82" s="31">
        <v>112</v>
      </c>
      <c r="E82" s="31">
        <v>685</v>
      </c>
      <c r="F82" s="32">
        <v>9577.9989999999998</v>
      </c>
      <c r="G82" s="32">
        <v>13302.776388888889</v>
      </c>
      <c r="H82" s="31">
        <v>5157.2380000000003</v>
      </c>
      <c r="I82" s="33">
        <v>3.3795557672629761E-2</v>
      </c>
      <c r="J82" s="33">
        <v>4.6316395444911451E-2</v>
      </c>
      <c r="K82">
        <v>0.72</v>
      </c>
    </row>
    <row r="83" spans="1:11" x14ac:dyDescent="0.25">
      <c r="A83" t="s">
        <v>11</v>
      </c>
      <c r="B83" t="s">
        <v>83</v>
      </c>
      <c r="C83" t="s">
        <v>84</v>
      </c>
      <c r="D83" s="31">
        <v>38</v>
      </c>
      <c r="E83" s="31">
        <v>91</v>
      </c>
      <c r="F83" s="32">
        <v>258.52600000000001</v>
      </c>
      <c r="G83" s="32">
        <v>359.06388888888893</v>
      </c>
      <c r="H83" s="31">
        <v>277.59399999999999</v>
      </c>
      <c r="I83" s="33">
        <v>9.4273420121795577E-3</v>
      </c>
      <c r="J83" s="33">
        <v>1.239590961864785E-2</v>
      </c>
      <c r="K83">
        <v>0.72</v>
      </c>
    </row>
    <row r="84" spans="1:11" x14ac:dyDescent="0.25">
      <c r="A84" t="s">
        <v>11</v>
      </c>
      <c r="B84" t="s">
        <v>85</v>
      </c>
      <c r="C84" t="s">
        <v>84</v>
      </c>
      <c r="D84" s="31">
        <v>102</v>
      </c>
      <c r="E84" s="31">
        <v>464</v>
      </c>
      <c r="F84" s="32">
        <v>53803.216</v>
      </c>
      <c r="G84" s="32">
        <v>74726.688888888893</v>
      </c>
      <c r="H84" s="31">
        <v>18667.026000000002</v>
      </c>
      <c r="I84" s="33">
        <v>1.395534194380068E-2</v>
      </c>
      <c r="J84" s="33">
        <v>1.380171458357209E-2</v>
      </c>
      <c r="K84">
        <v>0.72</v>
      </c>
    </row>
    <row r="85" spans="1:11" x14ac:dyDescent="0.25">
      <c r="A85" t="s">
        <v>11</v>
      </c>
      <c r="B85" t="s">
        <v>86</v>
      </c>
      <c r="C85" t="s">
        <v>28</v>
      </c>
      <c r="D85" s="31">
        <v>42</v>
      </c>
      <c r="E85" s="31">
        <v>106</v>
      </c>
      <c r="F85" s="32">
        <v>427.50599999999997</v>
      </c>
      <c r="G85" s="32">
        <v>593.75833333333333</v>
      </c>
      <c r="H85" s="31">
        <v>514.9</v>
      </c>
      <c r="I85" s="33">
        <v>6.2373212722497809E-2</v>
      </c>
      <c r="J85" s="33">
        <v>5.938869665513264E-2</v>
      </c>
      <c r="K85">
        <v>0.72</v>
      </c>
    </row>
    <row r="86" spans="1:11" x14ac:dyDescent="0.25">
      <c r="A86" t="s">
        <v>11</v>
      </c>
      <c r="B86" t="s">
        <v>88</v>
      </c>
      <c r="C86" t="s">
        <v>69</v>
      </c>
      <c r="D86" s="31">
        <v>12</v>
      </c>
      <c r="E86" s="31">
        <v>48</v>
      </c>
      <c r="F86" s="32">
        <v>5.4429999999999996</v>
      </c>
      <c r="G86" s="32">
        <v>7.5597222222222218</v>
      </c>
      <c r="H86" s="31">
        <v>46.649000000000001</v>
      </c>
      <c r="I86" s="33">
        <v>1.1045048701298699E-3</v>
      </c>
      <c r="J86" s="33">
        <v>3.4200146627565982E-3</v>
      </c>
      <c r="K86">
        <v>0.72</v>
      </c>
    </row>
    <row r="87" spans="1:11" x14ac:dyDescent="0.25">
      <c r="A87" t="s">
        <v>11</v>
      </c>
      <c r="B87" t="s">
        <v>87</v>
      </c>
      <c r="C87" t="s">
        <v>17</v>
      </c>
      <c r="D87" s="31">
        <v>16</v>
      </c>
      <c r="E87" s="31">
        <v>74</v>
      </c>
      <c r="F87" s="32">
        <v>44.32</v>
      </c>
      <c r="G87" s="32">
        <v>61.555555555555557</v>
      </c>
      <c r="H87" s="31">
        <v>143.90799999999999</v>
      </c>
      <c r="I87" s="33">
        <v>4.4007546420415057E-3</v>
      </c>
      <c r="J87" s="33">
        <v>3.9338472472800834E-3</v>
      </c>
      <c r="K87">
        <v>0.72</v>
      </c>
    </row>
    <row r="88" spans="1:11" x14ac:dyDescent="0.25">
      <c r="A88" t="s">
        <v>11</v>
      </c>
      <c r="B88" t="s">
        <v>117</v>
      </c>
      <c r="C88" t="s">
        <v>69</v>
      </c>
      <c r="D88" s="31">
        <v>3</v>
      </c>
      <c r="E88" s="31">
        <v>3</v>
      </c>
      <c r="F88" s="32">
        <v>8.2929999999999993</v>
      </c>
      <c r="G88" s="32">
        <v>11.518055555555559</v>
      </c>
      <c r="H88" s="31">
        <v>4.9729999999999999</v>
      </c>
      <c r="I88" s="33">
        <v>7.5134767836919591E-5</v>
      </c>
      <c r="J88" s="33">
        <v>1.5773280893174321E-4</v>
      </c>
      <c r="K88">
        <v>0.72</v>
      </c>
    </row>
    <row r="89" spans="1:11" x14ac:dyDescent="0.25">
      <c r="A89" t="s">
        <v>11</v>
      </c>
      <c r="B89" t="s">
        <v>66</v>
      </c>
      <c r="C89" t="s">
        <v>17</v>
      </c>
      <c r="D89" s="31">
        <v>42</v>
      </c>
      <c r="E89" s="31">
        <v>158</v>
      </c>
      <c r="F89" s="32">
        <v>37.570999999999998</v>
      </c>
      <c r="G89" s="32">
        <v>52.18194444444444</v>
      </c>
      <c r="H89" s="31">
        <v>79.024000000000001</v>
      </c>
      <c r="I89" s="33">
        <v>2.4652887139107609E-2</v>
      </c>
      <c r="J89" s="33">
        <v>3.9654757125652347E-3</v>
      </c>
      <c r="K89">
        <v>0.72</v>
      </c>
    </row>
    <row r="90" spans="1:11" x14ac:dyDescent="0.25">
      <c r="A90" t="s">
        <v>11</v>
      </c>
      <c r="B90" t="s">
        <v>65</v>
      </c>
      <c r="C90" t="s">
        <v>17</v>
      </c>
      <c r="D90" s="31">
        <v>182</v>
      </c>
      <c r="E90" s="31">
        <v>1035</v>
      </c>
      <c r="F90" s="32">
        <v>1690.05</v>
      </c>
      <c r="G90" s="32">
        <v>2347.291666666667</v>
      </c>
      <c r="H90" s="31">
        <v>1659.69</v>
      </c>
      <c r="I90" s="33">
        <v>1.1483814416177429E-2</v>
      </c>
      <c r="J90" s="33">
        <v>1.467284927461919E-2</v>
      </c>
      <c r="K90">
        <v>0.72</v>
      </c>
    </row>
    <row r="91" spans="1:11" x14ac:dyDescent="0.25">
      <c r="A91" t="s">
        <v>11</v>
      </c>
      <c r="B91" t="s">
        <v>101</v>
      </c>
      <c r="C91" t="s">
        <v>17</v>
      </c>
      <c r="D91" s="31">
        <v>56</v>
      </c>
      <c r="E91" s="31">
        <v>450</v>
      </c>
      <c r="F91" s="32">
        <v>24765.802</v>
      </c>
      <c r="G91" s="32">
        <v>34396.947222222218</v>
      </c>
      <c r="H91" s="31">
        <v>10203.594999999999</v>
      </c>
      <c r="I91" s="33">
        <v>1.8879280194054271E-2</v>
      </c>
      <c r="J91" s="33">
        <v>2.2659700153454271E-2</v>
      </c>
      <c r="K91">
        <v>0.72</v>
      </c>
    </row>
    <row r="92" spans="1:11" x14ac:dyDescent="0.25">
      <c r="A92" t="s">
        <v>11</v>
      </c>
      <c r="B92" t="s">
        <v>102</v>
      </c>
      <c r="C92" t="s">
        <v>17</v>
      </c>
      <c r="D92" s="31">
        <v>22</v>
      </c>
      <c r="E92" s="31">
        <v>79</v>
      </c>
      <c r="F92" s="32">
        <v>754.46900000000005</v>
      </c>
      <c r="G92" s="32">
        <v>1047.8736111111109</v>
      </c>
      <c r="H92" s="31">
        <v>751.49099999999999</v>
      </c>
      <c r="I92" s="33">
        <v>4.4263621376482119E-3</v>
      </c>
      <c r="J92" s="33">
        <v>8.8676736090624805E-3</v>
      </c>
      <c r="K92">
        <v>0.72</v>
      </c>
    </row>
    <row r="93" spans="1:11" x14ac:dyDescent="0.25">
      <c r="A93" t="s">
        <v>11</v>
      </c>
      <c r="B93" t="s">
        <v>53</v>
      </c>
      <c r="C93" t="s">
        <v>17</v>
      </c>
      <c r="D93" s="31">
        <v>80</v>
      </c>
      <c r="E93" s="31">
        <v>309</v>
      </c>
      <c r="F93" s="32">
        <v>286.74599999999998</v>
      </c>
      <c r="G93" s="32">
        <v>398.25833333333333</v>
      </c>
      <c r="H93" s="31">
        <v>63831.883999999998</v>
      </c>
      <c r="I93" s="33">
        <v>3.1871998932953942E-3</v>
      </c>
      <c r="J93" s="33">
        <v>0.1058206854020504</v>
      </c>
      <c r="K93">
        <v>0.72</v>
      </c>
    </row>
    <row r="94" spans="1:11" x14ac:dyDescent="0.25">
      <c r="A94" t="s">
        <v>11</v>
      </c>
      <c r="B94" t="s">
        <v>91</v>
      </c>
      <c r="C94" t="s">
        <v>17</v>
      </c>
      <c r="D94" s="31">
        <v>103</v>
      </c>
      <c r="E94" s="31">
        <v>471</v>
      </c>
      <c r="F94" s="32">
        <v>985.928</v>
      </c>
      <c r="G94" s="32">
        <v>1369.344444444444</v>
      </c>
      <c r="H94" s="31">
        <v>831.12900000000002</v>
      </c>
      <c r="I94" s="33">
        <v>1.1226946639641079E-2</v>
      </c>
      <c r="J94" s="33">
        <v>9.3268956694459726E-3</v>
      </c>
      <c r="K94">
        <v>0.72</v>
      </c>
    </row>
    <row r="95" spans="1:11" x14ac:dyDescent="0.25">
      <c r="A95" t="s">
        <v>108</v>
      </c>
      <c r="B95" t="s">
        <v>159</v>
      </c>
      <c r="D95" s="31"/>
      <c r="E95" s="31"/>
      <c r="F95" s="32">
        <v>18718</v>
      </c>
      <c r="G95" s="32">
        <v>25641.095890410961</v>
      </c>
      <c r="H95" s="31">
        <v>11762</v>
      </c>
      <c r="I95" s="33"/>
      <c r="J95" s="33"/>
      <c r="K95">
        <v>0.73</v>
      </c>
    </row>
    <row r="96" spans="1:11" x14ac:dyDescent="0.25">
      <c r="A96" t="s">
        <v>108</v>
      </c>
      <c r="B96" t="s">
        <v>12</v>
      </c>
      <c r="C96" t="s">
        <v>13</v>
      </c>
      <c r="D96" s="31">
        <v>741</v>
      </c>
      <c r="E96" s="31">
        <v>8647</v>
      </c>
      <c r="F96" s="32">
        <v>1147818.6910000001</v>
      </c>
      <c r="G96" s="32">
        <v>1572354.371232877</v>
      </c>
      <c r="H96" s="31">
        <v>741164.16500000004</v>
      </c>
      <c r="I96" s="33">
        <v>6.8698004348887537E-2</v>
      </c>
      <c r="J96" s="33">
        <v>7.9525374617281736E-2</v>
      </c>
      <c r="K96">
        <v>0.73</v>
      </c>
    </row>
    <row r="97" spans="1:11" x14ac:dyDescent="0.25">
      <c r="A97" t="s">
        <v>108</v>
      </c>
      <c r="B97" t="s">
        <v>80</v>
      </c>
      <c r="C97" t="s">
        <v>21</v>
      </c>
      <c r="D97" s="31">
        <v>88</v>
      </c>
      <c r="E97" s="31">
        <v>169</v>
      </c>
      <c r="F97" s="32">
        <v>5721.125</v>
      </c>
      <c r="G97" s="32">
        <v>7837.1575342465758</v>
      </c>
      <c r="H97" s="31">
        <v>2553.6559999999999</v>
      </c>
      <c r="I97" s="33">
        <v>4.0238209779900891E-3</v>
      </c>
      <c r="J97" s="33">
        <v>4.494361931111193E-3</v>
      </c>
      <c r="K97">
        <v>0.73</v>
      </c>
    </row>
    <row r="98" spans="1:11" x14ac:dyDescent="0.25">
      <c r="A98" t="s">
        <v>108</v>
      </c>
      <c r="B98" t="s">
        <v>14</v>
      </c>
      <c r="C98" t="s">
        <v>15</v>
      </c>
      <c r="D98" s="31">
        <v>316</v>
      </c>
      <c r="E98" s="31">
        <v>3251</v>
      </c>
      <c r="F98" s="32">
        <v>14965.717000000001</v>
      </c>
      <c r="G98" s="32">
        <v>20500.982191780819</v>
      </c>
      <c r="H98" s="31">
        <v>38725.027999999998</v>
      </c>
      <c r="I98" s="33">
        <v>1.0497020083312819E-2</v>
      </c>
      <c r="J98" s="33">
        <v>1.108432467244377E-2</v>
      </c>
      <c r="K98">
        <v>0.73</v>
      </c>
    </row>
    <row r="99" spans="1:11" x14ac:dyDescent="0.25">
      <c r="A99" t="s">
        <v>108</v>
      </c>
      <c r="B99" t="s">
        <v>16</v>
      </c>
      <c r="C99" t="s">
        <v>17</v>
      </c>
      <c r="D99" s="31">
        <v>50</v>
      </c>
      <c r="E99" s="31">
        <v>262</v>
      </c>
      <c r="F99" s="32">
        <v>2379.0770000000002</v>
      </c>
      <c r="G99" s="32">
        <v>3259.0095890410962</v>
      </c>
      <c r="H99" s="31">
        <v>1271.5450000000001</v>
      </c>
      <c r="I99" s="33">
        <v>3.0823447864842458E-2</v>
      </c>
      <c r="J99" s="33">
        <v>2.485768185639161E-2</v>
      </c>
      <c r="K99">
        <v>0.73</v>
      </c>
    </row>
    <row r="100" spans="1:11" x14ac:dyDescent="0.25">
      <c r="A100" t="s">
        <v>108</v>
      </c>
      <c r="B100" t="s">
        <v>18</v>
      </c>
      <c r="C100" t="s">
        <v>19</v>
      </c>
      <c r="D100" s="31">
        <v>198</v>
      </c>
      <c r="E100" s="31">
        <v>2358</v>
      </c>
      <c r="F100" s="32">
        <v>12312.75</v>
      </c>
      <c r="G100" s="32">
        <v>16866.780821917811</v>
      </c>
      <c r="H100" s="31">
        <v>27355.946</v>
      </c>
      <c r="I100" s="33">
        <v>2.36549833433875E-2</v>
      </c>
      <c r="J100" s="33">
        <v>3.1361139898749037E-2</v>
      </c>
      <c r="K100">
        <v>0.73</v>
      </c>
    </row>
    <row r="101" spans="1:11" x14ac:dyDescent="0.25">
      <c r="A101" t="s">
        <v>108</v>
      </c>
      <c r="B101" t="s">
        <v>98</v>
      </c>
      <c r="C101" t="s">
        <v>99</v>
      </c>
      <c r="D101" s="31">
        <v>30</v>
      </c>
      <c r="E101" s="31">
        <v>991</v>
      </c>
      <c r="F101" s="32">
        <v>4381965.9809999997</v>
      </c>
      <c r="G101" s="32">
        <v>6002693.1246575341</v>
      </c>
      <c r="H101" s="31">
        <v>6882101.4069999997</v>
      </c>
      <c r="I101" s="33">
        <v>0.1504044142836975</v>
      </c>
      <c r="J101" s="33">
        <v>0.1562521249816948</v>
      </c>
      <c r="K101">
        <v>0.73</v>
      </c>
    </row>
    <row r="102" spans="1:11" x14ac:dyDescent="0.25">
      <c r="A102" t="s">
        <v>108</v>
      </c>
      <c r="B102" t="s">
        <v>20</v>
      </c>
      <c r="C102" t="s">
        <v>21</v>
      </c>
      <c r="D102" s="31">
        <v>22</v>
      </c>
      <c r="E102" s="31">
        <v>36</v>
      </c>
      <c r="F102" s="32">
        <v>176.57400000000001</v>
      </c>
      <c r="G102" s="32">
        <v>241.8821917808219</v>
      </c>
      <c r="H102" s="31">
        <v>105.221</v>
      </c>
      <c r="I102" s="33">
        <v>2.9696266397578209E-2</v>
      </c>
      <c r="J102" s="33">
        <v>2.8096395193591459E-2</v>
      </c>
      <c r="K102">
        <v>0.73</v>
      </c>
    </row>
    <row r="103" spans="1:11" x14ac:dyDescent="0.25">
      <c r="A103" t="s">
        <v>108</v>
      </c>
      <c r="B103" t="s">
        <v>22</v>
      </c>
      <c r="C103" t="s">
        <v>23</v>
      </c>
      <c r="D103" s="31">
        <v>263</v>
      </c>
      <c r="E103" s="31">
        <v>2114</v>
      </c>
      <c r="F103" s="32">
        <v>255686.72399999999</v>
      </c>
      <c r="G103" s="32">
        <v>350255.78630136978</v>
      </c>
      <c r="H103" s="31">
        <v>153248.46299999999</v>
      </c>
      <c r="I103" s="33">
        <v>1.0894881095820321E-2</v>
      </c>
      <c r="J103" s="33">
        <v>9.7016031070763856E-3</v>
      </c>
      <c r="K103">
        <v>0.73</v>
      </c>
    </row>
    <row r="104" spans="1:11" x14ac:dyDescent="0.25">
      <c r="A104" t="s">
        <v>108</v>
      </c>
      <c r="B104" t="s">
        <v>100</v>
      </c>
      <c r="C104" t="s">
        <v>17</v>
      </c>
      <c r="D104" s="31">
        <v>18</v>
      </c>
      <c r="E104" s="31">
        <v>34</v>
      </c>
      <c r="F104" s="32">
        <v>164.268</v>
      </c>
      <c r="G104" s="32">
        <v>225.02465753424659</v>
      </c>
      <c r="H104" s="31">
        <v>446.94200000000001</v>
      </c>
      <c r="I104" s="33">
        <v>4.0640277090549237E-3</v>
      </c>
      <c r="J104" s="33">
        <v>5.3960254986236541E-3</v>
      </c>
      <c r="K104">
        <v>0.73</v>
      </c>
    </row>
    <row r="105" spans="1:11" x14ac:dyDescent="0.25">
      <c r="A105" t="s">
        <v>108</v>
      </c>
      <c r="B105" t="s">
        <v>95</v>
      </c>
      <c r="C105" t="s">
        <v>17</v>
      </c>
      <c r="D105" s="31">
        <v>9</v>
      </c>
      <c r="E105" s="31">
        <v>35</v>
      </c>
      <c r="F105" s="32">
        <v>68.012</v>
      </c>
      <c r="G105" s="32">
        <v>93.167123287671231</v>
      </c>
      <c r="H105" s="31">
        <v>83.88</v>
      </c>
      <c r="I105" s="33">
        <v>2.7030829580817849E-4</v>
      </c>
      <c r="J105" s="33">
        <v>2.7312244598928738E-4</v>
      </c>
      <c r="K105">
        <v>0.73</v>
      </c>
    </row>
    <row r="106" spans="1:11" x14ac:dyDescent="0.25">
      <c r="A106" t="s">
        <v>108</v>
      </c>
      <c r="B106" t="s">
        <v>93</v>
      </c>
      <c r="C106" t="s">
        <v>21</v>
      </c>
      <c r="D106" s="31">
        <v>108</v>
      </c>
      <c r="E106" s="31">
        <v>1493</v>
      </c>
      <c r="F106" s="32">
        <v>123311.952</v>
      </c>
      <c r="G106" s="32">
        <v>168920.48219178079</v>
      </c>
      <c r="H106" s="31">
        <v>230177.446</v>
      </c>
      <c r="I106" s="33">
        <v>3.8869591448636123E-2</v>
      </c>
      <c r="J106" s="33">
        <v>3.5334884720539993E-2</v>
      </c>
      <c r="K106">
        <v>0.73</v>
      </c>
    </row>
    <row r="107" spans="1:11" x14ac:dyDescent="0.25">
      <c r="A107" t="s">
        <v>108</v>
      </c>
      <c r="B107" t="s">
        <v>111</v>
      </c>
      <c r="C107" t="s">
        <v>17</v>
      </c>
      <c r="D107" s="31">
        <v>11</v>
      </c>
      <c r="E107" s="31">
        <v>25</v>
      </c>
      <c r="F107" s="32">
        <v>222.14</v>
      </c>
      <c r="G107" s="32">
        <v>304.30136986301369</v>
      </c>
      <c r="H107" s="31">
        <v>7369.2089999999998</v>
      </c>
      <c r="I107" s="33">
        <v>1.304419312029501E-3</v>
      </c>
      <c r="J107" s="33">
        <v>1.2980769840514919E-2</v>
      </c>
      <c r="K107">
        <v>0.73</v>
      </c>
    </row>
    <row r="108" spans="1:11" x14ac:dyDescent="0.25">
      <c r="A108" t="s">
        <v>108</v>
      </c>
      <c r="B108" t="s">
        <v>92</v>
      </c>
      <c r="C108" t="s">
        <v>17</v>
      </c>
      <c r="D108" s="31">
        <v>6</v>
      </c>
      <c r="E108" s="31">
        <v>28</v>
      </c>
      <c r="F108" s="32">
        <v>5392.4740000000002</v>
      </c>
      <c r="G108" s="32">
        <v>7386.9506849315076</v>
      </c>
      <c r="H108" s="31">
        <v>5196.6239999999998</v>
      </c>
      <c r="I108" s="33">
        <v>2.6360274959646708E-3</v>
      </c>
      <c r="J108" s="33">
        <v>2.477513401566424E-3</v>
      </c>
      <c r="K108">
        <v>0.73</v>
      </c>
    </row>
    <row r="109" spans="1:11" x14ac:dyDescent="0.25">
      <c r="A109" t="s">
        <v>108</v>
      </c>
      <c r="B109" t="s">
        <v>94</v>
      </c>
      <c r="C109" t="s">
        <v>17</v>
      </c>
      <c r="D109" s="31">
        <v>56</v>
      </c>
      <c r="E109" s="31">
        <v>710</v>
      </c>
      <c r="F109" s="32">
        <v>25501.224999999999</v>
      </c>
      <c r="G109" s="32">
        <v>34933.184931506847</v>
      </c>
      <c r="H109" s="31">
        <v>56100.207999999999</v>
      </c>
      <c r="I109" s="33">
        <v>2.3022402881724701E-2</v>
      </c>
      <c r="J109" s="33">
        <v>2.3240456638067061E-2</v>
      </c>
      <c r="K109">
        <v>0.73</v>
      </c>
    </row>
    <row r="110" spans="1:11" x14ac:dyDescent="0.25">
      <c r="A110" t="s">
        <v>108</v>
      </c>
      <c r="B110" t="s">
        <v>24</v>
      </c>
      <c r="C110" t="s">
        <v>21</v>
      </c>
      <c r="D110" s="31">
        <v>107</v>
      </c>
      <c r="E110" s="31">
        <v>475</v>
      </c>
      <c r="F110" s="32">
        <v>38115.930999999997</v>
      </c>
      <c r="G110" s="32">
        <v>52213.60410958904</v>
      </c>
      <c r="H110" s="31">
        <v>111202.833</v>
      </c>
      <c r="I110" s="33">
        <v>1.5883616750586839E-2</v>
      </c>
      <c r="J110" s="33">
        <v>1.730714164429532E-2</v>
      </c>
      <c r="K110">
        <v>0.73</v>
      </c>
    </row>
    <row r="111" spans="1:11" x14ac:dyDescent="0.25">
      <c r="A111" t="s">
        <v>108</v>
      </c>
      <c r="B111" t="s">
        <v>25</v>
      </c>
      <c r="C111" t="s">
        <v>17</v>
      </c>
      <c r="D111" s="31">
        <v>32</v>
      </c>
      <c r="E111" s="31">
        <v>199</v>
      </c>
      <c r="F111" s="32">
        <v>183.096</v>
      </c>
      <c r="G111" s="32">
        <v>250.81643835616441</v>
      </c>
      <c r="H111" s="31">
        <v>147.41200000000001</v>
      </c>
      <c r="I111" s="33">
        <v>1.4546436799872881E-2</v>
      </c>
      <c r="J111" s="33">
        <v>2.6512949640287772E-2</v>
      </c>
      <c r="K111">
        <v>0.73</v>
      </c>
    </row>
    <row r="112" spans="1:11" x14ac:dyDescent="0.25">
      <c r="A112" t="s">
        <v>108</v>
      </c>
      <c r="B112" t="s">
        <v>26</v>
      </c>
      <c r="C112" t="s">
        <v>17</v>
      </c>
      <c r="D112" s="31">
        <v>116</v>
      </c>
      <c r="E112" s="31">
        <v>735</v>
      </c>
      <c r="F112" s="32">
        <v>2324.7620000000002</v>
      </c>
      <c r="G112" s="32">
        <v>3184.6054794520551</v>
      </c>
      <c r="H112" s="31">
        <v>3151.8139999999999</v>
      </c>
      <c r="I112" s="33">
        <v>3.6733061559853369E-2</v>
      </c>
      <c r="J112" s="33">
        <v>3.5224063746800927E-2</v>
      </c>
      <c r="K112">
        <v>0.73</v>
      </c>
    </row>
    <row r="113" spans="1:11" x14ac:dyDescent="0.25">
      <c r="A113" t="s">
        <v>108</v>
      </c>
      <c r="B113" t="s">
        <v>68</v>
      </c>
      <c r="C113" t="s">
        <v>69</v>
      </c>
      <c r="D113" s="31">
        <v>125</v>
      </c>
      <c r="E113" s="31">
        <v>860</v>
      </c>
      <c r="F113" s="32">
        <v>17771.488000000001</v>
      </c>
      <c r="G113" s="32">
        <v>24344.504109589041</v>
      </c>
      <c r="H113" s="31">
        <v>38551.794999999998</v>
      </c>
      <c r="I113" s="33">
        <v>1.2369813222411079E-2</v>
      </c>
      <c r="J113" s="33">
        <v>1.6594564381759651E-2</v>
      </c>
      <c r="K113">
        <v>0.73</v>
      </c>
    </row>
    <row r="114" spans="1:11" x14ac:dyDescent="0.25">
      <c r="A114" t="s">
        <v>108</v>
      </c>
      <c r="B114" t="s">
        <v>70</v>
      </c>
      <c r="C114" t="s">
        <v>71</v>
      </c>
      <c r="D114" s="31">
        <v>153</v>
      </c>
      <c r="E114" s="31">
        <v>1325</v>
      </c>
      <c r="F114" s="32">
        <v>30011.752</v>
      </c>
      <c r="G114" s="32">
        <v>41111.989041095891</v>
      </c>
      <c r="H114" s="31">
        <v>160072.774</v>
      </c>
      <c r="I114" s="33">
        <v>1.728756686948563E-2</v>
      </c>
      <c r="J114" s="33">
        <v>1.8912227730136039E-2</v>
      </c>
      <c r="K114">
        <v>0.73</v>
      </c>
    </row>
    <row r="115" spans="1:11" x14ac:dyDescent="0.25">
      <c r="A115" t="s">
        <v>108</v>
      </c>
      <c r="B115" t="s">
        <v>27</v>
      </c>
      <c r="C115" t="s">
        <v>28</v>
      </c>
      <c r="D115" s="31">
        <v>9</v>
      </c>
      <c r="E115" s="31">
        <v>28</v>
      </c>
      <c r="F115" s="32">
        <v>300.45800000000003</v>
      </c>
      <c r="G115" s="32">
        <v>411.58630136986312</v>
      </c>
      <c r="H115" s="31">
        <v>176.964</v>
      </c>
      <c r="I115" s="33">
        <v>2.9372006178270478E-3</v>
      </c>
      <c r="J115" s="33">
        <v>3.572287940570875E-3</v>
      </c>
      <c r="K115">
        <v>0.73</v>
      </c>
    </row>
    <row r="116" spans="1:11" x14ac:dyDescent="0.25">
      <c r="A116" t="s">
        <v>108</v>
      </c>
      <c r="B116" t="s">
        <v>29</v>
      </c>
      <c r="C116" t="s">
        <v>21</v>
      </c>
      <c r="D116" s="31">
        <v>16</v>
      </c>
      <c r="E116" s="31">
        <v>20</v>
      </c>
      <c r="F116" s="32">
        <v>13.558999999999999</v>
      </c>
      <c r="G116" s="32">
        <v>18.57397260273973</v>
      </c>
      <c r="H116" s="31">
        <v>47.594999999999999</v>
      </c>
      <c r="I116" s="33">
        <v>9.1614864864864864E-3</v>
      </c>
      <c r="J116" s="33">
        <v>1.1424627940470481E-2</v>
      </c>
      <c r="K116">
        <v>0.73</v>
      </c>
    </row>
    <row r="117" spans="1:11" x14ac:dyDescent="0.25">
      <c r="A117" t="s">
        <v>108</v>
      </c>
      <c r="B117" t="s">
        <v>30</v>
      </c>
      <c r="C117" t="s">
        <v>17</v>
      </c>
      <c r="D117" s="31">
        <v>21</v>
      </c>
      <c r="E117" s="31">
        <v>57</v>
      </c>
      <c r="F117" s="32">
        <v>111.62</v>
      </c>
      <c r="G117" s="32">
        <v>152.9041095890411</v>
      </c>
      <c r="H117" s="31">
        <v>226.21199999999999</v>
      </c>
      <c r="I117" s="33">
        <v>4.9852612773559617E-2</v>
      </c>
      <c r="J117" s="33">
        <v>6.5625761531766746E-2</v>
      </c>
      <c r="K117">
        <v>0.73</v>
      </c>
    </row>
    <row r="118" spans="1:11" x14ac:dyDescent="0.25">
      <c r="A118" t="s">
        <v>108</v>
      </c>
      <c r="B118" t="s">
        <v>31</v>
      </c>
      <c r="C118" t="s">
        <v>17</v>
      </c>
      <c r="D118" s="31">
        <v>119</v>
      </c>
      <c r="E118" s="31">
        <v>573</v>
      </c>
      <c r="F118" s="32">
        <v>3225.4989999999998</v>
      </c>
      <c r="G118" s="32">
        <v>4418.4917808219179</v>
      </c>
      <c r="H118" s="31">
        <v>5563.1049999999996</v>
      </c>
      <c r="I118" s="33">
        <v>0.15739515932269549</v>
      </c>
      <c r="J118" s="33">
        <v>0.13873425771216241</v>
      </c>
      <c r="K118">
        <v>0.73</v>
      </c>
    </row>
    <row r="119" spans="1:11" x14ac:dyDescent="0.25">
      <c r="A119" t="s">
        <v>108</v>
      </c>
      <c r="B119" t="s">
        <v>164</v>
      </c>
      <c r="C119" t="s">
        <v>17</v>
      </c>
      <c r="D119" s="31">
        <v>14</v>
      </c>
      <c r="E119" s="31">
        <v>30</v>
      </c>
      <c r="F119" s="32">
        <v>298.66699999999997</v>
      </c>
      <c r="G119" s="32">
        <v>409.13287671232882</v>
      </c>
      <c r="H119" s="31">
        <v>680.01099999999997</v>
      </c>
      <c r="I119" s="33">
        <v>0.115315444015444</v>
      </c>
      <c r="J119" s="33">
        <v>4.231029118964659E-2</v>
      </c>
      <c r="K119">
        <v>0.73</v>
      </c>
    </row>
    <row r="120" spans="1:11" x14ac:dyDescent="0.25">
      <c r="A120" t="s">
        <v>108</v>
      </c>
      <c r="B120" t="s">
        <v>37</v>
      </c>
      <c r="C120" t="s">
        <v>23</v>
      </c>
      <c r="D120" s="31">
        <v>165</v>
      </c>
      <c r="E120" s="31">
        <v>1370</v>
      </c>
      <c r="F120" s="32">
        <v>171331.38</v>
      </c>
      <c r="G120" s="32">
        <v>234700.5205479452</v>
      </c>
      <c r="H120" s="31">
        <v>133651.72700000001</v>
      </c>
      <c r="I120" s="33">
        <v>4.6855712478401923E-2</v>
      </c>
      <c r="J120" s="33">
        <v>4.4268144902190693E-2</v>
      </c>
      <c r="K120">
        <v>0.73</v>
      </c>
    </row>
    <row r="121" spans="1:11" x14ac:dyDescent="0.25">
      <c r="A121" t="s">
        <v>108</v>
      </c>
      <c r="B121" t="s">
        <v>39</v>
      </c>
      <c r="C121" t="s">
        <v>17</v>
      </c>
      <c r="D121" s="31">
        <v>9</v>
      </c>
      <c r="E121" s="31">
        <v>38</v>
      </c>
      <c r="F121" s="32">
        <v>120.498</v>
      </c>
      <c r="G121" s="32">
        <v>165.06575342465749</v>
      </c>
      <c r="H121" s="31">
        <v>436.608</v>
      </c>
      <c r="I121" s="33">
        <v>2.9382589612289681E-2</v>
      </c>
      <c r="J121" s="33">
        <v>2.7489013410564759E-2</v>
      </c>
      <c r="K121">
        <v>0.73</v>
      </c>
    </row>
    <row r="122" spans="1:11" x14ac:dyDescent="0.25">
      <c r="A122" t="s">
        <v>108</v>
      </c>
      <c r="B122" t="s">
        <v>38</v>
      </c>
      <c r="C122" t="s">
        <v>23</v>
      </c>
      <c r="D122" s="31">
        <v>99</v>
      </c>
      <c r="E122" s="31">
        <v>638</v>
      </c>
      <c r="F122" s="32">
        <v>1250.0719999999999</v>
      </c>
      <c r="G122" s="32">
        <v>1712.4273972602739</v>
      </c>
      <c r="H122" s="31">
        <v>3238.087</v>
      </c>
      <c r="I122" s="33">
        <v>1.50406314294996E-2</v>
      </c>
      <c r="J122" s="33">
        <v>1.6185902947174789E-2</v>
      </c>
      <c r="K122">
        <v>0.73</v>
      </c>
    </row>
    <row r="123" spans="1:11" x14ac:dyDescent="0.25">
      <c r="A123" t="s">
        <v>108</v>
      </c>
      <c r="B123" t="s">
        <v>40</v>
      </c>
      <c r="C123" t="s">
        <v>17</v>
      </c>
      <c r="D123" s="31">
        <v>16</v>
      </c>
      <c r="E123" s="31">
        <v>43</v>
      </c>
      <c r="F123" s="32">
        <v>958.28099999999995</v>
      </c>
      <c r="G123" s="32">
        <v>1312.7136986301371</v>
      </c>
      <c r="H123" s="31">
        <v>10690.919</v>
      </c>
      <c r="I123" s="33">
        <v>1.38339974014725E-2</v>
      </c>
      <c r="J123" s="33">
        <v>4.5184288715042237E-2</v>
      </c>
      <c r="K123">
        <v>0.73</v>
      </c>
    </row>
    <row r="124" spans="1:11" x14ac:dyDescent="0.25">
      <c r="A124" t="s">
        <v>108</v>
      </c>
      <c r="B124" t="s">
        <v>33</v>
      </c>
      <c r="C124" t="s">
        <v>34</v>
      </c>
      <c r="D124" s="31">
        <v>458</v>
      </c>
      <c r="E124" s="31">
        <v>7253</v>
      </c>
      <c r="F124" s="32">
        <v>380692.9</v>
      </c>
      <c r="G124" s="32">
        <v>521497.1232876713</v>
      </c>
      <c r="H124" s="31">
        <v>219487.408</v>
      </c>
      <c r="I124" s="33">
        <v>2.3042986291134649E-2</v>
      </c>
      <c r="J124" s="33">
        <v>2.416663625936704E-2</v>
      </c>
      <c r="K124">
        <v>0.73</v>
      </c>
    </row>
    <row r="125" spans="1:11" x14ac:dyDescent="0.25">
      <c r="A125" t="s">
        <v>108</v>
      </c>
      <c r="B125" t="s">
        <v>32</v>
      </c>
      <c r="C125" t="s">
        <v>23</v>
      </c>
      <c r="D125" s="31">
        <v>228</v>
      </c>
      <c r="E125" s="31">
        <v>1528</v>
      </c>
      <c r="F125" s="32">
        <v>46084.92</v>
      </c>
      <c r="G125" s="32">
        <v>63130.027397260274</v>
      </c>
      <c r="H125" s="31">
        <v>27931.815999999999</v>
      </c>
      <c r="I125" s="33">
        <v>6.0736781868843117E-3</v>
      </c>
      <c r="J125" s="33">
        <v>5.9932921547477709E-3</v>
      </c>
      <c r="K125">
        <v>0.73</v>
      </c>
    </row>
    <row r="126" spans="1:11" x14ac:dyDescent="0.25">
      <c r="A126" t="s">
        <v>108</v>
      </c>
      <c r="B126" t="s">
        <v>35</v>
      </c>
      <c r="C126" t="s">
        <v>23</v>
      </c>
      <c r="D126" s="31">
        <v>198</v>
      </c>
      <c r="E126" s="31">
        <v>1523</v>
      </c>
      <c r="F126" s="32">
        <v>131242.77299999999</v>
      </c>
      <c r="G126" s="32">
        <v>179784.6205479452</v>
      </c>
      <c r="H126" s="31">
        <v>67403.906000000003</v>
      </c>
      <c r="I126" s="33">
        <v>3.458655732935436E-2</v>
      </c>
      <c r="J126" s="33">
        <v>3.3534415062348513E-2</v>
      </c>
      <c r="K126">
        <v>0.73</v>
      </c>
    </row>
    <row r="127" spans="1:11" x14ac:dyDescent="0.25">
      <c r="A127" t="s">
        <v>108</v>
      </c>
      <c r="B127" t="s">
        <v>36</v>
      </c>
      <c r="C127" t="s">
        <v>23</v>
      </c>
      <c r="D127" s="31">
        <v>210</v>
      </c>
      <c r="E127" s="31">
        <v>1285</v>
      </c>
      <c r="F127" s="32">
        <v>40430.94</v>
      </c>
      <c r="G127" s="32">
        <v>55384.849315068503</v>
      </c>
      <c r="H127" s="31">
        <v>27887.925999999999</v>
      </c>
      <c r="I127" s="33">
        <v>9.0349599905607762E-3</v>
      </c>
      <c r="J127" s="33">
        <v>8.1980175725184599E-3</v>
      </c>
      <c r="K127">
        <v>0.73</v>
      </c>
    </row>
    <row r="128" spans="1:11" x14ac:dyDescent="0.25">
      <c r="A128" t="s">
        <v>108</v>
      </c>
      <c r="B128" t="s">
        <v>109</v>
      </c>
      <c r="C128" t="s">
        <v>28</v>
      </c>
      <c r="D128" s="31">
        <v>3</v>
      </c>
      <c r="E128" s="31">
        <v>5</v>
      </c>
      <c r="F128" s="32">
        <v>430.685</v>
      </c>
      <c r="G128" s="32">
        <v>589.97945205479459</v>
      </c>
      <c r="H128" s="31">
        <v>108.932</v>
      </c>
      <c r="I128" s="33">
        <v>9.1713160136286196E-3</v>
      </c>
      <c r="J128" s="33">
        <v>8.6125869702719793E-3</v>
      </c>
      <c r="K128">
        <v>0.73</v>
      </c>
    </row>
    <row r="129" spans="1:11" x14ac:dyDescent="0.25">
      <c r="A129" t="s">
        <v>108</v>
      </c>
      <c r="B129" t="s">
        <v>41</v>
      </c>
      <c r="C129" t="s">
        <v>23</v>
      </c>
      <c r="D129" s="31">
        <v>169</v>
      </c>
      <c r="E129" s="31">
        <v>1332</v>
      </c>
      <c r="F129" s="32">
        <v>132164.63500000001</v>
      </c>
      <c r="G129" s="32">
        <v>181047.44520547951</v>
      </c>
      <c r="H129" s="31">
        <v>100779.727</v>
      </c>
      <c r="I129" s="33">
        <v>1.005631559897009E-2</v>
      </c>
      <c r="J129" s="33">
        <v>9.1964078065832691E-3</v>
      </c>
      <c r="K129">
        <v>0.73</v>
      </c>
    </row>
    <row r="130" spans="1:11" x14ac:dyDescent="0.25">
      <c r="A130" t="s">
        <v>108</v>
      </c>
      <c r="B130" t="s">
        <v>42</v>
      </c>
      <c r="C130" t="s">
        <v>17</v>
      </c>
      <c r="D130" s="31">
        <v>4</v>
      </c>
      <c r="E130" s="31">
        <v>51</v>
      </c>
      <c r="F130" s="32">
        <v>160901.18700000001</v>
      </c>
      <c r="G130" s="32">
        <v>220412.58493150689</v>
      </c>
      <c r="H130" s="31">
        <v>297811.57299999997</v>
      </c>
      <c r="I130" s="33">
        <v>6.0181923488356437E-2</v>
      </c>
      <c r="J130" s="33">
        <v>6.3186194501529513E-2</v>
      </c>
      <c r="K130">
        <v>0.73</v>
      </c>
    </row>
    <row r="131" spans="1:11" x14ac:dyDescent="0.25">
      <c r="A131" t="s">
        <v>108</v>
      </c>
      <c r="B131" t="s">
        <v>89</v>
      </c>
      <c r="C131" t="s">
        <v>44</v>
      </c>
      <c r="D131" s="31">
        <v>33</v>
      </c>
      <c r="E131" s="31">
        <v>147</v>
      </c>
      <c r="F131" s="32">
        <v>418.76499999999999</v>
      </c>
      <c r="G131" s="32">
        <v>573.65068493150682</v>
      </c>
      <c r="H131" s="31">
        <v>14219.508</v>
      </c>
      <c r="I131" s="33">
        <v>1.477490032812335E-2</v>
      </c>
      <c r="J131" s="33">
        <v>3.5541483995780873E-2</v>
      </c>
      <c r="K131">
        <v>0.73</v>
      </c>
    </row>
    <row r="132" spans="1:11" x14ac:dyDescent="0.25">
      <c r="A132" t="s">
        <v>108</v>
      </c>
      <c r="B132" t="s">
        <v>43</v>
      </c>
      <c r="C132" t="s">
        <v>44</v>
      </c>
      <c r="D132" s="31">
        <v>214</v>
      </c>
      <c r="E132" s="31">
        <v>2314</v>
      </c>
      <c r="F132" s="32">
        <v>24782.044000000002</v>
      </c>
      <c r="G132" s="32">
        <v>33948.005479452047</v>
      </c>
      <c r="H132" s="31">
        <v>109566.9</v>
      </c>
      <c r="I132" s="33">
        <v>5.3115951689475208E-2</v>
      </c>
      <c r="J132" s="33">
        <v>6.3807673560093717E-2</v>
      </c>
      <c r="K132">
        <v>0.73</v>
      </c>
    </row>
    <row r="133" spans="1:11" x14ac:dyDescent="0.25">
      <c r="A133" t="s">
        <v>108</v>
      </c>
      <c r="B133" t="s">
        <v>90</v>
      </c>
      <c r="C133" t="s">
        <v>44</v>
      </c>
      <c r="D133" s="31">
        <v>204</v>
      </c>
      <c r="E133" s="31">
        <v>2863</v>
      </c>
      <c r="F133" s="32">
        <v>394044.38799999998</v>
      </c>
      <c r="G133" s="32">
        <v>539786.83287671232</v>
      </c>
      <c r="H133" s="31">
        <v>933829.05099999998</v>
      </c>
      <c r="I133" s="33">
        <v>5.203443446393799E-2</v>
      </c>
      <c r="J133" s="33">
        <v>6.1844818376068367E-2</v>
      </c>
      <c r="K133">
        <v>0.73</v>
      </c>
    </row>
    <row r="134" spans="1:11" x14ac:dyDescent="0.25">
      <c r="A134" t="s">
        <v>108</v>
      </c>
      <c r="B134" t="s">
        <v>45</v>
      </c>
      <c r="C134" t="s">
        <v>23</v>
      </c>
      <c r="D134" s="31">
        <v>201</v>
      </c>
      <c r="E134" s="31">
        <v>1483</v>
      </c>
      <c r="F134" s="32">
        <v>155674.098</v>
      </c>
      <c r="G134" s="32">
        <v>213252.1890410959</v>
      </c>
      <c r="H134" s="31">
        <v>176501.48300000001</v>
      </c>
      <c r="I134" s="33">
        <v>4.6117528317229997E-2</v>
      </c>
      <c r="J134" s="33">
        <v>4.8100281840756431E-2</v>
      </c>
      <c r="K134">
        <v>0.73</v>
      </c>
    </row>
    <row r="135" spans="1:11" x14ac:dyDescent="0.25">
      <c r="A135" t="s">
        <v>108</v>
      </c>
      <c r="B135" t="s">
        <v>46</v>
      </c>
      <c r="C135" t="s">
        <v>23</v>
      </c>
      <c r="D135" s="31">
        <v>96</v>
      </c>
      <c r="E135" s="31">
        <v>339</v>
      </c>
      <c r="F135" s="32">
        <v>3959.7530000000002</v>
      </c>
      <c r="G135" s="32">
        <v>5424.3191780821917</v>
      </c>
      <c r="H135" s="31">
        <v>732.55799999999999</v>
      </c>
      <c r="I135" s="33">
        <v>2.7472529226072781E-2</v>
      </c>
      <c r="J135" s="33">
        <v>2.2701602156868821E-2</v>
      </c>
      <c r="K135">
        <v>0.73</v>
      </c>
    </row>
    <row r="136" spans="1:11" x14ac:dyDescent="0.25">
      <c r="A136" t="s">
        <v>108</v>
      </c>
      <c r="B136" t="s">
        <v>47</v>
      </c>
      <c r="C136" t="s">
        <v>17</v>
      </c>
      <c r="D136" s="31">
        <v>18</v>
      </c>
      <c r="E136" s="31">
        <v>27</v>
      </c>
      <c r="F136" s="32">
        <v>21.173999999999999</v>
      </c>
      <c r="G136" s="32">
        <v>29.005479452054789</v>
      </c>
      <c r="H136" s="31">
        <v>46.337000000000003</v>
      </c>
      <c r="I136" s="33">
        <v>1.6664567920667401E-3</v>
      </c>
      <c r="J136" s="33">
        <v>2.2691968658178261E-3</v>
      </c>
      <c r="K136">
        <v>0.73</v>
      </c>
    </row>
    <row r="137" spans="1:11" x14ac:dyDescent="0.25">
      <c r="A137" t="s">
        <v>108</v>
      </c>
      <c r="B137" t="s">
        <v>166</v>
      </c>
      <c r="C137" t="s">
        <v>17</v>
      </c>
      <c r="D137" s="31">
        <v>7</v>
      </c>
      <c r="E137" s="31">
        <v>27</v>
      </c>
      <c r="F137" s="32">
        <v>17.742000000000001</v>
      </c>
      <c r="G137" s="32">
        <v>24.304109589041101</v>
      </c>
      <c r="H137" s="31">
        <v>28.082000000000001</v>
      </c>
      <c r="I137" s="33">
        <v>1.349817407181984E-3</v>
      </c>
      <c r="J137" s="33">
        <v>3.5131483473865941E-4</v>
      </c>
      <c r="K137">
        <v>0.73</v>
      </c>
    </row>
    <row r="138" spans="1:11" x14ac:dyDescent="0.25">
      <c r="A138" t="s">
        <v>108</v>
      </c>
      <c r="B138" t="s">
        <v>48</v>
      </c>
      <c r="C138" t="s">
        <v>49</v>
      </c>
      <c r="D138" s="31">
        <v>62</v>
      </c>
      <c r="E138" s="31">
        <v>471</v>
      </c>
      <c r="F138" s="32">
        <v>266051.652</v>
      </c>
      <c r="G138" s="32">
        <v>364454.31780821917</v>
      </c>
      <c r="H138" s="31">
        <v>2916851.74</v>
      </c>
      <c r="I138" s="33">
        <v>1.2112381257971681E-2</v>
      </c>
      <c r="J138" s="33">
        <v>1.350153009226508E-2</v>
      </c>
      <c r="K138">
        <v>0.73</v>
      </c>
    </row>
    <row r="139" spans="1:11" x14ac:dyDescent="0.25">
      <c r="A139" t="s">
        <v>108</v>
      </c>
      <c r="B139" t="s">
        <v>51</v>
      </c>
      <c r="C139" t="s">
        <v>17</v>
      </c>
      <c r="D139" s="31">
        <v>68</v>
      </c>
      <c r="E139" s="31">
        <v>253</v>
      </c>
      <c r="F139" s="32">
        <v>207.98099999999999</v>
      </c>
      <c r="G139" s="32">
        <v>284.90547945205481</v>
      </c>
      <c r="H139" s="31">
        <v>259.15899999999999</v>
      </c>
      <c r="I139" s="33">
        <v>5.3364037563503877E-3</v>
      </c>
      <c r="J139" s="33">
        <v>5.878620846092775E-3</v>
      </c>
      <c r="K139">
        <v>0.73</v>
      </c>
    </row>
    <row r="140" spans="1:11" x14ac:dyDescent="0.25">
      <c r="A140" t="s">
        <v>108</v>
      </c>
      <c r="B140" t="s">
        <v>96</v>
      </c>
      <c r="C140" t="s">
        <v>21</v>
      </c>
      <c r="D140" s="31">
        <v>396</v>
      </c>
      <c r="E140" s="31">
        <v>5901</v>
      </c>
      <c r="F140" s="32">
        <v>712535.94099999999</v>
      </c>
      <c r="G140" s="32">
        <v>976076.63150684931</v>
      </c>
      <c r="H140" s="31">
        <v>199201.337</v>
      </c>
      <c r="I140" s="33">
        <v>1.353626243530325E-2</v>
      </c>
      <c r="J140" s="33">
        <v>1.3168240730218999E-2</v>
      </c>
      <c r="K140">
        <v>0.73</v>
      </c>
    </row>
    <row r="141" spans="1:11" x14ac:dyDescent="0.25">
      <c r="A141" t="s">
        <v>108</v>
      </c>
      <c r="B141" t="s">
        <v>54</v>
      </c>
      <c r="C141" t="s">
        <v>19</v>
      </c>
      <c r="D141" s="31">
        <v>149</v>
      </c>
      <c r="E141" s="31">
        <v>734</v>
      </c>
      <c r="F141" s="32">
        <v>524683.45900000003</v>
      </c>
      <c r="G141" s="32">
        <v>718744.46438356175</v>
      </c>
      <c r="H141" s="31">
        <v>3220201.023</v>
      </c>
      <c r="I141" s="33">
        <v>6.1051361440573639E-2</v>
      </c>
      <c r="J141" s="33">
        <v>6.6317902059104095E-2</v>
      </c>
      <c r="K141">
        <v>0.73</v>
      </c>
    </row>
    <row r="142" spans="1:11" x14ac:dyDescent="0.25">
      <c r="A142" t="s">
        <v>108</v>
      </c>
      <c r="B142" t="s">
        <v>78</v>
      </c>
      <c r="C142" t="s">
        <v>28</v>
      </c>
      <c r="D142" s="31">
        <v>29</v>
      </c>
      <c r="E142" s="31">
        <v>132</v>
      </c>
      <c r="F142" s="32">
        <v>92.372</v>
      </c>
      <c r="G142" s="32">
        <v>126.53698630136989</v>
      </c>
      <c r="H142" s="31">
        <v>69.119</v>
      </c>
      <c r="I142" s="33">
        <v>3.4285502189889388E-3</v>
      </c>
      <c r="J142" s="33">
        <v>2.6897692337626961E-3</v>
      </c>
      <c r="K142">
        <v>0.73</v>
      </c>
    </row>
    <row r="143" spans="1:11" x14ac:dyDescent="0.25">
      <c r="A143" t="s">
        <v>108</v>
      </c>
      <c r="B143" t="s">
        <v>55</v>
      </c>
      <c r="C143" t="s">
        <v>21</v>
      </c>
      <c r="D143" s="31">
        <v>44</v>
      </c>
      <c r="E143" s="31">
        <v>178</v>
      </c>
      <c r="F143" s="32">
        <v>74653.748999999996</v>
      </c>
      <c r="G143" s="32">
        <v>102265.4095890411</v>
      </c>
      <c r="H143" s="31">
        <v>863016.19799999997</v>
      </c>
      <c r="I143" s="33">
        <v>2.884981728722541E-2</v>
      </c>
      <c r="J143" s="33">
        <v>2.6251756309915539E-2</v>
      </c>
      <c r="K143">
        <v>0.73</v>
      </c>
    </row>
    <row r="144" spans="1:11" x14ac:dyDescent="0.25">
      <c r="A144" t="s">
        <v>108</v>
      </c>
      <c r="B144" t="s">
        <v>56</v>
      </c>
      <c r="C144" t="s">
        <v>17</v>
      </c>
      <c r="D144" s="31">
        <v>19</v>
      </c>
      <c r="E144" s="31">
        <v>32</v>
      </c>
      <c r="F144" s="32">
        <v>368.22899999999998</v>
      </c>
      <c r="G144" s="32">
        <v>504.42328767123291</v>
      </c>
      <c r="H144" s="31">
        <v>594.48699999999997</v>
      </c>
      <c r="I144" s="33">
        <v>3.8509621418113357E-2</v>
      </c>
      <c r="J144" s="33">
        <v>1.5752172760996289E-2</v>
      </c>
      <c r="K144">
        <v>0.73</v>
      </c>
    </row>
    <row r="145" spans="1:11" x14ac:dyDescent="0.25">
      <c r="A145" t="s">
        <v>108</v>
      </c>
      <c r="B145" t="s">
        <v>113</v>
      </c>
      <c r="C145" t="s">
        <v>17</v>
      </c>
      <c r="D145" s="31">
        <v>7</v>
      </c>
      <c r="E145" s="31">
        <v>7</v>
      </c>
      <c r="F145" s="32">
        <v>5.1769999999999996</v>
      </c>
      <c r="G145" s="32">
        <v>7.0917808219178076</v>
      </c>
      <c r="H145" s="31">
        <v>7.47</v>
      </c>
      <c r="I145" s="33">
        <v>3.6716312056737588E-2</v>
      </c>
      <c r="J145" s="33">
        <v>4.8193548387096767E-2</v>
      </c>
      <c r="K145">
        <v>0.73</v>
      </c>
    </row>
    <row r="146" spans="1:11" x14ac:dyDescent="0.25">
      <c r="A146" t="s">
        <v>108</v>
      </c>
      <c r="B146" t="s">
        <v>119</v>
      </c>
      <c r="C146" t="s">
        <v>17</v>
      </c>
      <c r="D146" s="31">
        <v>5</v>
      </c>
      <c r="E146" s="31">
        <v>5</v>
      </c>
      <c r="F146" s="32">
        <v>385.51799999999997</v>
      </c>
      <c r="G146" s="32">
        <v>528.10684931506842</v>
      </c>
      <c r="H146" s="31">
        <v>269.73899999999998</v>
      </c>
      <c r="I146" s="33">
        <v>1.2348430493273541E-2</v>
      </c>
      <c r="J146" s="33">
        <v>2.5740910392213E-3</v>
      </c>
      <c r="K146">
        <v>0.73</v>
      </c>
    </row>
    <row r="147" spans="1:11" x14ac:dyDescent="0.25">
      <c r="A147" t="s">
        <v>108</v>
      </c>
      <c r="B147" t="s">
        <v>119</v>
      </c>
      <c r="D147" s="31">
        <v>5</v>
      </c>
      <c r="E147" s="31">
        <v>5</v>
      </c>
      <c r="F147" s="32">
        <v>11.339</v>
      </c>
      <c r="G147" s="32">
        <v>15.53287671232877</v>
      </c>
      <c r="H147" s="31">
        <v>7.9340000000000002</v>
      </c>
      <c r="I147" s="33">
        <v>3.6319666880205002E-4</v>
      </c>
      <c r="J147" s="33">
        <v>7.571333142475427E-5</v>
      </c>
      <c r="K147">
        <v>0.73</v>
      </c>
    </row>
    <row r="148" spans="1:11" x14ac:dyDescent="0.25">
      <c r="A148" t="s">
        <v>108</v>
      </c>
      <c r="B148" t="s">
        <v>59</v>
      </c>
      <c r="C148" t="s">
        <v>23</v>
      </c>
      <c r="D148" s="31">
        <v>174</v>
      </c>
      <c r="E148" s="31">
        <v>1366</v>
      </c>
      <c r="F148" s="32">
        <v>345507.815</v>
      </c>
      <c r="G148" s="32">
        <v>473298.37671232881</v>
      </c>
      <c r="H148" s="31">
        <v>536492.96799999999</v>
      </c>
      <c r="I148" s="33">
        <v>3.5520538374318789E-2</v>
      </c>
      <c r="J148" s="33">
        <v>3.738540460248585E-2</v>
      </c>
      <c r="K148">
        <v>0.73</v>
      </c>
    </row>
    <row r="149" spans="1:11" x14ac:dyDescent="0.25">
      <c r="A149" t="s">
        <v>108</v>
      </c>
      <c r="B149" t="s">
        <v>62</v>
      </c>
      <c r="C149" t="s">
        <v>28</v>
      </c>
      <c r="D149" s="31">
        <v>23</v>
      </c>
      <c r="E149" s="31">
        <v>39</v>
      </c>
      <c r="F149" s="32">
        <v>6536.7659999999996</v>
      </c>
      <c r="G149" s="32">
        <v>8954.4739726027401</v>
      </c>
      <c r="H149" s="31">
        <v>25055.116000000002</v>
      </c>
      <c r="I149" s="33">
        <v>2.0500683694206791E-2</v>
      </c>
      <c r="J149" s="33">
        <v>2.1108857338316422E-2</v>
      </c>
      <c r="K149">
        <v>0.73</v>
      </c>
    </row>
    <row r="150" spans="1:11" x14ac:dyDescent="0.25">
      <c r="A150" t="s">
        <v>108</v>
      </c>
      <c r="B150" t="s">
        <v>58</v>
      </c>
      <c r="C150" t="s">
        <v>23</v>
      </c>
      <c r="D150" s="31">
        <v>13</v>
      </c>
      <c r="E150" s="31">
        <v>26</v>
      </c>
      <c r="F150" s="32">
        <v>57.914000000000001</v>
      </c>
      <c r="G150" s="32">
        <v>79.334246575342476</v>
      </c>
      <c r="H150" s="31">
        <v>249.822</v>
      </c>
      <c r="I150" s="33">
        <v>1.3020233812949641E-2</v>
      </c>
      <c r="J150" s="33">
        <v>2.5252400687354699E-2</v>
      </c>
      <c r="K150">
        <v>0.73</v>
      </c>
    </row>
    <row r="151" spans="1:11" x14ac:dyDescent="0.25">
      <c r="A151" t="s">
        <v>108</v>
      </c>
      <c r="B151" t="s">
        <v>132</v>
      </c>
      <c r="C151" t="s">
        <v>17</v>
      </c>
      <c r="D151" s="31">
        <v>4</v>
      </c>
      <c r="E151" s="31">
        <v>5</v>
      </c>
      <c r="F151" s="32">
        <v>15.629</v>
      </c>
      <c r="G151" s="32">
        <v>21.409589041095892</v>
      </c>
      <c r="H151" s="31">
        <v>5.673</v>
      </c>
      <c r="I151" s="33">
        <v>6.1290196078431371E-2</v>
      </c>
      <c r="J151" s="33">
        <v>3.0336898395721928E-2</v>
      </c>
      <c r="K151">
        <v>0.73</v>
      </c>
    </row>
    <row r="152" spans="1:11" x14ac:dyDescent="0.25">
      <c r="A152" t="s">
        <v>108</v>
      </c>
      <c r="B152" t="s">
        <v>120</v>
      </c>
      <c r="C152" t="s">
        <v>99</v>
      </c>
      <c r="D152" s="31">
        <v>15</v>
      </c>
      <c r="E152" s="31">
        <v>491</v>
      </c>
      <c r="F152" s="32">
        <v>2466898.548</v>
      </c>
      <c r="G152" s="32">
        <v>3379313.079452055</v>
      </c>
      <c r="H152" s="31">
        <v>4320982.3260000004</v>
      </c>
      <c r="I152" s="33">
        <v>0.11268573574706631</v>
      </c>
      <c r="J152" s="33">
        <v>0.1239402954122284</v>
      </c>
      <c r="K152">
        <v>0.73</v>
      </c>
    </row>
    <row r="153" spans="1:11" x14ac:dyDescent="0.25">
      <c r="A153" t="s">
        <v>108</v>
      </c>
      <c r="B153" t="s">
        <v>57</v>
      </c>
      <c r="C153" t="s">
        <v>23</v>
      </c>
      <c r="D153" s="31">
        <v>136</v>
      </c>
      <c r="E153" s="31">
        <v>1046</v>
      </c>
      <c r="F153" s="32">
        <v>107332.299</v>
      </c>
      <c r="G153" s="32">
        <v>147030.54657534251</v>
      </c>
      <c r="H153" s="31">
        <v>242915.94</v>
      </c>
      <c r="I153" s="33">
        <v>7.1766529417428462E-2</v>
      </c>
      <c r="J153" s="33">
        <v>7.7203865215791145E-2</v>
      </c>
      <c r="K153">
        <v>0.73</v>
      </c>
    </row>
    <row r="154" spans="1:11" x14ac:dyDescent="0.25">
      <c r="A154" t="s">
        <v>108</v>
      </c>
      <c r="B154" t="s">
        <v>103</v>
      </c>
      <c r="C154" t="s">
        <v>104</v>
      </c>
      <c r="D154" s="31">
        <v>557</v>
      </c>
      <c r="E154" s="31">
        <v>6314</v>
      </c>
      <c r="F154" s="32">
        <v>21705956.059999999</v>
      </c>
      <c r="G154" s="32">
        <v>29734186.383561641</v>
      </c>
      <c r="H154" s="31">
        <v>3379626.4879999999</v>
      </c>
      <c r="I154" s="33">
        <v>6.1088127651739078E-2</v>
      </c>
      <c r="J154" s="33">
        <v>6.1166087829151547E-2</v>
      </c>
      <c r="K154">
        <v>0.73</v>
      </c>
    </row>
    <row r="155" spans="1:11" x14ac:dyDescent="0.25">
      <c r="A155" t="s">
        <v>108</v>
      </c>
      <c r="B155" t="s">
        <v>61</v>
      </c>
      <c r="C155" t="s">
        <v>34</v>
      </c>
      <c r="D155" s="31">
        <v>255</v>
      </c>
      <c r="E155" s="31">
        <v>3335</v>
      </c>
      <c r="F155" s="32">
        <v>101197.071</v>
      </c>
      <c r="G155" s="32">
        <v>138626.12465753421</v>
      </c>
      <c r="H155" s="31">
        <v>163901.777</v>
      </c>
      <c r="I155" s="33">
        <v>2.5713375229731009E-2</v>
      </c>
      <c r="J155" s="33">
        <v>2.733303921589882E-2</v>
      </c>
      <c r="K155">
        <v>0.73</v>
      </c>
    </row>
    <row r="156" spans="1:11" x14ac:dyDescent="0.25">
      <c r="A156" t="s">
        <v>108</v>
      </c>
      <c r="B156" t="s">
        <v>63</v>
      </c>
      <c r="C156" t="s">
        <v>34</v>
      </c>
      <c r="D156" s="31">
        <v>299</v>
      </c>
      <c r="E156" s="31">
        <v>2104</v>
      </c>
      <c r="F156" s="32">
        <v>236416.916</v>
      </c>
      <c r="G156" s="32">
        <v>323858.78904109588</v>
      </c>
      <c r="H156" s="31">
        <v>78384.384000000005</v>
      </c>
      <c r="I156" s="33">
        <v>9.6926897585446592E-2</v>
      </c>
      <c r="J156" s="33">
        <v>9.1965477916848531E-2</v>
      </c>
      <c r="K156">
        <v>0.73</v>
      </c>
    </row>
    <row r="157" spans="1:11" x14ac:dyDescent="0.25">
      <c r="A157" t="s">
        <v>108</v>
      </c>
      <c r="B157" t="s">
        <v>60</v>
      </c>
      <c r="C157" t="s">
        <v>17</v>
      </c>
      <c r="D157" s="31">
        <v>15</v>
      </c>
      <c r="E157" s="31">
        <v>115</v>
      </c>
      <c r="F157" s="32">
        <v>145.19300000000001</v>
      </c>
      <c r="G157" s="32">
        <v>198.89452054794521</v>
      </c>
      <c r="H157" s="31">
        <v>252.12700000000001</v>
      </c>
      <c r="I157" s="33">
        <v>4.580220820189275E-2</v>
      </c>
      <c r="J157" s="33">
        <v>2.7092950784440149E-2</v>
      </c>
      <c r="K157">
        <v>0.73</v>
      </c>
    </row>
    <row r="158" spans="1:11" x14ac:dyDescent="0.25">
      <c r="A158" t="s">
        <v>108</v>
      </c>
      <c r="B158" t="s">
        <v>64</v>
      </c>
      <c r="C158" t="s">
        <v>17</v>
      </c>
      <c r="D158" s="31">
        <v>72</v>
      </c>
      <c r="E158" s="31">
        <v>217</v>
      </c>
      <c r="F158" s="32">
        <v>107.742</v>
      </c>
      <c r="G158" s="32">
        <v>147.59178082191781</v>
      </c>
      <c r="H158" s="31">
        <v>1074.2819999999999</v>
      </c>
      <c r="I158" s="33">
        <v>8.7424537487828628E-3</v>
      </c>
      <c r="J158" s="33">
        <v>1.340841238142786E-2</v>
      </c>
      <c r="K158">
        <v>0.73</v>
      </c>
    </row>
    <row r="159" spans="1:11" x14ac:dyDescent="0.25">
      <c r="A159" t="s">
        <v>108</v>
      </c>
      <c r="B159" t="s">
        <v>67</v>
      </c>
      <c r="C159" t="s">
        <v>21</v>
      </c>
      <c r="D159" s="31">
        <v>21</v>
      </c>
      <c r="E159" s="31">
        <v>38</v>
      </c>
      <c r="F159" s="32">
        <v>5.9880000000000004</v>
      </c>
      <c r="G159" s="32">
        <v>8.2027397260273975</v>
      </c>
      <c r="H159" s="31">
        <v>12.09</v>
      </c>
      <c r="I159" s="33">
        <v>1.273771537970645E-3</v>
      </c>
      <c r="J159" s="33">
        <v>1.626092804303968E-3</v>
      </c>
      <c r="K159">
        <v>0.73</v>
      </c>
    </row>
    <row r="160" spans="1:11" x14ac:dyDescent="0.25">
      <c r="A160" t="s">
        <v>108</v>
      </c>
      <c r="B160" t="s">
        <v>50</v>
      </c>
      <c r="C160" t="s">
        <v>21</v>
      </c>
      <c r="D160" s="31">
        <v>15</v>
      </c>
      <c r="E160" s="31">
        <v>71</v>
      </c>
      <c r="F160" s="32">
        <v>6.2969999999999997</v>
      </c>
      <c r="G160" s="32">
        <v>8.6260273972602732</v>
      </c>
      <c r="H160" s="31">
        <v>26.207000000000001</v>
      </c>
      <c r="I160" s="33">
        <v>7.6512758201701088E-3</v>
      </c>
      <c r="J160" s="33">
        <v>8.5309244791666669E-3</v>
      </c>
      <c r="K160">
        <v>0.73</v>
      </c>
    </row>
    <row r="161" spans="1:11" x14ac:dyDescent="0.25">
      <c r="A161" t="s">
        <v>108</v>
      </c>
      <c r="B161" t="s">
        <v>126</v>
      </c>
      <c r="C161" t="s">
        <v>69</v>
      </c>
      <c r="D161" s="31">
        <v>10</v>
      </c>
      <c r="E161" s="31">
        <v>11</v>
      </c>
      <c r="F161" s="32">
        <v>77.319000000000003</v>
      </c>
      <c r="G161" s="32">
        <v>105.91643835616441</v>
      </c>
      <c r="H161" s="31">
        <v>54.652000000000001</v>
      </c>
      <c r="I161" s="33">
        <v>4.0662108861425194E-3</v>
      </c>
      <c r="J161" s="33">
        <v>4.0993099309930992E-3</v>
      </c>
      <c r="K161">
        <v>0.73</v>
      </c>
    </row>
    <row r="162" spans="1:11" x14ac:dyDescent="0.25">
      <c r="A162" t="s">
        <v>108</v>
      </c>
      <c r="B162" t="s">
        <v>170</v>
      </c>
      <c r="C162" t="s">
        <v>69</v>
      </c>
      <c r="D162" s="31">
        <v>4</v>
      </c>
      <c r="E162" s="31">
        <v>5</v>
      </c>
      <c r="F162" s="32">
        <v>338.70699999999999</v>
      </c>
      <c r="G162" s="32">
        <v>463.98219178082189</v>
      </c>
      <c r="H162" s="31">
        <v>426.209</v>
      </c>
      <c r="I162" s="33">
        <v>7.328147987884033E-2</v>
      </c>
      <c r="J162" s="33">
        <v>3.3347077693451223E-2</v>
      </c>
      <c r="K162">
        <v>0.73</v>
      </c>
    </row>
    <row r="163" spans="1:11" x14ac:dyDescent="0.25">
      <c r="A163" t="s">
        <v>108</v>
      </c>
      <c r="B163" t="s">
        <v>176</v>
      </c>
      <c r="C163" t="s">
        <v>69</v>
      </c>
      <c r="D163" s="31">
        <v>7</v>
      </c>
      <c r="E163" s="31">
        <v>13</v>
      </c>
      <c r="F163" s="32">
        <v>7.8220000000000001</v>
      </c>
      <c r="G163" s="32">
        <v>10.715068493150691</v>
      </c>
      <c r="H163" s="31">
        <v>113.524</v>
      </c>
      <c r="I163" s="33">
        <v>4.2510869565217393E-2</v>
      </c>
      <c r="J163" s="33">
        <v>1.509025654659046E-2</v>
      </c>
      <c r="K163">
        <v>0.73</v>
      </c>
    </row>
    <row r="164" spans="1:11" x14ac:dyDescent="0.25">
      <c r="A164" t="s">
        <v>108</v>
      </c>
      <c r="B164" t="s">
        <v>72</v>
      </c>
      <c r="C164" t="s">
        <v>69</v>
      </c>
      <c r="D164" s="31">
        <v>27</v>
      </c>
      <c r="E164" s="31">
        <v>79</v>
      </c>
      <c r="F164" s="32">
        <v>83.816000000000003</v>
      </c>
      <c r="G164" s="32">
        <v>114.8164383561644</v>
      </c>
      <c r="H164" s="31">
        <v>100.142</v>
      </c>
      <c r="I164" s="33">
        <v>6.3874409388812682E-3</v>
      </c>
      <c r="J164" s="33">
        <v>6.6109057301293886E-3</v>
      </c>
      <c r="K164">
        <v>0.73</v>
      </c>
    </row>
    <row r="165" spans="1:11" x14ac:dyDescent="0.25">
      <c r="A165" t="s">
        <v>108</v>
      </c>
      <c r="B165" t="s">
        <v>73</v>
      </c>
      <c r="C165" t="s">
        <v>17</v>
      </c>
      <c r="D165" s="31">
        <v>21</v>
      </c>
      <c r="E165" s="31">
        <v>43</v>
      </c>
      <c r="F165" s="32">
        <v>210.697</v>
      </c>
      <c r="G165" s="32">
        <v>288.62602739726032</v>
      </c>
      <c r="H165" s="31">
        <v>477.392</v>
      </c>
      <c r="I165" s="33">
        <v>4.8369375573921028E-2</v>
      </c>
      <c r="J165" s="33">
        <v>4.2842322534326481E-2</v>
      </c>
      <c r="K165">
        <v>0.73</v>
      </c>
    </row>
    <row r="166" spans="1:11" x14ac:dyDescent="0.25">
      <c r="A166" t="s">
        <v>108</v>
      </c>
      <c r="B166" t="s">
        <v>122</v>
      </c>
      <c r="C166" t="s">
        <v>75</v>
      </c>
      <c r="D166" s="31">
        <v>4</v>
      </c>
      <c r="E166" s="31">
        <v>13</v>
      </c>
      <c r="F166" s="32">
        <v>1624.8050000000001</v>
      </c>
      <c r="G166" s="32">
        <v>2225.760273972603</v>
      </c>
      <c r="H166" s="31">
        <v>18245.91</v>
      </c>
      <c r="I166" s="33">
        <v>0.1975927277149459</v>
      </c>
      <c r="J166" s="33">
        <v>0.17914491899852719</v>
      </c>
      <c r="K166">
        <v>0.73</v>
      </c>
    </row>
    <row r="167" spans="1:11" x14ac:dyDescent="0.25">
      <c r="A167" t="s">
        <v>108</v>
      </c>
      <c r="B167" t="s">
        <v>76</v>
      </c>
      <c r="C167" t="s">
        <v>75</v>
      </c>
      <c r="D167" s="31">
        <v>47</v>
      </c>
      <c r="E167" s="31">
        <v>696</v>
      </c>
      <c r="F167" s="32">
        <v>76193.123000000007</v>
      </c>
      <c r="G167" s="32">
        <v>104374.1410958904</v>
      </c>
      <c r="H167" s="31">
        <v>770614.89300000004</v>
      </c>
      <c r="I167" s="33">
        <v>0.1078271199776967</v>
      </c>
      <c r="J167" s="33">
        <v>9.9849929078896379E-2</v>
      </c>
      <c r="K167">
        <v>0.73</v>
      </c>
    </row>
    <row r="168" spans="1:11" x14ac:dyDescent="0.25">
      <c r="A168" t="s">
        <v>108</v>
      </c>
      <c r="B168" t="s">
        <v>137</v>
      </c>
      <c r="C168" t="s">
        <v>75</v>
      </c>
      <c r="D168" s="31">
        <v>5</v>
      </c>
      <c r="E168" s="31">
        <v>7</v>
      </c>
      <c r="F168" s="32">
        <v>16.425999999999998</v>
      </c>
      <c r="G168" s="32">
        <v>22.5013698630137</v>
      </c>
      <c r="H168" s="31">
        <v>161.32300000000001</v>
      </c>
      <c r="I168" s="33">
        <v>6.2149073023079829E-3</v>
      </c>
      <c r="J168" s="33">
        <v>1.302778002099653E-2</v>
      </c>
      <c r="K168">
        <v>0.73</v>
      </c>
    </row>
    <row r="169" spans="1:11" x14ac:dyDescent="0.25">
      <c r="A169" t="s">
        <v>108</v>
      </c>
      <c r="B169" t="s">
        <v>77</v>
      </c>
      <c r="C169" t="s">
        <v>75</v>
      </c>
      <c r="D169" s="31">
        <v>138</v>
      </c>
      <c r="E169" s="31">
        <v>1312</v>
      </c>
      <c r="F169" s="32">
        <v>74096.486999999994</v>
      </c>
      <c r="G169" s="32">
        <v>101502.03698630141</v>
      </c>
      <c r="H169" s="31">
        <v>155271.88</v>
      </c>
      <c r="I169" s="33">
        <v>7.0218195619541485E-2</v>
      </c>
      <c r="J169" s="33">
        <v>6.4392175825378928E-2</v>
      </c>
      <c r="K169">
        <v>0.73</v>
      </c>
    </row>
    <row r="170" spans="1:11" x14ac:dyDescent="0.25">
      <c r="A170" t="s">
        <v>108</v>
      </c>
      <c r="B170" t="s">
        <v>74</v>
      </c>
      <c r="C170" t="s">
        <v>75</v>
      </c>
      <c r="D170" s="31">
        <v>291</v>
      </c>
      <c r="E170" s="31">
        <v>2928</v>
      </c>
      <c r="F170" s="32">
        <v>725647.98199999996</v>
      </c>
      <c r="G170" s="32">
        <v>994038.33150684927</v>
      </c>
      <c r="H170" s="31">
        <v>2693895.2179999999</v>
      </c>
      <c r="I170" s="33">
        <v>5.7057970870906853E-2</v>
      </c>
      <c r="J170" s="33">
        <v>6.1200153937777647E-2</v>
      </c>
      <c r="K170">
        <v>0.73</v>
      </c>
    </row>
    <row r="171" spans="1:11" x14ac:dyDescent="0.25">
      <c r="A171" t="s">
        <v>108</v>
      </c>
      <c r="B171" t="s">
        <v>110</v>
      </c>
      <c r="C171" t="s">
        <v>28</v>
      </c>
      <c r="D171" s="31">
        <v>8</v>
      </c>
      <c r="E171" s="31">
        <v>11</v>
      </c>
      <c r="F171" s="32">
        <v>9.1980000000000004</v>
      </c>
      <c r="G171" s="32">
        <v>12.6</v>
      </c>
      <c r="H171" s="31">
        <v>13.157</v>
      </c>
      <c r="I171" s="33">
        <v>1.428260869565218E-2</v>
      </c>
      <c r="J171" s="33">
        <v>1.0425515055467511E-2</v>
      </c>
      <c r="K171">
        <v>0.73</v>
      </c>
    </row>
    <row r="172" spans="1:11" x14ac:dyDescent="0.25">
      <c r="A172" t="s">
        <v>108</v>
      </c>
      <c r="B172" t="s">
        <v>79</v>
      </c>
      <c r="C172" t="s">
        <v>21</v>
      </c>
      <c r="D172" s="31">
        <v>16</v>
      </c>
      <c r="E172" s="31">
        <v>26</v>
      </c>
      <c r="F172" s="32">
        <v>20.074999999999999</v>
      </c>
      <c r="G172" s="32">
        <v>27.5</v>
      </c>
      <c r="H172" s="31">
        <v>105.804</v>
      </c>
      <c r="I172" s="33">
        <v>2.8639703259861622E-4</v>
      </c>
      <c r="J172" s="33">
        <v>6.4756681988163071E-4</v>
      </c>
      <c r="K172">
        <v>0.73</v>
      </c>
    </row>
    <row r="173" spans="1:11" x14ac:dyDescent="0.25">
      <c r="A173" t="s">
        <v>108</v>
      </c>
      <c r="B173" t="s">
        <v>106</v>
      </c>
      <c r="C173" t="s">
        <v>19</v>
      </c>
      <c r="D173" s="31">
        <v>33</v>
      </c>
      <c r="E173" s="31">
        <v>144</v>
      </c>
      <c r="F173" s="32">
        <v>74419.933999999994</v>
      </c>
      <c r="G173" s="32">
        <v>101945.11506849311</v>
      </c>
      <c r="H173" s="31">
        <v>296752.35200000001</v>
      </c>
      <c r="I173" s="33">
        <v>7.6421253794366874E-3</v>
      </c>
      <c r="J173" s="33">
        <v>7.2990972188999746E-3</v>
      </c>
      <c r="K173">
        <v>0.73</v>
      </c>
    </row>
    <row r="174" spans="1:11" x14ac:dyDescent="0.25">
      <c r="A174" t="s">
        <v>108</v>
      </c>
      <c r="B174" t="s">
        <v>105</v>
      </c>
      <c r="C174" t="s">
        <v>19</v>
      </c>
      <c r="D174" s="31">
        <v>255</v>
      </c>
      <c r="E174" s="31">
        <v>4049</v>
      </c>
      <c r="F174" s="32">
        <v>652118.62</v>
      </c>
      <c r="G174" s="32">
        <v>893313.17808219185</v>
      </c>
      <c r="H174" s="31">
        <v>754520.71600000001</v>
      </c>
      <c r="I174" s="33">
        <v>3.6687008500386378E-2</v>
      </c>
      <c r="J174" s="33">
        <v>3.7769359143405443E-2</v>
      </c>
      <c r="K174">
        <v>0.73</v>
      </c>
    </row>
    <row r="175" spans="1:11" x14ac:dyDescent="0.25">
      <c r="A175" t="s">
        <v>108</v>
      </c>
      <c r="B175" t="s">
        <v>81</v>
      </c>
      <c r="C175" t="s">
        <v>69</v>
      </c>
      <c r="D175" s="31">
        <v>13</v>
      </c>
      <c r="E175" s="31">
        <v>60</v>
      </c>
      <c r="F175" s="32">
        <v>854.65099999999995</v>
      </c>
      <c r="G175" s="32">
        <v>1170.7547945205481</v>
      </c>
      <c r="H175" s="31">
        <v>322.73599999999999</v>
      </c>
      <c r="I175" s="33">
        <v>3.3063085368542811E-3</v>
      </c>
      <c r="J175" s="33">
        <v>3.5145707191706231E-3</v>
      </c>
      <c r="K175">
        <v>0.73</v>
      </c>
    </row>
    <row r="176" spans="1:11" x14ac:dyDescent="0.25">
      <c r="A176" t="s">
        <v>108</v>
      </c>
      <c r="B176" t="s">
        <v>82</v>
      </c>
      <c r="C176" t="s">
        <v>21</v>
      </c>
      <c r="D176" s="31">
        <v>109</v>
      </c>
      <c r="E176" s="31">
        <v>599</v>
      </c>
      <c r="F176" s="32">
        <v>4018.3029999999999</v>
      </c>
      <c r="G176" s="32">
        <v>5504.5246575342462</v>
      </c>
      <c r="H176" s="31">
        <v>2003.57</v>
      </c>
      <c r="I176" s="33">
        <v>1.9563115256910839E-2</v>
      </c>
      <c r="J176" s="33">
        <v>2.5975522798283478E-2</v>
      </c>
      <c r="K176">
        <v>0.73</v>
      </c>
    </row>
    <row r="177" spans="1:11" x14ac:dyDescent="0.25">
      <c r="A177" t="s">
        <v>108</v>
      </c>
      <c r="B177" t="s">
        <v>174</v>
      </c>
      <c r="C177" t="s">
        <v>17</v>
      </c>
      <c r="D177" s="31">
        <v>21</v>
      </c>
      <c r="E177" s="31">
        <v>29</v>
      </c>
      <c r="F177" s="32">
        <v>5.1269999999999998</v>
      </c>
      <c r="G177" s="32">
        <v>7.0232876712328762</v>
      </c>
      <c r="H177" s="31">
        <v>36.74</v>
      </c>
      <c r="I177" s="33">
        <v>8.8244406196213415E-3</v>
      </c>
      <c r="J177" s="33">
        <v>6.7974098057354314E-3</v>
      </c>
      <c r="K177">
        <v>0.73</v>
      </c>
    </row>
    <row r="178" spans="1:11" x14ac:dyDescent="0.25">
      <c r="A178" t="s">
        <v>108</v>
      </c>
      <c r="B178" t="s">
        <v>83</v>
      </c>
      <c r="C178" t="s">
        <v>84</v>
      </c>
      <c r="D178" s="31">
        <v>40</v>
      </c>
      <c r="E178" s="31">
        <v>78</v>
      </c>
      <c r="F178" s="32">
        <v>144.23400000000001</v>
      </c>
      <c r="G178" s="32">
        <v>197.58082191780821</v>
      </c>
      <c r="H178" s="31">
        <v>135.56100000000001</v>
      </c>
      <c r="I178" s="33">
        <v>4.9243427791054971E-3</v>
      </c>
      <c r="J178" s="33">
        <v>7.1885141584473438E-3</v>
      </c>
      <c r="K178">
        <v>0.73</v>
      </c>
    </row>
    <row r="179" spans="1:11" x14ac:dyDescent="0.25">
      <c r="A179" t="s">
        <v>108</v>
      </c>
      <c r="B179" t="s">
        <v>85</v>
      </c>
      <c r="C179" t="s">
        <v>84</v>
      </c>
      <c r="D179" s="31">
        <v>93</v>
      </c>
      <c r="E179" s="31">
        <v>430</v>
      </c>
      <c r="F179" s="32">
        <v>114835.05100000001</v>
      </c>
      <c r="G179" s="32">
        <v>157308.28904109591</v>
      </c>
      <c r="H179" s="31">
        <v>38304.608</v>
      </c>
      <c r="I179" s="33">
        <v>2.8488263589814839E-2</v>
      </c>
      <c r="J179" s="33">
        <v>2.2893461983494779E-2</v>
      </c>
      <c r="K179">
        <v>0.73</v>
      </c>
    </row>
    <row r="180" spans="1:11" x14ac:dyDescent="0.25">
      <c r="A180" t="s">
        <v>108</v>
      </c>
      <c r="B180" t="s">
        <v>173</v>
      </c>
      <c r="C180" t="s">
        <v>28</v>
      </c>
      <c r="D180" s="31">
        <v>6</v>
      </c>
      <c r="E180" s="31">
        <v>10</v>
      </c>
      <c r="F180" s="32">
        <v>14.394</v>
      </c>
      <c r="G180" s="32">
        <v>19.717808219178082</v>
      </c>
      <c r="H180" s="31">
        <v>45.587000000000003</v>
      </c>
      <c r="I180" s="33">
        <v>4.7177974434611603E-3</v>
      </c>
      <c r="J180" s="33">
        <v>1.6154145995747701E-2</v>
      </c>
      <c r="K180">
        <v>0.73</v>
      </c>
    </row>
    <row r="181" spans="1:11" x14ac:dyDescent="0.25">
      <c r="A181" t="s">
        <v>108</v>
      </c>
      <c r="B181" t="s">
        <v>86</v>
      </c>
      <c r="C181" t="s">
        <v>28</v>
      </c>
      <c r="D181" s="31">
        <v>64</v>
      </c>
      <c r="E181" s="31">
        <v>197</v>
      </c>
      <c r="F181" s="32">
        <v>2206.3760000000002</v>
      </c>
      <c r="G181" s="32">
        <v>3022.4328767123288</v>
      </c>
      <c r="H181" s="31">
        <v>1928.8050000000001</v>
      </c>
      <c r="I181" s="33">
        <v>9.5871035022160433E-2</v>
      </c>
      <c r="J181" s="33">
        <v>9.889279122231337E-2</v>
      </c>
      <c r="K181">
        <v>0.73</v>
      </c>
    </row>
    <row r="182" spans="1:11" x14ac:dyDescent="0.25">
      <c r="A182" t="s">
        <v>108</v>
      </c>
      <c r="B182" t="s">
        <v>88</v>
      </c>
      <c r="C182" t="s">
        <v>69</v>
      </c>
      <c r="D182" s="31">
        <v>19</v>
      </c>
      <c r="E182" s="31">
        <v>71</v>
      </c>
      <c r="F182" s="32">
        <v>16.568999999999999</v>
      </c>
      <c r="G182" s="32">
        <v>22.697260273972599</v>
      </c>
      <c r="H182" s="31">
        <v>124.059</v>
      </c>
      <c r="I182" s="33">
        <v>1.295971842002346E-3</v>
      </c>
      <c r="J182" s="33">
        <v>4.4502277863471681E-3</v>
      </c>
      <c r="K182">
        <v>0.73</v>
      </c>
    </row>
    <row r="183" spans="1:11" x14ac:dyDescent="0.25">
      <c r="A183" t="s">
        <v>108</v>
      </c>
      <c r="B183" t="s">
        <v>123</v>
      </c>
      <c r="C183" t="s">
        <v>69</v>
      </c>
      <c r="D183" s="31">
        <v>4</v>
      </c>
      <c r="E183" s="31">
        <v>6</v>
      </c>
      <c r="F183" s="32">
        <v>156.958</v>
      </c>
      <c r="G183" s="32">
        <v>215.0109589041096</v>
      </c>
      <c r="H183" s="31">
        <v>30.562999999999999</v>
      </c>
      <c r="I183" s="33">
        <v>1.721729210315588E-3</v>
      </c>
      <c r="J183" s="33">
        <v>1.9743540051679592E-3</v>
      </c>
      <c r="K183">
        <v>0.73</v>
      </c>
    </row>
    <row r="184" spans="1:11" x14ac:dyDescent="0.25">
      <c r="A184" t="s">
        <v>108</v>
      </c>
      <c r="B184" t="s">
        <v>87</v>
      </c>
      <c r="C184" t="s">
        <v>17</v>
      </c>
      <c r="D184" s="31">
        <v>32</v>
      </c>
      <c r="E184" s="31">
        <v>147</v>
      </c>
      <c r="F184" s="32">
        <v>60.287999999999997</v>
      </c>
      <c r="G184" s="32">
        <v>82.586301369863008</v>
      </c>
      <c r="H184" s="31">
        <v>141.69499999999999</v>
      </c>
      <c r="I184" s="33">
        <v>6.0847799757771494E-3</v>
      </c>
      <c r="J184" s="33">
        <v>4.644519470302871E-3</v>
      </c>
      <c r="K184">
        <v>0.73</v>
      </c>
    </row>
    <row r="185" spans="1:11" x14ac:dyDescent="0.25">
      <c r="A185" t="s">
        <v>108</v>
      </c>
      <c r="B185" t="s">
        <v>127</v>
      </c>
      <c r="C185" t="s">
        <v>69</v>
      </c>
      <c r="D185" s="31">
        <v>12</v>
      </c>
      <c r="E185" s="31">
        <v>33</v>
      </c>
      <c r="F185" s="32">
        <v>26.742000000000001</v>
      </c>
      <c r="G185" s="32">
        <v>36.632876712328773</v>
      </c>
      <c r="H185" s="31">
        <v>43.165999999999997</v>
      </c>
      <c r="I185" s="33">
        <v>4.8227231740306581E-3</v>
      </c>
      <c r="J185" s="33">
        <v>4.5025555439657866E-3</v>
      </c>
      <c r="K185">
        <v>0.73</v>
      </c>
    </row>
    <row r="186" spans="1:11" x14ac:dyDescent="0.25">
      <c r="A186" t="s">
        <v>108</v>
      </c>
      <c r="B186" t="s">
        <v>117</v>
      </c>
      <c r="C186" t="s">
        <v>69</v>
      </c>
      <c r="D186" s="31">
        <v>5</v>
      </c>
      <c r="E186" s="31">
        <v>10</v>
      </c>
      <c r="F186" s="32">
        <v>41.673000000000002</v>
      </c>
      <c r="G186" s="32">
        <v>57.086301369863023</v>
      </c>
      <c r="H186" s="31">
        <v>69.55</v>
      </c>
      <c r="I186" s="33">
        <v>5.2792064658339455E-4</v>
      </c>
      <c r="J186" s="33">
        <v>2.5419392566061179E-3</v>
      </c>
      <c r="K186">
        <v>0.73</v>
      </c>
    </row>
    <row r="187" spans="1:11" x14ac:dyDescent="0.25">
      <c r="A187" t="s">
        <v>108</v>
      </c>
      <c r="B187" t="s">
        <v>65</v>
      </c>
      <c r="C187" t="s">
        <v>17</v>
      </c>
      <c r="D187" s="31">
        <v>151</v>
      </c>
      <c r="E187" s="31">
        <v>760</v>
      </c>
      <c r="F187" s="32">
        <v>665.03499999999997</v>
      </c>
      <c r="G187" s="32">
        <v>911.00684931506851</v>
      </c>
      <c r="H187" s="31">
        <v>656.31200000000001</v>
      </c>
      <c r="I187" s="33">
        <v>3.9571754989348911E-3</v>
      </c>
      <c r="J187" s="33">
        <v>4.3221073427724731E-3</v>
      </c>
      <c r="K187">
        <v>0.73</v>
      </c>
    </row>
    <row r="188" spans="1:11" x14ac:dyDescent="0.25">
      <c r="A188" t="s">
        <v>108</v>
      </c>
      <c r="B188" t="s">
        <v>101</v>
      </c>
      <c r="C188" t="s">
        <v>17</v>
      </c>
      <c r="D188" s="31">
        <v>48</v>
      </c>
      <c r="E188" s="31">
        <v>201</v>
      </c>
      <c r="F188" s="32">
        <v>9734.598</v>
      </c>
      <c r="G188" s="32">
        <v>13335.06575342466</v>
      </c>
      <c r="H188" s="31">
        <v>3513.4740000000002</v>
      </c>
      <c r="I188" s="33">
        <v>6.5766623225798609E-3</v>
      </c>
      <c r="J188" s="33">
        <v>8.6300061652129709E-3</v>
      </c>
      <c r="K188">
        <v>0.73</v>
      </c>
    </row>
    <row r="189" spans="1:11" x14ac:dyDescent="0.25">
      <c r="A189" t="s">
        <v>108</v>
      </c>
      <c r="B189" t="s">
        <v>102</v>
      </c>
      <c r="C189" t="s">
        <v>17</v>
      </c>
      <c r="D189" s="31">
        <v>22</v>
      </c>
      <c r="E189" s="31">
        <v>147</v>
      </c>
      <c r="F189" s="32">
        <v>1425.6869999999999</v>
      </c>
      <c r="G189" s="32">
        <v>1952.995890410959</v>
      </c>
      <c r="H189" s="31">
        <v>953.61400000000003</v>
      </c>
      <c r="I189" s="33">
        <v>2.0181860649471979E-2</v>
      </c>
      <c r="J189" s="33">
        <v>1.7720885287941579E-2</v>
      </c>
      <c r="K189">
        <v>0.73</v>
      </c>
    </row>
    <row r="190" spans="1:11" x14ac:dyDescent="0.25">
      <c r="A190" t="s">
        <v>108</v>
      </c>
      <c r="B190" t="s">
        <v>112</v>
      </c>
      <c r="C190" t="s">
        <v>17</v>
      </c>
      <c r="D190" s="31">
        <v>4</v>
      </c>
      <c r="E190" s="31">
        <v>45</v>
      </c>
      <c r="F190" s="32">
        <v>39.765999999999998</v>
      </c>
      <c r="G190" s="32">
        <v>54.473972602739728</v>
      </c>
      <c r="H190" s="31">
        <v>87.488</v>
      </c>
      <c r="I190" s="33">
        <v>5.57962677143258E-3</v>
      </c>
      <c r="J190" s="33">
        <v>1.499622900239973E-2</v>
      </c>
      <c r="K190">
        <v>0.73</v>
      </c>
    </row>
    <row r="191" spans="1:11" x14ac:dyDescent="0.25">
      <c r="A191" t="s">
        <v>108</v>
      </c>
      <c r="B191" t="s">
        <v>53</v>
      </c>
      <c r="C191" t="s">
        <v>17</v>
      </c>
      <c r="D191" s="31">
        <v>81</v>
      </c>
      <c r="E191" s="31">
        <v>247</v>
      </c>
      <c r="F191" s="32">
        <v>245.12</v>
      </c>
      <c r="G191" s="32">
        <v>335.78082191780823</v>
      </c>
      <c r="H191" s="31">
        <v>12048.799000000001</v>
      </c>
      <c r="I191" s="33">
        <v>6.1570922609329084E-3</v>
      </c>
      <c r="J191" s="33">
        <v>4.7792022498205147E-2</v>
      </c>
      <c r="K191">
        <v>0.73</v>
      </c>
    </row>
    <row r="192" spans="1:11" x14ac:dyDescent="0.25">
      <c r="A192" t="s">
        <v>108</v>
      </c>
      <c r="B192" t="s">
        <v>91</v>
      </c>
      <c r="C192" t="s">
        <v>17</v>
      </c>
      <c r="D192" s="31">
        <v>95</v>
      </c>
      <c r="E192" s="31">
        <v>336</v>
      </c>
      <c r="F192" s="32">
        <v>477.34500000000003</v>
      </c>
      <c r="G192" s="32">
        <v>653.89726027397262</v>
      </c>
      <c r="H192" s="31">
        <v>510.49400000000003</v>
      </c>
      <c r="I192" s="33">
        <v>9.9244251320221213E-3</v>
      </c>
      <c r="J192" s="33">
        <v>8.4530070207974577E-3</v>
      </c>
      <c r="K192">
        <v>0.73</v>
      </c>
    </row>
    <row r="193" spans="1:11" x14ac:dyDescent="0.25">
      <c r="A193" t="s">
        <v>114</v>
      </c>
      <c r="B193" t="s">
        <v>159</v>
      </c>
      <c r="D193" s="31"/>
      <c r="E193" s="31"/>
      <c r="F193" s="32">
        <v>87695</v>
      </c>
      <c r="G193" s="32">
        <v>118506.7567567568</v>
      </c>
      <c r="H193" s="31">
        <v>144477</v>
      </c>
      <c r="I193" s="33"/>
      <c r="J193" s="33"/>
      <c r="K193">
        <v>0.74</v>
      </c>
    </row>
    <row r="194" spans="1:11" x14ac:dyDescent="0.25">
      <c r="A194" t="s">
        <v>114</v>
      </c>
      <c r="B194" t="s">
        <v>12</v>
      </c>
      <c r="C194" t="s">
        <v>13</v>
      </c>
      <c r="D194" s="31">
        <v>691</v>
      </c>
      <c r="E194" s="31">
        <v>7523</v>
      </c>
      <c r="F194" s="32">
        <v>1173502.22</v>
      </c>
      <c r="G194" s="32">
        <v>1585813.8108108109</v>
      </c>
      <c r="H194" s="31">
        <v>662111.16200000001</v>
      </c>
      <c r="I194" s="33">
        <v>6.9629746673398413E-2</v>
      </c>
      <c r="J194" s="33">
        <v>8.1950465176466536E-2</v>
      </c>
      <c r="K194">
        <v>0.74</v>
      </c>
    </row>
    <row r="195" spans="1:11" x14ac:dyDescent="0.25">
      <c r="A195" t="s">
        <v>114</v>
      </c>
      <c r="B195" t="s">
        <v>80</v>
      </c>
      <c r="C195" t="s">
        <v>21</v>
      </c>
      <c r="D195" s="31">
        <v>74</v>
      </c>
      <c r="E195" s="31">
        <v>144</v>
      </c>
      <c r="F195" s="32">
        <v>3201.6129999999998</v>
      </c>
      <c r="G195" s="32">
        <v>4326.504054054054</v>
      </c>
      <c r="H195" s="31">
        <v>1475.1089999999999</v>
      </c>
      <c r="I195" s="33">
        <v>2.0099221296449748E-3</v>
      </c>
      <c r="J195" s="33">
        <v>2.4289906190257419E-3</v>
      </c>
      <c r="K195">
        <v>0.74</v>
      </c>
    </row>
    <row r="196" spans="1:11" x14ac:dyDescent="0.25">
      <c r="A196" t="s">
        <v>114</v>
      </c>
      <c r="B196" t="s">
        <v>14</v>
      </c>
      <c r="C196" t="s">
        <v>15</v>
      </c>
      <c r="D196" s="31">
        <v>294</v>
      </c>
      <c r="E196" s="31">
        <v>2898</v>
      </c>
      <c r="F196" s="32">
        <v>15364.598</v>
      </c>
      <c r="G196" s="32">
        <v>20762.970270270271</v>
      </c>
      <c r="H196" s="31">
        <v>40079.158000000003</v>
      </c>
      <c r="I196" s="33">
        <v>9.9726470362971019E-3</v>
      </c>
      <c r="J196" s="33">
        <v>9.7699665698262588E-3</v>
      </c>
      <c r="K196">
        <v>0.74</v>
      </c>
    </row>
    <row r="197" spans="1:11" x14ac:dyDescent="0.25">
      <c r="A197" t="s">
        <v>114</v>
      </c>
      <c r="B197" t="s">
        <v>16</v>
      </c>
      <c r="C197" t="s">
        <v>17</v>
      </c>
      <c r="D197" s="31">
        <v>39</v>
      </c>
      <c r="E197" s="31">
        <v>118</v>
      </c>
      <c r="F197" s="32">
        <v>90.225999999999999</v>
      </c>
      <c r="G197" s="32">
        <v>121.92702702702699</v>
      </c>
      <c r="H197" s="31">
        <v>61.131</v>
      </c>
      <c r="I197" s="33">
        <v>1.39209726443769E-3</v>
      </c>
      <c r="J197" s="33">
        <v>1.9398045313194141E-3</v>
      </c>
      <c r="K197">
        <v>0.74</v>
      </c>
    </row>
    <row r="198" spans="1:11" x14ac:dyDescent="0.25">
      <c r="A198" t="s">
        <v>114</v>
      </c>
      <c r="B198" t="s">
        <v>18</v>
      </c>
      <c r="C198" t="s">
        <v>19</v>
      </c>
      <c r="D198" s="31">
        <v>171</v>
      </c>
      <c r="E198" s="31">
        <v>2291</v>
      </c>
      <c r="F198" s="32">
        <v>31472.109</v>
      </c>
      <c r="G198" s="32">
        <v>42529.877027027032</v>
      </c>
      <c r="H198" s="31">
        <v>66888.627999999997</v>
      </c>
      <c r="I198" s="33">
        <v>4.6080841786534217E-2</v>
      </c>
      <c r="J198" s="33">
        <v>5.9967481161720078E-2</v>
      </c>
      <c r="K198">
        <v>0.74</v>
      </c>
    </row>
    <row r="199" spans="1:11" x14ac:dyDescent="0.25">
      <c r="A199" t="s">
        <v>114</v>
      </c>
      <c r="B199" t="s">
        <v>98</v>
      </c>
      <c r="C199" t="s">
        <v>99</v>
      </c>
      <c r="D199" s="31">
        <v>24</v>
      </c>
      <c r="E199" s="31">
        <v>932</v>
      </c>
      <c r="F199" s="32">
        <v>3637711.8810000001</v>
      </c>
      <c r="G199" s="32">
        <v>4915826.8662162162</v>
      </c>
      <c r="H199" s="31">
        <v>5590635.0870000003</v>
      </c>
      <c r="I199" s="33">
        <v>0.13504190643638869</v>
      </c>
      <c r="J199" s="33">
        <v>0.1408421258003566</v>
      </c>
      <c r="K199">
        <v>0.74</v>
      </c>
    </row>
    <row r="200" spans="1:11" x14ac:dyDescent="0.25">
      <c r="A200" t="s">
        <v>114</v>
      </c>
      <c r="B200" t="s">
        <v>20</v>
      </c>
      <c r="C200" t="s">
        <v>21</v>
      </c>
      <c r="D200" s="31">
        <v>9</v>
      </c>
      <c r="E200" s="31">
        <v>11</v>
      </c>
      <c r="F200" s="32">
        <v>47.622999999999998</v>
      </c>
      <c r="G200" s="32">
        <v>64.355405405405406</v>
      </c>
      <c r="H200" s="31">
        <v>25.613</v>
      </c>
      <c r="I200" s="33">
        <v>9.1529886603882379E-3</v>
      </c>
      <c r="J200" s="33">
        <v>8.2622580645161283E-3</v>
      </c>
      <c r="K200">
        <v>0.74</v>
      </c>
    </row>
    <row r="201" spans="1:11" x14ac:dyDescent="0.25">
      <c r="A201" t="s">
        <v>114</v>
      </c>
      <c r="B201" t="s">
        <v>22</v>
      </c>
      <c r="C201" t="s">
        <v>23</v>
      </c>
      <c r="D201" s="31">
        <v>256</v>
      </c>
      <c r="E201" s="31">
        <v>2208</v>
      </c>
      <c r="F201" s="32">
        <v>374559.397</v>
      </c>
      <c r="G201" s="32">
        <v>506161.34729729732</v>
      </c>
      <c r="H201" s="31">
        <v>214482.57800000001</v>
      </c>
      <c r="I201" s="33">
        <v>1.423053353264825E-2</v>
      </c>
      <c r="J201" s="33">
        <v>1.506520977181483E-2</v>
      </c>
      <c r="K201">
        <v>0.74</v>
      </c>
    </row>
    <row r="202" spans="1:11" x14ac:dyDescent="0.25">
      <c r="A202" t="s">
        <v>114</v>
      </c>
      <c r="B202" t="s">
        <v>100</v>
      </c>
      <c r="C202" t="s">
        <v>17</v>
      </c>
      <c r="D202" s="31">
        <v>22</v>
      </c>
      <c r="E202" s="31">
        <v>76</v>
      </c>
      <c r="F202" s="32">
        <v>2073.7190000000001</v>
      </c>
      <c r="G202" s="32">
        <v>2802.3229729729728</v>
      </c>
      <c r="H202" s="31">
        <v>1704.893</v>
      </c>
      <c r="I202" s="33">
        <v>6.9704840336134452E-3</v>
      </c>
      <c r="J202" s="33">
        <v>8.0102095470776166E-3</v>
      </c>
      <c r="K202">
        <v>0.74</v>
      </c>
    </row>
    <row r="203" spans="1:11" x14ac:dyDescent="0.25">
      <c r="A203" t="s">
        <v>114</v>
      </c>
      <c r="B203" t="s">
        <v>95</v>
      </c>
      <c r="C203" t="s">
        <v>17</v>
      </c>
      <c r="D203" s="31">
        <v>10</v>
      </c>
      <c r="E203" s="31">
        <v>67</v>
      </c>
      <c r="F203" s="32">
        <v>57.161999999999999</v>
      </c>
      <c r="G203" s="32">
        <v>77.245945945945948</v>
      </c>
      <c r="H203" s="31">
        <v>1048.3869999999999</v>
      </c>
      <c r="I203" s="33">
        <v>3.071392878443509E-4</v>
      </c>
      <c r="J203" s="33">
        <v>4.0971662608790807E-3</v>
      </c>
      <c r="K203">
        <v>0.74</v>
      </c>
    </row>
    <row r="204" spans="1:11" x14ac:dyDescent="0.25">
      <c r="A204" t="s">
        <v>114</v>
      </c>
      <c r="B204" t="s">
        <v>93</v>
      </c>
      <c r="C204" t="s">
        <v>21</v>
      </c>
      <c r="D204" s="31">
        <v>119</v>
      </c>
      <c r="E204" s="31">
        <v>1561</v>
      </c>
      <c r="F204" s="32">
        <v>158197.71799999999</v>
      </c>
      <c r="G204" s="32">
        <v>213780.7</v>
      </c>
      <c r="H204" s="31">
        <v>304417.98100000003</v>
      </c>
      <c r="I204" s="33">
        <v>3.5966001861983593E-2</v>
      </c>
      <c r="J204" s="33">
        <v>3.4968502178682401E-2</v>
      </c>
      <c r="K204">
        <v>0.74</v>
      </c>
    </row>
    <row r="205" spans="1:11" x14ac:dyDescent="0.25">
      <c r="A205" t="s">
        <v>114</v>
      </c>
      <c r="B205" t="s">
        <v>111</v>
      </c>
      <c r="C205" t="s">
        <v>17</v>
      </c>
      <c r="D205" s="31">
        <v>5</v>
      </c>
      <c r="E205" s="31">
        <v>8</v>
      </c>
      <c r="F205" s="32">
        <v>92.775000000000006</v>
      </c>
      <c r="G205" s="32">
        <v>125.3716216216216</v>
      </c>
      <c r="H205" s="31">
        <v>282.209</v>
      </c>
      <c r="I205" s="33">
        <v>5.4552991814846177E-4</v>
      </c>
      <c r="J205" s="33">
        <v>5.8153849324101546E-4</v>
      </c>
      <c r="K205">
        <v>0.74</v>
      </c>
    </row>
    <row r="206" spans="1:11" x14ac:dyDescent="0.25">
      <c r="A206" t="s">
        <v>114</v>
      </c>
      <c r="B206" t="s">
        <v>94</v>
      </c>
      <c r="C206" t="s">
        <v>17</v>
      </c>
      <c r="D206" s="31">
        <v>37</v>
      </c>
      <c r="E206" s="31">
        <v>478</v>
      </c>
      <c r="F206" s="32">
        <v>6700.875</v>
      </c>
      <c r="G206" s="32">
        <v>9055.2364864864867</v>
      </c>
      <c r="H206" s="31">
        <v>15935.753000000001</v>
      </c>
      <c r="I206" s="33">
        <v>2.004335679396026E-2</v>
      </c>
      <c r="J206" s="33">
        <v>2.1095418003132058E-2</v>
      </c>
      <c r="K206">
        <v>0.74</v>
      </c>
    </row>
    <row r="207" spans="1:11" x14ac:dyDescent="0.25">
      <c r="A207" t="s">
        <v>114</v>
      </c>
      <c r="B207" t="s">
        <v>24</v>
      </c>
      <c r="C207" t="s">
        <v>21</v>
      </c>
      <c r="D207" s="31">
        <v>67</v>
      </c>
      <c r="E207" s="31">
        <v>299</v>
      </c>
      <c r="F207" s="32">
        <v>19519.347000000002</v>
      </c>
      <c r="G207" s="32">
        <v>26377.49594594595</v>
      </c>
      <c r="H207" s="31">
        <v>55327.394</v>
      </c>
      <c r="I207" s="33">
        <v>8.5430493053725853E-3</v>
      </c>
      <c r="J207" s="33">
        <v>8.672455263744874E-3</v>
      </c>
      <c r="K207">
        <v>0.74</v>
      </c>
    </row>
    <row r="208" spans="1:11" x14ac:dyDescent="0.25">
      <c r="A208" t="s">
        <v>114</v>
      </c>
      <c r="B208" t="s">
        <v>25</v>
      </c>
      <c r="C208" t="s">
        <v>17</v>
      </c>
      <c r="D208" s="31">
        <v>27</v>
      </c>
      <c r="E208" s="31">
        <v>159</v>
      </c>
      <c r="F208" s="32">
        <v>734.41</v>
      </c>
      <c r="G208" s="32">
        <v>992.44594594594594</v>
      </c>
      <c r="H208" s="31">
        <v>180.33699999999999</v>
      </c>
      <c r="I208" s="33">
        <v>0.10306062307044631</v>
      </c>
      <c r="J208" s="33">
        <v>4.712228899921609E-2</v>
      </c>
      <c r="K208">
        <v>0.74</v>
      </c>
    </row>
    <row r="209" spans="1:11" x14ac:dyDescent="0.25">
      <c r="A209" t="s">
        <v>114</v>
      </c>
      <c r="B209" t="s">
        <v>26</v>
      </c>
      <c r="C209" t="s">
        <v>17</v>
      </c>
      <c r="D209" s="31">
        <v>103</v>
      </c>
      <c r="E209" s="31">
        <v>672</v>
      </c>
      <c r="F209" s="32">
        <v>1733.64</v>
      </c>
      <c r="G209" s="32">
        <v>2342.7567567567571</v>
      </c>
      <c r="H209" s="31">
        <v>1872.855</v>
      </c>
      <c r="I209" s="33">
        <v>2.831727156904381E-2</v>
      </c>
      <c r="J209" s="33">
        <v>2.96948628508007E-2</v>
      </c>
      <c r="K209">
        <v>0.74</v>
      </c>
    </row>
    <row r="210" spans="1:11" x14ac:dyDescent="0.25">
      <c r="A210" t="s">
        <v>114</v>
      </c>
      <c r="B210" t="s">
        <v>68</v>
      </c>
      <c r="C210" t="s">
        <v>69</v>
      </c>
      <c r="D210" s="31">
        <v>113</v>
      </c>
      <c r="E210" s="31">
        <v>972</v>
      </c>
      <c r="F210" s="32">
        <v>29720.519</v>
      </c>
      <c r="G210" s="32">
        <v>40162.863513513512</v>
      </c>
      <c r="H210" s="31">
        <v>49822.207999999999</v>
      </c>
      <c r="I210" s="33">
        <v>1.427953919982165E-2</v>
      </c>
      <c r="J210" s="33">
        <v>1.4150683616438601E-2</v>
      </c>
      <c r="K210">
        <v>0.74</v>
      </c>
    </row>
    <row r="211" spans="1:11" x14ac:dyDescent="0.25">
      <c r="A211" t="s">
        <v>114</v>
      </c>
      <c r="B211" t="s">
        <v>70</v>
      </c>
      <c r="C211" t="s">
        <v>71</v>
      </c>
      <c r="D211" s="31">
        <v>125</v>
      </c>
      <c r="E211" s="31">
        <v>794</v>
      </c>
      <c r="F211" s="32">
        <v>32867.913999999997</v>
      </c>
      <c r="G211" s="32">
        <v>44416.1</v>
      </c>
      <c r="H211" s="31">
        <v>164130.53</v>
      </c>
      <c r="I211" s="33">
        <v>1.9931073041376431E-2</v>
      </c>
      <c r="J211" s="33">
        <v>1.9856915254569479E-2</v>
      </c>
      <c r="K211">
        <v>0.74</v>
      </c>
    </row>
    <row r="212" spans="1:11" x14ac:dyDescent="0.25">
      <c r="A212" t="s">
        <v>114</v>
      </c>
      <c r="B212" t="s">
        <v>27</v>
      </c>
      <c r="C212" t="s">
        <v>28</v>
      </c>
      <c r="D212" s="31">
        <v>11</v>
      </c>
      <c r="E212" s="31">
        <v>33</v>
      </c>
      <c r="F212" s="32">
        <v>347.04</v>
      </c>
      <c r="G212" s="32">
        <v>468.97297297297303</v>
      </c>
      <c r="H212" s="31">
        <v>154.81700000000001</v>
      </c>
      <c r="I212" s="33">
        <v>1.032365540218943E-2</v>
      </c>
      <c r="J212" s="33">
        <v>9.2417024832855774E-3</v>
      </c>
      <c r="K212">
        <v>0.74</v>
      </c>
    </row>
    <row r="213" spans="1:11" x14ac:dyDescent="0.25">
      <c r="A213" t="s">
        <v>114</v>
      </c>
      <c r="B213" t="s">
        <v>29</v>
      </c>
      <c r="C213" t="s">
        <v>21</v>
      </c>
      <c r="D213" s="31">
        <v>10</v>
      </c>
      <c r="E213" s="31">
        <v>12</v>
      </c>
      <c r="F213" s="32">
        <v>16.535</v>
      </c>
      <c r="G213" s="32">
        <v>22.3445945945946</v>
      </c>
      <c r="H213" s="31">
        <v>33.737000000000002</v>
      </c>
      <c r="I213" s="33">
        <v>5.4516979887899771E-3</v>
      </c>
      <c r="J213" s="33">
        <v>4.3888382984259141E-3</v>
      </c>
      <c r="K213">
        <v>0.74</v>
      </c>
    </row>
    <row r="214" spans="1:11" x14ac:dyDescent="0.25">
      <c r="A214" t="s">
        <v>114</v>
      </c>
      <c r="B214" t="s">
        <v>30</v>
      </c>
      <c r="C214" t="s">
        <v>17</v>
      </c>
      <c r="D214" s="31">
        <v>27</v>
      </c>
      <c r="E214" s="31">
        <v>94</v>
      </c>
      <c r="F214" s="32">
        <v>511.77199999999999</v>
      </c>
      <c r="G214" s="32">
        <v>691.58378378378382</v>
      </c>
      <c r="H214" s="31">
        <v>861.61400000000003</v>
      </c>
      <c r="I214" s="33">
        <v>7.8061622940817574E-2</v>
      </c>
      <c r="J214" s="33">
        <v>0.1180616607289668</v>
      </c>
      <c r="K214">
        <v>0.74</v>
      </c>
    </row>
    <row r="215" spans="1:11" x14ac:dyDescent="0.25">
      <c r="A215" t="s">
        <v>114</v>
      </c>
      <c r="B215" t="s">
        <v>31</v>
      </c>
      <c r="C215" t="s">
        <v>17</v>
      </c>
      <c r="D215" s="31">
        <v>115</v>
      </c>
      <c r="E215" s="31">
        <v>703</v>
      </c>
      <c r="F215" s="32">
        <v>2511.9589999999998</v>
      </c>
      <c r="G215" s="32">
        <v>3394.5391891891891</v>
      </c>
      <c r="H215" s="31">
        <v>3923.598</v>
      </c>
      <c r="I215" s="33">
        <v>9.4833849290244632E-2</v>
      </c>
      <c r="J215" s="33">
        <v>8.1451454194432338E-2</v>
      </c>
      <c r="K215">
        <v>0.74</v>
      </c>
    </row>
    <row r="216" spans="1:11" x14ac:dyDescent="0.25">
      <c r="A216" t="s">
        <v>114</v>
      </c>
      <c r="B216" t="s">
        <v>37</v>
      </c>
      <c r="C216" t="s">
        <v>23</v>
      </c>
      <c r="D216" s="31">
        <v>147</v>
      </c>
      <c r="E216" s="31">
        <v>1396</v>
      </c>
      <c r="F216" s="32">
        <v>216633.943</v>
      </c>
      <c r="G216" s="32">
        <v>292748.57162162161</v>
      </c>
      <c r="H216" s="31">
        <v>149628.19399999999</v>
      </c>
      <c r="I216" s="33">
        <v>4.9969297224831913E-2</v>
      </c>
      <c r="J216" s="33">
        <v>4.9300936376543369E-2</v>
      </c>
      <c r="K216">
        <v>0.74</v>
      </c>
    </row>
    <row r="217" spans="1:11" x14ac:dyDescent="0.25">
      <c r="A217" t="s">
        <v>114</v>
      </c>
      <c r="B217" t="s">
        <v>39</v>
      </c>
      <c r="C217" t="s">
        <v>17</v>
      </c>
      <c r="D217" s="31">
        <v>7</v>
      </c>
      <c r="E217" s="31">
        <v>38</v>
      </c>
      <c r="F217" s="32">
        <v>422.07299999999998</v>
      </c>
      <c r="G217" s="32">
        <v>570.36891891891889</v>
      </c>
      <c r="H217" s="31">
        <v>1545.1559999999999</v>
      </c>
      <c r="I217" s="33">
        <v>8.5457177566308967E-2</v>
      </c>
      <c r="J217" s="33">
        <v>9.8142530487804872E-2</v>
      </c>
      <c r="K217">
        <v>0.74</v>
      </c>
    </row>
    <row r="218" spans="1:11" x14ac:dyDescent="0.25">
      <c r="A218" t="s">
        <v>114</v>
      </c>
      <c r="B218" t="s">
        <v>38</v>
      </c>
      <c r="C218" t="s">
        <v>23</v>
      </c>
      <c r="D218" s="31">
        <v>32</v>
      </c>
      <c r="E218" s="31">
        <v>230</v>
      </c>
      <c r="F218" s="32">
        <v>860.96799999999996</v>
      </c>
      <c r="G218" s="32">
        <v>1163.47027027027</v>
      </c>
      <c r="H218" s="31">
        <v>1629.5509999999999</v>
      </c>
      <c r="I218" s="33">
        <v>2.5592057547113731E-2</v>
      </c>
      <c r="J218" s="33">
        <v>2.8249128889659351E-2</v>
      </c>
      <c r="K218">
        <v>0.74</v>
      </c>
    </row>
    <row r="219" spans="1:11" x14ac:dyDescent="0.25">
      <c r="A219" t="s">
        <v>114</v>
      </c>
      <c r="B219" t="s">
        <v>40</v>
      </c>
      <c r="C219" t="s">
        <v>17</v>
      </c>
      <c r="D219" s="31">
        <v>12</v>
      </c>
      <c r="E219" s="31">
        <v>38</v>
      </c>
      <c r="F219" s="32">
        <v>1393.653</v>
      </c>
      <c r="G219" s="32">
        <v>1883.3148648648651</v>
      </c>
      <c r="H219" s="31">
        <v>7529.4089999999997</v>
      </c>
      <c r="I219" s="33">
        <v>2.6260655737704919E-2</v>
      </c>
      <c r="J219" s="33">
        <v>2.6151136257072299E-2</v>
      </c>
      <c r="K219">
        <v>0.74</v>
      </c>
    </row>
    <row r="220" spans="1:11" x14ac:dyDescent="0.25">
      <c r="A220" t="s">
        <v>114</v>
      </c>
      <c r="B220" t="s">
        <v>33</v>
      </c>
      <c r="C220" t="s">
        <v>34</v>
      </c>
      <c r="D220" s="31">
        <v>430</v>
      </c>
      <c r="E220" s="31">
        <v>7033</v>
      </c>
      <c r="F220" s="32">
        <v>516004.245</v>
      </c>
      <c r="G220" s="32">
        <v>697303.03378378379</v>
      </c>
      <c r="H220" s="31">
        <v>260301.443</v>
      </c>
      <c r="I220" s="33">
        <v>2.3472635226513161E-2</v>
      </c>
      <c r="J220" s="33">
        <v>2.292508786874135E-2</v>
      </c>
      <c r="K220">
        <v>0.74</v>
      </c>
    </row>
    <row r="221" spans="1:11" x14ac:dyDescent="0.25">
      <c r="A221" t="s">
        <v>114</v>
      </c>
      <c r="B221" t="s">
        <v>32</v>
      </c>
      <c r="C221" t="s">
        <v>23</v>
      </c>
      <c r="D221" s="31">
        <v>156</v>
      </c>
      <c r="E221" s="31">
        <v>817</v>
      </c>
      <c r="F221" s="32">
        <v>33536.906999999999</v>
      </c>
      <c r="G221" s="32">
        <v>45320.144594594603</v>
      </c>
      <c r="H221" s="31">
        <v>16776.617999999999</v>
      </c>
      <c r="I221" s="33">
        <v>5.1264671165044346E-3</v>
      </c>
      <c r="J221" s="33">
        <v>5.0829610732724137E-3</v>
      </c>
      <c r="K221">
        <v>0.74</v>
      </c>
    </row>
    <row r="222" spans="1:11" x14ac:dyDescent="0.25">
      <c r="A222" t="s">
        <v>114</v>
      </c>
      <c r="B222" t="s">
        <v>35</v>
      </c>
      <c r="C222" t="s">
        <v>23</v>
      </c>
      <c r="D222" s="31">
        <v>177</v>
      </c>
      <c r="E222" s="31">
        <v>1466</v>
      </c>
      <c r="F222" s="32">
        <v>125165.266</v>
      </c>
      <c r="G222" s="32">
        <v>169142.25135135141</v>
      </c>
      <c r="H222" s="31">
        <v>62542.248</v>
      </c>
      <c r="I222" s="33">
        <v>3.5289193998946672E-2</v>
      </c>
      <c r="J222" s="33">
        <v>3.9174771201627573E-2</v>
      </c>
      <c r="K222">
        <v>0.74</v>
      </c>
    </row>
    <row r="223" spans="1:11" x14ac:dyDescent="0.25">
      <c r="A223" t="s">
        <v>114</v>
      </c>
      <c r="B223" t="s">
        <v>36</v>
      </c>
      <c r="C223" t="s">
        <v>23</v>
      </c>
      <c r="D223" s="31">
        <v>188</v>
      </c>
      <c r="E223" s="31">
        <v>1047</v>
      </c>
      <c r="F223" s="32">
        <v>45127.434000000001</v>
      </c>
      <c r="G223" s="32">
        <v>60983.018918918919</v>
      </c>
      <c r="H223" s="31">
        <v>29812.937999999998</v>
      </c>
      <c r="I223" s="33">
        <v>1.139951575195486E-2</v>
      </c>
      <c r="J223" s="33">
        <v>1.077994412048338E-2</v>
      </c>
      <c r="K223">
        <v>0.74</v>
      </c>
    </row>
    <row r="224" spans="1:11" x14ac:dyDescent="0.25">
      <c r="A224" t="s">
        <v>114</v>
      </c>
      <c r="B224" t="s">
        <v>109</v>
      </c>
      <c r="C224" t="s">
        <v>28</v>
      </c>
      <c r="D224" s="31">
        <v>6</v>
      </c>
      <c r="E224" s="31">
        <v>6</v>
      </c>
      <c r="F224" s="32">
        <v>203.02500000000001</v>
      </c>
      <c r="G224" s="32">
        <v>274.35810810810813</v>
      </c>
      <c r="H224" s="31">
        <v>145.423</v>
      </c>
      <c r="I224" s="33">
        <v>2.680410329531052E-3</v>
      </c>
      <c r="J224" s="33">
        <v>3.175729385045423E-3</v>
      </c>
      <c r="K224">
        <v>0.74</v>
      </c>
    </row>
    <row r="225" spans="1:11" x14ac:dyDescent="0.25">
      <c r="A225" t="s">
        <v>114</v>
      </c>
      <c r="B225" t="s">
        <v>41</v>
      </c>
      <c r="C225" t="s">
        <v>23</v>
      </c>
      <c r="D225" s="31">
        <v>155</v>
      </c>
      <c r="E225" s="31">
        <v>1407</v>
      </c>
      <c r="F225" s="32">
        <v>243020.33300000001</v>
      </c>
      <c r="G225" s="32">
        <v>328405.85540540551</v>
      </c>
      <c r="H225" s="31">
        <v>193904.86300000001</v>
      </c>
      <c r="I225" s="33">
        <v>1.149973817807525E-2</v>
      </c>
      <c r="J225" s="33">
        <v>1.0363000164553261E-2</v>
      </c>
      <c r="K225">
        <v>0.74</v>
      </c>
    </row>
    <row r="226" spans="1:11" x14ac:dyDescent="0.25">
      <c r="A226" t="s">
        <v>114</v>
      </c>
      <c r="B226" t="s">
        <v>89</v>
      </c>
      <c r="C226" t="s">
        <v>44</v>
      </c>
      <c r="D226" s="31">
        <v>30</v>
      </c>
      <c r="E226" s="31">
        <v>99</v>
      </c>
      <c r="F226" s="32">
        <v>135.185</v>
      </c>
      <c r="G226" s="32">
        <v>182.68243243243239</v>
      </c>
      <c r="H226" s="31">
        <v>2376.7959999999998</v>
      </c>
      <c r="I226" s="33">
        <v>1.4570489329596901E-2</v>
      </c>
      <c r="J226" s="33">
        <v>1.1040845809739261E-2</v>
      </c>
      <c r="K226">
        <v>0.74</v>
      </c>
    </row>
    <row r="227" spans="1:11" x14ac:dyDescent="0.25">
      <c r="A227" t="s">
        <v>114</v>
      </c>
      <c r="B227" t="s">
        <v>43</v>
      </c>
      <c r="C227" t="s">
        <v>44</v>
      </c>
      <c r="D227" s="31">
        <v>198</v>
      </c>
      <c r="E227" s="31">
        <v>2009</v>
      </c>
      <c r="F227" s="32">
        <v>33778.428</v>
      </c>
      <c r="G227" s="32">
        <v>45646.524324324317</v>
      </c>
      <c r="H227" s="31">
        <v>105412.50199999999</v>
      </c>
      <c r="I227" s="33">
        <v>6.4049262204625868E-2</v>
      </c>
      <c r="J227" s="33">
        <v>6.5372459133105229E-2</v>
      </c>
      <c r="K227">
        <v>0.74</v>
      </c>
    </row>
    <row r="228" spans="1:11" x14ac:dyDescent="0.25">
      <c r="A228" t="s">
        <v>114</v>
      </c>
      <c r="B228" t="s">
        <v>90</v>
      </c>
      <c r="C228" t="s">
        <v>44</v>
      </c>
      <c r="D228" s="31">
        <v>177</v>
      </c>
      <c r="E228" s="31">
        <v>2314</v>
      </c>
      <c r="F228" s="32">
        <v>423313.658</v>
      </c>
      <c r="G228" s="32">
        <v>572045.48378378374</v>
      </c>
      <c r="H228" s="31">
        <v>632931.46100000001</v>
      </c>
      <c r="I228" s="33">
        <v>4.0773397954788362E-2</v>
      </c>
      <c r="J228" s="33">
        <v>3.7379597848828099E-2</v>
      </c>
      <c r="K228">
        <v>0.74</v>
      </c>
    </row>
    <row r="229" spans="1:11" x14ac:dyDescent="0.25">
      <c r="A229" t="s">
        <v>114</v>
      </c>
      <c r="B229" t="s">
        <v>45</v>
      </c>
      <c r="C229" t="s">
        <v>23</v>
      </c>
      <c r="D229" s="31">
        <v>184</v>
      </c>
      <c r="E229" s="31">
        <v>1506</v>
      </c>
      <c r="F229" s="32">
        <v>180005.78899999999</v>
      </c>
      <c r="G229" s="32">
        <v>243251.06621621619</v>
      </c>
      <c r="H229" s="31">
        <v>148814.09299999999</v>
      </c>
      <c r="I229" s="33">
        <v>4.513003399937271E-2</v>
      </c>
      <c r="J229" s="33">
        <v>4.4501515988376872E-2</v>
      </c>
      <c r="K229">
        <v>0.74</v>
      </c>
    </row>
    <row r="230" spans="1:11" x14ac:dyDescent="0.25">
      <c r="A230" t="s">
        <v>114</v>
      </c>
      <c r="B230" t="s">
        <v>46</v>
      </c>
      <c r="C230" t="s">
        <v>23</v>
      </c>
      <c r="D230" s="31">
        <v>83</v>
      </c>
      <c r="E230" s="31">
        <v>249</v>
      </c>
      <c r="F230" s="32">
        <v>3065.4160000000002</v>
      </c>
      <c r="G230" s="32">
        <v>4142.4540540540547</v>
      </c>
      <c r="H230" s="31">
        <v>485.73500000000001</v>
      </c>
      <c r="I230" s="33">
        <v>2.7069364110805971E-2</v>
      </c>
      <c r="J230" s="33">
        <v>2.3880776794493609E-2</v>
      </c>
      <c r="K230">
        <v>0.74</v>
      </c>
    </row>
    <row r="231" spans="1:11" x14ac:dyDescent="0.25">
      <c r="A231" t="s">
        <v>114</v>
      </c>
      <c r="B231" t="s">
        <v>47</v>
      </c>
      <c r="C231" t="s">
        <v>17</v>
      </c>
      <c r="D231" s="31">
        <v>9</v>
      </c>
      <c r="E231" s="31">
        <v>14</v>
      </c>
      <c r="F231" s="32">
        <v>43.619</v>
      </c>
      <c r="G231" s="32">
        <v>58.944594594594598</v>
      </c>
      <c r="H231" s="31">
        <v>161.20099999999999</v>
      </c>
      <c r="I231" s="33">
        <v>2.2098996858850948E-3</v>
      </c>
      <c r="J231" s="33">
        <v>4.4070479523210674E-3</v>
      </c>
      <c r="K231">
        <v>0.74</v>
      </c>
    </row>
    <row r="232" spans="1:11" x14ac:dyDescent="0.25">
      <c r="A232" t="s">
        <v>114</v>
      </c>
      <c r="B232" t="s">
        <v>166</v>
      </c>
      <c r="C232" t="s">
        <v>17</v>
      </c>
      <c r="D232" s="31">
        <v>5</v>
      </c>
      <c r="E232" s="31">
        <v>22</v>
      </c>
      <c r="F232" s="32">
        <v>34.253999999999998</v>
      </c>
      <c r="G232" s="32">
        <v>46.289189189189187</v>
      </c>
      <c r="H232" s="31">
        <v>79.289000000000001</v>
      </c>
      <c r="I232" s="33">
        <v>9.3299558751429963E-4</v>
      </c>
      <c r="J232" s="33">
        <v>7.2001053377163506E-4</v>
      </c>
      <c r="K232">
        <v>0.74</v>
      </c>
    </row>
    <row r="233" spans="1:11" x14ac:dyDescent="0.25">
      <c r="A233" t="s">
        <v>114</v>
      </c>
      <c r="B233" t="s">
        <v>48</v>
      </c>
      <c r="C233" t="s">
        <v>49</v>
      </c>
      <c r="D233" s="31">
        <v>74</v>
      </c>
      <c r="E233" s="31">
        <v>474</v>
      </c>
      <c r="F233" s="32">
        <v>394130.87599999999</v>
      </c>
      <c r="G233" s="32">
        <v>532609.29189189186</v>
      </c>
      <c r="H233" s="31">
        <v>4579833.75</v>
      </c>
      <c r="I233" s="33">
        <v>2.186643842874457E-2</v>
      </c>
      <c r="J233" s="33">
        <v>3.195159560793609E-2</v>
      </c>
      <c r="K233">
        <v>0.74</v>
      </c>
    </row>
    <row r="234" spans="1:11" x14ac:dyDescent="0.25">
      <c r="A234" t="s">
        <v>114</v>
      </c>
      <c r="B234" t="s">
        <v>51</v>
      </c>
      <c r="C234" t="s">
        <v>17</v>
      </c>
      <c r="D234" s="31">
        <v>75</v>
      </c>
      <c r="E234" s="31">
        <v>365</v>
      </c>
      <c r="F234" s="32">
        <v>813.30399999999997</v>
      </c>
      <c r="G234" s="32">
        <v>1099.05945945946</v>
      </c>
      <c r="H234" s="31">
        <v>947.28200000000004</v>
      </c>
      <c r="I234" s="33">
        <v>8.2890397276748403E-3</v>
      </c>
      <c r="J234" s="33">
        <v>6.414379642608054E-3</v>
      </c>
      <c r="K234">
        <v>0.74</v>
      </c>
    </row>
    <row r="235" spans="1:11" x14ac:dyDescent="0.25">
      <c r="A235" t="s">
        <v>114</v>
      </c>
      <c r="B235" t="s">
        <v>96</v>
      </c>
      <c r="C235" t="s">
        <v>21</v>
      </c>
      <c r="D235" s="31">
        <v>374</v>
      </c>
      <c r="E235" s="31">
        <v>5993</v>
      </c>
      <c r="F235" s="32">
        <v>797571.26800000004</v>
      </c>
      <c r="G235" s="32">
        <v>1077799.0108108111</v>
      </c>
      <c r="H235" s="31">
        <v>203329.16</v>
      </c>
      <c r="I235" s="33">
        <v>1.1993128724229181E-2</v>
      </c>
      <c r="J235" s="33">
        <v>1.1641846694344289E-2</v>
      </c>
      <c r="K235">
        <v>0.74</v>
      </c>
    </row>
    <row r="236" spans="1:11" x14ac:dyDescent="0.25">
      <c r="A236" t="s">
        <v>114</v>
      </c>
      <c r="B236" t="s">
        <v>54</v>
      </c>
      <c r="C236" t="s">
        <v>19</v>
      </c>
      <c r="D236" s="31">
        <v>131</v>
      </c>
      <c r="E236" s="31">
        <v>542</v>
      </c>
      <c r="F236" s="32">
        <v>202893.02900000001</v>
      </c>
      <c r="G236" s="32">
        <v>274179.76891891891</v>
      </c>
      <c r="H236" s="31">
        <v>1372006.8659999999</v>
      </c>
      <c r="I236" s="33">
        <v>5.4329907405696619E-2</v>
      </c>
      <c r="J236" s="33">
        <v>6.3078580023674571E-2</v>
      </c>
      <c r="K236">
        <v>0.74</v>
      </c>
    </row>
    <row r="237" spans="1:11" x14ac:dyDescent="0.25">
      <c r="A237" t="s">
        <v>114</v>
      </c>
      <c r="B237" t="s">
        <v>115</v>
      </c>
      <c r="C237" t="s">
        <v>19</v>
      </c>
      <c r="D237" s="31">
        <v>7</v>
      </c>
      <c r="E237" s="31">
        <v>10</v>
      </c>
      <c r="F237" s="32">
        <v>438.40600000000001</v>
      </c>
      <c r="G237" s="32">
        <v>592.44054054054061</v>
      </c>
      <c r="H237" s="31">
        <v>1822.239</v>
      </c>
      <c r="I237" s="33">
        <v>7.4238154909066281E-3</v>
      </c>
      <c r="J237" s="33">
        <v>4.8842593088955838E-3</v>
      </c>
      <c r="K237">
        <v>0.74</v>
      </c>
    </row>
    <row r="238" spans="1:11" x14ac:dyDescent="0.25">
      <c r="A238" t="s">
        <v>114</v>
      </c>
      <c r="B238" t="s">
        <v>52</v>
      </c>
      <c r="C238" t="s">
        <v>28</v>
      </c>
      <c r="D238" s="31">
        <v>3</v>
      </c>
      <c r="E238" s="31">
        <v>3</v>
      </c>
      <c r="F238" s="32">
        <v>1.994</v>
      </c>
      <c r="G238" s="32">
        <v>2.6945945945945948</v>
      </c>
      <c r="H238" s="31">
        <v>3.0169999999999999</v>
      </c>
      <c r="I238" s="33">
        <v>2.6396611066984381E-4</v>
      </c>
      <c r="J238" s="33">
        <v>7.1492890995260663E-4</v>
      </c>
      <c r="K238">
        <v>0.74</v>
      </c>
    </row>
    <row r="239" spans="1:11" x14ac:dyDescent="0.25">
      <c r="A239" t="s">
        <v>114</v>
      </c>
      <c r="B239" t="s">
        <v>78</v>
      </c>
      <c r="C239" t="s">
        <v>28</v>
      </c>
      <c r="D239" s="31">
        <v>26</v>
      </c>
      <c r="E239" s="31">
        <v>82</v>
      </c>
      <c r="F239" s="32">
        <v>85.317999999999998</v>
      </c>
      <c r="G239" s="32">
        <v>115.2945945945946</v>
      </c>
      <c r="H239" s="31">
        <v>76.766999999999996</v>
      </c>
      <c r="I239" s="33">
        <v>5.7550084317032043E-3</v>
      </c>
      <c r="J239" s="33">
        <v>6.2513843648208467E-3</v>
      </c>
      <c r="K239">
        <v>0.74</v>
      </c>
    </row>
    <row r="240" spans="1:11" x14ac:dyDescent="0.25">
      <c r="A240" t="s">
        <v>114</v>
      </c>
      <c r="B240" t="s">
        <v>55</v>
      </c>
      <c r="C240" t="s">
        <v>21</v>
      </c>
      <c r="D240" s="31">
        <v>28</v>
      </c>
      <c r="E240" s="31">
        <v>197</v>
      </c>
      <c r="F240" s="32">
        <v>268785.88</v>
      </c>
      <c r="G240" s="32">
        <v>363224.16216216219</v>
      </c>
      <c r="H240" s="31">
        <v>3077914.5249999999</v>
      </c>
      <c r="I240" s="33">
        <v>8.1308740180727854E-2</v>
      </c>
      <c r="J240" s="33">
        <v>5.2703180168752799E-2</v>
      </c>
      <c r="K240">
        <v>0.74</v>
      </c>
    </row>
    <row r="241" spans="1:11" x14ac:dyDescent="0.25">
      <c r="A241" t="s">
        <v>114</v>
      </c>
      <c r="B241" t="s">
        <v>56</v>
      </c>
      <c r="C241" t="s">
        <v>17</v>
      </c>
      <c r="D241" s="31">
        <v>9</v>
      </c>
      <c r="E241" s="31">
        <v>11</v>
      </c>
      <c r="F241" s="32">
        <v>13.342000000000001</v>
      </c>
      <c r="G241" s="32">
        <v>18.029729729729731</v>
      </c>
      <c r="H241" s="31">
        <v>220.755</v>
      </c>
      <c r="I241" s="33">
        <v>4.3402732595966172E-3</v>
      </c>
      <c r="J241" s="33">
        <v>1.1759801832516509E-2</v>
      </c>
      <c r="K241">
        <v>0.74</v>
      </c>
    </row>
    <row r="242" spans="1:11" x14ac:dyDescent="0.25">
      <c r="A242" t="s">
        <v>114</v>
      </c>
      <c r="B242" t="s">
        <v>119</v>
      </c>
      <c r="C242" t="s">
        <v>17</v>
      </c>
      <c r="D242" s="31">
        <v>8</v>
      </c>
      <c r="E242" s="31">
        <v>12</v>
      </c>
      <c r="F242" s="32">
        <v>17756.983</v>
      </c>
      <c r="G242" s="32">
        <v>23995.92297297297</v>
      </c>
      <c r="H242" s="31">
        <v>21909.964</v>
      </c>
      <c r="I242" s="33">
        <v>1.556217206308308E-2</v>
      </c>
      <c r="J242" s="33">
        <v>7.9581873028384004E-3</v>
      </c>
      <c r="K242">
        <v>0.74</v>
      </c>
    </row>
    <row r="243" spans="1:11" x14ac:dyDescent="0.25">
      <c r="A243" t="s">
        <v>114</v>
      </c>
      <c r="B243" t="s">
        <v>119</v>
      </c>
      <c r="D243" s="31">
        <v>8</v>
      </c>
      <c r="E243" s="31">
        <v>12</v>
      </c>
      <c r="F243" s="32">
        <v>522.26400000000001</v>
      </c>
      <c r="G243" s="32">
        <v>705.76216216216221</v>
      </c>
      <c r="H243" s="31">
        <v>644.41099999999994</v>
      </c>
      <c r="I243" s="33">
        <v>4.5771076259711578E-4</v>
      </c>
      <c r="J243" s="33">
        <v>2.3406443926650891E-4</v>
      </c>
      <c r="K243">
        <v>0.74</v>
      </c>
    </row>
    <row r="244" spans="1:11" x14ac:dyDescent="0.25">
      <c r="A244" t="s">
        <v>114</v>
      </c>
      <c r="B244" t="s">
        <v>59</v>
      </c>
      <c r="C244" t="s">
        <v>23</v>
      </c>
      <c r="D244" s="31">
        <v>156</v>
      </c>
      <c r="E244" s="31">
        <v>1435</v>
      </c>
      <c r="F244" s="32">
        <v>357620.217</v>
      </c>
      <c r="G244" s="32">
        <v>483270.56351351348</v>
      </c>
      <c r="H244" s="31">
        <v>376566.86300000001</v>
      </c>
      <c r="I244" s="33">
        <v>3.8563963603542598E-2</v>
      </c>
      <c r="J244" s="33">
        <v>3.795379620747133E-2</v>
      </c>
      <c r="K244">
        <v>0.74</v>
      </c>
    </row>
    <row r="245" spans="1:11" x14ac:dyDescent="0.25">
      <c r="A245" t="s">
        <v>114</v>
      </c>
      <c r="B245" t="s">
        <v>116</v>
      </c>
      <c r="C245" t="s">
        <v>28</v>
      </c>
      <c r="D245" s="31">
        <v>3</v>
      </c>
      <c r="E245" s="31">
        <v>4</v>
      </c>
      <c r="F245" s="32">
        <v>14.917999999999999</v>
      </c>
      <c r="G245" s="32">
        <v>20.159459459459459</v>
      </c>
      <c r="H245" s="31">
        <v>12.662000000000001</v>
      </c>
      <c r="I245" s="33">
        <v>4.1450402889691576E-3</v>
      </c>
      <c r="J245" s="33">
        <v>1.568049535603715E-3</v>
      </c>
      <c r="K245">
        <v>0.74</v>
      </c>
    </row>
    <row r="246" spans="1:11" x14ac:dyDescent="0.25">
      <c r="A246" t="s">
        <v>114</v>
      </c>
      <c r="B246" t="s">
        <v>132</v>
      </c>
      <c r="C246" t="s">
        <v>17</v>
      </c>
      <c r="D246" s="31">
        <v>5</v>
      </c>
      <c r="E246" s="31">
        <v>6</v>
      </c>
      <c r="F246" s="32">
        <v>40.204000000000001</v>
      </c>
      <c r="G246" s="32">
        <v>54.329729729729728</v>
      </c>
      <c r="H246" s="31">
        <v>113.407</v>
      </c>
      <c r="I246" s="33">
        <v>8.6237666237666231E-3</v>
      </c>
      <c r="J246" s="33">
        <v>8.8689293814029867E-3</v>
      </c>
      <c r="K246">
        <v>0.74</v>
      </c>
    </row>
    <row r="247" spans="1:11" x14ac:dyDescent="0.25">
      <c r="A247" t="s">
        <v>114</v>
      </c>
      <c r="B247" t="s">
        <v>120</v>
      </c>
      <c r="C247" t="s">
        <v>99</v>
      </c>
      <c r="D247" s="31">
        <v>15</v>
      </c>
      <c r="E247" s="31">
        <v>534</v>
      </c>
      <c r="F247" s="32">
        <v>2224020.858</v>
      </c>
      <c r="G247" s="32">
        <v>3005433.5918918918</v>
      </c>
      <c r="H247" s="31">
        <v>3596254.3160000001</v>
      </c>
      <c r="I247" s="33">
        <v>9.5988878946728751E-2</v>
      </c>
      <c r="J247" s="33">
        <v>9.9605969808950923E-2</v>
      </c>
      <c r="K247">
        <v>0.74</v>
      </c>
    </row>
    <row r="248" spans="1:11" x14ac:dyDescent="0.25">
      <c r="A248" t="s">
        <v>114</v>
      </c>
      <c r="B248" t="s">
        <v>57</v>
      </c>
      <c r="C248" t="s">
        <v>23</v>
      </c>
      <c r="D248" s="31">
        <v>138</v>
      </c>
      <c r="E248" s="31">
        <v>1186</v>
      </c>
      <c r="F248" s="32">
        <v>133734.07699999999</v>
      </c>
      <c r="G248" s="32">
        <v>180721.7256756757</v>
      </c>
      <c r="H248" s="31">
        <v>249831.02799999999</v>
      </c>
      <c r="I248" s="33">
        <v>6.9987940754107136E-2</v>
      </c>
      <c r="J248" s="33">
        <v>7.0284577236476825E-2</v>
      </c>
      <c r="K248">
        <v>0.74</v>
      </c>
    </row>
    <row r="249" spans="1:11" x14ac:dyDescent="0.25">
      <c r="A249" t="s">
        <v>114</v>
      </c>
      <c r="B249" t="s">
        <v>130</v>
      </c>
      <c r="C249" t="s">
        <v>17</v>
      </c>
      <c r="D249" s="31">
        <v>3</v>
      </c>
      <c r="E249" s="31">
        <v>3</v>
      </c>
      <c r="F249" s="32">
        <v>7.1230000000000002</v>
      </c>
      <c r="G249" s="32">
        <v>9.6256756756756765</v>
      </c>
      <c r="H249" s="31">
        <v>28.533999999999999</v>
      </c>
      <c r="I249" s="33">
        <v>3.6341836734693878E-2</v>
      </c>
      <c r="J249" s="33">
        <v>2.6420370370370368E-2</v>
      </c>
      <c r="K249">
        <v>0.74</v>
      </c>
    </row>
    <row r="250" spans="1:11" x14ac:dyDescent="0.25">
      <c r="A250" t="s">
        <v>114</v>
      </c>
      <c r="B250" t="s">
        <v>103</v>
      </c>
      <c r="C250" t="s">
        <v>104</v>
      </c>
      <c r="D250" s="31">
        <v>494</v>
      </c>
      <c r="E250" s="31">
        <v>3864</v>
      </c>
      <c r="F250" s="32">
        <v>38960501.971000001</v>
      </c>
      <c r="G250" s="32">
        <v>52649326.987837844</v>
      </c>
      <c r="H250" s="31">
        <v>5514183.6720000003</v>
      </c>
      <c r="I250" s="33">
        <v>8.9788782379777693E-2</v>
      </c>
      <c r="J250" s="33">
        <v>0.10027740257444651</v>
      </c>
      <c r="K250">
        <v>0.74</v>
      </c>
    </row>
    <row r="251" spans="1:11" x14ac:dyDescent="0.25">
      <c r="A251" t="s">
        <v>114</v>
      </c>
      <c r="B251" t="s">
        <v>61</v>
      </c>
      <c r="C251" t="s">
        <v>34</v>
      </c>
      <c r="D251" s="31">
        <v>266</v>
      </c>
      <c r="E251" s="31">
        <v>4049</v>
      </c>
      <c r="F251" s="32">
        <v>112574.996</v>
      </c>
      <c r="G251" s="32">
        <v>152128.37297297301</v>
      </c>
      <c r="H251" s="31">
        <v>202713.554</v>
      </c>
      <c r="I251" s="33">
        <v>2.4309523351935189E-2</v>
      </c>
      <c r="J251" s="33">
        <v>2.6478034366634731E-2</v>
      </c>
      <c r="K251">
        <v>0.74</v>
      </c>
    </row>
    <row r="252" spans="1:11" x14ac:dyDescent="0.25">
      <c r="A252" t="s">
        <v>114</v>
      </c>
      <c r="B252" t="s">
        <v>63</v>
      </c>
      <c r="C252" t="s">
        <v>34</v>
      </c>
      <c r="D252" s="31">
        <v>316</v>
      </c>
      <c r="E252" s="31">
        <v>3353</v>
      </c>
      <c r="F252" s="32">
        <v>235146.91899999999</v>
      </c>
      <c r="G252" s="32">
        <v>317766.10675675678</v>
      </c>
      <c r="H252" s="31">
        <v>77393.198000000004</v>
      </c>
      <c r="I252" s="33">
        <v>6.3232682918696465E-2</v>
      </c>
      <c r="J252" s="33">
        <v>6.5878998415019693E-2</v>
      </c>
      <c r="K252">
        <v>0.74</v>
      </c>
    </row>
    <row r="253" spans="1:11" x14ac:dyDescent="0.25">
      <c r="A253" t="s">
        <v>114</v>
      </c>
      <c r="B253" t="s">
        <v>60</v>
      </c>
      <c r="C253" t="s">
        <v>17</v>
      </c>
      <c r="D253" s="31">
        <v>17</v>
      </c>
      <c r="E253" s="31">
        <v>129</v>
      </c>
      <c r="F253" s="32">
        <v>259.94299999999998</v>
      </c>
      <c r="G253" s="32">
        <v>351.27432432432431</v>
      </c>
      <c r="H253" s="31">
        <v>442.01100000000002</v>
      </c>
      <c r="I253" s="33">
        <v>3.4073010879538602E-2</v>
      </c>
      <c r="J253" s="33">
        <v>3.1433010951500501E-2</v>
      </c>
      <c r="K253">
        <v>0.74</v>
      </c>
    </row>
    <row r="254" spans="1:11" x14ac:dyDescent="0.25">
      <c r="A254" t="s">
        <v>114</v>
      </c>
      <c r="B254" t="s">
        <v>64</v>
      </c>
      <c r="C254" t="s">
        <v>17</v>
      </c>
      <c r="D254" s="31">
        <v>51</v>
      </c>
      <c r="E254" s="31">
        <v>243</v>
      </c>
      <c r="F254" s="32">
        <v>122.39400000000001</v>
      </c>
      <c r="G254" s="32">
        <v>165.39729729729731</v>
      </c>
      <c r="H254" s="31">
        <v>772.47900000000004</v>
      </c>
      <c r="I254" s="33">
        <v>1.022335449381891E-2</v>
      </c>
      <c r="J254" s="33">
        <v>1.100397435897436E-2</v>
      </c>
      <c r="K254">
        <v>0.74</v>
      </c>
    </row>
    <row r="255" spans="1:11" x14ac:dyDescent="0.25">
      <c r="A255" t="s">
        <v>114</v>
      </c>
      <c r="B255" t="s">
        <v>67</v>
      </c>
      <c r="C255" t="s">
        <v>21</v>
      </c>
      <c r="D255" s="31">
        <v>14</v>
      </c>
      <c r="E255" s="31">
        <v>19</v>
      </c>
      <c r="F255" s="32">
        <v>4.4630000000000001</v>
      </c>
      <c r="G255" s="32">
        <v>6.0310810810810809</v>
      </c>
      <c r="H255" s="31">
        <v>253.51</v>
      </c>
      <c r="I255" s="33">
        <v>3.8309012875536478E-3</v>
      </c>
      <c r="J255" s="33">
        <v>1.5135829004716699E-2</v>
      </c>
      <c r="K255">
        <v>0.74</v>
      </c>
    </row>
    <row r="256" spans="1:11" x14ac:dyDescent="0.25">
      <c r="A256" t="s">
        <v>114</v>
      </c>
      <c r="B256" t="s">
        <v>50</v>
      </c>
      <c r="C256" t="s">
        <v>21</v>
      </c>
      <c r="D256" s="31">
        <v>15</v>
      </c>
      <c r="E256" s="31">
        <v>84</v>
      </c>
      <c r="F256" s="32">
        <v>16.488</v>
      </c>
      <c r="G256" s="32">
        <v>22.28108108108108</v>
      </c>
      <c r="H256" s="31">
        <v>58.826999999999998</v>
      </c>
      <c r="I256" s="33">
        <v>1.9466351829988189E-2</v>
      </c>
      <c r="J256" s="33">
        <v>1.90378640776699E-2</v>
      </c>
      <c r="K256">
        <v>0.74</v>
      </c>
    </row>
    <row r="257" spans="1:11" x14ac:dyDescent="0.25">
      <c r="A257" t="s">
        <v>114</v>
      </c>
      <c r="B257" t="s">
        <v>126</v>
      </c>
      <c r="C257" t="s">
        <v>69</v>
      </c>
      <c r="D257" s="31">
        <v>5</v>
      </c>
      <c r="E257" s="31">
        <v>6</v>
      </c>
      <c r="F257" s="32">
        <v>31.856999999999999</v>
      </c>
      <c r="G257" s="32">
        <v>43.05</v>
      </c>
      <c r="H257" s="31">
        <v>24.885999999999999</v>
      </c>
      <c r="I257" s="33">
        <v>1.6117885150518591E-3</v>
      </c>
      <c r="J257" s="33">
        <v>1.9966302952503208E-3</v>
      </c>
      <c r="K257">
        <v>0.74</v>
      </c>
    </row>
    <row r="258" spans="1:11" x14ac:dyDescent="0.25">
      <c r="A258" t="s">
        <v>114</v>
      </c>
      <c r="B258" t="s">
        <v>118</v>
      </c>
      <c r="C258" t="s">
        <v>69</v>
      </c>
      <c r="D258" s="31">
        <v>4</v>
      </c>
      <c r="E258" s="31">
        <v>10</v>
      </c>
      <c r="F258" s="32">
        <v>153.39099999999999</v>
      </c>
      <c r="G258" s="32">
        <v>207.28513513513511</v>
      </c>
      <c r="H258" s="31">
        <v>275.935</v>
      </c>
      <c r="I258" s="33">
        <v>6.6173856773080242E-2</v>
      </c>
      <c r="J258" s="33">
        <v>5.1634543413173653E-2</v>
      </c>
      <c r="K258">
        <v>0.74</v>
      </c>
    </row>
    <row r="259" spans="1:11" x14ac:dyDescent="0.25">
      <c r="A259" t="s">
        <v>114</v>
      </c>
      <c r="B259" t="s">
        <v>72</v>
      </c>
      <c r="C259" t="s">
        <v>69</v>
      </c>
      <c r="D259" s="31">
        <v>25</v>
      </c>
      <c r="E259" s="31">
        <v>60</v>
      </c>
      <c r="F259" s="32">
        <v>172.661</v>
      </c>
      <c r="G259" s="32">
        <v>233.32567567567571</v>
      </c>
      <c r="H259" s="31">
        <v>156.089</v>
      </c>
      <c r="I259" s="33">
        <v>7.0765605147751964E-3</v>
      </c>
      <c r="J259" s="33">
        <v>5.2627870123739843E-3</v>
      </c>
      <c r="K259">
        <v>0.74</v>
      </c>
    </row>
    <row r="260" spans="1:11" x14ac:dyDescent="0.25">
      <c r="A260" t="s">
        <v>114</v>
      </c>
      <c r="B260" t="s">
        <v>73</v>
      </c>
      <c r="C260" t="s">
        <v>17</v>
      </c>
      <c r="D260" s="31">
        <v>12</v>
      </c>
      <c r="E260" s="31">
        <v>21</v>
      </c>
      <c r="F260" s="32">
        <v>88.471000000000004</v>
      </c>
      <c r="G260" s="32">
        <v>119.55540540540539</v>
      </c>
      <c r="H260" s="31">
        <v>141.245</v>
      </c>
      <c r="I260" s="33">
        <v>2.0915130023640659E-2</v>
      </c>
      <c r="J260" s="33">
        <v>2.0048970901348471E-2</v>
      </c>
      <c r="K260">
        <v>0.74</v>
      </c>
    </row>
    <row r="261" spans="1:11" x14ac:dyDescent="0.25">
      <c r="A261" t="s">
        <v>114</v>
      </c>
      <c r="B261" t="s">
        <v>76</v>
      </c>
      <c r="C261" t="s">
        <v>75</v>
      </c>
      <c r="D261" s="31">
        <v>45</v>
      </c>
      <c r="E261" s="31">
        <v>976</v>
      </c>
      <c r="F261" s="32">
        <v>60148.027000000002</v>
      </c>
      <c r="G261" s="32">
        <v>81281.117567567577</v>
      </c>
      <c r="H261" s="31">
        <v>512196.98700000002</v>
      </c>
      <c r="I261" s="33">
        <v>7.2210242545533571E-2</v>
      </c>
      <c r="J261" s="33">
        <v>6.2861921418699562E-2</v>
      </c>
      <c r="K261">
        <v>0.74</v>
      </c>
    </row>
    <row r="262" spans="1:11" x14ac:dyDescent="0.25">
      <c r="A262" t="s">
        <v>114</v>
      </c>
      <c r="B262" t="s">
        <v>137</v>
      </c>
      <c r="C262" t="s">
        <v>75</v>
      </c>
      <c r="D262" s="31">
        <v>5</v>
      </c>
      <c r="E262" s="31">
        <v>17</v>
      </c>
      <c r="F262" s="32">
        <v>4.54</v>
      </c>
      <c r="G262" s="32">
        <v>6.1351351351351351</v>
      </c>
      <c r="H262" s="31">
        <v>12.558</v>
      </c>
      <c r="I262" s="33">
        <v>8.6806883365200763E-3</v>
      </c>
      <c r="J262" s="33">
        <v>4.4946313528990691E-3</v>
      </c>
      <c r="K262">
        <v>0.74</v>
      </c>
    </row>
    <row r="263" spans="1:11" x14ac:dyDescent="0.25">
      <c r="A263" t="s">
        <v>114</v>
      </c>
      <c r="B263" t="s">
        <v>182</v>
      </c>
      <c r="C263" t="s">
        <v>75</v>
      </c>
      <c r="D263" s="31">
        <v>4</v>
      </c>
      <c r="E263" s="31">
        <v>8</v>
      </c>
      <c r="F263" s="32">
        <v>102.932</v>
      </c>
      <c r="G263" s="32">
        <v>139.0972972972973</v>
      </c>
      <c r="H263" s="31">
        <v>187.72</v>
      </c>
      <c r="I263" s="33">
        <v>2.0887175324675329E-2</v>
      </c>
      <c r="J263" s="33">
        <v>1.5454021569111709E-2</v>
      </c>
      <c r="K263">
        <v>0.74</v>
      </c>
    </row>
    <row r="264" spans="1:11" x14ac:dyDescent="0.25">
      <c r="A264" t="s">
        <v>114</v>
      </c>
      <c r="B264" t="s">
        <v>77</v>
      </c>
      <c r="C264" t="s">
        <v>75</v>
      </c>
      <c r="D264" s="31">
        <v>149</v>
      </c>
      <c r="E264" s="31">
        <v>2042</v>
      </c>
      <c r="F264" s="32">
        <v>92805.157999999996</v>
      </c>
      <c r="G264" s="32">
        <v>125412.37567567571</v>
      </c>
      <c r="H264" s="31">
        <v>222013.78</v>
      </c>
      <c r="I264" s="33">
        <v>4.1531439521412562E-2</v>
      </c>
      <c r="J264" s="33">
        <v>4.3602125059237273E-2</v>
      </c>
      <c r="K264">
        <v>0.74</v>
      </c>
    </row>
    <row r="265" spans="1:11" x14ac:dyDescent="0.25">
      <c r="A265" t="s">
        <v>114</v>
      </c>
      <c r="B265" t="s">
        <v>74</v>
      </c>
      <c r="C265" t="s">
        <v>75</v>
      </c>
      <c r="D265" s="31">
        <v>260</v>
      </c>
      <c r="E265" s="31">
        <v>2763</v>
      </c>
      <c r="F265" s="32">
        <v>585295.04799999995</v>
      </c>
      <c r="G265" s="32">
        <v>790939.25405405404</v>
      </c>
      <c r="H265" s="31">
        <v>1958182.2080000001</v>
      </c>
      <c r="I265" s="33">
        <v>5.7482969850894607E-2</v>
      </c>
      <c r="J265" s="33">
        <v>6.1578852732970861E-2</v>
      </c>
      <c r="K265">
        <v>0.74</v>
      </c>
    </row>
    <row r="266" spans="1:11" x14ac:dyDescent="0.25">
      <c r="A266" t="s">
        <v>114</v>
      </c>
      <c r="B266" t="s">
        <v>110</v>
      </c>
      <c r="C266" t="s">
        <v>28</v>
      </c>
      <c r="D266" s="31">
        <v>3</v>
      </c>
      <c r="E266" s="31">
        <v>4</v>
      </c>
      <c r="F266" s="32">
        <v>0.29799999999999999</v>
      </c>
      <c r="G266" s="32">
        <v>0.4027027027027027</v>
      </c>
      <c r="H266" s="31">
        <v>0.35699999999999998</v>
      </c>
      <c r="I266" s="33">
        <v>2.8653846153846151E-3</v>
      </c>
      <c r="J266" s="33">
        <v>1.6999999999999999E-3</v>
      </c>
      <c r="K266">
        <v>0.74</v>
      </c>
    </row>
    <row r="267" spans="1:11" x14ac:dyDescent="0.25">
      <c r="A267" t="s">
        <v>114</v>
      </c>
      <c r="B267" t="s">
        <v>79</v>
      </c>
      <c r="C267" t="s">
        <v>21</v>
      </c>
      <c r="D267" s="31">
        <v>7</v>
      </c>
      <c r="E267" s="31">
        <v>10</v>
      </c>
      <c r="F267" s="32">
        <v>5.7839999999999998</v>
      </c>
      <c r="G267" s="32">
        <v>7.8162162162162163</v>
      </c>
      <c r="H267" s="31">
        <v>9.4870000000000001</v>
      </c>
      <c r="I267" s="33">
        <v>8.6589418844875592E-5</v>
      </c>
      <c r="J267" s="33">
        <v>1.0694397474918271E-4</v>
      </c>
      <c r="K267">
        <v>0.74</v>
      </c>
    </row>
    <row r="268" spans="1:11" x14ac:dyDescent="0.25">
      <c r="A268" t="s">
        <v>114</v>
      </c>
      <c r="B268" t="s">
        <v>106</v>
      </c>
      <c r="C268" t="s">
        <v>19</v>
      </c>
      <c r="D268" s="31">
        <v>52</v>
      </c>
      <c r="E268" s="31">
        <v>208</v>
      </c>
      <c r="F268" s="32">
        <v>134366.73199999999</v>
      </c>
      <c r="G268" s="32">
        <v>181576.66486486481</v>
      </c>
      <c r="H268" s="31">
        <v>377655.86599999998</v>
      </c>
      <c r="I268" s="33">
        <v>1.187165122631211E-2</v>
      </c>
      <c r="J268" s="33">
        <v>1.084297287791545E-2</v>
      </c>
      <c r="K268">
        <v>0.74</v>
      </c>
    </row>
    <row r="269" spans="1:11" x14ac:dyDescent="0.25">
      <c r="A269" t="s">
        <v>114</v>
      </c>
      <c r="B269" t="s">
        <v>105</v>
      </c>
      <c r="C269" t="s">
        <v>19</v>
      </c>
      <c r="D269" s="31">
        <v>237</v>
      </c>
      <c r="E269" s="31">
        <v>3484</v>
      </c>
      <c r="F269" s="32">
        <v>295884.71899999998</v>
      </c>
      <c r="G269" s="32">
        <v>399844.21486486483</v>
      </c>
      <c r="H269" s="31">
        <v>307123.41499999998</v>
      </c>
      <c r="I269" s="33">
        <v>1.9745106077202208E-2</v>
      </c>
      <c r="J269" s="33">
        <v>1.9620161612831921E-2</v>
      </c>
      <c r="K269">
        <v>0.74</v>
      </c>
    </row>
    <row r="270" spans="1:11" x14ac:dyDescent="0.25">
      <c r="A270" t="s">
        <v>114</v>
      </c>
      <c r="B270" t="s">
        <v>139</v>
      </c>
      <c r="C270" t="s">
        <v>17</v>
      </c>
      <c r="D270" s="31">
        <v>5</v>
      </c>
      <c r="E270" s="31">
        <v>12</v>
      </c>
      <c r="F270" s="32">
        <v>0.90100000000000002</v>
      </c>
      <c r="G270" s="32">
        <v>1.2175675675675679</v>
      </c>
      <c r="H270" s="31">
        <v>3.3069999999999999</v>
      </c>
      <c r="I270" s="33">
        <v>5.7025316455696206E-3</v>
      </c>
      <c r="J270" s="33">
        <v>5.4213114754098363E-3</v>
      </c>
      <c r="K270">
        <v>0.74</v>
      </c>
    </row>
    <row r="271" spans="1:11" x14ac:dyDescent="0.25">
      <c r="A271" t="s">
        <v>114</v>
      </c>
      <c r="B271" t="s">
        <v>81</v>
      </c>
      <c r="C271" t="s">
        <v>69</v>
      </c>
      <c r="D271" s="31">
        <v>8</v>
      </c>
      <c r="E271" s="31">
        <v>34</v>
      </c>
      <c r="F271" s="32">
        <v>2226.1880000000001</v>
      </c>
      <c r="G271" s="32">
        <v>3008.3621621621619</v>
      </c>
      <c r="H271" s="31">
        <v>564.00300000000004</v>
      </c>
      <c r="I271" s="33">
        <v>6.5317243058795231E-3</v>
      </c>
      <c r="J271" s="33">
        <v>6.7585739964050326E-3</v>
      </c>
      <c r="K271">
        <v>0.74</v>
      </c>
    </row>
    <row r="272" spans="1:11" x14ac:dyDescent="0.25">
      <c r="A272" t="s">
        <v>114</v>
      </c>
      <c r="B272" t="s">
        <v>82</v>
      </c>
      <c r="C272" t="s">
        <v>21</v>
      </c>
      <c r="D272" s="31">
        <v>76</v>
      </c>
      <c r="E272" s="31">
        <v>358</v>
      </c>
      <c r="F272" s="32">
        <v>4561.5630000000001</v>
      </c>
      <c r="G272" s="32">
        <v>6164.2743243243249</v>
      </c>
      <c r="H272" s="31">
        <v>1715.384</v>
      </c>
      <c r="I272" s="33">
        <v>2.0852192158422361E-2</v>
      </c>
      <c r="J272" s="33">
        <v>2.2315099322241159E-2</v>
      </c>
      <c r="K272">
        <v>0.74</v>
      </c>
    </row>
    <row r="273" spans="1:11" x14ac:dyDescent="0.25">
      <c r="A273" t="s">
        <v>114</v>
      </c>
      <c r="B273" t="s">
        <v>83</v>
      </c>
      <c r="C273" t="s">
        <v>84</v>
      </c>
      <c r="D273" s="31">
        <v>64</v>
      </c>
      <c r="E273" s="31">
        <v>148</v>
      </c>
      <c r="F273" s="32">
        <v>378.62099999999998</v>
      </c>
      <c r="G273" s="32">
        <v>511.65</v>
      </c>
      <c r="H273" s="31">
        <v>272.80900000000003</v>
      </c>
      <c r="I273" s="33">
        <v>2.5821523562708859E-3</v>
      </c>
      <c r="J273" s="33">
        <v>3.5636152258536461E-3</v>
      </c>
      <c r="K273">
        <v>0.74</v>
      </c>
    </row>
    <row r="274" spans="1:11" x14ac:dyDescent="0.25">
      <c r="A274" t="s">
        <v>114</v>
      </c>
      <c r="B274" t="s">
        <v>85</v>
      </c>
      <c r="C274" t="s">
        <v>84</v>
      </c>
      <c r="D274" s="31">
        <v>121</v>
      </c>
      <c r="E274" s="31">
        <v>573</v>
      </c>
      <c r="F274" s="32">
        <v>32636.464</v>
      </c>
      <c r="G274" s="32">
        <v>44103.329729729732</v>
      </c>
      <c r="H274" s="31">
        <v>11929.996999999999</v>
      </c>
      <c r="I274" s="33">
        <v>6.3962853624631036E-3</v>
      </c>
      <c r="J274" s="33">
        <v>6.4951346366071971E-3</v>
      </c>
      <c r="K274">
        <v>0.74</v>
      </c>
    </row>
    <row r="275" spans="1:11" x14ac:dyDescent="0.25">
      <c r="A275" t="s">
        <v>114</v>
      </c>
      <c r="B275" t="s">
        <v>86</v>
      </c>
      <c r="C275" t="s">
        <v>28</v>
      </c>
      <c r="D275" s="31">
        <v>42</v>
      </c>
      <c r="E275" s="31">
        <v>156</v>
      </c>
      <c r="F275" s="32">
        <v>60.636000000000003</v>
      </c>
      <c r="G275" s="32">
        <v>81.940540540540539</v>
      </c>
      <c r="H275" s="31">
        <v>71.275999999999996</v>
      </c>
      <c r="I275" s="33">
        <v>5.4062054208273893E-3</v>
      </c>
      <c r="J275" s="33">
        <v>8.6395151515151515E-3</v>
      </c>
      <c r="K275">
        <v>0.74</v>
      </c>
    </row>
    <row r="276" spans="1:11" x14ac:dyDescent="0.25">
      <c r="A276" t="s">
        <v>114</v>
      </c>
      <c r="B276" t="s">
        <v>88</v>
      </c>
      <c r="C276" t="s">
        <v>69</v>
      </c>
      <c r="D276" s="31">
        <v>17</v>
      </c>
      <c r="E276" s="31">
        <v>43</v>
      </c>
      <c r="F276" s="32">
        <v>32.070999999999998</v>
      </c>
      <c r="G276" s="32">
        <v>43.339189189189177</v>
      </c>
      <c r="H276" s="31">
        <v>48.792000000000002</v>
      </c>
      <c r="I276" s="33">
        <v>2.4433186042968152E-3</v>
      </c>
      <c r="J276" s="33">
        <v>2.2950141110065852E-3</v>
      </c>
      <c r="K276">
        <v>0.74</v>
      </c>
    </row>
    <row r="277" spans="1:11" x14ac:dyDescent="0.25">
      <c r="A277" t="s">
        <v>114</v>
      </c>
      <c r="B277" t="s">
        <v>123</v>
      </c>
      <c r="C277" t="s">
        <v>69</v>
      </c>
      <c r="D277" s="31">
        <v>3</v>
      </c>
      <c r="E277" s="31">
        <v>3</v>
      </c>
      <c r="F277" s="32">
        <v>206.73599999999999</v>
      </c>
      <c r="G277" s="32">
        <v>279.37297297297289</v>
      </c>
      <c r="H277" s="31">
        <v>29.76</v>
      </c>
      <c r="I277" s="33">
        <v>8.8553450498802784E-4</v>
      </c>
      <c r="J277" s="33">
        <v>7.707049256746258E-4</v>
      </c>
      <c r="K277">
        <v>0.74</v>
      </c>
    </row>
    <row r="278" spans="1:11" x14ac:dyDescent="0.25">
      <c r="A278" t="s">
        <v>114</v>
      </c>
      <c r="B278" t="s">
        <v>152</v>
      </c>
      <c r="C278" t="s">
        <v>69</v>
      </c>
      <c r="D278" s="31">
        <v>4</v>
      </c>
      <c r="E278" s="31">
        <v>4</v>
      </c>
      <c r="F278" s="32">
        <v>6989.335</v>
      </c>
      <c r="G278" s="32">
        <v>9445.0472972972966</v>
      </c>
      <c r="H278" s="31">
        <v>696.67700000000002</v>
      </c>
      <c r="I278" s="33">
        <v>4.412890781610574E-3</v>
      </c>
      <c r="J278" s="33">
        <v>3.5358212288234521E-3</v>
      </c>
      <c r="K278">
        <v>0.74</v>
      </c>
    </row>
    <row r="279" spans="1:11" x14ac:dyDescent="0.25">
      <c r="A279" t="s">
        <v>114</v>
      </c>
      <c r="B279" t="s">
        <v>87</v>
      </c>
      <c r="C279" t="s">
        <v>17</v>
      </c>
      <c r="D279" s="31">
        <v>27</v>
      </c>
      <c r="E279" s="31">
        <v>72</v>
      </c>
      <c r="F279" s="32">
        <v>17.36</v>
      </c>
      <c r="G279" s="32">
        <v>23.45945945945946</v>
      </c>
      <c r="H279" s="31">
        <v>36.186999999999998</v>
      </c>
      <c r="I279" s="33">
        <v>2.639902676399027E-3</v>
      </c>
      <c r="J279" s="33">
        <v>2.7273892071148628E-3</v>
      </c>
      <c r="K279">
        <v>0.74</v>
      </c>
    </row>
    <row r="280" spans="1:11" x14ac:dyDescent="0.25">
      <c r="A280" t="s">
        <v>114</v>
      </c>
      <c r="B280" t="s">
        <v>117</v>
      </c>
      <c r="C280" t="s">
        <v>69</v>
      </c>
      <c r="D280" s="31">
        <v>6</v>
      </c>
      <c r="E280" s="31">
        <v>6</v>
      </c>
      <c r="F280" s="32">
        <v>26.95</v>
      </c>
      <c r="G280" s="32">
        <v>36.418918918918919</v>
      </c>
      <c r="H280" s="31">
        <v>13.01</v>
      </c>
      <c r="I280" s="33">
        <v>1.2208657047724751E-4</v>
      </c>
      <c r="J280" s="33">
        <v>1.5849231294008719E-4</v>
      </c>
      <c r="K280">
        <v>0.74</v>
      </c>
    </row>
    <row r="281" spans="1:11" x14ac:dyDescent="0.25">
      <c r="A281" t="s">
        <v>114</v>
      </c>
      <c r="B281" t="s">
        <v>65</v>
      </c>
      <c r="C281" t="s">
        <v>17</v>
      </c>
      <c r="D281" s="31">
        <v>127</v>
      </c>
      <c r="E281" s="31">
        <v>710</v>
      </c>
      <c r="F281" s="32">
        <v>516.16099999999994</v>
      </c>
      <c r="G281" s="32">
        <v>697.51486486486476</v>
      </c>
      <c r="H281" s="31">
        <v>356.57499999999999</v>
      </c>
      <c r="I281" s="33">
        <v>8.9693815489947336E-3</v>
      </c>
      <c r="J281" s="33">
        <v>7.7297853891177106E-3</v>
      </c>
      <c r="K281">
        <v>0.74</v>
      </c>
    </row>
    <row r="282" spans="1:11" x14ac:dyDescent="0.25">
      <c r="A282" t="s">
        <v>114</v>
      </c>
      <c r="B282" t="s">
        <v>101</v>
      </c>
      <c r="C282" t="s">
        <v>17</v>
      </c>
      <c r="D282" s="31">
        <v>53</v>
      </c>
      <c r="E282" s="31">
        <v>255</v>
      </c>
      <c r="F282" s="32">
        <v>10272.025</v>
      </c>
      <c r="G282" s="32">
        <v>13881.11486486487</v>
      </c>
      <c r="H282" s="31">
        <v>7339.6980000000003</v>
      </c>
      <c r="I282" s="33">
        <v>5.445681159112958E-3</v>
      </c>
      <c r="J282" s="33">
        <v>5.5359478060830053E-3</v>
      </c>
      <c r="K282">
        <v>0.74</v>
      </c>
    </row>
    <row r="283" spans="1:11" x14ac:dyDescent="0.25">
      <c r="A283" t="s">
        <v>114</v>
      </c>
      <c r="B283" t="s">
        <v>102</v>
      </c>
      <c r="C283" t="s">
        <v>17</v>
      </c>
      <c r="D283" s="31">
        <v>22</v>
      </c>
      <c r="E283" s="31">
        <v>135</v>
      </c>
      <c r="F283" s="32">
        <v>650.33500000000004</v>
      </c>
      <c r="G283" s="32">
        <v>878.83108108108115</v>
      </c>
      <c r="H283" s="31">
        <v>4098.7299999999996</v>
      </c>
      <c r="I283" s="33">
        <v>5.8153894303854068E-3</v>
      </c>
      <c r="J283" s="33">
        <v>3.682513869859167E-3</v>
      </c>
      <c r="K283">
        <v>0.74</v>
      </c>
    </row>
    <row r="284" spans="1:11" x14ac:dyDescent="0.25">
      <c r="A284" t="s">
        <v>114</v>
      </c>
      <c r="B284" t="s">
        <v>112</v>
      </c>
      <c r="C284" t="s">
        <v>17</v>
      </c>
      <c r="D284" s="31">
        <v>4</v>
      </c>
      <c r="E284" s="31">
        <v>8</v>
      </c>
      <c r="F284" s="32">
        <v>50.07</v>
      </c>
      <c r="G284" s="32">
        <v>67.662162162162161</v>
      </c>
      <c r="H284" s="31">
        <v>34.517000000000003</v>
      </c>
      <c r="I284" s="33">
        <v>5.4823168728785716E-3</v>
      </c>
      <c r="J284" s="33">
        <v>5.8031271015467388E-3</v>
      </c>
      <c r="K284">
        <v>0.74</v>
      </c>
    </row>
    <row r="285" spans="1:11" x14ac:dyDescent="0.25">
      <c r="A285" t="s">
        <v>114</v>
      </c>
      <c r="B285" t="s">
        <v>53</v>
      </c>
      <c r="C285" t="s">
        <v>17</v>
      </c>
      <c r="D285" s="31">
        <v>73</v>
      </c>
      <c r="E285" s="31">
        <v>258</v>
      </c>
      <c r="F285" s="32">
        <v>275.154</v>
      </c>
      <c r="G285" s="32">
        <v>371.82972972972971</v>
      </c>
      <c r="H285" s="31">
        <v>6305.4769999999999</v>
      </c>
      <c r="I285" s="33">
        <v>3.5068440773877801E-3</v>
      </c>
      <c r="J285" s="33">
        <v>1.281163545781115E-2</v>
      </c>
      <c r="K285">
        <v>0.74</v>
      </c>
    </row>
    <row r="286" spans="1:11" x14ac:dyDescent="0.25">
      <c r="A286" t="s">
        <v>114</v>
      </c>
      <c r="B286" t="s">
        <v>91</v>
      </c>
      <c r="C286" t="s">
        <v>17</v>
      </c>
      <c r="D286" s="31">
        <v>49</v>
      </c>
      <c r="E286" s="31">
        <v>111</v>
      </c>
      <c r="F286" s="32">
        <v>63.076999999999998</v>
      </c>
      <c r="G286" s="32">
        <v>85.23918918918919</v>
      </c>
      <c r="H286" s="31">
        <v>91.319000000000003</v>
      </c>
      <c r="I286" s="33">
        <v>1.037962810597334E-2</v>
      </c>
      <c r="J286" s="33">
        <v>1.6286606028179058E-2</v>
      </c>
      <c r="K286">
        <v>0.74</v>
      </c>
    </row>
    <row r="287" spans="1:11" x14ac:dyDescent="0.25">
      <c r="A287" t="s">
        <v>121</v>
      </c>
      <c r="B287" t="s">
        <v>159</v>
      </c>
      <c r="D287" s="31"/>
      <c r="E287" s="31"/>
      <c r="F287" s="32">
        <v>65215</v>
      </c>
      <c r="G287" s="32">
        <v>86953.333333333328</v>
      </c>
      <c r="H287" s="31">
        <v>85636</v>
      </c>
      <c r="I287" s="33"/>
      <c r="J287" s="33"/>
      <c r="K287">
        <v>0.75</v>
      </c>
    </row>
    <row r="288" spans="1:11" x14ac:dyDescent="0.25">
      <c r="A288" t="s">
        <v>121</v>
      </c>
      <c r="B288" t="s">
        <v>12</v>
      </c>
      <c r="C288" t="s">
        <v>13</v>
      </c>
      <c r="D288" s="31">
        <v>624</v>
      </c>
      <c r="E288" s="31">
        <v>7827</v>
      </c>
      <c r="F288" s="32">
        <v>1709032.628</v>
      </c>
      <c r="G288" s="32">
        <v>2278710.1706666672</v>
      </c>
      <c r="H288" s="31">
        <v>750534.152</v>
      </c>
      <c r="I288" s="33">
        <v>7.0206246650991816E-2</v>
      </c>
      <c r="J288" s="33">
        <v>7.6633036658024525E-2</v>
      </c>
      <c r="K288">
        <v>0.75</v>
      </c>
    </row>
    <row r="289" spans="1:11" x14ac:dyDescent="0.25">
      <c r="A289" t="s">
        <v>121</v>
      </c>
      <c r="B289" t="s">
        <v>179</v>
      </c>
      <c r="C289" t="s">
        <v>17</v>
      </c>
      <c r="D289" s="31">
        <v>3</v>
      </c>
      <c r="E289" s="31">
        <v>3</v>
      </c>
      <c r="F289" s="32">
        <v>13.442</v>
      </c>
      <c r="G289" s="32">
        <v>17.922666666666672</v>
      </c>
      <c r="H289" s="31">
        <v>45.85</v>
      </c>
      <c r="I289" s="33">
        <v>5.7444444444444437E-2</v>
      </c>
      <c r="J289" s="33">
        <v>0.1863821138211382</v>
      </c>
      <c r="K289">
        <v>0.75</v>
      </c>
    </row>
    <row r="290" spans="1:11" x14ac:dyDescent="0.25">
      <c r="A290" t="s">
        <v>121</v>
      </c>
      <c r="B290" t="s">
        <v>80</v>
      </c>
      <c r="C290" t="s">
        <v>21</v>
      </c>
      <c r="D290" s="31">
        <v>59</v>
      </c>
      <c r="E290" s="31">
        <v>135</v>
      </c>
      <c r="F290" s="32">
        <v>5506.741</v>
      </c>
      <c r="G290" s="32">
        <v>7342.3213333333333</v>
      </c>
      <c r="H290" s="31">
        <v>1414.0409999999999</v>
      </c>
      <c r="I290" s="33">
        <v>2.8115355474047088E-3</v>
      </c>
      <c r="J290" s="33">
        <v>2.337953440693099E-3</v>
      </c>
      <c r="K290">
        <v>0.75</v>
      </c>
    </row>
    <row r="291" spans="1:11" x14ac:dyDescent="0.25">
      <c r="A291" t="s">
        <v>121</v>
      </c>
      <c r="B291" t="s">
        <v>14</v>
      </c>
      <c r="C291" t="s">
        <v>15</v>
      </c>
      <c r="D291" s="31">
        <v>305</v>
      </c>
      <c r="E291" s="31">
        <v>3460</v>
      </c>
      <c r="F291" s="32">
        <v>22178.078000000001</v>
      </c>
      <c r="G291" s="32">
        <v>29570.770666666671</v>
      </c>
      <c r="H291" s="31">
        <v>37120.288999999997</v>
      </c>
      <c r="I291" s="33">
        <v>1.4526294347353931E-2</v>
      </c>
      <c r="J291" s="33">
        <v>1.4160471762820049E-2</v>
      </c>
      <c r="K291">
        <v>0.75</v>
      </c>
    </row>
    <row r="292" spans="1:11" x14ac:dyDescent="0.25">
      <c r="A292" t="s">
        <v>121</v>
      </c>
      <c r="B292" t="s">
        <v>16</v>
      </c>
      <c r="C292" t="s">
        <v>17</v>
      </c>
      <c r="D292" s="31">
        <v>43</v>
      </c>
      <c r="E292" s="31">
        <v>189</v>
      </c>
      <c r="F292" s="32">
        <v>1839.0260000000001</v>
      </c>
      <c r="G292" s="32">
        <v>2452.0346666666669</v>
      </c>
      <c r="H292" s="31">
        <v>599.52300000000002</v>
      </c>
      <c r="I292" s="33">
        <v>2.0258498755205009E-2</v>
      </c>
      <c r="J292" s="33">
        <v>1.389618246297198E-2</v>
      </c>
      <c r="K292">
        <v>0.75</v>
      </c>
    </row>
    <row r="293" spans="1:11" x14ac:dyDescent="0.25">
      <c r="A293" t="s">
        <v>121</v>
      </c>
      <c r="B293" t="s">
        <v>18</v>
      </c>
      <c r="C293" t="s">
        <v>19</v>
      </c>
      <c r="D293" s="31">
        <v>173</v>
      </c>
      <c r="E293" s="31">
        <v>2297</v>
      </c>
      <c r="F293" s="32">
        <v>21526.830999999998</v>
      </c>
      <c r="G293" s="32">
        <v>28702.441333333329</v>
      </c>
      <c r="H293" s="31">
        <v>29359.526999999998</v>
      </c>
      <c r="I293" s="33">
        <v>2.3699689645795469E-2</v>
      </c>
      <c r="J293" s="33">
        <v>2.396911314485382E-2</v>
      </c>
      <c r="K293">
        <v>0.75</v>
      </c>
    </row>
    <row r="294" spans="1:11" x14ac:dyDescent="0.25">
      <c r="A294" t="s">
        <v>121</v>
      </c>
      <c r="B294" t="s">
        <v>98</v>
      </c>
      <c r="C294" t="s">
        <v>99</v>
      </c>
      <c r="D294" s="31">
        <v>27</v>
      </c>
      <c r="E294" s="31">
        <v>1033</v>
      </c>
      <c r="F294" s="32">
        <v>2229406.9479999999</v>
      </c>
      <c r="G294" s="32">
        <v>2972542.597333333</v>
      </c>
      <c r="H294" s="31">
        <v>3626951.932</v>
      </c>
      <c r="I294" s="33">
        <v>7.9967395757996468E-2</v>
      </c>
      <c r="J294" s="33">
        <v>8.7781379887366312E-2</v>
      </c>
      <c r="K294">
        <v>0.75</v>
      </c>
    </row>
    <row r="295" spans="1:11" x14ac:dyDescent="0.25">
      <c r="A295" t="s">
        <v>121</v>
      </c>
      <c r="B295" t="s">
        <v>20</v>
      </c>
      <c r="C295" t="s">
        <v>21</v>
      </c>
      <c r="D295" s="31">
        <v>8</v>
      </c>
      <c r="E295" s="31">
        <v>12</v>
      </c>
      <c r="F295" s="32">
        <v>55.542000000000002</v>
      </c>
      <c r="G295" s="32">
        <v>74.055999999999997</v>
      </c>
      <c r="H295" s="31">
        <v>27.334</v>
      </c>
      <c r="I295" s="33">
        <v>1.138855854008612E-2</v>
      </c>
      <c r="J295" s="33">
        <v>1.0078908554572269E-2</v>
      </c>
      <c r="K295">
        <v>0.75</v>
      </c>
    </row>
    <row r="296" spans="1:11" x14ac:dyDescent="0.25">
      <c r="A296" t="s">
        <v>121</v>
      </c>
      <c r="B296" t="s">
        <v>22</v>
      </c>
      <c r="C296" t="s">
        <v>23</v>
      </c>
      <c r="D296" s="31">
        <v>219</v>
      </c>
      <c r="E296" s="31">
        <v>2210</v>
      </c>
      <c r="F296" s="32">
        <v>630443.65500000003</v>
      </c>
      <c r="G296" s="32">
        <v>840591.54</v>
      </c>
      <c r="H296" s="31">
        <v>291856.05099999998</v>
      </c>
      <c r="I296" s="33">
        <v>2.0174743776255308E-2</v>
      </c>
      <c r="J296" s="33">
        <v>2.030687487397613E-2</v>
      </c>
      <c r="K296">
        <v>0.75</v>
      </c>
    </row>
    <row r="297" spans="1:11" x14ac:dyDescent="0.25">
      <c r="A297" t="s">
        <v>121</v>
      </c>
      <c r="B297" t="s">
        <v>100</v>
      </c>
      <c r="C297" t="s">
        <v>17</v>
      </c>
      <c r="D297" s="31">
        <v>19</v>
      </c>
      <c r="E297" s="31">
        <v>85</v>
      </c>
      <c r="F297" s="32">
        <v>516.28099999999995</v>
      </c>
      <c r="G297" s="32">
        <v>688.3746666666666</v>
      </c>
      <c r="H297" s="31">
        <v>476.98500000000001</v>
      </c>
      <c r="I297" s="33">
        <v>9.4057387502277277E-4</v>
      </c>
      <c r="J297" s="33">
        <v>3.304043944473692E-3</v>
      </c>
      <c r="K297">
        <v>0.75</v>
      </c>
    </row>
    <row r="298" spans="1:11" x14ac:dyDescent="0.25">
      <c r="A298" t="s">
        <v>121</v>
      </c>
      <c r="B298" t="s">
        <v>95</v>
      </c>
      <c r="C298" t="s">
        <v>17</v>
      </c>
      <c r="D298" s="31">
        <v>16</v>
      </c>
      <c r="E298" s="31">
        <v>106</v>
      </c>
      <c r="F298" s="32">
        <v>404.62200000000001</v>
      </c>
      <c r="G298" s="32">
        <v>539.49599999999998</v>
      </c>
      <c r="H298" s="31">
        <v>1673.952</v>
      </c>
      <c r="I298" s="33">
        <v>1.794332594235033E-3</v>
      </c>
      <c r="J298" s="33">
        <v>6.1253425935751584E-3</v>
      </c>
      <c r="K298">
        <v>0.75</v>
      </c>
    </row>
    <row r="299" spans="1:11" x14ac:dyDescent="0.25">
      <c r="A299" t="s">
        <v>121</v>
      </c>
      <c r="B299" t="s">
        <v>93</v>
      </c>
      <c r="C299" t="s">
        <v>21</v>
      </c>
      <c r="D299" s="31">
        <v>114</v>
      </c>
      <c r="E299" s="31">
        <v>1371</v>
      </c>
      <c r="F299" s="32">
        <v>143011.38699999999</v>
      </c>
      <c r="G299" s="32">
        <v>190681.84933333329</v>
      </c>
      <c r="H299" s="31">
        <v>236664.99299999999</v>
      </c>
      <c r="I299" s="33">
        <v>3.7785398929199493E-2</v>
      </c>
      <c r="J299" s="33">
        <v>3.6375749755614709E-2</v>
      </c>
      <c r="K299">
        <v>0.75</v>
      </c>
    </row>
    <row r="300" spans="1:11" x14ac:dyDescent="0.25">
      <c r="A300" t="s">
        <v>121</v>
      </c>
      <c r="B300" t="s">
        <v>111</v>
      </c>
      <c r="C300" t="s">
        <v>17</v>
      </c>
      <c r="D300" s="31">
        <v>9</v>
      </c>
      <c r="E300" s="31">
        <v>70</v>
      </c>
      <c r="F300" s="32">
        <v>403.447</v>
      </c>
      <c r="G300" s="32">
        <v>537.92933333333337</v>
      </c>
      <c r="H300" s="31">
        <v>2639.8760000000002</v>
      </c>
      <c r="I300" s="33">
        <v>1.9507155981046319E-2</v>
      </c>
      <c r="J300" s="33">
        <v>2.6717229374139749E-2</v>
      </c>
      <c r="K300">
        <v>0.75</v>
      </c>
    </row>
    <row r="301" spans="1:11" x14ac:dyDescent="0.25">
      <c r="A301" t="s">
        <v>121</v>
      </c>
      <c r="B301" t="s">
        <v>94</v>
      </c>
      <c r="C301" t="s">
        <v>17</v>
      </c>
      <c r="D301" s="31">
        <v>40</v>
      </c>
      <c r="E301" s="31">
        <v>400</v>
      </c>
      <c r="F301" s="32">
        <v>2869.9540000000002</v>
      </c>
      <c r="G301" s="32">
        <v>3826.605333333333</v>
      </c>
      <c r="H301" s="31">
        <v>5974.7550000000001</v>
      </c>
      <c r="I301" s="33">
        <v>1.174415340483605E-2</v>
      </c>
      <c r="J301" s="33">
        <v>1.1300285970427031E-2</v>
      </c>
      <c r="K301">
        <v>0.75</v>
      </c>
    </row>
    <row r="302" spans="1:11" x14ac:dyDescent="0.25">
      <c r="A302" t="s">
        <v>121</v>
      </c>
      <c r="B302" t="s">
        <v>24</v>
      </c>
      <c r="C302" t="s">
        <v>21</v>
      </c>
      <c r="D302" s="31">
        <v>68</v>
      </c>
      <c r="E302" s="31">
        <v>419</v>
      </c>
      <c r="F302" s="32">
        <v>23252.1</v>
      </c>
      <c r="G302" s="32">
        <v>31002.799999999999</v>
      </c>
      <c r="H302" s="31">
        <v>53687.838000000003</v>
      </c>
      <c r="I302" s="33">
        <v>1.15840173928899E-2</v>
      </c>
      <c r="J302" s="33">
        <v>1.3409890598461391E-2</v>
      </c>
      <c r="K302">
        <v>0.75</v>
      </c>
    </row>
    <row r="303" spans="1:11" x14ac:dyDescent="0.25">
      <c r="A303" t="s">
        <v>121</v>
      </c>
      <c r="B303" t="s">
        <v>25</v>
      </c>
      <c r="C303" t="s">
        <v>17</v>
      </c>
      <c r="D303" s="31">
        <v>30</v>
      </c>
      <c r="E303" s="31">
        <v>173</v>
      </c>
      <c r="F303" s="32">
        <v>734.02599999999995</v>
      </c>
      <c r="G303" s="32">
        <v>978.70133333333331</v>
      </c>
      <c r="H303" s="31">
        <v>305.46699999999998</v>
      </c>
      <c r="I303" s="33">
        <v>1.300726538134392E-2</v>
      </c>
      <c r="J303" s="33">
        <v>2.1595404736656061E-2</v>
      </c>
      <c r="K303">
        <v>0.75</v>
      </c>
    </row>
    <row r="304" spans="1:11" x14ac:dyDescent="0.25">
      <c r="A304" t="s">
        <v>121</v>
      </c>
      <c r="B304" t="s">
        <v>26</v>
      </c>
      <c r="C304" t="s">
        <v>17</v>
      </c>
      <c r="D304" s="31">
        <v>83</v>
      </c>
      <c r="E304" s="31">
        <v>699</v>
      </c>
      <c r="F304" s="32">
        <v>2135.2260000000001</v>
      </c>
      <c r="G304" s="32">
        <v>2846.9679999999998</v>
      </c>
      <c r="H304" s="31">
        <v>2269.7109999999998</v>
      </c>
      <c r="I304" s="33">
        <v>3.031914802981896E-2</v>
      </c>
      <c r="J304" s="33">
        <v>2.856239854023784E-2</v>
      </c>
      <c r="K304">
        <v>0.75</v>
      </c>
    </row>
    <row r="305" spans="1:11" x14ac:dyDescent="0.25">
      <c r="A305" t="s">
        <v>121</v>
      </c>
      <c r="B305" t="s">
        <v>68</v>
      </c>
      <c r="C305" t="s">
        <v>69</v>
      </c>
      <c r="D305" s="31">
        <v>108</v>
      </c>
      <c r="E305" s="31">
        <v>1078</v>
      </c>
      <c r="F305" s="32">
        <v>26548.628000000001</v>
      </c>
      <c r="G305" s="32">
        <v>35398.170666666672</v>
      </c>
      <c r="H305" s="31">
        <v>69811.472999999998</v>
      </c>
      <c r="I305" s="33">
        <v>1.576536831703864E-2</v>
      </c>
      <c r="J305" s="33">
        <v>2.293383755393329E-2</v>
      </c>
      <c r="K305">
        <v>0.75</v>
      </c>
    </row>
    <row r="306" spans="1:11" x14ac:dyDescent="0.25">
      <c r="A306" t="s">
        <v>121</v>
      </c>
      <c r="B306" t="s">
        <v>70</v>
      </c>
      <c r="C306" t="s">
        <v>71</v>
      </c>
      <c r="D306" s="31">
        <v>161</v>
      </c>
      <c r="E306" s="31">
        <v>1597</v>
      </c>
      <c r="F306" s="32">
        <v>32449.268</v>
      </c>
      <c r="G306" s="32">
        <v>43265.690666666669</v>
      </c>
      <c r="H306" s="31">
        <v>148116.451</v>
      </c>
      <c r="I306" s="33">
        <v>1.0011791657474839E-2</v>
      </c>
      <c r="J306" s="33">
        <v>9.83051192694929E-3</v>
      </c>
      <c r="K306">
        <v>0.75</v>
      </c>
    </row>
    <row r="307" spans="1:11" x14ac:dyDescent="0.25">
      <c r="A307" t="s">
        <v>121</v>
      </c>
      <c r="B307" t="s">
        <v>27</v>
      </c>
      <c r="C307" t="s">
        <v>28</v>
      </c>
      <c r="D307" s="31">
        <v>10</v>
      </c>
      <c r="E307" s="31">
        <v>33</v>
      </c>
      <c r="F307" s="32">
        <v>659.71600000000001</v>
      </c>
      <c r="G307" s="32">
        <v>879.62133333333338</v>
      </c>
      <c r="H307" s="31">
        <v>343.97300000000001</v>
      </c>
      <c r="I307" s="33">
        <v>1.6594124157359891E-2</v>
      </c>
      <c r="J307" s="33">
        <v>2.1362128928083469E-2</v>
      </c>
      <c r="K307">
        <v>0.75</v>
      </c>
    </row>
    <row r="308" spans="1:11" x14ac:dyDescent="0.25">
      <c r="A308" t="s">
        <v>121</v>
      </c>
      <c r="B308" t="s">
        <v>29</v>
      </c>
      <c r="C308" t="s">
        <v>21</v>
      </c>
      <c r="D308" s="31">
        <v>19</v>
      </c>
      <c r="E308" s="31">
        <v>23</v>
      </c>
      <c r="F308" s="32">
        <v>22.170999999999999</v>
      </c>
      <c r="G308" s="32">
        <v>29.56133333333333</v>
      </c>
      <c r="H308" s="31">
        <v>50.539000000000001</v>
      </c>
      <c r="I308" s="33">
        <v>9.5032147449635659E-3</v>
      </c>
      <c r="J308" s="33">
        <v>6.1760967860197977E-3</v>
      </c>
      <c r="K308">
        <v>0.75</v>
      </c>
    </row>
    <row r="309" spans="1:11" x14ac:dyDescent="0.25">
      <c r="A309" t="s">
        <v>121</v>
      </c>
      <c r="B309" t="s">
        <v>30</v>
      </c>
      <c r="C309" t="s">
        <v>17</v>
      </c>
      <c r="D309" s="31">
        <v>32</v>
      </c>
      <c r="E309" s="31">
        <v>112</v>
      </c>
      <c r="F309" s="32">
        <v>404.20100000000002</v>
      </c>
      <c r="G309" s="32">
        <v>538.93466666666666</v>
      </c>
      <c r="H309" s="31">
        <v>859.52599999999995</v>
      </c>
      <c r="I309" s="33">
        <v>1.2049156382281051E-2</v>
      </c>
      <c r="J309" s="33">
        <v>2.557047658713631E-2</v>
      </c>
      <c r="K309">
        <v>0.75</v>
      </c>
    </row>
    <row r="310" spans="1:11" x14ac:dyDescent="0.25">
      <c r="A310" t="s">
        <v>121</v>
      </c>
      <c r="B310" t="s">
        <v>31</v>
      </c>
      <c r="C310" t="s">
        <v>17</v>
      </c>
      <c r="D310" s="31">
        <v>111</v>
      </c>
      <c r="E310" s="31">
        <v>697</v>
      </c>
      <c r="F310" s="32">
        <v>1391.37</v>
      </c>
      <c r="G310" s="32">
        <v>1855.16</v>
      </c>
      <c r="H310" s="31">
        <v>2217.4679999999998</v>
      </c>
      <c r="I310" s="33">
        <v>6.3313159810702582E-2</v>
      </c>
      <c r="J310" s="33">
        <v>6.2604968944099379E-2</v>
      </c>
      <c r="K310">
        <v>0.75</v>
      </c>
    </row>
    <row r="311" spans="1:11" x14ac:dyDescent="0.25">
      <c r="A311" t="s">
        <v>121</v>
      </c>
      <c r="B311" t="s">
        <v>37</v>
      </c>
      <c r="C311" t="s">
        <v>23</v>
      </c>
      <c r="D311" s="31">
        <v>115</v>
      </c>
      <c r="E311" s="31">
        <v>1406</v>
      </c>
      <c r="F311" s="32">
        <v>239372.96799999999</v>
      </c>
      <c r="G311" s="32">
        <v>319163.95733333332</v>
      </c>
      <c r="H311" s="31">
        <v>161681.18400000001</v>
      </c>
      <c r="I311" s="33">
        <v>5.6988367013198558E-2</v>
      </c>
      <c r="J311" s="33">
        <v>5.3635402025378441E-2</v>
      </c>
      <c r="K311">
        <v>0.75</v>
      </c>
    </row>
    <row r="312" spans="1:11" x14ac:dyDescent="0.25">
      <c r="A312" t="s">
        <v>121</v>
      </c>
      <c r="B312" t="s">
        <v>39</v>
      </c>
      <c r="C312" t="s">
        <v>17</v>
      </c>
      <c r="D312" s="31">
        <v>7</v>
      </c>
      <c r="E312" s="31">
        <v>26</v>
      </c>
      <c r="F312" s="32">
        <v>5.8840000000000003</v>
      </c>
      <c r="G312" s="32">
        <v>7.8453333333333326</v>
      </c>
      <c r="H312" s="31">
        <v>15.551</v>
      </c>
      <c r="I312" s="33">
        <v>1.7982885085574571E-3</v>
      </c>
      <c r="J312" s="33">
        <v>1.1705683101242001E-3</v>
      </c>
      <c r="K312">
        <v>0.75</v>
      </c>
    </row>
    <row r="313" spans="1:11" x14ac:dyDescent="0.25">
      <c r="A313" t="s">
        <v>121</v>
      </c>
      <c r="B313" t="s">
        <v>38</v>
      </c>
      <c r="C313" t="s">
        <v>23</v>
      </c>
      <c r="D313" s="31">
        <v>17</v>
      </c>
      <c r="E313" s="31">
        <v>113</v>
      </c>
      <c r="F313" s="32">
        <v>88.840999999999994</v>
      </c>
      <c r="G313" s="32">
        <v>118.4546666666667</v>
      </c>
      <c r="H313" s="31">
        <v>191.006</v>
      </c>
      <c r="I313" s="33">
        <v>2.977045774411902E-3</v>
      </c>
      <c r="J313" s="33">
        <v>3.8091496490108489E-3</v>
      </c>
      <c r="K313">
        <v>0.75</v>
      </c>
    </row>
    <row r="314" spans="1:11" x14ac:dyDescent="0.25">
      <c r="A314" t="s">
        <v>121</v>
      </c>
      <c r="B314" t="s">
        <v>40</v>
      </c>
      <c r="C314" t="s">
        <v>17</v>
      </c>
      <c r="D314" s="31">
        <v>8</v>
      </c>
      <c r="E314" s="31">
        <v>16</v>
      </c>
      <c r="F314" s="32">
        <v>423.20699999999999</v>
      </c>
      <c r="G314" s="32">
        <v>564.27599999999995</v>
      </c>
      <c r="H314" s="31">
        <v>1606.6880000000001</v>
      </c>
      <c r="I314" s="33">
        <v>1.116582238404306E-2</v>
      </c>
      <c r="J314" s="33">
        <v>9.9763922781265328E-3</v>
      </c>
      <c r="K314">
        <v>0.75</v>
      </c>
    </row>
    <row r="315" spans="1:11" x14ac:dyDescent="0.25">
      <c r="A315" t="s">
        <v>121</v>
      </c>
      <c r="B315" t="s">
        <v>33</v>
      </c>
      <c r="C315" t="s">
        <v>34</v>
      </c>
      <c r="D315" s="31">
        <v>411</v>
      </c>
      <c r="E315" s="31">
        <v>7475</v>
      </c>
      <c r="F315" s="32">
        <v>596239.19700000004</v>
      </c>
      <c r="G315" s="32">
        <v>794985.59600000002</v>
      </c>
      <c r="H315" s="31">
        <v>323364.72899999999</v>
      </c>
      <c r="I315" s="33">
        <v>2.3545275334257151E-2</v>
      </c>
      <c r="J315" s="33">
        <v>2.2327920166976371E-2</v>
      </c>
      <c r="K315">
        <v>0.75</v>
      </c>
    </row>
    <row r="316" spans="1:11" x14ac:dyDescent="0.25">
      <c r="A316" t="s">
        <v>121</v>
      </c>
      <c r="B316" t="s">
        <v>32</v>
      </c>
      <c r="C316" t="s">
        <v>23</v>
      </c>
      <c r="D316" s="31">
        <v>129</v>
      </c>
      <c r="E316" s="31">
        <v>930</v>
      </c>
      <c r="F316" s="32">
        <v>33806.482000000004</v>
      </c>
      <c r="G316" s="32">
        <v>45075.309333333338</v>
      </c>
      <c r="H316" s="31">
        <v>18609.832999999999</v>
      </c>
      <c r="I316" s="33">
        <v>4.4006823654990177E-3</v>
      </c>
      <c r="J316" s="33">
        <v>4.1881542361838619E-3</v>
      </c>
      <c r="K316">
        <v>0.75</v>
      </c>
    </row>
    <row r="317" spans="1:11" x14ac:dyDescent="0.25">
      <c r="A317" t="s">
        <v>121</v>
      </c>
      <c r="B317" t="s">
        <v>35</v>
      </c>
      <c r="C317" t="s">
        <v>23</v>
      </c>
      <c r="D317" s="31">
        <v>142</v>
      </c>
      <c r="E317" s="31">
        <v>1594</v>
      </c>
      <c r="F317" s="32">
        <v>168436.85699999999</v>
      </c>
      <c r="G317" s="32">
        <v>224582.476</v>
      </c>
      <c r="H317" s="31">
        <v>85414.05</v>
      </c>
      <c r="I317" s="33">
        <v>4.4527373451895447E-2</v>
      </c>
      <c r="J317" s="33">
        <v>4.6060878798386301E-2</v>
      </c>
      <c r="K317">
        <v>0.75</v>
      </c>
    </row>
    <row r="318" spans="1:11" x14ac:dyDescent="0.25">
      <c r="A318" t="s">
        <v>121</v>
      </c>
      <c r="B318" t="s">
        <v>36</v>
      </c>
      <c r="C318" t="s">
        <v>23</v>
      </c>
      <c r="D318" s="31">
        <v>162</v>
      </c>
      <c r="E318" s="31">
        <v>1190</v>
      </c>
      <c r="F318" s="32">
        <v>80226.433999999994</v>
      </c>
      <c r="G318" s="32">
        <v>106968.5786666667</v>
      </c>
      <c r="H318" s="31">
        <v>61729.790999999997</v>
      </c>
      <c r="I318" s="33">
        <v>1.7344875910414049E-2</v>
      </c>
      <c r="J318" s="33">
        <v>1.576433427958817E-2</v>
      </c>
      <c r="K318">
        <v>0.75</v>
      </c>
    </row>
    <row r="319" spans="1:11" x14ac:dyDescent="0.25">
      <c r="A319" t="s">
        <v>121</v>
      </c>
      <c r="B319" t="s">
        <v>109</v>
      </c>
      <c r="C319" t="s">
        <v>28</v>
      </c>
      <c r="D319" s="31">
        <v>6</v>
      </c>
      <c r="E319" s="31">
        <v>6</v>
      </c>
      <c r="F319" s="32">
        <v>29.899000000000001</v>
      </c>
      <c r="G319" s="32">
        <v>39.865333333333332</v>
      </c>
      <c r="H319" s="31">
        <v>14.071999999999999</v>
      </c>
      <c r="I319" s="33">
        <v>1.4542315175097281E-2</v>
      </c>
      <c r="J319" s="33">
        <v>7.6812227074235804E-3</v>
      </c>
      <c r="K319">
        <v>0.75</v>
      </c>
    </row>
    <row r="320" spans="1:11" x14ac:dyDescent="0.25">
      <c r="A320" t="s">
        <v>121</v>
      </c>
      <c r="B320" t="s">
        <v>134</v>
      </c>
      <c r="C320" t="s">
        <v>28</v>
      </c>
      <c r="D320" s="31">
        <v>3</v>
      </c>
      <c r="E320" s="31">
        <v>3</v>
      </c>
      <c r="F320" s="32">
        <v>1.1299999999999999</v>
      </c>
      <c r="G320" s="32">
        <v>1.506666666666667</v>
      </c>
      <c r="H320" s="31">
        <v>0.69199999999999995</v>
      </c>
      <c r="I320" s="33">
        <v>1.1368209255533199E-3</v>
      </c>
      <c r="J320" s="33">
        <v>2.534798534798534E-3</v>
      </c>
      <c r="K320">
        <v>0.75</v>
      </c>
    </row>
    <row r="321" spans="1:11" x14ac:dyDescent="0.25">
      <c r="A321" t="s">
        <v>121</v>
      </c>
      <c r="B321" t="s">
        <v>41</v>
      </c>
      <c r="C321" t="s">
        <v>23</v>
      </c>
      <c r="D321" s="31">
        <v>117</v>
      </c>
      <c r="E321" s="31">
        <v>1403</v>
      </c>
      <c r="F321" s="32">
        <v>186943.465</v>
      </c>
      <c r="G321" s="32">
        <v>249257.95333333331</v>
      </c>
      <c r="H321" s="31">
        <v>101415.936</v>
      </c>
      <c r="I321" s="33">
        <v>1.161075855280732E-2</v>
      </c>
      <c r="J321" s="33">
        <v>9.2692861111519868E-3</v>
      </c>
      <c r="K321">
        <v>0.75</v>
      </c>
    </row>
    <row r="322" spans="1:11" x14ac:dyDescent="0.25">
      <c r="A322" t="s">
        <v>121</v>
      </c>
      <c r="B322" t="s">
        <v>89</v>
      </c>
      <c r="C322" t="s">
        <v>44</v>
      </c>
      <c r="D322" s="31">
        <v>28</v>
      </c>
      <c r="E322" s="31">
        <v>91</v>
      </c>
      <c r="F322" s="32">
        <v>129.84700000000001</v>
      </c>
      <c r="G322" s="32">
        <v>173.12933333333331</v>
      </c>
      <c r="H322" s="31">
        <v>799.71900000000005</v>
      </c>
      <c r="I322" s="33">
        <v>1.321060128192085E-2</v>
      </c>
      <c r="J322" s="33">
        <v>1.490539205636218E-2</v>
      </c>
      <c r="K322">
        <v>0.75</v>
      </c>
    </row>
    <row r="323" spans="1:11" x14ac:dyDescent="0.25">
      <c r="A323" t="s">
        <v>121</v>
      </c>
      <c r="B323" t="s">
        <v>43</v>
      </c>
      <c r="C323" t="s">
        <v>44</v>
      </c>
      <c r="D323" s="31">
        <v>145</v>
      </c>
      <c r="E323" s="31">
        <v>1749</v>
      </c>
      <c r="F323" s="32">
        <v>21860.541000000001</v>
      </c>
      <c r="G323" s="32">
        <v>29147.387999999999</v>
      </c>
      <c r="H323" s="31">
        <v>51831.783000000003</v>
      </c>
      <c r="I323" s="33">
        <v>3.5934564875407457E-2</v>
      </c>
      <c r="J323" s="33">
        <v>3.6535836030722038E-2</v>
      </c>
      <c r="K323">
        <v>0.75</v>
      </c>
    </row>
    <row r="324" spans="1:11" x14ac:dyDescent="0.25">
      <c r="A324" t="s">
        <v>121</v>
      </c>
      <c r="B324" t="s">
        <v>90</v>
      </c>
      <c r="C324" t="s">
        <v>44</v>
      </c>
      <c r="D324" s="31">
        <v>163</v>
      </c>
      <c r="E324" s="31">
        <v>2366</v>
      </c>
      <c r="F324" s="32">
        <v>288919.196</v>
      </c>
      <c r="G324" s="32">
        <v>385225.59466666658</v>
      </c>
      <c r="H324" s="31">
        <v>441030.522</v>
      </c>
      <c r="I324" s="33">
        <v>2.6996291316695169E-2</v>
      </c>
      <c r="J324" s="33">
        <v>2.6197245428510939E-2</v>
      </c>
      <c r="K324">
        <v>0.75</v>
      </c>
    </row>
    <row r="325" spans="1:11" x14ac:dyDescent="0.25">
      <c r="A325" t="s">
        <v>121</v>
      </c>
      <c r="B325" t="s">
        <v>45</v>
      </c>
      <c r="C325" t="s">
        <v>23</v>
      </c>
      <c r="D325" s="31">
        <v>150</v>
      </c>
      <c r="E325" s="31">
        <v>1555</v>
      </c>
      <c r="F325" s="32">
        <v>304839.27399999998</v>
      </c>
      <c r="G325" s="32">
        <v>406452.36533333332</v>
      </c>
      <c r="H325" s="31">
        <v>259697.40299999999</v>
      </c>
      <c r="I325" s="33">
        <v>5.2326885894022179E-2</v>
      </c>
      <c r="J325" s="33">
        <v>5.2591414289819463E-2</v>
      </c>
      <c r="K325">
        <v>0.75</v>
      </c>
    </row>
    <row r="326" spans="1:11" x14ac:dyDescent="0.25">
      <c r="A326" t="s">
        <v>121</v>
      </c>
      <c r="B326" t="s">
        <v>46</v>
      </c>
      <c r="C326" t="s">
        <v>23</v>
      </c>
      <c r="D326" s="31">
        <v>72</v>
      </c>
      <c r="E326" s="31">
        <v>224</v>
      </c>
      <c r="F326" s="32">
        <v>4626.8599999999997</v>
      </c>
      <c r="G326" s="32">
        <v>6169.1466666666674</v>
      </c>
      <c r="H326" s="31">
        <v>604.649</v>
      </c>
      <c r="I326" s="33">
        <v>3.5485320735036963E-2</v>
      </c>
      <c r="J326" s="33">
        <v>3.2583337824001718E-2</v>
      </c>
      <c r="K326">
        <v>0.75</v>
      </c>
    </row>
    <row r="327" spans="1:11" x14ac:dyDescent="0.25">
      <c r="A327" t="s">
        <v>121</v>
      </c>
      <c r="B327" t="s">
        <v>47</v>
      </c>
      <c r="C327" t="s">
        <v>17</v>
      </c>
      <c r="D327" s="31">
        <v>8</v>
      </c>
      <c r="E327" s="31">
        <v>12</v>
      </c>
      <c r="F327" s="32">
        <v>20.553999999999998</v>
      </c>
      <c r="G327" s="32">
        <v>27.405333333333331</v>
      </c>
      <c r="H327" s="31">
        <v>28.716000000000001</v>
      </c>
      <c r="I327" s="33">
        <v>2.4034144059869029E-3</v>
      </c>
      <c r="J327" s="33">
        <v>2.7526840490797551E-3</v>
      </c>
      <c r="K327">
        <v>0.75</v>
      </c>
    </row>
    <row r="328" spans="1:11" x14ac:dyDescent="0.25">
      <c r="A328" t="s">
        <v>121</v>
      </c>
      <c r="B328" t="s">
        <v>48</v>
      </c>
      <c r="C328" t="s">
        <v>49</v>
      </c>
      <c r="D328" s="31">
        <v>55</v>
      </c>
      <c r="E328" s="31">
        <v>327</v>
      </c>
      <c r="F328" s="32">
        <v>135318.54999999999</v>
      </c>
      <c r="G328" s="32">
        <v>180424.73333333331</v>
      </c>
      <c r="H328" s="31">
        <v>991091.05</v>
      </c>
      <c r="I328" s="33">
        <v>5.860304723520315E-3</v>
      </c>
      <c r="J328" s="33">
        <v>5.5884044798173551E-3</v>
      </c>
      <c r="K328">
        <v>0.75</v>
      </c>
    </row>
    <row r="329" spans="1:11" x14ac:dyDescent="0.25">
      <c r="A329" t="s">
        <v>121</v>
      </c>
      <c r="B329" t="s">
        <v>51</v>
      </c>
      <c r="C329" t="s">
        <v>17</v>
      </c>
      <c r="D329" s="31">
        <v>96</v>
      </c>
      <c r="E329" s="31">
        <v>476</v>
      </c>
      <c r="F329" s="32">
        <v>1531.403</v>
      </c>
      <c r="G329" s="32">
        <v>2041.8706666666669</v>
      </c>
      <c r="H329" s="31">
        <v>1610.924</v>
      </c>
      <c r="I329" s="33">
        <v>1.0567521874741231E-2</v>
      </c>
      <c r="J329" s="33">
        <v>9.1502218082054835E-3</v>
      </c>
      <c r="K329">
        <v>0.75</v>
      </c>
    </row>
    <row r="330" spans="1:11" x14ac:dyDescent="0.25">
      <c r="A330" t="s">
        <v>121</v>
      </c>
      <c r="B330" t="s">
        <v>96</v>
      </c>
      <c r="C330" t="s">
        <v>21</v>
      </c>
      <c r="D330" s="31">
        <v>341</v>
      </c>
      <c r="E330" s="31">
        <v>5390</v>
      </c>
      <c r="F330" s="32">
        <v>757383.701</v>
      </c>
      <c r="G330" s="32">
        <v>1009844.934666667</v>
      </c>
      <c r="H330" s="31">
        <v>170265.15900000001</v>
      </c>
      <c r="I330" s="33">
        <v>1.128974673366169E-2</v>
      </c>
      <c r="J330" s="33">
        <v>9.9275680900569787E-3</v>
      </c>
      <c r="K330">
        <v>0.75</v>
      </c>
    </row>
    <row r="331" spans="1:11" x14ac:dyDescent="0.25">
      <c r="A331" t="s">
        <v>121</v>
      </c>
      <c r="B331" t="s">
        <v>54</v>
      </c>
      <c r="C331" t="s">
        <v>19</v>
      </c>
      <c r="D331" s="31">
        <v>108</v>
      </c>
      <c r="E331" s="31">
        <v>379</v>
      </c>
      <c r="F331" s="32">
        <v>4956.74</v>
      </c>
      <c r="G331" s="32">
        <v>6608.9866666666667</v>
      </c>
      <c r="H331" s="31">
        <v>16489.319</v>
      </c>
      <c r="I331" s="33">
        <v>1.360990222432119E-2</v>
      </c>
      <c r="J331" s="33">
        <v>1.369833752303227E-2</v>
      </c>
      <c r="K331">
        <v>0.75</v>
      </c>
    </row>
    <row r="332" spans="1:11" x14ac:dyDescent="0.25">
      <c r="A332" t="s">
        <v>121</v>
      </c>
      <c r="B332" t="s">
        <v>165</v>
      </c>
      <c r="C332" t="s">
        <v>17</v>
      </c>
      <c r="D332" s="31">
        <v>12</v>
      </c>
      <c r="E332" s="31">
        <v>47</v>
      </c>
      <c r="F332" s="32">
        <v>4.8079999999999998</v>
      </c>
      <c r="G332" s="32">
        <v>6.4106666666666667</v>
      </c>
      <c r="H332" s="31">
        <v>7.407</v>
      </c>
      <c r="I332" s="33">
        <v>2.1974405850091411E-3</v>
      </c>
      <c r="J332" s="33">
        <v>1.967330677290836E-3</v>
      </c>
      <c r="K332">
        <v>0.75</v>
      </c>
    </row>
    <row r="333" spans="1:11" x14ac:dyDescent="0.25">
      <c r="A333" t="s">
        <v>121</v>
      </c>
      <c r="B333" t="s">
        <v>52</v>
      </c>
      <c r="C333" t="s">
        <v>28</v>
      </c>
      <c r="D333" s="31">
        <v>3</v>
      </c>
      <c r="E333" s="31">
        <v>3</v>
      </c>
      <c r="F333" s="32">
        <v>3.073</v>
      </c>
      <c r="G333" s="32">
        <v>4.0973333333333333</v>
      </c>
      <c r="H333" s="31">
        <v>0.79400000000000004</v>
      </c>
      <c r="I333" s="33">
        <v>6.362187118279125E-5</v>
      </c>
      <c r="J333" s="33">
        <v>4.2946776287321512E-5</v>
      </c>
      <c r="K333">
        <v>0.75</v>
      </c>
    </row>
    <row r="334" spans="1:11" x14ac:dyDescent="0.25">
      <c r="A334" t="s">
        <v>121</v>
      </c>
      <c r="B334" t="s">
        <v>78</v>
      </c>
      <c r="C334" t="s">
        <v>28</v>
      </c>
      <c r="D334" s="31">
        <v>13</v>
      </c>
      <c r="E334" s="31">
        <v>25</v>
      </c>
      <c r="F334" s="32">
        <v>54.692</v>
      </c>
      <c r="G334" s="32">
        <v>72.922666666666672</v>
      </c>
      <c r="H334" s="31">
        <v>31.132000000000001</v>
      </c>
      <c r="I334" s="33">
        <v>9.3359735072206477E-4</v>
      </c>
      <c r="J334" s="33">
        <v>6.9779222234674445E-4</v>
      </c>
      <c r="K334">
        <v>0.75</v>
      </c>
    </row>
    <row r="335" spans="1:11" x14ac:dyDescent="0.25">
      <c r="A335" t="s">
        <v>121</v>
      </c>
      <c r="B335" t="s">
        <v>55</v>
      </c>
      <c r="C335" t="s">
        <v>21</v>
      </c>
      <c r="D335" s="31">
        <v>29</v>
      </c>
      <c r="E335" s="31">
        <v>237</v>
      </c>
      <c r="F335" s="32">
        <v>126949.762</v>
      </c>
      <c r="G335" s="32">
        <v>169266.34933333329</v>
      </c>
      <c r="H335" s="31">
        <v>1488473.0519999999</v>
      </c>
      <c r="I335" s="33">
        <v>2.6670342187749479E-2</v>
      </c>
      <c r="J335" s="33">
        <v>2.7513775011139718E-2</v>
      </c>
      <c r="K335">
        <v>0.75</v>
      </c>
    </row>
    <row r="336" spans="1:11" x14ac:dyDescent="0.25">
      <c r="A336" t="s">
        <v>121</v>
      </c>
      <c r="B336" t="s">
        <v>56</v>
      </c>
      <c r="C336" t="s">
        <v>17</v>
      </c>
      <c r="D336" s="31">
        <v>14</v>
      </c>
      <c r="E336" s="31">
        <v>28</v>
      </c>
      <c r="F336" s="32">
        <v>68.822000000000003</v>
      </c>
      <c r="G336" s="32">
        <v>91.762666666666675</v>
      </c>
      <c r="H336" s="31">
        <v>99.822999999999993</v>
      </c>
      <c r="I336" s="33">
        <v>9.2032629045199262E-3</v>
      </c>
      <c r="J336" s="33">
        <v>5.7754570701226563E-3</v>
      </c>
      <c r="K336">
        <v>0.75</v>
      </c>
    </row>
    <row r="337" spans="1:11" x14ac:dyDescent="0.25">
      <c r="A337" t="s">
        <v>121</v>
      </c>
      <c r="B337" t="s">
        <v>119</v>
      </c>
      <c r="C337" t="s">
        <v>17</v>
      </c>
      <c r="D337" s="31">
        <v>14</v>
      </c>
      <c r="E337" s="31">
        <v>23</v>
      </c>
      <c r="F337" s="32">
        <v>593.14700000000005</v>
      </c>
      <c r="G337" s="32">
        <v>790.86266666666677</v>
      </c>
      <c r="H337" s="31">
        <v>900.3</v>
      </c>
      <c r="I337" s="33">
        <v>2.741355086194944E-3</v>
      </c>
      <c r="J337" s="33">
        <v>4.8497091144149964E-3</v>
      </c>
      <c r="K337">
        <v>0.75</v>
      </c>
    </row>
    <row r="338" spans="1:11" x14ac:dyDescent="0.25">
      <c r="A338" t="s">
        <v>121</v>
      </c>
      <c r="B338" t="s">
        <v>119</v>
      </c>
      <c r="D338" s="31">
        <v>14</v>
      </c>
      <c r="E338" s="31">
        <v>23</v>
      </c>
      <c r="F338" s="32">
        <v>17.445</v>
      </c>
      <c r="G338" s="32">
        <v>23.26</v>
      </c>
      <c r="H338" s="31">
        <v>26.478999999999999</v>
      </c>
      <c r="I338" s="33">
        <v>8.0625779914036139E-5</v>
      </c>
      <c r="J338" s="33">
        <v>1.4263628528334409E-4</v>
      </c>
      <c r="K338">
        <v>0.75</v>
      </c>
    </row>
    <row r="339" spans="1:11" x14ac:dyDescent="0.25">
      <c r="A339" t="s">
        <v>121</v>
      </c>
      <c r="B339" t="s">
        <v>59</v>
      </c>
      <c r="C339" t="s">
        <v>23</v>
      </c>
      <c r="D339" s="31">
        <v>139</v>
      </c>
      <c r="E339" s="31">
        <v>1517</v>
      </c>
      <c r="F339" s="32">
        <v>526499.26699999999</v>
      </c>
      <c r="G339" s="32">
        <v>701999.02266666666</v>
      </c>
      <c r="H339" s="31">
        <v>607810.36800000002</v>
      </c>
      <c r="I339" s="33">
        <v>4.3582630215809243E-2</v>
      </c>
      <c r="J339" s="33">
        <v>4.3976766655789631E-2</v>
      </c>
      <c r="K339">
        <v>0.75</v>
      </c>
    </row>
    <row r="340" spans="1:11" x14ac:dyDescent="0.25">
      <c r="A340" t="s">
        <v>121</v>
      </c>
      <c r="B340" t="s">
        <v>172</v>
      </c>
      <c r="C340" t="s">
        <v>17</v>
      </c>
      <c r="D340" s="31">
        <v>5</v>
      </c>
      <c r="E340" s="31">
        <v>12</v>
      </c>
      <c r="F340" s="32">
        <v>29.187999999999999</v>
      </c>
      <c r="G340" s="32">
        <v>38.917333333333332</v>
      </c>
      <c r="H340" s="31">
        <v>47.42</v>
      </c>
      <c r="I340" s="33">
        <v>2.8807737860244769E-3</v>
      </c>
      <c r="J340" s="33">
        <v>1.344866704480998E-2</v>
      </c>
      <c r="K340">
        <v>0.75</v>
      </c>
    </row>
    <row r="341" spans="1:11" x14ac:dyDescent="0.25">
      <c r="A341" t="s">
        <v>121</v>
      </c>
      <c r="B341" t="s">
        <v>132</v>
      </c>
      <c r="C341" t="s">
        <v>17</v>
      </c>
      <c r="D341" s="31">
        <v>8</v>
      </c>
      <c r="E341" s="31">
        <v>21</v>
      </c>
      <c r="F341" s="32">
        <v>1.6890000000000001</v>
      </c>
      <c r="G341" s="32">
        <v>2.2519999999999998</v>
      </c>
      <c r="H341" s="31">
        <v>22.184999999999999</v>
      </c>
      <c r="I341" s="33">
        <v>1.856043956043956E-3</v>
      </c>
      <c r="J341" s="33">
        <v>1.0214088397790051E-2</v>
      </c>
      <c r="K341">
        <v>0.75</v>
      </c>
    </row>
    <row r="342" spans="1:11" x14ac:dyDescent="0.25">
      <c r="A342" t="s">
        <v>121</v>
      </c>
      <c r="B342" t="s">
        <v>120</v>
      </c>
      <c r="C342" t="s">
        <v>99</v>
      </c>
      <c r="D342" s="31">
        <v>18</v>
      </c>
      <c r="E342" s="31">
        <v>463</v>
      </c>
      <c r="F342" s="32">
        <v>2151665.3640000001</v>
      </c>
      <c r="G342" s="32">
        <v>2868887.1519999998</v>
      </c>
      <c r="H342" s="31">
        <v>3320549.2250000001</v>
      </c>
      <c r="I342" s="33">
        <v>9.7126116841931648E-2</v>
      </c>
      <c r="J342" s="33">
        <v>0.1042337820933192</v>
      </c>
      <c r="K342">
        <v>0.75</v>
      </c>
    </row>
    <row r="343" spans="1:11" x14ac:dyDescent="0.25">
      <c r="A343" t="s">
        <v>121</v>
      </c>
      <c r="B343" t="s">
        <v>57</v>
      </c>
      <c r="C343" t="s">
        <v>23</v>
      </c>
      <c r="D343" s="31">
        <v>108</v>
      </c>
      <c r="E343" s="31">
        <v>1278</v>
      </c>
      <c r="F343" s="32">
        <v>251414.30300000001</v>
      </c>
      <c r="G343" s="32">
        <v>335219.07066666672</v>
      </c>
      <c r="H343" s="31">
        <v>424842.81300000002</v>
      </c>
      <c r="I343" s="33">
        <v>9.2430029962684512E-2</v>
      </c>
      <c r="J343" s="33">
        <v>9.6204867865241614E-2</v>
      </c>
      <c r="K343">
        <v>0.75</v>
      </c>
    </row>
    <row r="344" spans="1:11" x14ac:dyDescent="0.25">
      <c r="A344" t="s">
        <v>121</v>
      </c>
      <c r="B344" t="s">
        <v>168</v>
      </c>
      <c r="C344" t="s">
        <v>17</v>
      </c>
      <c r="D344" s="31">
        <v>3</v>
      </c>
      <c r="E344" s="31">
        <v>10</v>
      </c>
      <c r="F344" s="32">
        <v>1.5209999999999999</v>
      </c>
      <c r="G344" s="32">
        <v>2.028</v>
      </c>
      <c r="H344" s="31">
        <v>1.5409999999999999</v>
      </c>
      <c r="I344" s="33">
        <v>2.5649241146711629E-3</v>
      </c>
      <c r="J344" s="33">
        <v>2.1167582417582422E-3</v>
      </c>
      <c r="K344">
        <v>0.75</v>
      </c>
    </row>
    <row r="345" spans="1:11" x14ac:dyDescent="0.25">
      <c r="A345" t="s">
        <v>121</v>
      </c>
      <c r="B345" t="s">
        <v>124</v>
      </c>
      <c r="C345" t="s">
        <v>17</v>
      </c>
      <c r="D345" s="31">
        <v>5</v>
      </c>
      <c r="E345" s="31">
        <v>11</v>
      </c>
      <c r="F345" s="32">
        <v>19446.181</v>
      </c>
      <c r="G345" s="32">
        <v>25928.241333333339</v>
      </c>
      <c r="H345" s="31">
        <v>254.51599999999999</v>
      </c>
      <c r="I345" s="33">
        <v>0.1053148747887873</v>
      </c>
      <c r="J345" s="33">
        <v>3.8798170731707313E-2</v>
      </c>
      <c r="K345">
        <v>0.75</v>
      </c>
    </row>
    <row r="346" spans="1:11" x14ac:dyDescent="0.25">
      <c r="A346" t="s">
        <v>121</v>
      </c>
      <c r="B346" t="s">
        <v>103</v>
      </c>
      <c r="C346" t="s">
        <v>104</v>
      </c>
      <c r="D346" s="31">
        <v>494</v>
      </c>
      <c r="E346" s="31">
        <v>4679</v>
      </c>
      <c r="F346" s="32">
        <v>30419090.899</v>
      </c>
      <c r="G346" s="32">
        <v>40558787.865333334</v>
      </c>
      <c r="H346" s="31">
        <v>3132294.9270000001</v>
      </c>
      <c r="I346" s="33">
        <v>5.3501803021555203E-2</v>
      </c>
      <c r="J346" s="33">
        <v>5.4266315506113258E-2</v>
      </c>
      <c r="K346">
        <v>0.75</v>
      </c>
    </row>
    <row r="347" spans="1:11" x14ac:dyDescent="0.25">
      <c r="A347" t="s">
        <v>121</v>
      </c>
      <c r="B347" t="s">
        <v>61</v>
      </c>
      <c r="C347" t="s">
        <v>34</v>
      </c>
      <c r="D347" s="31">
        <v>268</v>
      </c>
      <c r="E347" s="31">
        <v>3937</v>
      </c>
      <c r="F347" s="32">
        <v>154618.78</v>
      </c>
      <c r="G347" s="32">
        <v>206158.37333333329</v>
      </c>
      <c r="H347" s="31">
        <v>307761.93</v>
      </c>
      <c r="I347" s="33">
        <v>2.486205806466759E-2</v>
      </c>
      <c r="J347" s="33">
        <v>2.611208169154593E-2</v>
      </c>
      <c r="K347">
        <v>0.75</v>
      </c>
    </row>
    <row r="348" spans="1:11" x14ac:dyDescent="0.25">
      <c r="A348" t="s">
        <v>121</v>
      </c>
      <c r="B348" t="s">
        <v>63</v>
      </c>
      <c r="C348" t="s">
        <v>34</v>
      </c>
      <c r="D348" s="31">
        <v>312</v>
      </c>
      <c r="E348" s="31">
        <v>3520</v>
      </c>
      <c r="F348" s="32">
        <v>246386.89499999999</v>
      </c>
      <c r="G348" s="32">
        <v>328515.86</v>
      </c>
      <c r="H348" s="31">
        <v>75203.210000000006</v>
      </c>
      <c r="I348" s="33">
        <v>5.8386018221956403E-2</v>
      </c>
      <c r="J348" s="33">
        <v>5.9358005845566851E-2</v>
      </c>
      <c r="K348">
        <v>0.75</v>
      </c>
    </row>
    <row r="349" spans="1:11" x14ac:dyDescent="0.25">
      <c r="A349" t="s">
        <v>121</v>
      </c>
      <c r="B349" t="s">
        <v>60</v>
      </c>
      <c r="C349" t="s">
        <v>17</v>
      </c>
      <c r="D349" s="31">
        <v>15</v>
      </c>
      <c r="E349" s="31">
        <v>136</v>
      </c>
      <c r="F349" s="32">
        <v>400.45699999999999</v>
      </c>
      <c r="G349" s="32">
        <v>533.9426666666667</v>
      </c>
      <c r="H349" s="31">
        <v>306.399</v>
      </c>
      <c r="I349" s="33">
        <v>5.7339203894616268E-2</v>
      </c>
      <c r="J349" s="33">
        <v>3.2198297604035309E-2</v>
      </c>
      <c r="K349">
        <v>0.75</v>
      </c>
    </row>
    <row r="350" spans="1:11" x14ac:dyDescent="0.25">
      <c r="A350" t="s">
        <v>121</v>
      </c>
      <c r="B350" t="s">
        <v>169</v>
      </c>
      <c r="C350" t="s">
        <v>17</v>
      </c>
      <c r="D350" s="31">
        <v>4</v>
      </c>
      <c r="E350" s="31">
        <v>9</v>
      </c>
      <c r="F350" s="32">
        <v>17.689</v>
      </c>
      <c r="G350" s="32">
        <v>23.585333333333331</v>
      </c>
      <c r="H350" s="31">
        <v>51.021000000000001</v>
      </c>
      <c r="I350" s="33">
        <v>8.9791878172588838E-2</v>
      </c>
      <c r="J350" s="33">
        <v>7.320086083213774E-2</v>
      </c>
      <c r="K350">
        <v>0.75</v>
      </c>
    </row>
    <row r="351" spans="1:11" x14ac:dyDescent="0.25">
      <c r="A351" t="s">
        <v>121</v>
      </c>
      <c r="B351" t="s">
        <v>64</v>
      </c>
      <c r="C351" t="s">
        <v>17</v>
      </c>
      <c r="D351" s="31">
        <v>72</v>
      </c>
      <c r="E351" s="31">
        <v>524</v>
      </c>
      <c r="F351" s="32">
        <v>196.94399999999999</v>
      </c>
      <c r="G351" s="32">
        <v>262.59199999999998</v>
      </c>
      <c r="H351" s="31">
        <v>1552.7819999999999</v>
      </c>
      <c r="I351" s="33">
        <v>9.4958534233365467E-3</v>
      </c>
      <c r="J351" s="33">
        <v>1.0986146879864159E-2</v>
      </c>
      <c r="K351">
        <v>0.75</v>
      </c>
    </row>
    <row r="352" spans="1:11" x14ac:dyDescent="0.25">
      <c r="A352" t="s">
        <v>121</v>
      </c>
      <c r="B352" t="s">
        <v>67</v>
      </c>
      <c r="C352" t="s">
        <v>21</v>
      </c>
      <c r="D352" s="31">
        <v>19</v>
      </c>
      <c r="E352" s="31">
        <v>32</v>
      </c>
      <c r="F352" s="32">
        <v>1.9350000000000001</v>
      </c>
      <c r="G352" s="32">
        <v>2.58</v>
      </c>
      <c r="H352" s="31">
        <v>3.855</v>
      </c>
      <c r="I352" s="33">
        <v>6.8665720369056075E-4</v>
      </c>
      <c r="J352" s="33">
        <v>1.1014285714285709E-3</v>
      </c>
      <c r="K352">
        <v>0.75</v>
      </c>
    </row>
    <row r="353" spans="1:11" x14ac:dyDescent="0.25">
      <c r="A353" t="s">
        <v>121</v>
      </c>
      <c r="B353" t="s">
        <v>50</v>
      </c>
      <c r="C353" t="s">
        <v>21</v>
      </c>
      <c r="D353" s="31">
        <v>15</v>
      </c>
      <c r="E353" s="31">
        <v>88</v>
      </c>
      <c r="F353" s="32">
        <v>9.7949999999999999</v>
      </c>
      <c r="G353" s="32">
        <v>13.06</v>
      </c>
      <c r="H353" s="31">
        <v>28.152000000000001</v>
      </c>
      <c r="I353" s="33">
        <v>8.4878682842287698E-3</v>
      </c>
      <c r="J353" s="33">
        <v>7.993185689948893E-3</v>
      </c>
      <c r="K353">
        <v>0.75</v>
      </c>
    </row>
    <row r="354" spans="1:11" x14ac:dyDescent="0.25">
      <c r="A354" t="s">
        <v>121</v>
      </c>
      <c r="B354" t="s">
        <v>126</v>
      </c>
      <c r="C354" t="s">
        <v>69</v>
      </c>
      <c r="D354" s="31">
        <v>4</v>
      </c>
      <c r="E354" s="31">
        <v>5</v>
      </c>
      <c r="F354" s="32">
        <v>48.948999999999998</v>
      </c>
      <c r="G354" s="32">
        <v>65.265333333333331</v>
      </c>
      <c r="H354" s="31">
        <v>11.407</v>
      </c>
      <c r="I354" s="33">
        <v>4.2339762996280597E-3</v>
      </c>
      <c r="J354" s="33">
        <v>1.8632799738647499E-3</v>
      </c>
      <c r="K354">
        <v>0.75</v>
      </c>
    </row>
    <row r="355" spans="1:11" x14ac:dyDescent="0.25">
      <c r="A355" t="s">
        <v>121</v>
      </c>
      <c r="B355" t="s">
        <v>118</v>
      </c>
      <c r="C355" t="s">
        <v>69</v>
      </c>
      <c r="D355" s="31">
        <v>4</v>
      </c>
      <c r="E355" s="31">
        <v>10</v>
      </c>
      <c r="F355" s="32">
        <v>659.226</v>
      </c>
      <c r="G355" s="32">
        <v>878.96799999999996</v>
      </c>
      <c r="H355" s="31">
        <v>856.19600000000003</v>
      </c>
      <c r="I355" s="33">
        <v>0.14023101467772811</v>
      </c>
      <c r="J355" s="33">
        <v>0.13856546366726011</v>
      </c>
      <c r="K355">
        <v>0.75</v>
      </c>
    </row>
    <row r="356" spans="1:11" x14ac:dyDescent="0.25">
      <c r="A356" t="s">
        <v>121</v>
      </c>
      <c r="B356" t="s">
        <v>176</v>
      </c>
      <c r="C356" t="s">
        <v>69</v>
      </c>
      <c r="D356" s="31">
        <v>6</v>
      </c>
      <c r="E356" s="31">
        <v>24</v>
      </c>
      <c r="F356" s="32">
        <v>236.46600000000001</v>
      </c>
      <c r="G356" s="32">
        <v>315.28800000000001</v>
      </c>
      <c r="H356" s="31">
        <v>314.93900000000002</v>
      </c>
      <c r="I356" s="33">
        <v>0.2163458371454712</v>
      </c>
      <c r="J356" s="33">
        <v>0.12875674570727719</v>
      </c>
      <c r="K356">
        <v>0.75</v>
      </c>
    </row>
    <row r="357" spans="1:11" x14ac:dyDescent="0.25">
      <c r="A357" t="s">
        <v>121</v>
      </c>
      <c r="B357" t="s">
        <v>72</v>
      </c>
      <c r="C357" t="s">
        <v>69</v>
      </c>
      <c r="D357" s="31">
        <v>29</v>
      </c>
      <c r="E357" s="31">
        <v>82</v>
      </c>
      <c r="F357" s="32">
        <v>614.08199999999999</v>
      </c>
      <c r="G357" s="32">
        <v>818.77599999999995</v>
      </c>
      <c r="H357" s="31">
        <v>577.726</v>
      </c>
      <c r="I357" s="33">
        <v>2.852878048780488E-2</v>
      </c>
      <c r="J357" s="33">
        <v>2.0806208809017901E-2</v>
      </c>
      <c r="K357">
        <v>0.75</v>
      </c>
    </row>
    <row r="358" spans="1:11" x14ac:dyDescent="0.25">
      <c r="A358" t="s">
        <v>121</v>
      </c>
      <c r="B358" t="s">
        <v>73</v>
      </c>
      <c r="C358" t="s">
        <v>17</v>
      </c>
      <c r="D358" s="31">
        <v>15</v>
      </c>
      <c r="E358" s="31">
        <v>35</v>
      </c>
      <c r="F358" s="32">
        <v>206.55600000000001</v>
      </c>
      <c r="G358" s="32">
        <v>275.40800000000002</v>
      </c>
      <c r="H358" s="31">
        <v>315.98200000000003</v>
      </c>
      <c r="I358" s="33">
        <v>2.604741488020177E-2</v>
      </c>
      <c r="J358" s="33">
        <v>2.5125795165394409E-2</v>
      </c>
      <c r="K358">
        <v>0.75</v>
      </c>
    </row>
    <row r="359" spans="1:11" x14ac:dyDescent="0.25">
      <c r="A359" t="s">
        <v>121</v>
      </c>
      <c r="B359" t="s">
        <v>122</v>
      </c>
      <c r="C359" t="s">
        <v>75</v>
      </c>
      <c r="D359" s="31">
        <v>11</v>
      </c>
      <c r="E359" s="31">
        <v>137</v>
      </c>
      <c r="F359" s="32">
        <v>28813.934000000001</v>
      </c>
      <c r="G359" s="32">
        <v>38418.578666666668</v>
      </c>
      <c r="H359" s="31">
        <v>15106.811</v>
      </c>
      <c r="I359" s="33">
        <v>5.0955274768999519E-2</v>
      </c>
      <c r="J359" s="33">
        <v>5.5316649395635978E-2</v>
      </c>
      <c r="K359">
        <v>0.75</v>
      </c>
    </row>
    <row r="360" spans="1:11" x14ac:dyDescent="0.25">
      <c r="A360" t="s">
        <v>121</v>
      </c>
      <c r="B360" t="s">
        <v>76</v>
      </c>
      <c r="C360" t="s">
        <v>75</v>
      </c>
      <c r="D360" s="31">
        <v>45</v>
      </c>
      <c r="E360" s="31">
        <v>909</v>
      </c>
      <c r="F360" s="32">
        <v>57024.14</v>
      </c>
      <c r="G360" s="32">
        <v>76032.186666666661</v>
      </c>
      <c r="H360" s="31">
        <v>449627.424</v>
      </c>
      <c r="I360" s="33">
        <v>6.1039305516901801E-2</v>
      </c>
      <c r="J360" s="33">
        <v>5.1572323592921902E-2</v>
      </c>
      <c r="K360">
        <v>0.75</v>
      </c>
    </row>
    <row r="361" spans="1:11" x14ac:dyDescent="0.25">
      <c r="A361" t="s">
        <v>121</v>
      </c>
      <c r="B361" t="s">
        <v>137</v>
      </c>
      <c r="C361" t="s">
        <v>75</v>
      </c>
      <c r="D361" s="31">
        <v>5</v>
      </c>
      <c r="E361" s="31">
        <v>22</v>
      </c>
      <c r="F361" s="32">
        <v>4.2290000000000001</v>
      </c>
      <c r="G361" s="32">
        <v>5.6386666666666656</v>
      </c>
      <c r="H361" s="31">
        <v>14.170999999999999</v>
      </c>
      <c r="I361" s="33">
        <v>1.2159286946520991E-3</v>
      </c>
      <c r="J361" s="33">
        <v>1.338654827130172E-3</v>
      </c>
      <c r="K361">
        <v>0.75</v>
      </c>
    </row>
    <row r="362" spans="1:11" x14ac:dyDescent="0.25">
      <c r="A362" t="s">
        <v>121</v>
      </c>
      <c r="B362" t="s">
        <v>77</v>
      </c>
      <c r="C362" t="s">
        <v>75</v>
      </c>
      <c r="D362" s="31">
        <v>164</v>
      </c>
      <c r="E362" s="31">
        <v>2397</v>
      </c>
      <c r="F362" s="32">
        <v>108053.423</v>
      </c>
      <c r="G362" s="32">
        <v>144071.2306666667</v>
      </c>
      <c r="H362" s="31">
        <v>189159.19699999999</v>
      </c>
      <c r="I362" s="33">
        <v>3.6830974191866081E-2</v>
      </c>
      <c r="J362" s="33">
        <v>3.5033989930185458E-2</v>
      </c>
      <c r="K362">
        <v>0.75</v>
      </c>
    </row>
    <row r="363" spans="1:11" x14ac:dyDescent="0.25">
      <c r="A363" t="s">
        <v>121</v>
      </c>
      <c r="B363" t="s">
        <v>74</v>
      </c>
      <c r="C363" t="s">
        <v>75</v>
      </c>
      <c r="D363" s="31">
        <v>248</v>
      </c>
      <c r="E363" s="31">
        <v>3098</v>
      </c>
      <c r="F363" s="32">
        <v>1005479.626</v>
      </c>
      <c r="G363" s="32">
        <v>1340639.5013333331</v>
      </c>
      <c r="H363" s="31">
        <v>2472461.395</v>
      </c>
      <c r="I363" s="33">
        <v>0.119487310737118</v>
      </c>
      <c r="J363" s="33">
        <v>0.1379005247329359</v>
      </c>
      <c r="K363">
        <v>0.75</v>
      </c>
    </row>
    <row r="364" spans="1:11" x14ac:dyDescent="0.25">
      <c r="A364" t="s">
        <v>121</v>
      </c>
      <c r="B364" t="s">
        <v>79</v>
      </c>
      <c r="C364" t="s">
        <v>21</v>
      </c>
      <c r="D364" s="31">
        <v>14</v>
      </c>
      <c r="E364" s="31">
        <v>65</v>
      </c>
      <c r="F364" s="32">
        <v>14.44</v>
      </c>
      <c r="G364" s="32">
        <v>19.25333333333333</v>
      </c>
      <c r="H364" s="31">
        <v>41.595999999999997</v>
      </c>
      <c r="I364" s="33">
        <v>1.049144119271121E-4</v>
      </c>
      <c r="J364" s="33">
        <v>2.2827602102975549E-4</v>
      </c>
      <c r="K364">
        <v>0.75</v>
      </c>
    </row>
    <row r="365" spans="1:11" x14ac:dyDescent="0.25">
      <c r="A365" t="s">
        <v>121</v>
      </c>
      <c r="B365" t="s">
        <v>106</v>
      </c>
      <c r="C365" t="s">
        <v>19</v>
      </c>
      <c r="D365" s="31">
        <v>43</v>
      </c>
      <c r="E365" s="31">
        <v>255</v>
      </c>
      <c r="F365" s="32">
        <v>343595.076</v>
      </c>
      <c r="G365" s="32">
        <v>458126.76799999998</v>
      </c>
      <c r="H365" s="31">
        <v>677299.35100000002</v>
      </c>
      <c r="I365" s="33">
        <v>1.812722869583536E-2</v>
      </c>
      <c r="J365" s="33">
        <v>1.6147549766114211E-2</v>
      </c>
      <c r="K365">
        <v>0.75</v>
      </c>
    </row>
    <row r="366" spans="1:11" x14ac:dyDescent="0.25">
      <c r="A366" t="s">
        <v>121</v>
      </c>
      <c r="B366" t="s">
        <v>105</v>
      </c>
      <c r="C366" t="s">
        <v>19</v>
      </c>
      <c r="D366" s="31">
        <v>237</v>
      </c>
      <c r="E366" s="31">
        <v>4055</v>
      </c>
      <c r="F366" s="32">
        <v>861775.397</v>
      </c>
      <c r="G366" s="32">
        <v>1149033.862666667</v>
      </c>
      <c r="H366" s="31">
        <v>737543.402</v>
      </c>
      <c r="I366" s="33">
        <v>3.5448674731682943E-2</v>
      </c>
      <c r="J366" s="33">
        <v>3.4305402161936442E-2</v>
      </c>
      <c r="K366">
        <v>0.75</v>
      </c>
    </row>
    <row r="367" spans="1:11" x14ac:dyDescent="0.25">
      <c r="A367" t="s">
        <v>121</v>
      </c>
      <c r="B367" t="s">
        <v>139</v>
      </c>
      <c r="C367" t="s">
        <v>17</v>
      </c>
      <c r="D367" s="31">
        <v>8</v>
      </c>
      <c r="E367" s="31">
        <v>13</v>
      </c>
      <c r="F367" s="32">
        <v>1.6220000000000001</v>
      </c>
      <c r="G367" s="32">
        <v>2.162666666666667</v>
      </c>
      <c r="H367" s="31">
        <v>8.032</v>
      </c>
      <c r="I367" s="33">
        <v>3.9560975609756098E-2</v>
      </c>
      <c r="J367" s="33">
        <v>6.8067796610169498E-2</v>
      </c>
      <c r="K367">
        <v>0.75</v>
      </c>
    </row>
    <row r="368" spans="1:11" x14ac:dyDescent="0.25">
      <c r="A368" t="s">
        <v>121</v>
      </c>
      <c r="B368" t="s">
        <v>81</v>
      </c>
      <c r="C368" t="s">
        <v>69</v>
      </c>
      <c r="D368" s="31">
        <v>15</v>
      </c>
      <c r="E368" s="31">
        <v>56</v>
      </c>
      <c r="F368" s="32">
        <v>2550.002</v>
      </c>
      <c r="G368" s="32">
        <v>3400.0026666666672</v>
      </c>
      <c r="H368" s="31">
        <v>693.10500000000002</v>
      </c>
      <c r="I368" s="33">
        <v>8.2319204571133422E-3</v>
      </c>
      <c r="J368" s="33">
        <v>9.8481791443470364E-3</v>
      </c>
      <c r="K368">
        <v>0.75</v>
      </c>
    </row>
    <row r="369" spans="1:11" x14ac:dyDescent="0.25">
      <c r="A369" t="s">
        <v>121</v>
      </c>
      <c r="B369" t="s">
        <v>82</v>
      </c>
      <c r="C369" t="s">
        <v>21</v>
      </c>
      <c r="D369" s="31">
        <v>88</v>
      </c>
      <c r="E369" s="31">
        <v>513</v>
      </c>
      <c r="F369" s="32">
        <v>5708.4629999999997</v>
      </c>
      <c r="G369" s="32">
        <v>7611.2839999999997</v>
      </c>
      <c r="H369" s="31">
        <v>1989.1869999999999</v>
      </c>
      <c r="I369" s="33">
        <v>2.1292846139212881E-2</v>
      </c>
      <c r="J369" s="33">
        <v>2.072026624445324E-2</v>
      </c>
      <c r="K369">
        <v>0.75</v>
      </c>
    </row>
    <row r="370" spans="1:11" x14ac:dyDescent="0.25">
      <c r="A370" t="s">
        <v>121</v>
      </c>
      <c r="B370" t="s">
        <v>83</v>
      </c>
      <c r="C370" t="s">
        <v>84</v>
      </c>
      <c r="D370" s="31">
        <v>42</v>
      </c>
      <c r="E370" s="31">
        <v>119</v>
      </c>
      <c r="F370" s="32">
        <v>12799.047</v>
      </c>
      <c r="G370" s="32">
        <v>17065.396000000001</v>
      </c>
      <c r="H370" s="31">
        <v>4502.1679999999997</v>
      </c>
      <c r="I370" s="33">
        <v>0.15599462509750389</v>
      </c>
      <c r="J370" s="33">
        <v>0.13367879093797319</v>
      </c>
      <c r="K370">
        <v>0.75</v>
      </c>
    </row>
    <row r="371" spans="1:11" x14ac:dyDescent="0.25">
      <c r="A371" t="s">
        <v>121</v>
      </c>
      <c r="B371" t="s">
        <v>85</v>
      </c>
      <c r="C371" t="s">
        <v>84</v>
      </c>
      <c r="D371" s="31">
        <v>107</v>
      </c>
      <c r="E371" s="31">
        <v>513</v>
      </c>
      <c r="F371" s="32">
        <v>3586.5239999999999</v>
      </c>
      <c r="G371" s="32">
        <v>4782.0320000000002</v>
      </c>
      <c r="H371" s="31">
        <v>1409.9449999999999</v>
      </c>
      <c r="I371" s="33">
        <v>6.6351680981254597E-4</v>
      </c>
      <c r="J371" s="33">
        <v>8.3658883911353721E-4</v>
      </c>
      <c r="K371">
        <v>0.75</v>
      </c>
    </row>
    <row r="372" spans="1:11" x14ac:dyDescent="0.25">
      <c r="A372" t="s">
        <v>121</v>
      </c>
      <c r="B372" t="s">
        <v>173</v>
      </c>
      <c r="C372" t="s">
        <v>28</v>
      </c>
      <c r="D372" s="31">
        <v>3</v>
      </c>
      <c r="E372" s="31">
        <v>10</v>
      </c>
      <c r="F372" s="32">
        <v>2.8679999999999999</v>
      </c>
      <c r="G372" s="32">
        <v>3.8239999999999998</v>
      </c>
      <c r="H372" s="31">
        <v>8.3339999999999996</v>
      </c>
      <c r="I372" s="33">
        <v>1.2458731537793219E-3</v>
      </c>
      <c r="J372" s="33">
        <v>5.1699751861042182E-3</v>
      </c>
      <c r="K372">
        <v>0.75</v>
      </c>
    </row>
    <row r="373" spans="1:11" x14ac:dyDescent="0.25">
      <c r="A373" t="s">
        <v>121</v>
      </c>
      <c r="B373" t="s">
        <v>175</v>
      </c>
      <c r="C373" t="s">
        <v>17</v>
      </c>
      <c r="D373" s="31">
        <v>8</v>
      </c>
      <c r="E373" s="31">
        <v>10</v>
      </c>
      <c r="F373" s="32">
        <v>197.029</v>
      </c>
      <c r="G373" s="32">
        <v>262.70533333333327</v>
      </c>
      <c r="H373" s="31">
        <v>76.076999999999998</v>
      </c>
      <c r="I373" s="33">
        <v>8.3593126856173101E-3</v>
      </c>
      <c r="J373" s="33">
        <v>4.9788612565445029E-3</v>
      </c>
      <c r="K373">
        <v>0.75</v>
      </c>
    </row>
    <row r="374" spans="1:11" x14ac:dyDescent="0.25">
      <c r="A374" t="s">
        <v>121</v>
      </c>
      <c r="B374" t="s">
        <v>86</v>
      </c>
      <c r="C374" t="s">
        <v>28</v>
      </c>
      <c r="D374" s="31">
        <v>51</v>
      </c>
      <c r="E374" s="31">
        <v>240</v>
      </c>
      <c r="F374" s="32">
        <v>208.83500000000001</v>
      </c>
      <c r="G374" s="32">
        <v>278.44666666666672</v>
      </c>
      <c r="H374" s="31">
        <v>245.94200000000001</v>
      </c>
      <c r="I374" s="33">
        <v>7.7685812067554497E-3</v>
      </c>
      <c r="J374" s="33">
        <v>1.284829171455438E-2</v>
      </c>
      <c r="K374">
        <v>0.75</v>
      </c>
    </row>
    <row r="375" spans="1:11" x14ac:dyDescent="0.25">
      <c r="A375" t="s">
        <v>121</v>
      </c>
      <c r="B375" t="s">
        <v>88</v>
      </c>
      <c r="C375" t="s">
        <v>69</v>
      </c>
      <c r="D375" s="31">
        <v>11</v>
      </c>
      <c r="E375" s="31">
        <v>34</v>
      </c>
      <c r="F375" s="32">
        <v>3.516</v>
      </c>
      <c r="G375" s="32">
        <v>4.6879999999999997</v>
      </c>
      <c r="H375" s="31">
        <v>24.59</v>
      </c>
      <c r="I375" s="33">
        <v>2.8534328842720342E-4</v>
      </c>
      <c r="J375" s="33">
        <v>7.5892719360513567E-4</v>
      </c>
      <c r="K375">
        <v>0.75</v>
      </c>
    </row>
    <row r="376" spans="1:11" x14ac:dyDescent="0.25">
      <c r="A376" t="s">
        <v>121</v>
      </c>
      <c r="B376" t="s">
        <v>123</v>
      </c>
      <c r="C376" t="s">
        <v>69</v>
      </c>
      <c r="D376" s="31">
        <v>5</v>
      </c>
      <c r="E376" s="31">
        <v>7</v>
      </c>
      <c r="F376" s="32">
        <v>99.010999999999996</v>
      </c>
      <c r="G376" s="32">
        <v>132.0146666666667</v>
      </c>
      <c r="H376" s="31">
        <v>18.204000000000001</v>
      </c>
      <c r="I376" s="33">
        <v>4.2843357853742959E-4</v>
      </c>
      <c r="J376" s="33">
        <v>5.2090308180959737E-4</v>
      </c>
      <c r="K376">
        <v>0.75</v>
      </c>
    </row>
    <row r="377" spans="1:11" x14ac:dyDescent="0.25">
      <c r="A377" t="s">
        <v>121</v>
      </c>
      <c r="B377" t="s">
        <v>87</v>
      </c>
      <c r="C377" t="s">
        <v>17</v>
      </c>
      <c r="D377" s="31">
        <v>18</v>
      </c>
      <c r="E377" s="31">
        <v>82</v>
      </c>
      <c r="F377" s="32">
        <v>323.19200000000001</v>
      </c>
      <c r="G377" s="32">
        <v>430.92266666666671</v>
      </c>
      <c r="H377" s="31">
        <v>743.89</v>
      </c>
      <c r="I377" s="33">
        <v>1.6770029057700291E-2</v>
      </c>
      <c r="J377" s="33">
        <v>2.1774727043877881E-2</v>
      </c>
      <c r="K377">
        <v>0.75</v>
      </c>
    </row>
    <row r="378" spans="1:11" x14ac:dyDescent="0.25">
      <c r="A378" t="s">
        <v>121</v>
      </c>
      <c r="B378" t="s">
        <v>117</v>
      </c>
      <c r="C378" t="s">
        <v>69</v>
      </c>
      <c r="D378" s="31">
        <v>3</v>
      </c>
      <c r="E378" s="31">
        <v>5</v>
      </c>
      <c r="F378" s="32">
        <v>1.4379999999999999</v>
      </c>
      <c r="G378" s="32">
        <v>1.9173333333333329</v>
      </c>
      <c r="H378" s="31">
        <v>8.92</v>
      </c>
      <c r="I378" s="33">
        <v>9.1585939838610028E-6</v>
      </c>
      <c r="J378" s="33">
        <v>1.9249028916702631E-4</v>
      </c>
      <c r="K378">
        <v>0.75</v>
      </c>
    </row>
    <row r="379" spans="1:11" x14ac:dyDescent="0.25">
      <c r="A379" t="s">
        <v>121</v>
      </c>
      <c r="B379" t="s">
        <v>65</v>
      </c>
      <c r="C379" t="s">
        <v>17</v>
      </c>
      <c r="D379" s="31">
        <v>137</v>
      </c>
      <c r="E379" s="31">
        <v>820</v>
      </c>
      <c r="F379" s="32">
        <v>795.11900000000003</v>
      </c>
      <c r="G379" s="32">
        <v>1060.1586666666669</v>
      </c>
      <c r="H379" s="31">
        <v>470.947</v>
      </c>
      <c r="I379" s="33">
        <v>1.094150268336315E-2</v>
      </c>
      <c r="J379" s="33">
        <v>9.6043030488426641E-3</v>
      </c>
      <c r="K379">
        <v>0.75</v>
      </c>
    </row>
    <row r="380" spans="1:11" x14ac:dyDescent="0.25">
      <c r="A380" t="s">
        <v>121</v>
      </c>
      <c r="B380" t="s">
        <v>101</v>
      </c>
      <c r="C380" t="s">
        <v>17</v>
      </c>
      <c r="D380" s="31">
        <v>53</v>
      </c>
      <c r="E380" s="31">
        <v>457</v>
      </c>
      <c r="F380" s="32">
        <v>11137.661</v>
      </c>
      <c r="G380" s="32">
        <v>14850.21466666667</v>
      </c>
      <c r="H380" s="31">
        <v>5210.7290000000003</v>
      </c>
      <c r="I380" s="33">
        <v>4.7213864800098012E-3</v>
      </c>
      <c r="J380" s="33">
        <v>9.4983339227188053E-3</v>
      </c>
      <c r="K380">
        <v>0.75</v>
      </c>
    </row>
    <row r="381" spans="1:11" x14ac:dyDescent="0.25">
      <c r="A381" t="s">
        <v>121</v>
      </c>
      <c r="B381" t="s">
        <v>102</v>
      </c>
      <c r="C381" t="s">
        <v>17</v>
      </c>
      <c r="D381" s="31">
        <v>32</v>
      </c>
      <c r="E381" s="31">
        <v>195</v>
      </c>
      <c r="F381" s="32">
        <v>1118.7629999999999</v>
      </c>
      <c r="G381" s="32">
        <v>1491.684</v>
      </c>
      <c r="H381" s="31">
        <v>677.91600000000005</v>
      </c>
      <c r="I381" s="33">
        <v>5.2267653997991074E-3</v>
      </c>
      <c r="J381" s="33">
        <v>2.002913152024582E-3</v>
      </c>
      <c r="K381">
        <v>0.75</v>
      </c>
    </row>
    <row r="382" spans="1:11" x14ac:dyDescent="0.25">
      <c r="A382" t="s">
        <v>121</v>
      </c>
      <c r="B382" t="s">
        <v>53</v>
      </c>
      <c r="C382" t="s">
        <v>17</v>
      </c>
      <c r="D382" s="31">
        <v>81</v>
      </c>
      <c r="E382" s="31">
        <v>331</v>
      </c>
      <c r="F382" s="32">
        <v>190.161</v>
      </c>
      <c r="G382" s="32">
        <v>253.548</v>
      </c>
      <c r="H382" s="31">
        <v>4562.4480000000003</v>
      </c>
      <c r="I382" s="33">
        <v>6.7052538787023977E-3</v>
      </c>
      <c r="J382" s="33">
        <v>1.3720080111145189E-2</v>
      </c>
      <c r="K382">
        <v>0.75</v>
      </c>
    </row>
    <row r="383" spans="1:11" x14ac:dyDescent="0.25">
      <c r="A383" t="s">
        <v>125</v>
      </c>
      <c r="B383" t="s">
        <v>159</v>
      </c>
      <c r="D383" s="31"/>
      <c r="E383" s="31"/>
      <c r="F383" s="32">
        <v>1913177</v>
      </c>
      <c r="G383" s="32">
        <v>2484645.4545454551</v>
      </c>
      <c r="H383" s="31">
        <v>3049970</v>
      </c>
      <c r="I383" s="33"/>
      <c r="J383" s="33"/>
      <c r="K383">
        <v>0.77</v>
      </c>
    </row>
    <row r="384" spans="1:11" x14ac:dyDescent="0.25">
      <c r="A384" t="s">
        <v>125</v>
      </c>
      <c r="B384" t="s">
        <v>136</v>
      </c>
      <c r="C384" t="s">
        <v>28</v>
      </c>
      <c r="D384" s="31">
        <v>8</v>
      </c>
      <c r="E384" s="31">
        <v>12</v>
      </c>
      <c r="F384" s="32">
        <v>0.153</v>
      </c>
      <c r="G384" s="32">
        <v>0.19870129870129871</v>
      </c>
      <c r="H384" s="31">
        <v>0.193</v>
      </c>
      <c r="I384" s="33">
        <v>1.16793893129771E-3</v>
      </c>
      <c r="J384" s="33">
        <v>1.2138364779874209E-3</v>
      </c>
      <c r="K384">
        <v>0.77</v>
      </c>
    </row>
    <row r="385" spans="1:11" x14ac:dyDescent="0.25">
      <c r="A385" t="s">
        <v>125</v>
      </c>
      <c r="B385" t="s">
        <v>12</v>
      </c>
      <c r="C385" t="s">
        <v>13</v>
      </c>
      <c r="D385" s="31">
        <v>594</v>
      </c>
      <c r="E385" s="31">
        <v>8134</v>
      </c>
      <c r="F385" s="32">
        <v>1948060.6440000001</v>
      </c>
      <c r="G385" s="32">
        <v>2529948.8883116879</v>
      </c>
      <c r="H385" s="31">
        <v>944088.40599999996</v>
      </c>
      <c r="I385" s="33">
        <v>7.8203602119203477E-2</v>
      </c>
      <c r="J385" s="33">
        <v>8.9175749036845678E-2</v>
      </c>
      <c r="K385">
        <v>0.77</v>
      </c>
    </row>
    <row r="386" spans="1:11" x14ac:dyDescent="0.25">
      <c r="A386" t="s">
        <v>125</v>
      </c>
      <c r="B386" t="s">
        <v>80</v>
      </c>
      <c r="C386" t="s">
        <v>21</v>
      </c>
      <c r="D386" s="31">
        <v>34</v>
      </c>
      <c r="E386" s="31">
        <v>114</v>
      </c>
      <c r="F386" s="32">
        <v>6138.4790000000003</v>
      </c>
      <c r="G386" s="32">
        <v>7972.0506493506491</v>
      </c>
      <c r="H386" s="31">
        <v>1648.078</v>
      </c>
      <c r="I386" s="33">
        <v>2.9618116303553798E-3</v>
      </c>
      <c r="J386" s="33">
        <v>2.8505470785004888E-3</v>
      </c>
      <c r="K386">
        <v>0.77</v>
      </c>
    </row>
    <row r="387" spans="1:11" x14ac:dyDescent="0.25">
      <c r="A387" t="s">
        <v>125</v>
      </c>
      <c r="B387" t="s">
        <v>167</v>
      </c>
      <c r="C387" t="s">
        <v>17</v>
      </c>
      <c r="D387" s="31">
        <v>5</v>
      </c>
      <c r="E387" s="31">
        <v>5</v>
      </c>
      <c r="F387" s="32">
        <v>4.5659999999999998</v>
      </c>
      <c r="G387" s="32">
        <v>5.92987012987013</v>
      </c>
      <c r="H387" s="31">
        <v>2.988</v>
      </c>
      <c r="I387" s="33">
        <v>3.064429530201342E-2</v>
      </c>
      <c r="J387" s="33">
        <v>7.6224489795918369E-3</v>
      </c>
      <c r="K387">
        <v>0.77</v>
      </c>
    </row>
    <row r="388" spans="1:11" x14ac:dyDescent="0.25">
      <c r="A388" t="s">
        <v>125</v>
      </c>
      <c r="B388" t="s">
        <v>14</v>
      </c>
      <c r="C388" t="s">
        <v>15</v>
      </c>
      <c r="D388" s="31">
        <v>323</v>
      </c>
      <c r="E388" s="31">
        <v>3981</v>
      </c>
      <c r="F388" s="32">
        <v>27495.294000000002</v>
      </c>
      <c r="G388" s="32">
        <v>35708.174025974033</v>
      </c>
      <c r="H388" s="31">
        <v>43970.896999999997</v>
      </c>
      <c r="I388" s="33">
        <v>1.6857729518951332E-2</v>
      </c>
      <c r="J388" s="33">
        <v>1.7773329393665761E-2</v>
      </c>
      <c r="K388">
        <v>0.77</v>
      </c>
    </row>
    <row r="389" spans="1:11" x14ac:dyDescent="0.25">
      <c r="A389" t="s">
        <v>125</v>
      </c>
      <c r="B389" t="s">
        <v>16</v>
      </c>
      <c r="C389" t="s">
        <v>17</v>
      </c>
      <c r="D389" s="31">
        <v>48</v>
      </c>
      <c r="E389" s="31">
        <v>167</v>
      </c>
      <c r="F389" s="32">
        <v>1512.4949999999999</v>
      </c>
      <c r="G389" s="32">
        <v>1964.2792207792211</v>
      </c>
      <c r="H389" s="31">
        <v>473.52600000000001</v>
      </c>
      <c r="I389" s="33">
        <v>4.2582702215715529E-2</v>
      </c>
      <c r="J389" s="33">
        <v>3.5724330441342891E-2</v>
      </c>
      <c r="K389">
        <v>0.77</v>
      </c>
    </row>
    <row r="390" spans="1:11" x14ac:dyDescent="0.25">
      <c r="A390" t="s">
        <v>125</v>
      </c>
      <c r="B390" t="s">
        <v>18</v>
      </c>
      <c r="C390" t="s">
        <v>19</v>
      </c>
      <c r="D390" s="31">
        <v>170</v>
      </c>
      <c r="E390" s="31">
        <v>2692</v>
      </c>
      <c r="F390" s="32">
        <v>12628.041999999999</v>
      </c>
      <c r="G390" s="32">
        <v>16400.054545454539</v>
      </c>
      <c r="H390" s="31">
        <v>20690.498</v>
      </c>
      <c r="I390" s="33">
        <v>1.6155291390440418E-2</v>
      </c>
      <c r="J390" s="33">
        <v>1.7607690690785251E-2</v>
      </c>
      <c r="K390">
        <v>0.77</v>
      </c>
    </row>
    <row r="391" spans="1:11" x14ac:dyDescent="0.25">
      <c r="A391" t="s">
        <v>125</v>
      </c>
      <c r="B391" t="s">
        <v>98</v>
      </c>
      <c r="C391" t="s">
        <v>99</v>
      </c>
      <c r="D391" s="31">
        <v>29</v>
      </c>
      <c r="E391" s="31">
        <v>815</v>
      </c>
      <c r="F391" s="32">
        <v>2856329.6949999998</v>
      </c>
      <c r="G391" s="32">
        <v>3709519.0844155839</v>
      </c>
      <c r="H391" s="31">
        <v>4625533.08</v>
      </c>
      <c r="I391" s="33">
        <v>0.1002811337594158</v>
      </c>
      <c r="J391" s="33">
        <v>0.1168821340738536</v>
      </c>
      <c r="K391">
        <v>0.77</v>
      </c>
    </row>
    <row r="392" spans="1:11" x14ac:dyDescent="0.25">
      <c r="A392" t="s">
        <v>125</v>
      </c>
      <c r="B392" t="s">
        <v>20</v>
      </c>
      <c r="C392" t="s">
        <v>21</v>
      </c>
      <c r="D392" s="31">
        <v>10</v>
      </c>
      <c r="E392" s="31">
        <v>14</v>
      </c>
      <c r="F392" s="32">
        <v>58.752000000000002</v>
      </c>
      <c r="G392" s="32">
        <v>76.301298701298705</v>
      </c>
      <c r="H392" s="31">
        <v>27.443999999999999</v>
      </c>
      <c r="I392" s="33">
        <v>7.8075747508305664E-3</v>
      </c>
      <c r="J392" s="33">
        <v>7.3517278328422177E-3</v>
      </c>
      <c r="K392">
        <v>0.77</v>
      </c>
    </row>
    <row r="393" spans="1:11" x14ac:dyDescent="0.25">
      <c r="A393" t="s">
        <v>125</v>
      </c>
      <c r="B393" t="s">
        <v>22</v>
      </c>
      <c r="C393" t="s">
        <v>23</v>
      </c>
      <c r="D393" s="31">
        <v>190</v>
      </c>
      <c r="E393" s="31">
        <v>2271</v>
      </c>
      <c r="F393" s="32">
        <v>409952.39199999999</v>
      </c>
      <c r="G393" s="32">
        <v>532405.70389610389</v>
      </c>
      <c r="H393" s="31">
        <v>164133.92499999999</v>
      </c>
      <c r="I393" s="33">
        <v>1.8893857055059641E-2</v>
      </c>
      <c r="J393" s="33">
        <v>1.8661969468915761E-2</v>
      </c>
      <c r="K393">
        <v>0.77</v>
      </c>
    </row>
    <row r="394" spans="1:11" x14ac:dyDescent="0.25">
      <c r="A394" t="s">
        <v>125</v>
      </c>
      <c r="B394" t="s">
        <v>100</v>
      </c>
      <c r="C394" t="s">
        <v>17</v>
      </c>
      <c r="D394" s="31">
        <v>15</v>
      </c>
      <c r="E394" s="31">
        <v>41</v>
      </c>
      <c r="F394" s="32">
        <v>89.408000000000001</v>
      </c>
      <c r="G394" s="32">
        <v>116.1142857142857</v>
      </c>
      <c r="H394" s="31">
        <v>98.293999999999997</v>
      </c>
      <c r="I394" s="33">
        <v>7.9369362971379873E-4</v>
      </c>
      <c r="J394" s="33">
        <v>1.9279381766828809E-3</v>
      </c>
      <c r="K394">
        <v>0.77</v>
      </c>
    </row>
    <row r="395" spans="1:11" x14ac:dyDescent="0.25">
      <c r="A395" t="s">
        <v>125</v>
      </c>
      <c r="B395" t="s">
        <v>95</v>
      </c>
      <c r="C395" t="s">
        <v>17</v>
      </c>
      <c r="D395" s="31">
        <v>10</v>
      </c>
      <c r="E395" s="31">
        <v>121</v>
      </c>
      <c r="F395" s="32">
        <v>480.65300000000002</v>
      </c>
      <c r="G395" s="32">
        <v>624.22467532467533</v>
      </c>
      <c r="H395" s="31">
        <v>1261.221</v>
      </c>
      <c r="I395" s="33">
        <v>1.6238057593816299E-3</v>
      </c>
      <c r="J395" s="33">
        <v>4.9143203372791671E-3</v>
      </c>
      <c r="K395">
        <v>0.77</v>
      </c>
    </row>
    <row r="396" spans="1:11" x14ac:dyDescent="0.25">
      <c r="A396" t="s">
        <v>125</v>
      </c>
      <c r="B396" t="s">
        <v>93</v>
      </c>
      <c r="C396" t="s">
        <v>21</v>
      </c>
      <c r="D396" s="31">
        <v>111</v>
      </c>
      <c r="E396" s="31">
        <v>1498</v>
      </c>
      <c r="F396" s="32">
        <v>193650.003</v>
      </c>
      <c r="G396" s="32">
        <v>251493.5103896104</v>
      </c>
      <c r="H396" s="31">
        <v>290904.38400000002</v>
      </c>
      <c r="I396" s="33">
        <v>3.5317928467198278E-2</v>
      </c>
      <c r="J396" s="33">
        <v>3.4934913118576723E-2</v>
      </c>
      <c r="K396">
        <v>0.77</v>
      </c>
    </row>
    <row r="397" spans="1:11" x14ac:dyDescent="0.25">
      <c r="A397" t="s">
        <v>125</v>
      </c>
      <c r="B397" t="s">
        <v>94</v>
      </c>
      <c r="C397" t="s">
        <v>17</v>
      </c>
      <c r="D397" s="31">
        <v>45</v>
      </c>
      <c r="E397" s="31">
        <v>429</v>
      </c>
      <c r="F397" s="32">
        <v>8755.1219999999994</v>
      </c>
      <c r="G397" s="32">
        <v>11370.288311688309</v>
      </c>
      <c r="H397" s="31">
        <v>21235.548999999999</v>
      </c>
      <c r="I397" s="33">
        <v>3.245919763316242E-2</v>
      </c>
      <c r="J397" s="33">
        <v>4.0982925991400271E-2</v>
      </c>
      <c r="K397">
        <v>0.77</v>
      </c>
    </row>
    <row r="398" spans="1:11" x14ac:dyDescent="0.25">
      <c r="A398" t="s">
        <v>125</v>
      </c>
      <c r="B398" t="s">
        <v>24</v>
      </c>
      <c r="C398" t="s">
        <v>21</v>
      </c>
      <c r="D398" s="31">
        <v>57</v>
      </c>
      <c r="E398" s="31">
        <v>288</v>
      </c>
      <c r="F398" s="32">
        <v>13979.745999999999</v>
      </c>
      <c r="G398" s="32">
        <v>18155.514285714289</v>
      </c>
      <c r="H398" s="31">
        <v>28881.958999999999</v>
      </c>
      <c r="I398" s="33">
        <v>7.1697623370362389E-3</v>
      </c>
      <c r="J398" s="33">
        <v>9.521114804724895E-3</v>
      </c>
      <c r="K398">
        <v>0.77</v>
      </c>
    </row>
    <row r="399" spans="1:11" x14ac:dyDescent="0.25">
      <c r="A399" t="s">
        <v>125</v>
      </c>
      <c r="B399" t="s">
        <v>107</v>
      </c>
      <c r="C399" t="s">
        <v>17</v>
      </c>
      <c r="D399" s="31">
        <v>5</v>
      </c>
      <c r="E399" s="31">
        <v>6</v>
      </c>
      <c r="F399" s="32">
        <v>24203.319</v>
      </c>
      <c r="G399" s="32">
        <v>31432.881818181821</v>
      </c>
      <c r="H399" s="31">
        <v>7855.5029999999997</v>
      </c>
      <c r="I399" s="33">
        <v>6.1070451001468519E-3</v>
      </c>
      <c r="J399" s="33">
        <v>6.1884565693488157E-3</v>
      </c>
      <c r="K399">
        <v>0.77</v>
      </c>
    </row>
    <row r="400" spans="1:11" x14ac:dyDescent="0.25">
      <c r="A400" t="s">
        <v>125</v>
      </c>
      <c r="B400" t="s">
        <v>25</v>
      </c>
      <c r="C400" t="s">
        <v>17</v>
      </c>
      <c r="D400" s="31">
        <v>26</v>
      </c>
      <c r="E400" s="31">
        <v>157</v>
      </c>
      <c r="F400" s="32">
        <v>761.44</v>
      </c>
      <c r="G400" s="32">
        <v>988.88311688311694</v>
      </c>
      <c r="H400" s="31">
        <v>253.13200000000001</v>
      </c>
      <c r="I400" s="33">
        <v>2.2874309060322041E-2</v>
      </c>
      <c r="J400" s="33">
        <v>2.5670013183247131E-2</v>
      </c>
      <c r="K400">
        <v>0.77</v>
      </c>
    </row>
    <row r="401" spans="1:11" x14ac:dyDescent="0.25">
      <c r="A401" t="s">
        <v>125</v>
      </c>
      <c r="B401" t="s">
        <v>26</v>
      </c>
      <c r="C401" t="s">
        <v>17</v>
      </c>
      <c r="D401" s="31">
        <v>80</v>
      </c>
      <c r="E401" s="31">
        <v>690</v>
      </c>
      <c r="F401" s="32">
        <v>2000.125</v>
      </c>
      <c r="G401" s="32">
        <v>2597.5649350649351</v>
      </c>
      <c r="H401" s="31">
        <v>2018.691</v>
      </c>
      <c r="I401" s="33">
        <v>3.050226465160966E-2</v>
      </c>
      <c r="J401" s="33">
        <v>2.5816113562248229E-2</v>
      </c>
      <c r="K401">
        <v>0.77</v>
      </c>
    </row>
    <row r="402" spans="1:11" x14ac:dyDescent="0.25">
      <c r="A402" t="s">
        <v>125</v>
      </c>
      <c r="B402" t="s">
        <v>68</v>
      </c>
      <c r="C402" t="s">
        <v>69</v>
      </c>
      <c r="D402" s="31">
        <v>106</v>
      </c>
      <c r="E402" s="31">
        <v>720</v>
      </c>
      <c r="F402" s="32">
        <v>13508.683000000001</v>
      </c>
      <c r="G402" s="32">
        <v>17543.744155844161</v>
      </c>
      <c r="H402" s="31">
        <v>20069.772000000001</v>
      </c>
      <c r="I402" s="33">
        <v>8.9449510727703987E-3</v>
      </c>
      <c r="J402" s="33">
        <v>9.0663381606372797E-3</v>
      </c>
      <c r="K402">
        <v>0.77</v>
      </c>
    </row>
    <row r="403" spans="1:11" x14ac:dyDescent="0.25">
      <c r="A403" t="s">
        <v>125</v>
      </c>
      <c r="B403" t="s">
        <v>70</v>
      </c>
      <c r="C403" t="s">
        <v>71</v>
      </c>
      <c r="D403" s="31">
        <v>180</v>
      </c>
      <c r="E403" s="31">
        <v>1646</v>
      </c>
      <c r="F403" s="32">
        <v>65391.010999999999</v>
      </c>
      <c r="G403" s="32">
        <v>84923.3909090909</v>
      </c>
      <c r="H403" s="31">
        <v>306125.41700000002</v>
      </c>
      <c r="I403" s="33">
        <v>1.7489226466067442E-2</v>
      </c>
      <c r="J403" s="33">
        <v>1.7345827014757911E-2</v>
      </c>
      <c r="K403">
        <v>0.77</v>
      </c>
    </row>
    <row r="404" spans="1:11" x14ac:dyDescent="0.25">
      <c r="A404" t="s">
        <v>125</v>
      </c>
      <c r="B404" t="s">
        <v>27</v>
      </c>
      <c r="C404" t="s">
        <v>28</v>
      </c>
      <c r="D404" s="31">
        <v>11</v>
      </c>
      <c r="E404" s="31">
        <v>30</v>
      </c>
      <c r="F404" s="32">
        <v>141.935</v>
      </c>
      <c r="G404" s="32">
        <v>184.33116883116881</v>
      </c>
      <c r="H404" s="31">
        <v>49.369</v>
      </c>
      <c r="I404" s="33">
        <v>1.2814412885285571E-3</v>
      </c>
      <c r="J404" s="33">
        <v>1.218145479668377E-3</v>
      </c>
      <c r="K404">
        <v>0.77</v>
      </c>
    </row>
    <row r="405" spans="1:11" x14ac:dyDescent="0.25">
      <c r="A405" t="s">
        <v>125</v>
      </c>
      <c r="B405" t="s">
        <v>29</v>
      </c>
      <c r="C405" t="s">
        <v>21</v>
      </c>
      <c r="D405" s="31">
        <v>13</v>
      </c>
      <c r="E405" s="31">
        <v>19</v>
      </c>
      <c r="F405" s="32">
        <v>100.578</v>
      </c>
      <c r="G405" s="32">
        <v>130.62077922077921</v>
      </c>
      <c r="H405" s="31">
        <v>206.50399999999999</v>
      </c>
      <c r="I405" s="33">
        <v>9.682133230650751E-3</v>
      </c>
      <c r="J405" s="33">
        <v>7.5892686512311651E-3</v>
      </c>
      <c r="K405">
        <v>0.77</v>
      </c>
    </row>
    <row r="406" spans="1:11" x14ac:dyDescent="0.25">
      <c r="A406" t="s">
        <v>125</v>
      </c>
      <c r="B406" t="s">
        <v>30</v>
      </c>
      <c r="C406" t="s">
        <v>17</v>
      </c>
      <c r="D406" s="31">
        <v>26</v>
      </c>
      <c r="E406" s="31">
        <v>117</v>
      </c>
      <c r="F406" s="32">
        <v>278.21699999999998</v>
      </c>
      <c r="G406" s="32">
        <v>361.32077922077917</v>
      </c>
      <c r="H406" s="31">
        <v>628.91800000000001</v>
      </c>
      <c r="I406" s="33">
        <v>1.8717505382131319E-2</v>
      </c>
      <c r="J406" s="33">
        <v>4.3340775963062503E-2</v>
      </c>
      <c r="K406">
        <v>0.77</v>
      </c>
    </row>
    <row r="407" spans="1:11" x14ac:dyDescent="0.25">
      <c r="A407" t="s">
        <v>125</v>
      </c>
      <c r="B407" t="s">
        <v>31</v>
      </c>
      <c r="C407" t="s">
        <v>17</v>
      </c>
      <c r="D407" s="31">
        <v>122</v>
      </c>
      <c r="E407" s="31">
        <v>903</v>
      </c>
      <c r="F407" s="32">
        <v>2797.6590000000001</v>
      </c>
      <c r="G407" s="32">
        <v>3633.323376623377</v>
      </c>
      <c r="H407" s="31">
        <v>4289.3999999999996</v>
      </c>
      <c r="I407" s="33">
        <v>7.9625985484559555E-2</v>
      </c>
      <c r="J407" s="33">
        <v>8.3123074239869768E-2</v>
      </c>
      <c r="K407">
        <v>0.77</v>
      </c>
    </row>
    <row r="408" spans="1:11" x14ac:dyDescent="0.25">
      <c r="A408" t="s">
        <v>125</v>
      </c>
      <c r="B408" t="s">
        <v>37</v>
      </c>
      <c r="C408" t="s">
        <v>23</v>
      </c>
      <c r="D408" s="31">
        <v>101</v>
      </c>
      <c r="E408" s="31">
        <v>1391</v>
      </c>
      <c r="F408" s="32">
        <v>298167.745</v>
      </c>
      <c r="G408" s="32">
        <v>387230.83766233758</v>
      </c>
      <c r="H408" s="31">
        <v>195183.872</v>
      </c>
      <c r="I408" s="33">
        <v>5.9678570513595458E-2</v>
      </c>
      <c r="J408" s="33">
        <v>6.0540189662776932E-2</v>
      </c>
      <c r="K408">
        <v>0.77</v>
      </c>
    </row>
    <row r="409" spans="1:11" x14ac:dyDescent="0.25">
      <c r="A409" t="s">
        <v>125</v>
      </c>
      <c r="B409" t="s">
        <v>39</v>
      </c>
      <c r="C409" t="s">
        <v>17</v>
      </c>
      <c r="D409" s="31">
        <v>15</v>
      </c>
      <c r="E409" s="31">
        <v>86</v>
      </c>
      <c r="F409" s="32">
        <v>41.82</v>
      </c>
      <c r="G409" s="32">
        <v>54.311688311688307</v>
      </c>
      <c r="H409" s="31">
        <v>100.72499999999999</v>
      </c>
      <c r="I409" s="33">
        <v>4.9520426287744234E-3</v>
      </c>
      <c r="J409" s="33">
        <v>5.0266992713843698E-3</v>
      </c>
      <c r="K409">
        <v>0.77</v>
      </c>
    </row>
    <row r="410" spans="1:11" x14ac:dyDescent="0.25">
      <c r="A410" t="s">
        <v>125</v>
      </c>
      <c r="B410" t="s">
        <v>38</v>
      </c>
      <c r="C410" t="s">
        <v>23</v>
      </c>
      <c r="D410" s="31">
        <v>7</v>
      </c>
      <c r="E410" s="31">
        <v>31</v>
      </c>
      <c r="F410" s="32">
        <v>64.945999999999998</v>
      </c>
      <c r="G410" s="32">
        <v>84.345454545454544</v>
      </c>
      <c r="H410" s="31">
        <v>105.813</v>
      </c>
      <c r="I410" s="33">
        <v>3.2223269660133962E-3</v>
      </c>
      <c r="J410" s="33">
        <v>2.971941354903944E-3</v>
      </c>
      <c r="K410">
        <v>0.77</v>
      </c>
    </row>
    <row r="411" spans="1:11" x14ac:dyDescent="0.25">
      <c r="A411" t="s">
        <v>125</v>
      </c>
      <c r="B411" t="s">
        <v>40</v>
      </c>
      <c r="C411" t="s">
        <v>17</v>
      </c>
      <c r="D411" s="31">
        <v>5</v>
      </c>
      <c r="E411" s="31">
        <v>6</v>
      </c>
      <c r="F411" s="32">
        <v>32.540999999999997</v>
      </c>
      <c r="G411" s="32">
        <v>42.261038961038963</v>
      </c>
      <c r="H411" s="31">
        <v>281.786</v>
      </c>
      <c r="I411" s="33">
        <v>6.1374952847981891E-3</v>
      </c>
      <c r="J411" s="33">
        <v>1.18982392433391E-2</v>
      </c>
      <c r="K411">
        <v>0.77</v>
      </c>
    </row>
    <row r="412" spans="1:11" x14ac:dyDescent="0.25">
      <c r="A412" t="s">
        <v>125</v>
      </c>
      <c r="B412" t="s">
        <v>33</v>
      </c>
      <c r="C412" t="s">
        <v>34</v>
      </c>
      <c r="D412" s="31">
        <v>388</v>
      </c>
      <c r="E412" s="31">
        <v>7268</v>
      </c>
      <c r="F412" s="32">
        <v>659787.07999999996</v>
      </c>
      <c r="G412" s="32">
        <v>856866.33766233758</v>
      </c>
      <c r="H412" s="31">
        <v>279778.73700000002</v>
      </c>
      <c r="I412" s="33">
        <v>2.596485058565107E-2</v>
      </c>
      <c r="J412" s="33">
        <v>2.4571154398935369E-2</v>
      </c>
      <c r="K412">
        <v>0.77</v>
      </c>
    </row>
    <row r="413" spans="1:11" x14ac:dyDescent="0.25">
      <c r="A413" t="s">
        <v>125</v>
      </c>
      <c r="B413" t="s">
        <v>32</v>
      </c>
      <c r="C413" t="s">
        <v>23</v>
      </c>
      <c r="D413" s="31">
        <v>110</v>
      </c>
      <c r="E413" s="31">
        <v>828</v>
      </c>
      <c r="F413" s="32">
        <v>59747.485000000001</v>
      </c>
      <c r="G413" s="32">
        <v>77594.136363636368</v>
      </c>
      <c r="H413" s="31">
        <v>29332.002</v>
      </c>
      <c r="I413" s="33">
        <v>6.0400486742268012E-3</v>
      </c>
      <c r="J413" s="33">
        <v>5.8257286579474063E-3</v>
      </c>
      <c r="K413">
        <v>0.77</v>
      </c>
    </row>
    <row r="414" spans="1:11" x14ac:dyDescent="0.25">
      <c r="A414" t="s">
        <v>125</v>
      </c>
      <c r="B414" t="s">
        <v>35</v>
      </c>
      <c r="C414" t="s">
        <v>23</v>
      </c>
      <c r="D414" s="31">
        <v>135</v>
      </c>
      <c r="E414" s="31">
        <v>1702</v>
      </c>
      <c r="F414" s="32">
        <v>162800.90299999999</v>
      </c>
      <c r="G414" s="32">
        <v>211429.74415584409</v>
      </c>
      <c r="H414" s="31">
        <v>88613.255000000005</v>
      </c>
      <c r="I414" s="33">
        <v>3.9849488972302553E-2</v>
      </c>
      <c r="J414" s="33">
        <v>3.9964143634722837E-2</v>
      </c>
      <c r="K414">
        <v>0.77</v>
      </c>
    </row>
    <row r="415" spans="1:11" x14ac:dyDescent="0.25">
      <c r="A415" t="s">
        <v>125</v>
      </c>
      <c r="B415" t="s">
        <v>36</v>
      </c>
      <c r="C415" t="s">
        <v>23</v>
      </c>
      <c r="D415" s="31">
        <v>150</v>
      </c>
      <c r="E415" s="31">
        <v>1170</v>
      </c>
      <c r="F415" s="32">
        <v>91786.83</v>
      </c>
      <c r="G415" s="32">
        <v>119203.67532467531</v>
      </c>
      <c r="H415" s="31">
        <v>56623.680999999997</v>
      </c>
      <c r="I415" s="33">
        <v>1.8240756491898592E-2</v>
      </c>
      <c r="J415" s="33">
        <v>1.536967918491166E-2</v>
      </c>
      <c r="K415">
        <v>0.77</v>
      </c>
    </row>
    <row r="416" spans="1:11" x14ac:dyDescent="0.25">
      <c r="A416" t="s">
        <v>125</v>
      </c>
      <c r="B416" t="s">
        <v>41</v>
      </c>
      <c r="C416" t="s">
        <v>23</v>
      </c>
      <c r="D416" s="31">
        <v>106</v>
      </c>
      <c r="E416" s="31">
        <v>1355</v>
      </c>
      <c r="F416" s="32">
        <v>152428.56099999999</v>
      </c>
      <c r="G416" s="32">
        <v>197959.17012987009</v>
      </c>
      <c r="H416" s="31">
        <v>68751.375</v>
      </c>
      <c r="I416" s="33">
        <v>2.0252594609992701E-2</v>
      </c>
      <c r="J416" s="33">
        <v>1.7439252372007961E-2</v>
      </c>
      <c r="K416">
        <v>0.77</v>
      </c>
    </row>
    <row r="417" spans="1:11" x14ac:dyDescent="0.25">
      <c r="A417" t="s">
        <v>125</v>
      </c>
      <c r="B417" t="s">
        <v>89</v>
      </c>
      <c r="C417" t="s">
        <v>44</v>
      </c>
      <c r="D417" s="31">
        <v>16</v>
      </c>
      <c r="E417" s="31">
        <v>71</v>
      </c>
      <c r="F417" s="32">
        <v>92.397000000000006</v>
      </c>
      <c r="G417" s="32">
        <v>119.9961038961039</v>
      </c>
      <c r="H417" s="31">
        <v>187.19900000000001</v>
      </c>
      <c r="I417" s="33">
        <v>3.6064402810304448E-3</v>
      </c>
      <c r="J417" s="33">
        <v>5.208073670153573E-3</v>
      </c>
      <c r="K417">
        <v>0.77</v>
      </c>
    </row>
    <row r="418" spans="1:11" x14ac:dyDescent="0.25">
      <c r="A418" t="s">
        <v>125</v>
      </c>
      <c r="B418" t="s">
        <v>43</v>
      </c>
      <c r="C418" t="s">
        <v>44</v>
      </c>
      <c r="D418" s="31">
        <v>144</v>
      </c>
      <c r="E418" s="31">
        <v>2207</v>
      </c>
      <c r="F418" s="32">
        <v>18736.073</v>
      </c>
      <c r="G418" s="32">
        <v>24332.562337662341</v>
      </c>
      <c r="H418" s="31">
        <v>85051.58</v>
      </c>
      <c r="I418" s="33">
        <v>1.9528052705525281E-2</v>
      </c>
      <c r="J418" s="33">
        <v>4.4719787494255682E-2</v>
      </c>
      <c r="K418">
        <v>0.77</v>
      </c>
    </row>
    <row r="419" spans="1:11" x14ac:dyDescent="0.25">
      <c r="A419" t="s">
        <v>125</v>
      </c>
      <c r="B419" t="s">
        <v>90</v>
      </c>
      <c r="C419" t="s">
        <v>44</v>
      </c>
      <c r="D419" s="31">
        <v>164</v>
      </c>
      <c r="E419" s="31">
        <v>2690</v>
      </c>
      <c r="F419" s="32">
        <v>341118.40299999999</v>
      </c>
      <c r="G419" s="32">
        <v>443010.91298701288</v>
      </c>
      <c r="H419" s="31">
        <v>596584.69700000004</v>
      </c>
      <c r="I419" s="33">
        <v>3.336331106200615E-2</v>
      </c>
      <c r="J419" s="33">
        <v>3.7902660789295203E-2</v>
      </c>
      <c r="K419">
        <v>0.77</v>
      </c>
    </row>
    <row r="420" spans="1:11" x14ac:dyDescent="0.25">
      <c r="A420" t="s">
        <v>125</v>
      </c>
      <c r="B420" t="s">
        <v>45</v>
      </c>
      <c r="C420" t="s">
        <v>23</v>
      </c>
      <c r="D420" s="31">
        <v>121</v>
      </c>
      <c r="E420" s="31">
        <v>1452</v>
      </c>
      <c r="F420" s="32">
        <v>387707.68699999998</v>
      </c>
      <c r="G420" s="32">
        <v>503516.4766233766</v>
      </c>
      <c r="H420" s="31">
        <v>270640.82299999997</v>
      </c>
      <c r="I420" s="33">
        <v>5.6278660359285013E-2</v>
      </c>
      <c r="J420" s="33">
        <v>5.9590294412237899E-2</v>
      </c>
      <c r="K420">
        <v>0.77</v>
      </c>
    </row>
    <row r="421" spans="1:11" x14ac:dyDescent="0.25">
      <c r="A421" t="s">
        <v>125</v>
      </c>
      <c r="B421" t="s">
        <v>46</v>
      </c>
      <c r="C421" t="s">
        <v>23</v>
      </c>
      <c r="D421" s="31">
        <v>88</v>
      </c>
      <c r="E421" s="31">
        <v>345</v>
      </c>
      <c r="F421" s="32">
        <v>5937.7250000000004</v>
      </c>
      <c r="G421" s="32">
        <v>7711.3311688311687</v>
      </c>
      <c r="H421" s="31">
        <v>816.21</v>
      </c>
      <c r="I421" s="33">
        <v>3.0934351327977661E-2</v>
      </c>
      <c r="J421" s="33">
        <v>2.613377305327869E-2</v>
      </c>
      <c r="K421">
        <v>0.77</v>
      </c>
    </row>
    <row r="422" spans="1:11" x14ac:dyDescent="0.25">
      <c r="A422" t="s">
        <v>125</v>
      </c>
      <c r="B422" t="s">
        <v>47</v>
      </c>
      <c r="C422" t="s">
        <v>17</v>
      </c>
      <c r="D422" s="31">
        <v>7</v>
      </c>
      <c r="E422" s="31">
        <v>14</v>
      </c>
      <c r="F422" s="32">
        <v>14.013999999999999</v>
      </c>
      <c r="G422" s="32">
        <v>18.2</v>
      </c>
      <c r="H422" s="31">
        <v>22.419</v>
      </c>
      <c r="I422" s="33">
        <v>2.5291463634722971E-4</v>
      </c>
      <c r="J422" s="33">
        <v>3.5744579081632661E-4</v>
      </c>
      <c r="K422">
        <v>0.77</v>
      </c>
    </row>
    <row r="423" spans="1:11" x14ac:dyDescent="0.25">
      <c r="A423" t="s">
        <v>125</v>
      </c>
      <c r="B423" t="s">
        <v>48</v>
      </c>
      <c r="C423" t="s">
        <v>49</v>
      </c>
      <c r="D423" s="31">
        <v>47</v>
      </c>
      <c r="E423" s="31">
        <v>343</v>
      </c>
      <c r="F423" s="32">
        <v>177105.318</v>
      </c>
      <c r="G423" s="32">
        <v>230006.90649350651</v>
      </c>
      <c r="H423" s="31">
        <v>1491596.9720000001</v>
      </c>
      <c r="I423" s="33">
        <v>6.758356403338963E-3</v>
      </c>
      <c r="J423" s="33">
        <v>7.8092399024048261E-3</v>
      </c>
      <c r="K423">
        <v>0.77</v>
      </c>
    </row>
    <row r="424" spans="1:11" x14ac:dyDescent="0.25">
      <c r="A424" t="s">
        <v>125</v>
      </c>
      <c r="B424" t="s">
        <v>51</v>
      </c>
      <c r="C424" t="s">
        <v>17</v>
      </c>
      <c r="D424" s="31">
        <v>97</v>
      </c>
      <c r="E424" s="31">
        <v>486</v>
      </c>
      <c r="F424" s="32">
        <v>3535.8159999999998</v>
      </c>
      <c r="G424" s="32">
        <v>4591.9688311688305</v>
      </c>
      <c r="H424" s="31">
        <v>3943.0129999999999</v>
      </c>
      <c r="I424" s="33">
        <v>1.328869462599172E-2</v>
      </c>
      <c r="J424" s="33">
        <v>1.2227534344280091E-2</v>
      </c>
      <c r="K424">
        <v>0.77</v>
      </c>
    </row>
    <row r="425" spans="1:11" x14ac:dyDescent="0.25">
      <c r="A425" t="s">
        <v>125</v>
      </c>
      <c r="B425" t="s">
        <v>96</v>
      </c>
      <c r="C425" t="s">
        <v>21</v>
      </c>
      <c r="D425" s="31">
        <v>340</v>
      </c>
      <c r="E425" s="31">
        <v>5626</v>
      </c>
      <c r="F425" s="32">
        <v>813547.30099999998</v>
      </c>
      <c r="G425" s="32">
        <v>1056554.9363636361</v>
      </c>
      <c r="H425" s="31">
        <v>189273.296</v>
      </c>
      <c r="I425" s="33">
        <v>1.154120736112295E-2</v>
      </c>
      <c r="J425" s="33">
        <v>9.7844322452919161E-3</v>
      </c>
      <c r="K425">
        <v>0.77</v>
      </c>
    </row>
    <row r="426" spans="1:11" x14ac:dyDescent="0.25">
      <c r="A426" t="s">
        <v>125</v>
      </c>
      <c r="B426" t="s">
        <v>54</v>
      </c>
      <c r="C426" t="s">
        <v>19</v>
      </c>
      <c r="D426" s="31">
        <v>104</v>
      </c>
      <c r="E426" s="31">
        <v>530</v>
      </c>
      <c r="F426" s="32">
        <v>318433.32699999999</v>
      </c>
      <c r="G426" s="32">
        <v>413549.77532467531</v>
      </c>
      <c r="H426" s="31">
        <v>889595.54599999997</v>
      </c>
      <c r="I426" s="33">
        <v>8.418941455351496E-2</v>
      </c>
      <c r="J426" s="33">
        <v>7.6963047343584973E-2</v>
      </c>
      <c r="K426">
        <v>0.77</v>
      </c>
    </row>
    <row r="427" spans="1:11" x14ac:dyDescent="0.25">
      <c r="A427" t="s">
        <v>125</v>
      </c>
      <c r="B427" t="s">
        <v>115</v>
      </c>
      <c r="C427" t="s">
        <v>19</v>
      </c>
      <c r="D427" s="31">
        <v>12</v>
      </c>
      <c r="E427" s="31">
        <v>31</v>
      </c>
      <c r="F427" s="32">
        <v>2778.3710000000001</v>
      </c>
      <c r="G427" s="32">
        <v>3608.2740259740258</v>
      </c>
      <c r="H427" s="31">
        <v>187779.83600000001</v>
      </c>
      <c r="I427" s="33">
        <v>2.2101783498265821E-2</v>
      </c>
      <c r="J427" s="33">
        <v>0.14573929578164391</v>
      </c>
      <c r="K427">
        <v>0.77</v>
      </c>
    </row>
    <row r="428" spans="1:11" x14ac:dyDescent="0.25">
      <c r="A428" t="s">
        <v>125</v>
      </c>
      <c r="B428" t="s">
        <v>78</v>
      </c>
      <c r="C428" t="s">
        <v>28</v>
      </c>
      <c r="D428" s="31">
        <v>23</v>
      </c>
      <c r="E428" s="31">
        <v>107</v>
      </c>
      <c r="F428" s="32">
        <v>81.271000000000001</v>
      </c>
      <c r="G428" s="32">
        <v>105.5467532467532</v>
      </c>
      <c r="H428" s="31">
        <v>46.826000000000001</v>
      </c>
      <c r="I428" s="33">
        <v>1.4492751038750291E-3</v>
      </c>
      <c r="J428" s="33">
        <v>9.5203822303547832E-4</v>
      </c>
      <c r="K428">
        <v>0.77</v>
      </c>
    </row>
    <row r="429" spans="1:11" x14ac:dyDescent="0.25">
      <c r="A429" t="s">
        <v>125</v>
      </c>
      <c r="B429" t="s">
        <v>55</v>
      </c>
      <c r="C429" t="s">
        <v>21</v>
      </c>
      <c r="D429" s="31">
        <v>24</v>
      </c>
      <c r="E429" s="31">
        <v>243</v>
      </c>
      <c r="F429" s="32">
        <v>134248.87599999999</v>
      </c>
      <c r="G429" s="32">
        <v>174349.18961038961</v>
      </c>
      <c r="H429" s="31">
        <v>1736824.55</v>
      </c>
      <c r="I429" s="33">
        <v>3.0367305188430421E-2</v>
      </c>
      <c r="J429" s="33">
        <v>3.2438614786136397E-2</v>
      </c>
      <c r="K429">
        <v>0.77</v>
      </c>
    </row>
    <row r="430" spans="1:11" x14ac:dyDescent="0.25">
      <c r="A430" t="s">
        <v>125</v>
      </c>
      <c r="B430" t="s">
        <v>56</v>
      </c>
      <c r="C430" t="s">
        <v>17</v>
      </c>
      <c r="D430" s="31">
        <v>15</v>
      </c>
      <c r="E430" s="31">
        <v>21</v>
      </c>
      <c r="F430" s="32">
        <v>43.127000000000002</v>
      </c>
      <c r="G430" s="32">
        <v>56.009090909090908</v>
      </c>
      <c r="H430" s="31">
        <v>98.784999999999997</v>
      </c>
      <c r="I430" s="33">
        <v>8.7407782732063233E-3</v>
      </c>
      <c r="J430" s="33">
        <v>2.7552016511407369E-3</v>
      </c>
      <c r="K430">
        <v>0.77</v>
      </c>
    </row>
    <row r="431" spans="1:11" x14ac:dyDescent="0.25">
      <c r="A431" t="s">
        <v>125</v>
      </c>
      <c r="B431" t="s">
        <v>113</v>
      </c>
      <c r="C431" t="s">
        <v>17</v>
      </c>
      <c r="D431" s="31">
        <v>9</v>
      </c>
      <c r="E431" s="31">
        <v>39</v>
      </c>
      <c r="F431" s="32">
        <v>8.4120000000000008</v>
      </c>
      <c r="G431" s="32">
        <v>10.924675324675331</v>
      </c>
      <c r="H431" s="31">
        <v>766.226</v>
      </c>
      <c r="I431" s="33">
        <v>2.1569230769230771E-2</v>
      </c>
      <c r="J431" s="33">
        <v>0.48281411468178947</v>
      </c>
      <c r="K431">
        <v>0.77</v>
      </c>
    </row>
    <row r="432" spans="1:11" x14ac:dyDescent="0.25">
      <c r="A432" t="s">
        <v>125</v>
      </c>
      <c r="B432" t="s">
        <v>119</v>
      </c>
      <c r="C432" t="s">
        <v>17</v>
      </c>
      <c r="D432" s="31">
        <v>19</v>
      </c>
      <c r="E432" s="31">
        <v>52</v>
      </c>
      <c r="F432" s="32">
        <v>75438.468999999997</v>
      </c>
      <c r="G432" s="32">
        <v>97972.037662337651</v>
      </c>
      <c r="H432" s="31">
        <v>32062.400000000001</v>
      </c>
      <c r="I432" s="33">
        <v>0.14725591504894639</v>
      </c>
      <c r="J432" s="33">
        <v>0.10581824782587169</v>
      </c>
      <c r="K432">
        <v>0.77</v>
      </c>
    </row>
    <row r="433" spans="1:11" x14ac:dyDescent="0.25">
      <c r="A433" t="s">
        <v>125</v>
      </c>
      <c r="B433" t="s">
        <v>119</v>
      </c>
      <c r="D433" s="31">
        <v>19</v>
      </c>
      <c r="E433" s="31">
        <v>52</v>
      </c>
      <c r="F433" s="32">
        <v>2218.7779999999998</v>
      </c>
      <c r="G433" s="32">
        <v>2881.5298701298698</v>
      </c>
      <c r="H433" s="31">
        <v>943.01199999999994</v>
      </c>
      <c r="I433" s="33">
        <v>4.331055348968855E-3</v>
      </c>
      <c r="J433" s="33">
        <v>3.1123021832043431E-3</v>
      </c>
      <c r="K433">
        <v>0.77</v>
      </c>
    </row>
    <row r="434" spans="1:11" x14ac:dyDescent="0.25">
      <c r="A434" t="s">
        <v>125</v>
      </c>
      <c r="B434" t="s">
        <v>59</v>
      </c>
      <c r="C434" t="s">
        <v>23</v>
      </c>
      <c r="D434" s="31">
        <v>118</v>
      </c>
      <c r="E434" s="31">
        <v>1486</v>
      </c>
      <c r="F434" s="32">
        <v>594908.83299999998</v>
      </c>
      <c r="G434" s="32">
        <v>772608.87402597396</v>
      </c>
      <c r="H434" s="31">
        <v>647406.31599999999</v>
      </c>
      <c r="I434" s="33">
        <v>4.5679004831352607E-2</v>
      </c>
      <c r="J434" s="33">
        <v>4.9770554600318047E-2</v>
      </c>
      <c r="K434">
        <v>0.77</v>
      </c>
    </row>
    <row r="435" spans="1:11" x14ac:dyDescent="0.25">
      <c r="A435" t="s">
        <v>125</v>
      </c>
      <c r="B435" t="s">
        <v>58</v>
      </c>
      <c r="C435" t="s">
        <v>23</v>
      </c>
      <c r="D435" s="31">
        <v>3</v>
      </c>
      <c r="E435" s="31">
        <v>3</v>
      </c>
      <c r="F435" s="32">
        <v>1.6E-2</v>
      </c>
      <c r="G435" s="32">
        <v>2.0779220779220779E-2</v>
      </c>
      <c r="H435" s="31">
        <v>5.899</v>
      </c>
      <c r="I435" s="33">
        <v>4.0000000000000001E-3</v>
      </c>
      <c r="J435" s="33">
        <v>2.8497584541062802E-2</v>
      </c>
      <c r="K435">
        <v>0.77</v>
      </c>
    </row>
    <row r="436" spans="1:11" x14ac:dyDescent="0.25">
      <c r="A436" t="s">
        <v>125</v>
      </c>
      <c r="B436" t="s">
        <v>172</v>
      </c>
      <c r="C436" t="s">
        <v>17</v>
      </c>
      <c r="D436" s="31">
        <v>6</v>
      </c>
      <c r="E436" s="31">
        <v>10</v>
      </c>
      <c r="F436" s="32">
        <v>0.47399999999999998</v>
      </c>
      <c r="G436" s="32">
        <v>0.61558441558441557</v>
      </c>
      <c r="H436" s="31">
        <v>0.47399999999999998</v>
      </c>
      <c r="I436" s="33">
        <v>3.151595744680851E-4</v>
      </c>
      <c r="J436" s="33">
        <v>8.7453874538745381E-4</v>
      </c>
      <c r="K436">
        <v>0.77</v>
      </c>
    </row>
    <row r="437" spans="1:11" x14ac:dyDescent="0.25">
      <c r="A437" t="s">
        <v>125</v>
      </c>
      <c r="B437" t="s">
        <v>132</v>
      </c>
      <c r="C437" t="s">
        <v>17</v>
      </c>
      <c r="D437" s="31">
        <v>10</v>
      </c>
      <c r="E437" s="31">
        <v>13</v>
      </c>
      <c r="F437" s="32">
        <v>11.055</v>
      </c>
      <c r="G437" s="32">
        <v>14.357142857142859</v>
      </c>
      <c r="H437" s="31">
        <v>16.071999999999999</v>
      </c>
      <c r="I437" s="33">
        <v>1.8452679018527789E-3</v>
      </c>
      <c r="J437" s="33">
        <v>7.5455399061032857E-3</v>
      </c>
      <c r="K437">
        <v>0.77</v>
      </c>
    </row>
    <row r="438" spans="1:11" x14ac:dyDescent="0.25">
      <c r="A438" t="s">
        <v>125</v>
      </c>
      <c r="B438" t="s">
        <v>57</v>
      </c>
      <c r="C438" t="s">
        <v>23</v>
      </c>
      <c r="D438" s="31">
        <v>104</v>
      </c>
      <c r="E438" s="31">
        <v>1262</v>
      </c>
      <c r="F438" s="32">
        <v>380411.37599999999</v>
      </c>
      <c r="G438" s="32">
        <v>494040.74805194797</v>
      </c>
      <c r="H438" s="31">
        <v>601934.71799999999</v>
      </c>
      <c r="I438" s="33">
        <v>6.8348898113598081E-2</v>
      </c>
      <c r="J438" s="33">
        <v>7.1033663459341673E-2</v>
      </c>
      <c r="K438">
        <v>0.77</v>
      </c>
    </row>
    <row r="439" spans="1:11" x14ac:dyDescent="0.25">
      <c r="A439" t="s">
        <v>125</v>
      </c>
      <c r="B439" t="s">
        <v>130</v>
      </c>
      <c r="C439" t="s">
        <v>17</v>
      </c>
      <c r="D439" s="31">
        <v>3</v>
      </c>
      <c r="E439" s="31">
        <v>4</v>
      </c>
      <c r="F439" s="32">
        <v>0.29299999999999998</v>
      </c>
      <c r="G439" s="32">
        <v>0.38051948051948048</v>
      </c>
      <c r="H439" s="31">
        <v>18.120999999999999</v>
      </c>
      <c r="I439" s="33">
        <v>4.4393939393939392E-3</v>
      </c>
      <c r="J439" s="33">
        <v>1.0965145830812051E-3</v>
      </c>
      <c r="K439">
        <v>0.77</v>
      </c>
    </row>
    <row r="440" spans="1:11" x14ac:dyDescent="0.25">
      <c r="A440" t="s">
        <v>125</v>
      </c>
      <c r="B440" t="s">
        <v>168</v>
      </c>
      <c r="C440" t="s">
        <v>17</v>
      </c>
      <c r="D440" s="31">
        <v>3</v>
      </c>
      <c r="E440" s="31">
        <v>4</v>
      </c>
      <c r="F440" s="32">
        <v>0.626</v>
      </c>
      <c r="G440" s="32">
        <v>0.81298701298701292</v>
      </c>
      <c r="H440" s="31">
        <v>0.71099999999999997</v>
      </c>
      <c r="I440" s="33">
        <v>6.253746253746254E-4</v>
      </c>
      <c r="J440" s="33">
        <v>1.4248496993987979E-3</v>
      </c>
      <c r="K440">
        <v>0.77</v>
      </c>
    </row>
    <row r="441" spans="1:11" x14ac:dyDescent="0.25">
      <c r="A441" t="s">
        <v>125</v>
      </c>
      <c r="B441" t="s">
        <v>103</v>
      </c>
      <c r="C441" t="s">
        <v>104</v>
      </c>
      <c r="D441" s="31">
        <v>451</v>
      </c>
      <c r="E441" s="31">
        <v>3921</v>
      </c>
      <c r="F441" s="32">
        <v>24265696.035</v>
      </c>
      <c r="G441" s="32">
        <v>31513890.954545449</v>
      </c>
      <c r="H441" s="31">
        <v>2491789.4939999999</v>
      </c>
      <c r="I441" s="33">
        <v>4.4022809026279447E-2</v>
      </c>
      <c r="J441" s="33">
        <v>4.4191867112129468E-2</v>
      </c>
      <c r="K441">
        <v>0.77</v>
      </c>
    </row>
    <row r="442" spans="1:11" x14ac:dyDescent="0.25">
      <c r="A442" t="s">
        <v>125</v>
      </c>
      <c r="B442" t="s">
        <v>61</v>
      </c>
      <c r="C442" t="s">
        <v>34</v>
      </c>
      <c r="D442" s="31">
        <v>266</v>
      </c>
      <c r="E442" s="31">
        <v>3788</v>
      </c>
      <c r="F442" s="32">
        <v>133482.97</v>
      </c>
      <c r="G442" s="32">
        <v>173354.50649350649</v>
      </c>
      <c r="H442" s="31">
        <v>272078.59399999998</v>
      </c>
      <c r="I442" s="33">
        <v>1.7365029835236231E-2</v>
      </c>
      <c r="J442" s="33">
        <v>2.3901126586231568E-2</v>
      </c>
      <c r="K442">
        <v>0.77</v>
      </c>
    </row>
    <row r="443" spans="1:11" x14ac:dyDescent="0.25">
      <c r="A443" t="s">
        <v>125</v>
      </c>
      <c r="B443" t="s">
        <v>63</v>
      </c>
      <c r="C443" t="s">
        <v>34</v>
      </c>
      <c r="D443" s="31">
        <v>300</v>
      </c>
      <c r="E443" s="31">
        <v>3464</v>
      </c>
      <c r="F443" s="32">
        <v>356337.11200000002</v>
      </c>
      <c r="G443" s="32">
        <v>462775.47012987023</v>
      </c>
      <c r="H443" s="31">
        <v>101153.435</v>
      </c>
      <c r="I443" s="33">
        <v>8.1081660046332105E-2</v>
      </c>
      <c r="J443" s="33">
        <v>7.8130308277901184E-2</v>
      </c>
      <c r="K443">
        <v>0.77</v>
      </c>
    </row>
    <row r="444" spans="1:11" x14ac:dyDescent="0.25">
      <c r="A444" t="s">
        <v>125</v>
      </c>
      <c r="B444" t="s">
        <v>60</v>
      </c>
      <c r="C444" t="s">
        <v>17</v>
      </c>
      <c r="D444" s="31">
        <v>12</v>
      </c>
      <c r="E444" s="31">
        <v>64</v>
      </c>
      <c r="F444" s="32">
        <v>251.78800000000001</v>
      </c>
      <c r="G444" s="32">
        <v>326.99740259740258</v>
      </c>
      <c r="H444" s="31">
        <v>192.959</v>
      </c>
      <c r="I444" s="33">
        <v>6.5947616553169205E-2</v>
      </c>
      <c r="J444" s="33">
        <v>1.7894741723082631E-2</v>
      </c>
      <c r="K444">
        <v>0.77</v>
      </c>
    </row>
    <row r="445" spans="1:11" x14ac:dyDescent="0.25">
      <c r="A445" t="s">
        <v>125</v>
      </c>
      <c r="B445" t="s">
        <v>64</v>
      </c>
      <c r="C445" t="s">
        <v>17</v>
      </c>
      <c r="D445" s="31">
        <v>60</v>
      </c>
      <c r="E445" s="31">
        <v>438</v>
      </c>
      <c r="F445" s="32">
        <v>126.68</v>
      </c>
      <c r="G445" s="32">
        <v>164.51948051948051</v>
      </c>
      <c r="H445" s="31">
        <v>973.00400000000002</v>
      </c>
      <c r="I445" s="33">
        <v>6.7569874119906134E-3</v>
      </c>
      <c r="J445" s="33">
        <v>1.068530639139029E-2</v>
      </c>
      <c r="K445">
        <v>0.77</v>
      </c>
    </row>
    <row r="446" spans="1:11" x14ac:dyDescent="0.25">
      <c r="A446" t="s">
        <v>125</v>
      </c>
      <c r="B446" t="s">
        <v>67</v>
      </c>
      <c r="C446" t="s">
        <v>21</v>
      </c>
      <c r="D446" s="31">
        <v>13</v>
      </c>
      <c r="E446" s="31">
        <v>20</v>
      </c>
      <c r="F446" s="32">
        <v>15.557</v>
      </c>
      <c r="G446" s="32">
        <v>20.203896103896099</v>
      </c>
      <c r="H446" s="31">
        <v>21.942</v>
      </c>
      <c r="I446" s="33">
        <v>4.4910508083140866E-3</v>
      </c>
      <c r="J446" s="33">
        <v>5.7560335781741872E-3</v>
      </c>
      <c r="K446">
        <v>0.77</v>
      </c>
    </row>
    <row r="447" spans="1:11" x14ac:dyDescent="0.25">
      <c r="A447" t="s">
        <v>125</v>
      </c>
      <c r="B447" t="s">
        <v>50</v>
      </c>
      <c r="C447" t="s">
        <v>21</v>
      </c>
      <c r="D447" s="31">
        <v>10</v>
      </c>
      <c r="E447" s="31">
        <v>40</v>
      </c>
      <c r="F447" s="32">
        <v>1.7490000000000001</v>
      </c>
      <c r="G447" s="32">
        <v>2.2714285714285709</v>
      </c>
      <c r="H447" s="31">
        <v>4.7290000000000001</v>
      </c>
      <c r="I447" s="33">
        <v>4.6764705882352941E-3</v>
      </c>
      <c r="J447" s="33">
        <v>3.7148468185388851E-3</v>
      </c>
      <c r="K447">
        <v>0.77</v>
      </c>
    </row>
    <row r="448" spans="1:11" x14ac:dyDescent="0.25">
      <c r="A448" t="s">
        <v>125</v>
      </c>
      <c r="B448" t="s">
        <v>126</v>
      </c>
      <c r="C448" t="s">
        <v>69</v>
      </c>
      <c r="D448" s="31">
        <v>12</v>
      </c>
      <c r="E448" s="31">
        <v>14</v>
      </c>
      <c r="F448" s="32">
        <v>108.803</v>
      </c>
      <c r="G448" s="32">
        <v>141.3025974025974</v>
      </c>
      <c r="H448" s="31">
        <v>59.073</v>
      </c>
      <c r="I448" s="33">
        <v>3.619407205349123E-3</v>
      </c>
      <c r="J448" s="33">
        <v>3.7881877645248169E-3</v>
      </c>
      <c r="K448">
        <v>0.77</v>
      </c>
    </row>
    <row r="449" spans="1:11" x14ac:dyDescent="0.25">
      <c r="A449" t="s">
        <v>125</v>
      </c>
      <c r="B449" t="s">
        <v>118</v>
      </c>
      <c r="C449" t="s">
        <v>69</v>
      </c>
      <c r="D449" s="31">
        <v>4</v>
      </c>
      <c r="E449" s="31">
        <v>9</v>
      </c>
      <c r="F449" s="32">
        <v>64.781000000000006</v>
      </c>
      <c r="G449" s="32">
        <v>84.131168831168836</v>
      </c>
      <c r="H449" s="31">
        <v>220.172</v>
      </c>
      <c r="I449" s="33">
        <v>1.518898007033998E-2</v>
      </c>
      <c r="J449" s="33">
        <v>3.7986887508626638E-2</v>
      </c>
      <c r="K449">
        <v>0.77</v>
      </c>
    </row>
    <row r="450" spans="1:11" x14ac:dyDescent="0.25">
      <c r="A450" t="s">
        <v>125</v>
      </c>
      <c r="B450" t="s">
        <v>72</v>
      </c>
      <c r="C450" t="s">
        <v>69</v>
      </c>
      <c r="D450" s="31">
        <v>22</v>
      </c>
      <c r="E450" s="31">
        <v>63</v>
      </c>
      <c r="F450" s="32">
        <v>377.18400000000003</v>
      </c>
      <c r="G450" s="32">
        <v>489.8493506493507</v>
      </c>
      <c r="H450" s="31">
        <v>888.93200000000002</v>
      </c>
      <c r="I450" s="33">
        <v>1.296387695480323E-2</v>
      </c>
      <c r="J450" s="33">
        <v>2.8484106639323249E-2</v>
      </c>
      <c r="K450">
        <v>0.77</v>
      </c>
    </row>
    <row r="451" spans="1:11" x14ac:dyDescent="0.25">
      <c r="A451" t="s">
        <v>125</v>
      </c>
      <c r="B451" t="s">
        <v>73</v>
      </c>
      <c r="C451" t="s">
        <v>17</v>
      </c>
      <c r="D451" s="31">
        <v>10</v>
      </c>
      <c r="E451" s="31">
        <v>16</v>
      </c>
      <c r="F451" s="32">
        <v>173.93199999999999</v>
      </c>
      <c r="G451" s="32">
        <v>225.8857142857143</v>
      </c>
      <c r="H451" s="31">
        <v>180.99</v>
      </c>
      <c r="I451" s="33">
        <v>4.3095143706640228E-2</v>
      </c>
      <c r="J451" s="33">
        <v>3.8039092055485502E-2</v>
      </c>
      <c r="K451">
        <v>0.77</v>
      </c>
    </row>
    <row r="452" spans="1:11" x14ac:dyDescent="0.25">
      <c r="A452" t="s">
        <v>125</v>
      </c>
      <c r="B452" t="s">
        <v>122</v>
      </c>
      <c r="C452" t="s">
        <v>75</v>
      </c>
      <c r="D452" s="31">
        <v>7</v>
      </c>
      <c r="E452" s="31">
        <v>118</v>
      </c>
      <c r="F452" s="32">
        <v>17147.954000000002</v>
      </c>
      <c r="G452" s="32">
        <v>22270.070129870131</v>
      </c>
      <c r="H452" s="31">
        <v>13105.035</v>
      </c>
      <c r="I452" s="33">
        <v>5.2894928575614848E-2</v>
      </c>
      <c r="J452" s="33">
        <v>5.0152255027649681E-2</v>
      </c>
      <c r="K452">
        <v>0.77</v>
      </c>
    </row>
    <row r="453" spans="1:11" x14ac:dyDescent="0.25">
      <c r="A453" t="s">
        <v>125</v>
      </c>
      <c r="B453" t="s">
        <v>76</v>
      </c>
      <c r="C453" t="s">
        <v>75</v>
      </c>
      <c r="D453" s="31">
        <v>36</v>
      </c>
      <c r="E453" s="31">
        <v>1138</v>
      </c>
      <c r="F453" s="32">
        <v>125765.849</v>
      </c>
      <c r="G453" s="32">
        <v>163332.2714285714</v>
      </c>
      <c r="H453" s="31">
        <v>955473.33299999998</v>
      </c>
      <c r="I453" s="33">
        <v>0.1132033352745746</v>
      </c>
      <c r="J453" s="33">
        <v>8.8153079442303425E-2</v>
      </c>
      <c r="K453">
        <v>0.77</v>
      </c>
    </row>
    <row r="454" spans="1:11" x14ac:dyDescent="0.25">
      <c r="A454" t="s">
        <v>125</v>
      </c>
      <c r="B454" t="s">
        <v>77</v>
      </c>
      <c r="C454" t="s">
        <v>75</v>
      </c>
      <c r="D454" s="31">
        <v>138</v>
      </c>
      <c r="E454" s="31">
        <v>2171</v>
      </c>
      <c r="F454" s="32">
        <v>94009.784</v>
      </c>
      <c r="G454" s="32">
        <v>122090.62857142861</v>
      </c>
      <c r="H454" s="31">
        <v>171950.59599999999</v>
      </c>
      <c r="I454" s="33">
        <v>4.325819185772297E-2</v>
      </c>
      <c r="J454" s="33">
        <v>4.098909257686411E-2</v>
      </c>
      <c r="K454">
        <v>0.77</v>
      </c>
    </row>
    <row r="455" spans="1:11" x14ac:dyDescent="0.25">
      <c r="A455" t="s">
        <v>125</v>
      </c>
      <c r="B455" t="s">
        <v>74</v>
      </c>
      <c r="C455" t="s">
        <v>75</v>
      </c>
      <c r="D455" s="31">
        <v>230</v>
      </c>
      <c r="E455" s="31">
        <v>3028</v>
      </c>
      <c r="F455" s="32">
        <v>1391310.277</v>
      </c>
      <c r="G455" s="32">
        <v>1806896.4636363641</v>
      </c>
      <c r="H455" s="31">
        <v>3200988.2420000001</v>
      </c>
      <c r="I455" s="33">
        <v>0.14551220346080751</v>
      </c>
      <c r="J455" s="33">
        <v>0.16682511420865301</v>
      </c>
      <c r="K455">
        <v>0.77</v>
      </c>
    </row>
    <row r="456" spans="1:11" x14ac:dyDescent="0.25">
      <c r="A456" t="s">
        <v>125</v>
      </c>
      <c r="B456" t="s">
        <v>79</v>
      </c>
      <c r="C456" t="s">
        <v>21</v>
      </c>
      <c r="D456" s="31">
        <v>21</v>
      </c>
      <c r="E456" s="31">
        <v>50</v>
      </c>
      <c r="F456" s="32">
        <v>31.786999999999999</v>
      </c>
      <c r="G456" s="32">
        <v>41.281818181818181</v>
      </c>
      <c r="H456" s="31">
        <v>64.638000000000005</v>
      </c>
      <c r="I456" s="33">
        <v>5.0385974923518317E-4</v>
      </c>
      <c r="J456" s="33">
        <v>6.1001689300780476E-4</v>
      </c>
      <c r="K456">
        <v>0.77</v>
      </c>
    </row>
    <row r="457" spans="1:11" x14ac:dyDescent="0.25">
      <c r="A457" t="s">
        <v>125</v>
      </c>
      <c r="B457" t="s">
        <v>106</v>
      </c>
      <c r="C457" t="s">
        <v>19</v>
      </c>
      <c r="D457" s="31">
        <v>30</v>
      </c>
      <c r="E457" s="31">
        <v>149</v>
      </c>
      <c r="F457" s="32">
        <v>198287.606</v>
      </c>
      <c r="G457" s="32">
        <v>257516.37142857141</v>
      </c>
      <c r="H457" s="31">
        <v>437121.47200000001</v>
      </c>
      <c r="I457" s="33">
        <v>1.87203722858484E-2</v>
      </c>
      <c r="J457" s="33">
        <v>1.695349037805784E-2</v>
      </c>
      <c r="K457">
        <v>0.77</v>
      </c>
    </row>
    <row r="458" spans="1:11" x14ac:dyDescent="0.25">
      <c r="A458" t="s">
        <v>125</v>
      </c>
      <c r="B458" t="s">
        <v>105</v>
      </c>
      <c r="C458" t="s">
        <v>19</v>
      </c>
      <c r="D458" s="31">
        <v>248</v>
      </c>
      <c r="E458" s="31">
        <v>4869</v>
      </c>
      <c r="F458" s="32">
        <v>1154837.844</v>
      </c>
      <c r="G458" s="32">
        <v>1499789.407792208</v>
      </c>
      <c r="H458" s="31">
        <v>1040019.841</v>
      </c>
      <c r="I458" s="33">
        <v>3.9059941888909773E-2</v>
      </c>
      <c r="J458" s="33">
        <v>3.8820146891140377E-2</v>
      </c>
      <c r="K458">
        <v>0.77</v>
      </c>
    </row>
    <row r="459" spans="1:11" x14ac:dyDescent="0.25">
      <c r="A459" t="s">
        <v>125</v>
      </c>
      <c r="B459" t="s">
        <v>81</v>
      </c>
      <c r="C459" t="s">
        <v>69</v>
      </c>
      <c r="D459" s="31">
        <v>17</v>
      </c>
      <c r="E459" s="31">
        <v>90</v>
      </c>
      <c r="F459" s="32">
        <v>3353.3809999999999</v>
      </c>
      <c r="G459" s="32">
        <v>4355.0402597402599</v>
      </c>
      <c r="H459" s="31">
        <v>975.79899999999998</v>
      </c>
      <c r="I459" s="33">
        <v>4.7612287203078188E-3</v>
      </c>
      <c r="J459" s="33">
        <v>5.9883705944804811E-3</v>
      </c>
      <c r="K459">
        <v>0.77</v>
      </c>
    </row>
    <row r="460" spans="1:11" x14ac:dyDescent="0.25">
      <c r="A460" t="s">
        <v>125</v>
      </c>
      <c r="B460" t="s">
        <v>82</v>
      </c>
      <c r="C460" t="s">
        <v>21</v>
      </c>
      <c r="D460" s="31">
        <v>76</v>
      </c>
      <c r="E460" s="31">
        <v>375</v>
      </c>
      <c r="F460" s="32">
        <v>2148.047</v>
      </c>
      <c r="G460" s="32">
        <v>2789.6714285714279</v>
      </c>
      <c r="H460" s="31">
        <v>908.89499999999998</v>
      </c>
      <c r="I460" s="33">
        <v>1.062737230610912E-2</v>
      </c>
      <c r="J460" s="33">
        <v>1.5250171982751391E-2</v>
      </c>
      <c r="K460">
        <v>0.77</v>
      </c>
    </row>
    <row r="461" spans="1:11" x14ac:dyDescent="0.25">
      <c r="A461" t="s">
        <v>125</v>
      </c>
      <c r="B461" t="s">
        <v>83</v>
      </c>
      <c r="C461" t="s">
        <v>84</v>
      </c>
      <c r="D461" s="31">
        <v>54</v>
      </c>
      <c r="E461" s="31">
        <v>138</v>
      </c>
      <c r="F461" s="32">
        <v>907.44899999999996</v>
      </c>
      <c r="G461" s="32">
        <v>1178.5051948051951</v>
      </c>
      <c r="H461" s="31">
        <v>461.79700000000003</v>
      </c>
      <c r="I461" s="33">
        <v>8.8626721359507752E-3</v>
      </c>
      <c r="J461" s="33">
        <v>9.0154227593073431E-3</v>
      </c>
      <c r="K461">
        <v>0.77</v>
      </c>
    </row>
    <row r="462" spans="1:11" x14ac:dyDescent="0.25">
      <c r="A462" t="s">
        <v>125</v>
      </c>
      <c r="B462" t="s">
        <v>85</v>
      </c>
      <c r="C462" t="s">
        <v>84</v>
      </c>
      <c r="D462" s="31">
        <v>115</v>
      </c>
      <c r="E462" s="31">
        <v>487</v>
      </c>
      <c r="F462" s="32">
        <v>33825.275000000001</v>
      </c>
      <c r="G462" s="32">
        <v>43928.928571428572</v>
      </c>
      <c r="H462" s="31">
        <v>10871.582</v>
      </c>
      <c r="I462" s="33">
        <v>6.2019433514607682E-3</v>
      </c>
      <c r="J462" s="33">
        <v>6.4510892268838946E-3</v>
      </c>
      <c r="K462">
        <v>0.77</v>
      </c>
    </row>
    <row r="463" spans="1:11" x14ac:dyDescent="0.25">
      <c r="A463" t="s">
        <v>125</v>
      </c>
      <c r="B463" t="s">
        <v>175</v>
      </c>
      <c r="C463" t="s">
        <v>17</v>
      </c>
      <c r="D463" s="31">
        <v>3</v>
      </c>
      <c r="E463" s="31">
        <v>3</v>
      </c>
      <c r="F463" s="32">
        <v>0.55700000000000005</v>
      </c>
      <c r="G463" s="32">
        <v>0.72337662337662345</v>
      </c>
      <c r="H463" s="31">
        <v>0.25900000000000001</v>
      </c>
      <c r="I463" s="33">
        <v>2.639059982943239E-5</v>
      </c>
      <c r="J463" s="33">
        <v>2.092760180995475E-5</v>
      </c>
      <c r="K463">
        <v>0.77</v>
      </c>
    </row>
    <row r="464" spans="1:11" x14ac:dyDescent="0.25">
      <c r="A464" t="s">
        <v>125</v>
      </c>
      <c r="B464" t="s">
        <v>86</v>
      </c>
      <c r="C464" t="s">
        <v>28</v>
      </c>
      <c r="D464" s="31">
        <v>89</v>
      </c>
      <c r="E464" s="31">
        <v>430</v>
      </c>
      <c r="F464" s="32">
        <v>793.21900000000005</v>
      </c>
      <c r="G464" s="32">
        <v>1030.154545454546</v>
      </c>
      <c r="H464" s="31">
        <v>781.30799999999999</v>
      </c>
      <c r="I464" s="33">
        <v>2.541553989106056E-2</v>
      </c>
      <c r="J464" s="33">
        <v>3.2866733972741043E-2</v>
      </c>
      <c r="K464">
        <v>0.77</v>
      </c>
    </row>
    <row r="465" spans="1:11" x14ac:dyDescent="0.25">
      <c r="A465" t="s">
        <v>125</v>
      </c>
      <c r="B465" t="s">
        <v>88</v>
      </c>
      <c r="C465" t="s">
        <v>69</v>
      </c>
      <c r="D465" s="31">
        <v>20</v>
      </c>
      <c r="E465" s="31">
        <v>69</v>
      </c>
      <c r="F465" s="32">
        <v>533.85599999999999</v>
      </c>
      <c r="G465" s="32">
        <v>693.31948051948052</v>
      </c>
      <c r="H465" s="31">
        <v>897.85400000000004</v>
      </c>
      <c r="I465" s="33">
        <v>1.1662355819643481E-2</v>
      </c>
      <c r="J465" s="33">
        <v>1.659036567564072E-2</v>
      </c>
      <c r="K465">
        <v>0.77</v>
      </c>
    </row>
    <row r="466" spans="1:11" x14ac:dyDescent="0.25">
      <c r="A466" t="s">
        <v>125</v>
      </c>
      <c r="B466" t="s">
        <v>123</v>
      </c>
      <c r="C466" t="s">
        <v>69</v>
      </c>
      <c r="D466" s="31">
        <v>4</v>
      </c>
      <c r="E466" s="31">
        <v>5</v>
      </c>
      <c r="F466" s="32">
        <v>307.51799999999997</v>
      </c>
      <c r="G466" s="32">
        <v>399.37402597402593</v>
      </c>
      <c r="H466" s="31">
        <v>48.012999999999998</v>
      </c>
      <c r="I466" s="33">
        <v>5.3535765020472966E-4</v>
      </c>
      <c r="J466" s="33">
        <v>5.81785355095908E-4</v>
      </c>
      <c r="K466">
        <v>0.77</v>
      </c>
    </row>
    <row r="467" spans="1:11" x14ac:dyDescent="0.25">
      <c r="A467" t="s">
        <v>125</v>
      </c>
      <c r="B467" t="s">
        <v>87</v>
      </c>
      <c r="C467" t="s">
        <v>17</v>
      </c>
      <c r="D467" s="31">
        <v>20</v>
      </c>
      <c r="E467" s="31">
        <v>74</v>
      </c>
      <c r="F467" s="32">
        <v>62.94</v>
      </c>
      <c r="G467" s="32">
        <v>81.740259740259731</v>
      </c>
      <c r="H467" s="31">
        <v>728.80799999999999</v>
      </c>
      <c r="I467" s="33">
        <v>2.257937219730942E-3</v>
      </c>
      <c r="J467" s="33">
        <v>1.259627715653572E-2</v>
      </c>
      <c r="K467">
        <v>0.77</v>
      </c>
    </row>
    <row r="468" spans="1:11" x14ac:dyDescent="0.25">
      <c r="A468" t="s">
        <v>125</v>
      </c>
      <c r="B468" t="s">
        <v>127</v>
      </c>
      <c r="C468" t="s">
        <v>69</v>
      </c>
      <c r="D468" s="31">
        <v>7</v>
      </c>
      <c r="E468" s="31">
        <v>22</v>
      </c>
      <c r="F468" s="32">
        <v>714.69299999999998</v>
      </c>
      <c r="G468" s="32">
        <v>928.17272727272723</v>
      </c>
      <c r="H468" s="31">
        <v>402.24599999999998</v>
      </c>
      <c r="I468" s="33">
        <v>0.402190770962296</v>
      </c>
      <c r="J468" s="33">
        <v>0.28690870185449358</v>
      </c>
      <c r="K468">
        <v>0.77</v>
      </c>
    </row>
    <row r="469" spans="1:11" x14ac:dyDescent="0.25">
      <c r="A469" t="s">
        <v>125</v>
      </c>
      <c r="B469" t="s">
        <v>117</v>
      </c>
      <c r="C469" t="s">
        <v>69</v>
      </c>
      <c r="D469" s="31">
        <v>5</v>
      </c>
      <c r="E469" s="31">
        <v>7</v>
      </c>
      <c r="F469" s="32">
        <v>95.494</v>
      </c>
      <c r="G469" s="32">
        <v>124.0181818181818</v>
      </c>
      <c r="H469" s="31">
        <v>26.933</v>
      </c>
      <c r="I469" s="33">
        <v>1.6658874591788319E-4</v>
      </c>
      <c r="J469" s="33">
        <v>2.0719923684089049E-4</v>
      </c>
      <c r="K469">
        <v>0.77</v>
      </c>
    </row>
    <row r="470" spans="1:11" x14ac:dyDescent="0.25">
      <c r="A470" t="s">
        <v>125</v>
      </c>
      <c r="B470" t="s">
        <v>65</v>
      </c>
      <c r="C470" t="s">
        <v>17</v>
      </c>
      <c r="D470" s="31">
        <v>142</v>
      </c>
      <c r="E470" s="31">
        <v>986</v>
      </c>
      <c r="F470" s="32">
        <v>1045.722</v>
      </c>
      <c r="G470" s="32">
        <v>1358.0805194805189</v>
      </c>
      <c r="H470" s="31">
        <v>738.07100000000003</v>
      </c>
      <c r="I470" s="33">
        <v>8.1519980043343356E-3</v>
      </c>
      <c r="J470" s="33">
        <v>8.9560854265259074E-3</v>
      </c>
      <c r="K470">
        <v>0.77</v>
      </c>
    </row>
    <row r="471" spans="1:11" x14ac:dyDescent="0.25">
      <c r="A471" t="s">
        <v>125</v>
      </c>
      <c r="B471" t="s">
        <v>101</v>
      </c>
      <c r="C471" t="s">
        <v>17</v>
      </c>
      <c r="D471" s="31">
        <v>47</v>
      </c>
      <c r="E471" s="31">
        <v>250</v>
      </c>
      <c r="F471" s="32">
        <v>7080.66</v>
      </c>
      <c r="G471" s="32">
        <v>9195.6623376623374</v>
      </c>
      <c r="H471" s="31">
        <v>1687.2950000000001</v>
      </c>
      <c r="I471" s="33">
        <v>2.86238892601293E-3</v>
      </c>
      <c r="J471" s="33">
        <v>3.7521375884222211E-3</v>
      </c>
      <c r="K471">
        <v>0.77</v>
      </c>
    </row>
    <row r="472" spans="1:11" x14ac:dyDescent="0.25">
      <c r="A472" t="s">
        <v>125</v>
      </c>
      <c r="B472" t="s">
        <v>102</v>
      </c>
      <c r="C472" t="s">
        <v>17</v>
      </c>
      <c r="D472" s="31">
        <v>26</v>
      </c>
      <c r="E472" s="31">
        <v>111</v>
      </c>
      <c r="F472" s="32">
        <v>293.77699999999999</v>
      </c>
      <c r="G472" s="32">
        <v>381.52857142857141</v>
      </c>
      <c r="H472" s="31">
        <v>945.66700000000003</v>
      </c>
      <c r="I472" s="33">
        <v>1.872240491485673E-3</v>
      </c>
      <c r="J472" s="33">
        <v>1.260485977820431E-2</v>
      </c>
      <c r="K472">
        <v>0.77</v>
      </c>
    </row>
    <row r="473" spans="1:11" x14ac:dyDescent="0.25">
      <c r="A473" t="s">
        <v>125</v>
      </c>
      <c r="B473" t="s">
        <v>128</v>
      </c>
      <c r="C473" t="s">
        <v>17</v>
      </c>
      <c r="D473" s="31">
        <v>3</v>
      </c>
      <c r="E473" s="31">
        <v>19</v>
      </c>
      <c r="F473" s="32">
        <v>3551.5169999999998</v>
      </c>
      <c r="G473" s="32">
        <v>4612.3597402597397</v>
      </c>
      <c r="H473" s="31">
        <v>6040.7560000000003</v>
      </c>
      <c r="I473" s="33">
        <v>4.8410853030179113E-2</v>
      </c>
      <c r="J473" s="33">
        <v>5.104792326868636E-2</v>
      </c>
      <c r="K473">
        <v>0.77</v>
      </c>
    </row>
    <row r="474" spans="1:11" x14ac:dyDescent="0.25">
      <c r="A474" t="s">
        <v>125</v>
      </c>
      <c r="B474" t="s">
        <v>53</v>
      </c>
      <c r="C474" t="s">
        <v>17</v>
      </c>
      <c r="D474" s="31">
        <v>92</v>
      </c>
      <c r="E474" s="31">
        <v>299</v>
      </c>
      <c r="F474" s="32">
        <v>404.91199999999998</v>
      </c>
      <c r="G474" s="32">
        <v>525.85974025974019</v>
      </c>
      <c r="H474" s="31">
        <v>695.78300000000002</v>
      </c>
      <c r="I474" s="33">
        <v>5.9411333157261496E-3</v>
      </c>
      <c r="J474" s="33">
        <v>7.1540660312368262E-3</v>
      </c>
      <c r="K474">
        <v>0.77</v>
      </c>
    </row>
    <row r="475" spans="1:11" x14ac:dyDescent="0.25">
      <c r="A475" t="s">
        <v>129</v>
      </c>
      <c r="B475" t="s">
        <v>159</v>
      </c>
      <c r="D475" s="31"/>
      <c r="E475" s="31"/>
      <c r="F475" s="32">
        <v>3240088</v>
      </c>
      <c r="G475" s="32">
        <v>4153958.974358974</v>
      </c>
      <c r="H475" s="31">
        <v>4406520</v>
      </c>
      <c r="I475" s="33"/>
      <c r="J475" s="33"/>
      <c r="K475">
        <v>0.78</v>
      </c>
    </row>
    <row r="476" spans="1:11" x14ac:dyDescent="0.25">
      <c r="A476" t="s">
        <v>129</v>
      </c>
      <c r="B476" t="s">
        <v>12</v>
      </c>
      <c r="C476" t="s">
        <v>13</v>
      </c>
      <c r="D476" s="31">
        <v>553</v>
      </c>
      <c r="E476" s="31">
        <v>8203</v>
      </c>
      <c r="F476" s="32">
        <v>1160806.9080000001</v>
      </c>
      <c r="G476" s="32">
        <v>1488213.9846153851</v>
      </c>
      <c r="H476" s="31">
        <v>691430.30799999996</v>
      </c>
      <c r="I476" s="33">
        <v>7.0539513347098834E-2</v>
      </c>
      <c r="J476" s="33">
        <v>7.764476796135944E-2</v>
      </c>
      <c r="K476">
        <v>0.78</v>
      </c>
    </row>
    <row r="477" spans="1:11" x14ac:dyDescent="0.25">
      <c r="A477" t="s">
        <v>129</v>
      </c>
      <c r="B477" t="s">
        <v>80</v>
      </c>
      <c r="C477" t="s">
        <v>21</v>
      </c>
      <c r="D477" s="31">
        <v>44</v>
      </c>
      <c r="E477" s="31">
        <v>111</v>
      </c>
      <c r="F477" s="32">
        <v>2964.9960000000001</v>
      </c>
      <c r="G477" s="32">
        <v>3801.2769230769231</v>
      </c>
      <c r="H477" s="31">
        <v>744.81</v>
      </c>
      <c r="I477" s="33">
        <v>1.524641374554755E-3</v>
      </c>
      <c r="J477" s="33">
        <v>1.3829887977183221E-3</v>
      </c>
      <c r="K477">
        <v>0.78</v>
      </c>
    </row>
    <row r="478" spans="1:11" x14ac:dyDescent="0.25">
      <c r="A478" t="s">
        <v>129</v>
      </c>
      <c r="B478" t="s">
        <v>167</v>
      </c>
      <c r="C478" t="s">
        <v>17</v>
      </c>
      <c r="D478" s="31">
        <v>4</v>
      </c>
      <c r="E478" s="31">
        <v>8</v>
      </c>
      <c r="F478" s="32">
        <v>3.9809999999999999</v>
      </c>
      <c r="G478" s="32">
        <v>5.1038461538461526</v>
      </c>
      <c r="H478" s="31">
        <v>4.7359999999999998</v>
      </c>
      <c r="I478" s="33">
        <v>0.1284193548387097</v>
      </c>
      <c r="J478" s="33">
        <v>9.1076923076923069E-2</v>
      </c>
      <c r="K478">
        <v>0.78</v>
      </c>
    </row>
    <row r="479" spans="1:11" x14ac:dyDescent="0.25">
      <c r="A479" t="s">
        <v>129</v>
      </c>
      <c r="B479" t="s">
        <v>14</v>
      </c>
      <c r="C479" t="s">
        <v>15</v>
      </c>
      <c r="D479" s="31">
        <v>268</v>
      </c>
      <c r="E479" s="31">
        <v>2875</v>
      </c>
      <c r="F479" s="32">
        <v>13530.419</v>
      </c>
      <c r="G479" s="32">
        <v>17346.69102564103</v>
      </c>
      <c r="H479" s="31">
        <v>17994.296999999999</v>
      </c>
      <c r="I479" s="33">
        <v>9.8636906410835869E-3</v>
      </c>
      <c r="J479" s="33">
        <v>1.007702801461632E-2</v>
      </c>
      <c r="K479">
        <v>0.78</v>
      </c>
    </row>
    <row r="480" spans="1:11" x14ac:dyDescent="0.25">
      <c r="A480" t="s">
        <v>129</v>
      </c>
      <c r="B480" t="s">
        <v>16</v>
      </c>
      <c r="C480" t="s">
        <v>17</v>
      </c>
      <c r="D480" s="31">
        <v>40</v>
      </c>
      <c r="E480" s="31">
        <v>121</v>
      </c>
      <c r="F480" s="32">
        <v>250.25399999999999</v>
      </c>
      <c r="G480" s="32">
        <v>320.8384615384615</v>
      </c>
      <c r="H480" s="31">
        <v>90.259</v>
      </c>
      <c r="I480" s="33">
        <v>6.9220811550908638E-3</v>
      </c>
      <c r="J480" s="33">
        <v>6.0825527326639258E-3</v>
      </c>
      <c r="K480">
        <v>0.78</v>
      </c>
    </row>
    <row r="481" spans="1:11" x14ac:dyDescent="0.25">
      <c r="A481" t="s">
        <v>129</v>
      </c>
      <c r="B481" t="s">
        <v>18</v>
      </c>
      <c r="C481" t="s">
        <v>19</v>
      </c>
      <c r="D481" s="31">
        <v>158</v>
      </c>
      <c r="E481" s="31">
        <v>2681</v>
      </c>
      <c r="F481" s="32">
        <v>68887.131999999998</v>
      </c>
      <c r="G481" s="32">
        <v>88316.835897435885</v>
      </c>
      <c r="H481" s="31">
        <v>120110.258</v>
      </c>
      <c r="I481" s="33">
        <v>4.6675230133574358E-2</v>
      </c>
      <c r="J481" s="33">
        <v>5.3563882742129552E-2</v>
      </c>
      <c r="K481">
        <v>0.78</v>
      </c>
    </row>
    <row r="482" spans="1:11" x14ac:dyDescent="0.25">
      <c r="A482" t="s">
        <v>129</v>
      </c>
      <c r="B482" t="s">
        <v>98</v>
      </c>
      <c r="C482" t="s">
        <v>99</v>
      </c>
      <c r="D482" s="31">
        <v>21</v>
      </c>
      <c r="E482" s="31">
        <v>907</v>
      </c>
      <c r="F482" s="32">
        <v>2460787.2000000002</v>
      </c>
      <c r="G482" s="32">
        <v>3154855.384615385</v>
      </c>
      <c r="H482" s="31">
        <v>4176326.8050000002</v>
      </c>
      <c r="I482" s="33">
        <v>8.5326181726780248E-2</v>
      </c>
      <c r="J482" s="33">
        <v>0.1027027827153037</v>
      </c>
      <c r="K482">
        <v>0.78</v>
      </c>
    </row>
    <row r="483" spans="1:11" x14ac:dyDescent="0.25">
      <c r="A483" t="s">
        <v>129</v>
      </c>
      <c r="B483" t="s">
        <v>20</v>
      </c>
      <c r="C483" t="s">
        <v>21</v>
      </c>
      <c r="D483" s="31">
        <v>18</v>
      </c>
      <c r="E483" s="31">
        <v>29</v>
      </c>
      <c r="F483" s="32">
        <v>52.826000000000001</v>
      </c>
      <c r="G483" s="32">
        <v>67.725641025641025</v>
      </c>
      <c r="H483" s="31">
        <v>80.980999999999995</v>
      </c>
      <c r="I483" s="33">
        <v>4.620080461780654E-3</v>
      </c>
      <c r="J483" s="33">
        <v>1.4404304517965139E-2</v>
      </c>
      <c r="K483">
        <v>0.78</v>
      </c>
    </row>
    <row r="484" spans="1:11" x14ac:dyDescent="0.25">
      <c r="A484" t="s">
        <v>129</v>
      </c>
      <c r="B484" t="s">
        <v>22</v>
      </c>
      <c r="C484" t="s">
        <v>23</v>
      </c>
      <c r="D484" s="31">
        <v>206</v>
      </c>
      <c r="E484" s="31">
        <v>2452</v>
      </c>
      <c r="F484" s="32">
        <v>374121.36599999998</v>
      </c>
      <c r="G484" s="32">
        <v>479642.77692307689</v>
      </c>
      <c r="H484" s="31">
        <v>144288.636</v>
      </c>
      <c r="I484" s="33">
        <v>3.6498794418354533E-2</v>
      </c>
      <c r="J484" s="33">
        <v>3.4585882575156511E-2</v>
      </c>
      <c r="K484">
        <v>0.78</v>
      </c>
    </row>
    <row r="485" spans="1:11" x14ac:dyDescent="0.25">
      <c r="A485" t="s">
        <v>129</v>
      </c>
      <c r="B485" t="s">
        <v>100</v>
      </c>
      <c r="C485" t="s">
        <v>17</v>
      </c>
      <c r="D485" s="31">
        <v>22</v>
      </c>
      <c r="E485" s="31">
        <v>93</v>
      </c>
      <c r="F485" s="32">
        <v>1185.874</v>
      </c>
      <c r="G485" s="32">
        <v>1520.3512820512819</v>
      </c>
      <c r="H485" s="31">
        <v>397.20100000000002</v>
      </c>
      <c r="I485" s="33">
        <v>8.4052080970741672E-3</v>
      </c>
      <c r="J485" s="33">
        <v>2.6777836205269258E-3</v>
      </c>
      <c r="K485">
        <v>0.78</v>
      </c>
    </row>
    <row r="486" spans="1:11" x14ac:dyDescent="0.25">
      <c r="A486" t="s">
        <v>129</v>
      </c>
      <c r="B486" t="s">
        <v>95</v>
      </c>
      <c r="C486" t="s">
        <v>17</v>
      </c>
      <c r="D486" s="31">
        <v>20</v>
      </c>
      <c r="E486" s="31">
        <v>101</v>
      </c>
      <c r="F486" s="32">
        <v>142.869</v>
      </c>
      <c r="G486" s="32">
        <v>183.1653846153846</v>
      </c>
      <c r="H486" s="31">
        <v>1060.528</v>
      </c>
      <c r="I486" s="33">
        <v>1.8958552839357421E-4</v>
      </c>
      <c r="J486" s="33">
        <v>2.6711062193196101E-3</v>
      </c>
      <c r="K486">
        <v>0.78</v>
      </c>
    </row>
    <row r="487" spans="1:11" x14ac:dyDescent="0.25">
      <c r="A487" t="s">
        <v>129</v>
      </c>
      <c r="B487" t="s">
        <v>93</v>
      </c>
      <c r="C487" t="s">
        <v>21</v>
      </c>
      <c r="D487" s="31">
        <v>115</v>
      </c>
      <c r="E487" s="31">
        <v>1693</v>
      </c>
      <c r="F487" s="32">
        <v>339162.80099999998</v>
      </c>
      <c r="G487" s="32">
        <v>434824.10384615383</v>
      </c>
      <c r="H487" s="31">
        <v>483092.92200000002</v>
      </c>
      <c r="I487" s="33">
        <v>4.3212905894851161E-2</v>
      </c>
      <c r="J487" s="33">
        <v>4.2745132637497393E-2</v>
      </c>
      <c r="K487">
        <v>0.78</v>
      </c>
    </row>
    <row r="488" spans="1:11" x14ac:dyDescent="0.25">
      <c r="A488" t="s">
        <v>129</v>
      </c>
      <c r="B488" t="s">
        <v>111</v>
      </c>
      <c r="C488" t="s">
        <v>17</v>
      </c>
      <c r="D488" s="31">
        <v>12</v>
      </c>
      <c r="E488" s="31">
        <v>16</v>
      </c>
      <c r="F488" s="32">
        <v>157.26300000000001</v>
      </c>
      <c r="G488" s="32">
        <v>201.6192307692308</v>
      </c>
      <c r="H488" s="31">
        <v>599.18499999999995</v>
      </c>
      <c r="I488" s="33">
        <v>5.1524474149793591E-3</v>
      </c>
      <c r="J488" s="33">
        <v>4.0563859891411778E-3</v>
      </c>
      <c r="K488">
        <v>0.78</v>
      </c>
    </row>
    <row r="489" spans="1:11" x14ac:dyDescent="0.25">
      <c r="A489" t="s">
        <v>129</v>
      </c>
      <c r="B489" t="s">
        <v>94</v>
      </c>
      <c r="C489" t="s">
        <v>17</v>
      </c>
      <c r="D489" s="31">
        <v>35</v>
      </c>
      <c r="E489" s="31">
        <v>334</v>
      </c>
      <c r="F489" s="32">
        <v>1518.127</v>
      </c>
      <c r="G489" s="32">
        <v>1946.3166666666671</v>
      </c>
      <c r="H489" s="31">
        <v>2991.1019999999999</v>
      </c>
      <c r="I489" s="33">
        <v>1.16878796510867E-2</v>
      </c>
      <c r="J489" s="33">
        <v>9.4915242404818266E-3</v>
      </c>
      <c r="K489">
        <v>0.78</v>
      </c>
    </row>
    <row r="490" spans="1:11" x14ac:dyDescent="0.25">
      <c r="A490" t="s">
        <v>129</v>
      </c>
      <c r="B490" t="s">
        <v>160</v>
      </c>
      <c r="C490" t="s">
        <v>17</v>
      </c>
      <c r="D490" s="31">
        <v>3</v>
      </c>
      <c r="E490" s="31">
        <v>3</v>
      </c>
      <c r="F490" s="32">
        <v>5.8999999999999997E-2</v>
      </c>
      <c r="G490" s="32">
        <v>7.5641025641025636E-2</v>
      </c>
      <c r="H490" s="31">
        <v>5.6000000000000001E-2</v>
      </c>
      <c r="I490" s="33">
        <v>2.2348484848484849E-4</v>
      </c>
      <c r="J490" s="33">
        <v>9.4754653130287654E-5</v>
      </c>
      <c r="K490">
        <v>0.78</v>
      </c>
    </row>
    <row r="491" spans="1:11" x14ac:dyDescent="0.25">
      <c r="A491" t="s">
        <v>129</v>
      </c>
      <c r="B491" t="s">
        <v>24</v>
      </c>
      <c r="C491" t="s">
        <v>21</v>
      </c>
      <c r="D491" s="31">
        <v>72</v>
      </c>
      <c r="E491" s="31">
        <v>405</v>
      </c>
      <c r="F491" s="32">
        <v>18095.138999999999</v>
      </c>
      <c r="G491" s="32">
        <v>23198.896153846152</v>
      </c>
      <c r="H491" s="31">
        <v>38308.565999999999</v>
      </c>
      <c r="I491" s="33">
        <v>8.5956816235286618E-3</v>
      </c>
      <c r="J491" s="33">
        <v>1.180815332494721E-2</v>
      </c>
      <c r="K491">
        <v>0.78</v>
      </c>
    </row>
    <row r="492" spans="1:11" x14ac:dyDescent="0.25">
      <c r="A492" t="s">
        <v>129</v>
      </c>
      <c r="B492" t="s">
        <v>25</v>
      </c>
      <c r="C492" t="s">
        <v>17</v>
      </c>
      <c r="D492" s="31">
        <v>31</v>
      </c>
      <c r="E492" s="31">
        <v>187</v>
      </c>
      <c r="F492" s="32">
        <v>5195.0309999999999</v>
      </c>
      <c r="G492" s="32">
        <v>6660.2961538461532</v>
      </c>
      <c r="H492" s="31">
        <v>1353.6220000000001</v>
      </c>
      <c r="I492" s="33">
        <v>0.22513677139761651</v>
      </c>
      <c r="J492" s="33">
        <v>0.1857329857299671</v>
      </c>
      <c r="K492">
        <v>0.78</v>
      </c>
    </row>
    <row r="493" spans="1:11" x14ac:dyDescent="0.25">
      <c r="A493" t="s">
        <v>129</v>
      </c>
      <c r="B493" t="s">
        <v>26</v>
      </c>
      <c r="C493" t="s">
        <v>17</v>
      </c>
      <c r="D493" s="31">
        <v>78</v>
      </c>
      <c r="E493" s="31">
        <v>759</v>
      </c>
      <c r="F493" s="32">
        <v>3103.6460000000002</v>
      </c>
      <c r="G493" s="32">
        <v>3979.0333333333328</v>
      </c>
      <c r="H493" s="31">
        <v>3214.895</v>
      </c>
      <c r="I493" s="33">
        <v>4.3071497959976689E-2</v>
      </c>
      <c r="J493" s="33">
        <v>4.1234576610317319E-2</v>
      </c>
      <c r="K493">
        <v>0.78</v>
      </c>
    </row>
    <row r="494" spans="1:11" x14ac:dyDescent="0.25">
      <c r="A494" t="s">
        <v>129</v>
      </c>
      <c r="B494" t="s">
        <v>131</v>
      </c>
      <c r="C494" t="s">
        <v>17</v>
      </c>
      <c r="D494" s="31">
        <v>6</v>
      </c>
      <c r="E494" s="31">
        <v>6</v>
      </c>
      <c r="F494" s="32">
        <v>12.276</v>
      </c>
      <c r="G494" s="32">
        <v>15.738461538461539</v>
      </c>
      <c r="H494" s="31">
        <v>47.048000000000002</v>
      </c>
      <c r="I494" s="33">
        <v>1.0823010800088161E-4</v>
      </c>
      <c r="J494" s="33">
        <v>6.3175421634976904E-4</v>
      </c>
      <c r="K494">
        <v>0.78</v>
      </c>
    </row>
    <row r="495" spans="1:11" x14ac:dyDescent="0.25">
      <c r="A495" t="s">
        <v>129</v>
      </c>
      <c r="B495" t="s">
        <v>68</v>
      </c>
      <c r="C495" t="s">
        <v>69</v>
      </c>
      <c r="D495" s="31">
        <v>100</v>
      </c>
      <c r="E495" s="31">
        <v>820</v>
      </c>
      <c r="F495" s="32">
        <v>10577.496999999999</v>
      </c>
      <c r="G495" s="32">
        <v>13560.893589743589</v>
      </c>
      <c r="H495" s="31">
        <v>17783.463</v>
      </c>
      <c r="I495" s="33">
        <v>7.264175705540347E-3</v>
      </c>
      <c r="J495" s="33">
        <v>8.0375199542972019E-3</v>
      </c>
      <c r="K495">
        <v>0.78</v>
      </c>
    </row>
    <row r="496" spans="1:11" x14ac:dyDescent="0.25">
      <c r="A496" t="s">
        <v>129</v>
      </c>
      <c r="B496" t="s">
        <v>70</v>
      </c>
      <c r="C496" t="s">
        <v>71</v>
      </c>
      <c r="D496" s="31">
        <v>166</v>
      </c>
      <c r="E496" s="31">
        <v>1434</v>
      </c>
      <c r="F496" s="32">
        <v>47906.591</v>
      </c>
      <c r="G496" s="32">
        <v>61418.706410256411</v>
      </c>
      <c r="H496" s="31">
        <v>271845.38900000002</v>
      </c>
      <c r="I496" s="33">
        <v>2.6364500433936299E-2</v>
      </c>
      <c r="J496" s="33">
        <v>2.3935962092752661E-2</v>
      </c>
      <c r="K496">
        <v>0.78</v>
      </c>
    </row>
    <row r="497" spans="1:11" x14ac:dyDescent="0.25">
      <c r="A497" t="s">
        <v>129</v>
      </c>
      <c r="B497" t="s">
        <v>27</v>
      </c>
      <c r="C497" t="s">
        <v>28</v>
      </c>
      <c r="D497" s="31">
        <v>7</v>
      </c>
      <c r="E497" s="31">
        <v>20</v>
      </c>
      <c r="F497" s="32">
        <v>114.401</v>
      </c>
      <c r="G497" s="32">
        <v>146.66794871794869</v>
      </c>
      <c r="H497" s="31">
        <v>56.512999999999998</v>
      </c>
      <c r="I497" s="33">
        <v>1.632294609479782E-3</v>
      </c>
      <c r="J497" s="33">
        <v>2.3802965209333668E-3</v>
      </c>
      <c r="K497">
        <v>0.78</v>
      </c>
    </row>
    <row r="498" spans="1:11" x14ac:dyDescent="0.25">
      <c r="A498" t="s">
        <v>129</v>
      </c>
      <c r="B498" t="s">
        <v>29</v>
      </c>
      <c r="C498" t="s">
        <v>21</v>
      </c>
      <c r="D498" s="31">
        <v>5</v>
      </c>
      <c r="E498" s="31">
        <v>7</v>
      </c>
      <c r="F498" s="32">
        <v>2.5720000000000001</v>
      </c>
      <c r="G498" s="32">
        <v>3.2974358974358968</v>
      </c>
      <c r="H498" s="31">
        <v>5.6909999999999998</v>
      </c>
      <c r="I498" s="33">
        <v>4.5297640014089471E-4</v>
      </c>
      <c r="J498" s="33">
        <v>2.421289993192648E-4</v>
      </c>
      <c r="K498">
        <v>0.78</v>
      </c>
    </row>
    <row r="499" spans="1:11" x14ac:dyDescent="0.25">
      <c r="A499" t="s">
        <v>129</v>
      </c>
      <c r="B499" t="s">
        <v>161</v>
      </c>
      <c r="C499" t="s">
        <v>17</v>
      </c>
      <c r="D499" s="31">
        <v>4</v>
      </c>
      <c r="E499" s="31">
        <v>4</v>
      </c>
      <c r="F499" s="32">
        <v>28.46</v>
      </c>
      <c r="G499" s="32">
        <v>36.487179487179489</v>
      </c>
      <c r="H499" s="31">
        <v>138.554</v>
      </c>
      <c r="I499" s="33">
        <v>4.5318471337579623E-2</v>
      </c>
      <c r="J499" s="33">
        <v>4.6840432724814057E-2</v>
      </c>
      <c r="K499">
        <v>0.78</v>
      </c>
    </row>
    <row r="500" spans="1:11" x14ac:dyDescent="0.25">
      <c r="A500" t="s">
        <v>129</v>
      </c>
      <c r="B500" t="s">
        <v>162</v>
      </c>
      <c r="C500" t="s">
        <v>21</v>
      </c>
      <c r="D500" s="31">
        <v>4</v>
      </c>
      <c r="E500" s="31">
        <v>5</v>
      </c>
      <c r="F500" s="32">
        <v>16.846</v>
      </c>
      <c r="G500" s="32">
        <v>21.597435897435901</v>
      </c>
      <c r="H500" s="31">
        <v>13.427</v>
      </c>
      <c r="I500" s="33">
        <v>2.4100143061516449E-2</v>
      </c>
      <c r="J500" s="33">
        <v>2.0100299401197601E-2</v>
      </c>
      <c r="K500">
        <v>0.78</v>
      </c>
    </row>
    <row r="501" spans="1:11" x14ac:dyDescent="0.25">
      <c r="A501" t="s">
        <v>129</v>
      </c>
      <c r="B501" t="s">
        <v>30</v>
      </c>
      <c r="C501" t="s">
        <v>17</v>
      </c>
      <c r="D501" s="31">
        <v>31</v>
      </c>
      <c r="E501" s="31">
        <v>112</v>
      </c>
      <c r="F501" s="32">
        <v>962.51099999999997</v>
      </c>
      <c r="G501" s="32">
        <v>1233.988461538461</v>
      </c>
      <c r="H501" s="31">
        <v>1330.1949999999999</v>
      </c>
      <c r="I501" s="33">
        <v>7.3592094196804028E-2</v>
      </c>
      <c r="J501" s="33">
        <v>9.4864855227499642E-2</v>
      </c>
      <c r="K501">
        <v>0.78</v>
      </c>
    </row>
    <row r="502" spans="1:11" x14ac:dyDescent="0.25">
      <c r="A502" t="s">
        <v>129</v>
      </c>
      <c r="B502" t="s">
        <v>31</v>
      </c>
      <c r="C502" t="s">
        <v>17</v>
      </c>
      <c r="D502" s="31">
        <v>120</v>
      </c>
      <c r="E502" s="31">
        <v>1000</v>
      </c>
      <c r="F502" s="32">
        <v>4518.5839999999998</v>
      </c>
      <c r="G502" s="32">
        <v>5793.0564102564094</v>
      </c>
      <c r="H502" s="31">
        <v>6842.3909999999996</v>
      </c>
      <c r="I502" s="33">
        <v>7.7292280323634555E-2</v>
      </c>
      <c r="J502" s="33">
        <v>7.1046963907463553E-2</v>
      </c>
      <c r="K502">
        <v>0.78</v>
      </c>
    </row>
    <row r="503" spans="1:11" x14ac:dyDescent="0.25">
      <c r="A503" t="s">
        <v>129</v>
      </c>
      <c r="B503" t="s">
        <v>37</v>
      </c>
      <c r="C503" t="s">
        <v>23</v>
      </c>
      <c r="D503" s="31">
        <v>101</v>
      </c>
      <c r="E503" s="31">
        <v>1336</v>
      </c>
      <c r="F503" s="32">
        <v>304695.89199999999</v>
      </c>
      <c r="G503" s="32">
        <v>390635.75897435902</v>
      </c>
      <c r="H503" s="31">
        <v>179872.33100000001</v>
      </c>
      <c r="I503" s="33">
        <v>6.2766447781092721E-2</v>
      </c>
      <c r="J503" s="33">
        <v>5.8448650210142061E-2</v>
      </c>
      <c r="K503">
        <v>0.78</v>
      </c>
    </row>
    <row r="504" spans="1:11" x14ac:dyDescent="0.25">
      <c r="A504" t="s">
        <v>129</v>
      </c>
      <c r="B504" t="s">
        <v>39</v>
      </c>
      <c r="C504" t="s">
        <v>17</v>
      </c>
      <c r="D504" s="31">
        <v>10</v>
      </c>
      <c r="E504" s="31">
        <v>54</v>
      </c>
      <c r="F504" s="32">
        <v>28.721</v>
      </c>
      <c r="G504" s="32">
        <v>36.821794871794872</v>
      </c>
      <c r="H504" s="31">
        <v>59.378999999999998</v>
      </c>
      <c r="I504" s="33">
        <v>1.021372688477952E-2</v>
      </c>
      <c r="J504" s="33">
        <v>8.2908405473331465E-3</v>
      </c>
      <c r="K504">
        <v>0.78</v>
      </c>
    </row>
    <row r="505" spans="1:11" x14ac:dyDescent="0.25">
      <c r="A505" t="s">
        <v>129</v>
      </c>
      <c r="B505" t="s">
        <v>38</v>
      </c>
      <c r="C505" t="s">
        <v>23</v>
      </c>
      <c r="D505" s="31">
        <v>5</v>
      </c>
      <c r="E505" s="31">
        <v>34</v>
      </c>
      <c r="F505" s="32">
        <v>21.492000000000001</v>
      </c>
      <c r="G505" s="32">
        <v>27.553846153846159</v>
      </c>
      <c r="H505" s="31">
        <v>127.67</v>
      </c>
      <c r="I505" s="33">
        <v>3.210156833457805E-3</v>
      </c>
      <c r="J505" s="33">
        <v>1.0539045732210669E-2</v>
      </c>
      <c r="K505">
        <v>0.78</v>
      </c>
    </row>
    <row r="506" spans="1:11" x14ac:dyDescent="0.25">
      <c r="A506" t="s">
        <v>129</v>
      </c>
      <c r="B506" t="s">
        <v>33</v>
      </c>
      <c r="C506" t="s">
        <v>34</v>
      </c>
      <c r="D506" s="31">
        <v>364</v>
      </c>
      <c r="E506" s="31">
        <v>6742</v>
      </c>
      <c r="F506" s="32">
        <v>1052232.82</v>
      </c>
      <c r="G506" s="32">
        <v>1349016.435897436</v>
      </c>
      <c r="H506" s="31">
        <v>448756.375</v>
      </c>
      <c r="I506" s="33">
        <v>4.1967903014012702E-2</v>
      </c>
      <c r="J506" s="33">
        <v>4.0433849719944938E-2</v>
      </c>
      <c r="K506">
        <v>0.78</v>
      </c>
    </row>
    <row r="507" spans="1:11" x14ac:dyDescent="0.25">
      <c r="A507" t="s">
        <v>129</v>
      </c>
      <c r="B507" t="s">
        <v>32</v>
      </c>
      <c r="C507" t="s">
        <v>23</v>
      </c>
      <c r="D507" s="31">
        <v>149</v>
      </c>
      <c r="E507" s="31">
        <v>1393</v>
      </c>
      <c r="F507" s="32">
        <v>145214.45800000001</v>
      </c>
      <c r="G507" s="32">
        <v>186172.3820512821</v>
      </c>
      <c r="H507" s="31">
        <v>72600.429000000004</v>
      </c>
      <c r="I507" s="33">
        <v>1.5096459369877061E-2</v>
      </c>
      <c r="J507" s="33">
        <v>1.235216897531197E-2</v>
      </c>
      <c r="K507">
        <v>0.78</v>
      </c>
    </row>
    <row r="508" spans="1:11" x14ac:dyDescent="0.25">
      <c r="A508" t="s">
        <v>129</v>
      </c>
      <c r="B508" t="s">
        <v>35</v>
      </c>
      <c r="C508" t="s">
        <v>23</v>
      </c>
      <c r="D508" s="31">
        <v>141</v>
      </c>
      <c r="E508" s="31">
        <v>1743</v>
      </c>
      <c r="F508" s="32">
        <v>159432.06400000001</v>
      </c>
      <c r="G508" s="32">
        <v>204400.08205128211</v>
      </c>
      <c r="H508" s="31">
        <v>64253.974999999999</v>
      </c>
      <c r="I508" s="33">
        <v>4.4431444559232022E-2</v>
      </c>
      <c r="J508" s="33">
        <v>4.4055709712431723E-2</v>
      </c>
      <c r="K508">
        <v>0.78</v>
      </c>
    </row>
    <row r="509" spans="1:11" x14ac:dyDescent="0.25">
      <c r="A509" t="s">
        <v>129</v>
      </c>
      <c r="B509" t="s">
        <v>36</v>
      </c>
      <c r="C509" t="s">
        <v>23</v>
      </c>
      <c r="D509" s="31">
        <v>154</v>
      </c>
      <c r="E509" s="31">
        <v>1332</v>
      </c>
      <c r="F509" s="32">
        <v>136949.217</v>
      </c>
      <c r="G509" s="32">
        <v>175575.91923076921</v>
      </c>
      <c r="H509" s="31">
        <v>77714.997000000003</v>
      </c>
      <c r="I509" s="33">
        <v>2.6096386444436102E-2</v>
      </c>
      <c r="J509" s="33">
        <v>1.821223565131682E-2</v>
      </c>
      <c r="K509">
        <v>0.78</v>
      </c>
    </row>
    <row r="510" spans="1:11" x14ac:dyDescent="0.25">
      <c r="A510" t="s">
        <v>129</v>
      </c>
      <c r="B510" t="s">
        <v>146</v>
      </c>
      <c r="C510" t="s">
        <v>13</v>
      </c>
      <c r="D510" s="31">
        <v>3</v>
      </c>
      <c r="E510" s="31">
        <v>4</v>
      </c>
      <c r="F510" s="32">
        <v>186.02199999999999</v>
      </c>
      <c r="G510" s="32">
        <v>238.4897435897436</v>
      </c>
      <c r="H510" s="31">
        <v>101.736</v>
      </c>
      <c r="I510" s="33">
        <v>1.5713971954722079E-2</v>
      </c>
      <c r="J510" s="33">
        <v>1.487585904371984E-2</v>
      </c>
      <c r="K510">
        <v>0.78</v>
      </c>
    </row>
    <row r="511" spans="1:11" x14ac:dyDescent="0.25">
      <c r="A511" t="s">
        <v>129</v>
      </c>
      <c r="B511" t="s">
        <v>134</v>
      </c>
      <c r="C511" t="s">
        <v>28</v>
      </c>
      <c r="D511" s="31">
        <v>3</v>
      </c>
      <c r="E511" s="31">
        <v>5</v>
      </c>
      <c r="F511" s="32">
        <v>269.10000000000002</v>
      </c>
      <c r="G511" s="32">
        <v>345</v>
      </c>
      <c r="H511" s="31">
        <v>59.460999999999999</v>
      </c>
      <c r="I511" s="33">
        <v>2.0878268290790598E-2</v>
      </c>
      <c r="J511" s="33">
        <v>2.0603257103257101E-2</v>
      </c>
      <c r="K511">
        <v>0.78</v>
      </c>
    </row>
    <row r="512" spans="1:11" x14ac:dyDescent="0.25">
      <c r="A512" t="s">
        <v>129</v>
      </c>
      <c r="B512" t="s">
        <v>41</v>
      </c>
      <c r="C512" t="s">
        <v>23</v>
      </c>
      <c r="D512" s="31">
        <v>105</v>
      </c>
      <c r="E512" s="31">
        <v>1412</v>
      </c>
      <c r="F512" s="32">
        <v>184904.25099999999</v>
      </c>
      <c r="G512" s="32">
        <v>237056.73205128199</v>
      </c>
      <c r="H512" s="31">
        <v>103061.53</v>
      </c>
      <c r="I512" s="33">
        <v>3.151213368199824E-2</v>
      </c>
      <c r="J512" s="33">
        <v>2.8309391843302448E-2</v>
      </c>
      <c r="K512">
        <v>0.78</v>
      </c>
    </row>
    <row r="513" spans="1:11" x14ac:dyDescent="0.25">
      <c r="A513" t="s">
        <v>129</v>
      </c>
      <c r="B513" t="s">
        <v>89</v>
      </c>
      <c r="C513" t="s">
        <v>44</v>
      </c>
      <c r="D513" s="31">
        <v>24</v>
      </c>
      <c r="E513" s="31">
        <v>72</v>
      </c>
      <c r="F513" s="32">
        <v>126.745</v>
      </c>
      <c r="G513" s="32">
        <v>162.49358974358981</v>
      </c>
      <c r="H513" s="31">
        <v>223.89</v>
      </c>
      <c r="I513" s="33">
        <v>6.2698491219391542E-3</v>
      </c>
      <c r="J513" s="33">
        <v>7.5946404341926729E-3</v>
      </c>
      <c r="K513">
        <v>0.78</v>
      </c>
    </row>
    <row r="514" spans="1:11" x14ac:dyDescent="0.25">
      <c r="A514" t="s">
        <v>129</v>
      </c>
      <c r="B514" t="s">
        <v>43</v>
      </c>
      <c r="C514" t="s">
        <v>44</v>
      </c>
      <c r="D514" s="31">
        <v>154</v>
      </c>
      <c r="E514" s="31">
        <v>2545</v>
      </c>
      <c r="F514" s="32">
        <v>13944.561</v>
      </c>
      <c r="G514" s="32">
        <v>17877.642307692309</v>
      </c>
      <c r="H514" s="31">
        <v>48543.667000000001</v>
      </c>
      <c r="I514" s="33">
        <v>2.4060973063630291E-2</v>
      </c>
      <c r="J514" s="33">
        <v>3.945552160827219E-2</v>
      </c>
      <c r="K514">
        <v>0.78</v>
      </c>
    </row>
    <row r="515" spans="1:11" x14ac:dyDescent="0.25">
      <c r="A515" t="s">
        <v>129</v>
      </c>
      <c r="B515" t="s">
        <v>90</v>
      </c>
      <c r="C515" t="s">
        <v>44</v>
      </c>
      <c r="D515" s="31">
        <v>182</v>
      </c>
      <c r="E515" s="31">
        <v>3136</v>
      </c>
      <c r="F515" s="32">
        <v>267284.826</v>
      </c>
      <c r="G515" s="32">
        <v>342672.85384615383</v>
      </c>
      <c r="H515" s="31">
        <v>453247.76500000001</v>
      </c>
      <c r="I515" s="33">
        <v>3.1396962955471223E-2</v>
      </c>
      <c r="J515" s="33">
        <v>3.3764784597490868E-2</v>
      </c>
      <c r="K515">
        <v>0.78</v>
      </c>
    </row>
    <row r="516" spans="1:11" x14ac:dyDescent="0.25">
      <c r="A516" t="s">
        <v>129</v>
      </c>
      <c r="B516" t="s">
        <v>45</v>
      </c>
      <c r="C516" t="s">
        <v>23</v>
      </c>
      <c r="D516" s="31">
        <v>134</v>
      </c>
      <c r="E516" s="31">
        <v>1483</v>
      </c>
      <c r="F516" s="32">
        <v>349189.13099999999</v>
      </c>
      <c r="G516" s="32">
        <v>447678.37307692308</v>
      </c>
      <c r="H516" s="31">
        <v>197738.77799999999</v>
      </c>
      <c r="I516" s="33">
        <v>5.4027783863570947E-2</v>
      </c>
      <c r="J516" s="33">
        <v>5.3678459857906202E-2</v>
      </c>
      <c r="K516">
        <v>0.78</v>
      </c>
    </row>
    <row r="517" spans="1:11" x14ac:dyDescent="0.25">
      <c r="A517" t="s">
        <v>129</v>
      </c>
      <c r="B517" t="s">
        <v>46</v>
      </c>
      <c r="C517" t="s">
        <v>23</v>
      </c>
      <c r="D517" s="31">
        <v>80</v>
      </c>
      <c r="E517" s="31">
        <v>413</v>
      </c>
      <c r="F517" s="32">
        <v>7821.4989999999998</v>
      </c>
      <c r="G517" s="32">
        <v>10027.56282051282</v>
      </c>
      <c r="H517" s="31">
        <v>994.68799999999999</v>
      </c>
      <c r="I517" s="33">
        <v>3.74483460291773E-2</v>
      </c>
      <c r="J517" s="33">
        <v>3.4787815199524362E-2</v>
      </c>
      <c r="K517">
        <v>0.78</v>
      </c>
    </row>
    <row r="518" spans="1:11" x14ac:dyDescent="0.25">
      <c r="A518" t="s">
        <v>129</v>
      </c>
      <c r="B518" t="s">
        <v>48</v>
      </c>
      <c r="C518" t="s">
        <v>49</v>
      </c>
      <c r="D518" s="31">
        <v>56</v>
      </c>
      <c r="E518" s="31">
        <v>459</v>
      </c>
      <c r="F518" s="32">
        <v>363976.92499999999</v>
      </c>
      <c r="G518" s="32">
        <v>466637.08333333331</v>
      </c>
      <c r="H518" s="31">
        <v>2974795.58</v>
      </c>
      <c r="I518" s="33">
        <v>1.2250830828962269E-2</v>
      </c>
      <c r="J518" s="33">
        <v>1.4355584881674269E-2</v>
      </c>
      <c r="K518">
        <v>0.78</v>
      </c>
    </row>
    <row r="519" spans="1:11" x14ac:dyDescent="0.25">
      <c r="A519" t="s">
        <v>129</v>
      </c>
      <c r="B519" t="s">
        <v>163</v>
      </c>
      <c r="C519" t="s">
        <v>21</v>
      </c>
      <c r="D519" s="31">
        <v>4</v>
      </c>
      <c r="E519" s="31">
        <v>5</v>
      </c>
      <c r="F519" s="32">
        <v>1.8220000000000001</v>
      </c>
      <c r="G519" s="32">
        <v>2.335897435897436</v>
      </c>
      <c r="H519" s="31">
        <v>70.790000000000006</v>
      </c>
      <c r="I519" s="33">
        <v>1.950749464668094E-3</v>
      </c>
      <c r="J519" s="33">
        <v>1.028326554328879E-2</v>
      </c>
      <c r="K519">
        <v>0.78</v>
      </c>
    </row>
    <row r="520" spans="1:11" x14ac:dyDescent="0.25">
      <c r="A520" t="s">
        <v>129</v>
      </c>
      <c r="B520" t="s">
        <v>51</v>
      </c>
      <c r="C520" t="s">
        <v>17</v>
      </c>
      <c r="D520" s="31">
        <v>94</v>
      </c>
      <c r="E520" s="31">
        <v>425</v>
      </c>
      <c r="F520" s="32">
        <v>2933.66</v>
      </c>
      <c r="G520" s="32">
        <v>3761.102564102564</v>
      </c>
      <c r="H520" s="31">
        <v>2836.4949999999999</v>
      </c>
      <c r="I520" s="33">
        <v>1.8845135926820491E-2</v>
      </c>
      <c r="J520" s="33">
        <v>1.8759639422758961E-2</v>
      </c>
      <c r="K520">
        <v>0.78</v>
      </c>
    </row>
    <row r="521" spans="1:11" x14ac:dyDescent="0.25">
      <c r="A521" t="s">
        <v>129</v>
      </c>
      <c r="B521" t="s">
        <v>96</v>
      </c>
      <c r="C521" t="s">
        <v>21</v>
      </c>
      <c r="D521" s="31">
        <v>303</v>
      </c>
      <c r="E521" s="31">
        <v>5026</v>
      </c>
      <c r="F521" s="32">
        <v>709257.75300000003</v>
      </c>
      <c r="G521" s="32">
        <v>909304.8115384616</v>
      </c>
      <c r="H521" s="31">
        <v>164168.663</v>
      </c>
      <c r="I521" s="33">
        <v>1.0112211067489789E-2</v>
      </c>
      <c r="J521" s="33">
        <v>8.9915716132178553E-3</v>
      </c>
      <c r="K521">
        <v>0.78</v>
      </c>
    </row>
    <row r="522" spans="1:11" x14ac:dyDescent="0.25">
      <c r="A522" t="s">
        <v>129</v>
      </c>
      <c r="B522" t="s">
        <v>54</v>
      </c>
      <c r="C522" t="s">
        <v>19</v>
      </c>
      <c r="D522" s="31">
        <v>110</v>
      </c>
      <c r="E522" s="31">
        <v>427</v>
      </c>
      <c r="F522" s="32">
        <v>9758.7860000000001</v>
      </c>
      <c r="G522" s="32">
        <v>12511.264102564101</v>
      </c>
      <c r="H522" s="31">
        <v>46722.625999999997</v>
      </c>
      <c r="I522" s="33">
        <v>5.7721002530339831E-3</v>
      </c>
      <c r="J522" s="33">
        <v>5.1828069156855056E-3</v>
      </c>
      <c r="K522">
        <v>0.78</v>
      </c>
    </row>
    <row r="523" spans="1:11" x14ac:dyDescent="0.25">
      <c r="A523" t="s">
        <v>129</v>
      </c>
      <c r="B523" t="s">
        <v>115</v>
      </c>
      <c r="C523" t="s">
        <v>19</v>
      </c>
      <c r="D523" s="31">
        <v>13</v>
      </c>
      <c r="E523" s="31">
        <v>36</v>
      </c>
      <c r="F523" s="32">
        <v>29145.927</v>
      </c>
      <c r="G523" s="32">
        <v>37366.573076923072</v>
      </c>
      <c r="H523" s="31">
        <v>132804.068</v>
      </c>
      <c r="I523" s="33">
        <v>1.4611274261112641E-2</v>
      </c>
      <c r="J523" s="33">
        <v>1.2647558391264611E-2</v>
      </c>
      <c r="K523">
        <v>0.78</v>
      </c>
    </row>
    <row r="524" spans="1:11" x14ac:dyDescent="0.25">
      <c r="A524" t="s">
        <v>129</v>
      </c>
      <c r="B524" t="s">
        <v>78</v>
      </c>
      <c r="C524" t="s">
        <v>28</v>
      </c>
      <c r="D524" s="31">
        <v>16</v>
      </c>
      <c r="E524" s="31">
        <v>51</v>
      </c>
      <c r="F524" s="32">
        <v>48.524000000000001</v>
      </c>
      <c r="G524" s="32">
        <v>62.210256410256413</v>
      </c>
      <c r="H524" s="31">
        <v>36.616999999999997</v>
      </c>
      <c r="I524" s="33">
        <v>1.391169724770642E-3</v>
      </c>
      <c r="J524" s="33">
        <v>1.652317133703353E-3</v>
      </c>
      <c r="K524">
        <v>0.78</v>
      </c>
    </row>
    <row r="525" spans="1:11" x14ac:dyDescent="0.25">
      <c r="A525" t="s">
        <v>129</v>
      </c>
      <c r="B525" t="s">
        <v>55</v>
      </c>
      <c r="C525" t="s">
        <v>21</v>
      </c>
      <c r="D525" s="31">
        <v>11</v>
      </c>
      <c r="E525" s="31">
        <v>161</v>
      </c>
      <c r="F525" s="32">
        <v>133032.75599999999</v>
      </c>
      <c r="G525" s="32">
        <v>170554.81538461539</v>
      </c>
      <c r="H525" s="31">
        <v>1306241.669</v>
      </c>
      <c r="I525" s="33">
        <v>5.1748455513899012E-2</v>
      </c>
      <c r="J525" s="33">
        <v>5.7621731575286952E-2</v>
      </c>
      <c r="K525">
        <v>0.78</v>
      </c>
    </row>
    <row r="526" spans="1:11" x14ac:dyDescent="0.25">
      <c r="A526" t="s">
        <v>129</v>
      </c>
      <c r="B526" t="s">
        <v>56</v>
      </c>
      <c r="C526" t="s">
        <v>17</v>
      </c>
      <c r="D526" s="31">
        <v>12</v>
      </c>
      <c r="E526" s="31">
        <v>22</v>
      </c>
      <c r="F526" s="32">
        <v>203.459</v>
      </c>
      <c r="G526" s="32">
        <v>260.84487179487178</v>
      </c>
      <c r="H526" s="31">
        <v>353.685</v>
      </c>
      <c r="I526" s="33">
        <v>7.3770485859318349E-2</v>
      </c>
      <c r="J526" s="33">
        <v>1.110331512525899E-2</v>
      </c>
      <c r="K526">
        <v>0.78</v>
      </c>
    </row>
    <row r="527" spans="1:11" x14ac:dyDescent="0.25">
      <c r="A527" t="s">
        <v>129</v>
      </c>
      <c r="B527" t="s">
        <v>113</v>
      </c>
      <c r="C527" t="s">
        <v>17</v>
      </c>
      <c r="D527" s="31">
        <v>8</v>
      </c>
      <c r="E527" s="31">
        <v>29</v>
      </c>
      <c r="F527" s="32">
        <v>1.359</v>
      </c>
      <c r="G527" s="32">
        <v>1.7423076923076919</v>
      </c>
      <c r="H527" s="31">
        <v>57.533000000000001</v>
      </c>
      <c r="I527" s="33">
        <v>1.401030927835051E-2</v>
      </c>
      <c r="J527" s="33">
        <v>0.27793719806763278</v>
      </c>
      <c r="K527">
        <v>0.78</v>
      </c>
    </row>
    <row r="528" spans="1:11" x14ac:dyDescent="0.25">
      <c r="A528" t="s">
        <v>129</v>
      </c>
      <c r="B528" t="s">
        <v>119</v>
      </c>
      <c r="C528" t="s">
        <v>17</v>
      </c>
      <c r="D528" s="31">
        <v>11</v>
      </c>
      <c r="E528" s="31">
        <v>17</v>
      </c>
      <c r="F528" s="32">
        <v>7286.5330000000004</v>
      </c>
      <c r="G528" s="32">
        <v>9341.708974358975</v>
      </c>
      <c r="H528" s="31">
        <v>19718.894</v>
      </c>
      <c r="I528" s="33">
        <v>2.28776546310832E-2</v>
      </c>
      <c r="J528" s="33">
        <v>1.211450074030386E-2</v>
      </c>
      <c r="K528">
        <v>0.78</v>
      </c>
    </row>
    <row r="529" spans="1:11" x14ac:dyDescent="0.25">
      <c r="A529" t="s">
        <v>129</v>
      </c>
      <c r="B529" t="s">
        <v>119</v>
      </c>
      <c r="D529" s="31">
        <v>11</v>
      </c>
      <c r="E529" s="31">
        <v>17</v>
      </c>
      <c r="F529" s="32">
        <v>214.31</v>
      </c>
      <c r="G529" s="32">
        <v>274.75641025641028</v>
      </c>
      <c r="H529" s="31">
        <v>579.96699999999998</v>
      </c>
      <c r="I529" s="33">
        <v>6.7287284144426998E-4</v>
      </c>
      <c r="J529" s="33">
        <v>3.563085561924422E-4</v>
      </c>
      <c r="K529">
        <v>0.78</v>
      </c>
    </row>
    <row r="530" spans="1:11" x14ac:dyDescent="0.25">
      <c r="A530" t="s">
        <v>129</v>
      </c>
      <c r="B530" t="s">
        <v>177</v>
      </c>
      <c r="C530" t="s">
        <v>17</v>
      </c>
      <c r="D530" s="31">
        <v>4</v>
      </c>
      <c r="E530" s="31">
        <v>6</v>
      </c>
      <c r="F530" s="32">
        <v>11.218999999999999</v>
      </c>
      <c r="G530" s="32">
        <v>14.383333333333329</v>
      </c>
      <c r="H530" s="31">
        <v>9.3149999999999995</v>
      </c>
      <c r="I530" s="33">
        <v>2.8619897959183668E-2</v>
      </c>
      <c r="J530" s="33">
        <v>2.4840000000000001E-2</v>
      </c>
      <c r="K530">
        <v>0.78</v>
      </c>
    </row>
    <row r="531" spans="1:11" x14ac:dyDescent="0.25">
      <c r="A531" t="s">
        <v>129</v>
      </c>
      <c r="B531" t="s">
        <v>59</v>
      </c>
      <c r="C531" t="s">
        <v>23</v>
      </c>
      <c r="D531" s="31">
        <v>111</v>
      </c>
      <c r="E531" s="31">
        <v>1444</v>
      </c>
      <c r="F531" s="32">
        <v>490007.16100000002</v>
      </c>
      <c r="G531" s="32">
        <v>628214.30897435895</v>
      </c>
      <c r="H531" s="31">
        <v>462455.348</v>
      </c>
      <c r="I531" s="33">
        <v>4.3303714114117937E-2</v>
      </c>
      <c r="J531" s="33">
        <v>4.7047324717297119E-2</v>
      </c>
      <c r="K531">
        <v>0.78</v>
      </c>
    </row>
    <row r="532" spans="1:11" x14ac:dyDescent="0.25">
      <c r="A532" t="s">
        <v>129</v>
      </c>
      <c r="B532" t="s">
        <v>132</v>
      </c>
      <c r="C532" t="s">
        <v>17</v>
      </c>
      <c r="D532" s="31">
        <v>17</v>
      </c>
      <c r="E532" s="31">
        <v>66</v>
      </c>
      <c r="F532" s="32">
        <v>5.9409999999999998</v>
      </c>
      <c r="G532" s="32">
        <v>7.6166666666666663</v>
      </c>
      <c r="H532" s="31">
        <v>10.568</v>
      </c>
      <c r="I532" s="33">
        <v>5.0304826418289582E-3</v>
      </c>
      <c r="J532" s="33">
        <v>9.7400921658986166E-3</v>
      </c>
      <c r="K532">
        <v>0.78</v>
      </c>
    </row>
    <row r="533" spans="1:11" x14ac:dyDescent="0.25">
      <c r="A533" t="s">
        <v>129</v>
      </c>
      <c r="B533" t="s">
        <v>57</v>
      </c>
      <c r="C533" t="s">
        <v>23</v>
      </c>
      <c r="D533" s="31">
        <v>105</v>
      </c>
      <c r="E533" s="31">
        <v>1258</v>
      </c>
      <c r="F533" s="32">
        <v>387477.32500000001</v>
      </c>
      <c r="G533" s="32">
        <v>496765.80128205131</v>
      </c>
      <c r="H533" s="31">
        <v>744314.74800000002</v>
      </c>
      <c r="I533" s="33">
        <v>9.1087677549087961E-2</v>
      </c>
      <c r="J533" s="33">
        <v>9.5257058807494327E-2</v>
      </c>
      <c r="K533">
        <v>0.78</v>
      </c>
    </row>
    <row r="534" spans="1:11" x14ac:dyDescent="0.25">
      <c r="A534" t="s">
        <v>129</v>
      </c>
      <c r="B534" t="s">
        <v>130</v>
      </c>
      <c r="C534" t="s">
        <v>17</v>
      </c>
      <c r="D534" s="31">
        <v>11</v>
      </c>
      <c r="E534" s="31">
        <v>16</v>
      </c>
      <c r="F534" s="32">
        <v>385.80700000000002</v>
      </c>
      <c r="G534" s="32">
        <v>494.62435897435898</v>
      </c>
      <c r="H534" s="31">
        <v>653.822</v>
      </c>
      <c r="I534" s="33">
        <v>5.0437562097997166E-3</v>
      </c>
      <c r="J534" s="33">
        <v>2.822821863396943E-3</v>
      </c>
      <c r="K534">
        <v>0.78</v>
      </c>
    </row>
    <row r="535" spans="1:11" x14ac:dyDescent="0.25">
      <c r="A535" t="s">
        <v>129</v>
      </c>
      <c r="B535" t="s">
        <v>103</v>
      </c>
      <c r="C535" t="s">
        <v>104</v>
      </c>
      <c r="D535" s="31">
        <v>395</v>
      </c>
      <c r="E535" s="31">
        <v>3204</v>
      </c>
      <c r="F535" s="32">
        <v>16078335.372</v>
      </c>
      <c r="G535" s="32">
        <v>20613250.476923071</v>
      </c>
      <c r="H535" s="31">
        <v>1408916.733</v>
      </c>
      <c r="I535" s="33">
        <v>3.5273966239911692E-2</v>
      </c>
      <c r="J535" s="33">
        <v>3.5004713816073972E-2</v>
      </c>
      <c r="K535">
        <v>0.78</v>
      </c>
    </row>
    <row r="536" spans="1:11" x14ac:dyDescent="0.25">
      <c r="A536" t="s">
        <v>129</v>
      </c>
      <c r="B536" t="s">
        <v>61</v>
      </c>
      <c r="C536" t="s">
        <v>34</v>
      </c>
      <c r="D536" s="31">
        <v>255</v>
      </c>
      <c r="E536" s="31">
        <v>4285</v>
      </c>
      <c r="F536" s="32">
        <v>304627.02100000001</v>
      </c>
      <c r="G536" s="32">
        <v>390547.46282051282</v>
      </c>
      <c r="H536" s="31">
        <v>510431.11</v>
      </c>
      <c r="I536" s="33">
        <v>3.8569805154930248E-2</v>
      </c>
      <c r="J536" s="33">
        <v>3.5253632840183208E-2</v>
      </c>
      <c r="K536">
        <v>0.78</v>
      </c>
    </row>
    <row r="537" spans="1:11" x14ac:dyDescent="0.25">
      <c r="A537" t="s">
        <v>129</v>
      </c>
      <c r="B537" t="s">
        <v>63</v>
      </c>
      <c r="C537" t="s">
        <v>34</v>
      </c>
      <c r="D537" s="31">
        <v>295</v>
      </c>
      <c r="E537" s="31">
        <v>3635</v>
      </c>
      <c r="F537" s="32">
        <v>443963.35499999998</v>
      </c>
      <c r="G537" s="32">
        <v>569183.78846153838</v>
      </c>
      <c r="H537" s="31">
        <v>139913.13099999999</v>
      </c>
      <c r="I537" s="33">
        <v>7.7874973513307189E-2</v>
      </c>
      <c r="J537" s="33">
        <v>8.002151112646444E-2</v>
      </c>
      <c r="K537">
        <v>0.78</v>
      </c>
    </row>
    <row r="538" spans="1:11" x14ac:dyDescent="0.25">
      <c r="A538" t="s">
        <v>129</v>
      </c>
      <c r="B538" t="s">
        <v>60</v>
      </c>
      <c r="C538" t="s">
        <v>17</v>
      </c>
      <c r="D538" s="31">
        <v>9</v>
      </c>
      <c r="E538" s="31">
        <v>18</v>
      </c>
      <c r="F538" s="32">
        <v>43.737000000000002</v>
      </c>
      <c r="G538" s="32">
        <v>56.073076923076933</v>
      </c>
      <c r="H538" s="31">
        <v>25.998000000000001</v>
      </c>
      <c r="I538" s="33">
        <v>0.11632180851063829</v>
      </c>
      <c r="J538" s="33">
        <v>3.5633223684210531E-3</v>
      </c>
      <c r="K538">
        <v>0.78</v>
      </c>
    </row>
    <row r="539" spans="1:11" x14ac:dyDescent="0.25">
      <c r="A539" t="s">
        <v>129</v>
      </c>
      <c r="B539" t="s">
        <v>181</v>
      </c>
      <c r="C539" t="s">
        <v>17</v>
      </c>
      <c r="D539" s="31">
        <v>3</v>
      </c>
      <c r="E539" s="31">
        <v>3</v>
      </c>
      <c r="F539" s="32">
        <v>0.92700000000000005</v>
      </c>
      <c r="G539" s="32">
        <v>1.188461538461538</v>
      </c>
      <c r="H539" s="31">
        <v>2.2970000000000002</v>
      </c>
      <c r="I539" s="33">
        <v>2.2499999999999998E-3</v>
      </c>
      <c r="J539" s="33">
        <v>9.6960742929506124E-4</v>
      </c>
      <c r="K539">
        <v>0.78</v>
      </c>
    </row>
    <row r="540" spans="1:11" x14ac:dyDescent="0.25">
      <c r="A540" t="s">
        <v>129</v>
      </c>
      <c r="B540" t="s">
        <v>169</v>
      </c>
      <c r="C540" t="s">
        <v>17</v>
      </c>
      <c r="D540" s="31">
        <v>4</v>
      </c>
      <c r="E540" s="31">
        <v>12</v>
      </c>
      <c r="F540" s="32">
        <v>8.7140000000000004</v>
      </c>
      <c r="G540" s="32">
        <v>11.171794871794869</v>
      </c>
      <c r="H540" s="31">
        <v>25.846</v>
      </c>
      <c r="I540" s="33">
        <v>8.9835051546391757E-3</v>
      </c>
      <c r="J540" s="33">
        <v>6.0642890661661191E-3</v>
      </c>
      <c r="K540">
        <v>0.78</v>
      </c>
    </row>
    <row r="541" spans="1:11" x14ac:dyDescent="0.25">
      <c r="A541" t="s">
        <v>129</v>
      </c>
      <c r="B541" t="s">
        <v>64</v>
      </c>
      <c r="C541" t="s">
        <v>17</v>
      </c>
      <c r="D541" s="31">
        <v>61</v>
      </c>
      <c r="E541" s="31">
        <v>481</v>
      </c>
      <c r="F541" s="32">
        <v>185.65600000000001</v>
      </c>
      <c r="G541" s="32">
        <v>238.02051282051281</v>
      </c>
      <c r="H541" s="31">
        <v>972.97500000000002</v>
      </c>
      <c r="I541" s="33">
        <v>1.562234937731404E-2</v>
      </c>
      <c r="J541" s="33">
        <v>1.337459449057019E-2</v>
      </c>
      <c r="K541">
        <v>0.78</v>
      </c>
    </row>
    <row r="542" spans="1:11" x14ac:dyDescent="0.25">
      <c r="A542" t="s">
        <v>129</v>
      </c>
      <c r="B542" t="s">
        <v>67</v>
      </c>
      <c r="C542" t="s">
        <v>21</v>
      </c>
      <c r="D542" s="31">
        <v>8</v>
      </c>
      <c r="E542" s="31">
        <v>8</v>
      </c>
      <c r="F542" s="32">
        <v>0.61599999999999999</v>
      </c>
      <c r="G542" s="32">
        <v>0.78974358974358971</v>
      </c>
      <c r="H542" s="31">
        <v>6.843</v>
      </c>
      <c r="I542" s="33">
        <v>6.1661661661661666E-4</v>
      </c>
      <c r="J542" s="33">
        <v>3.4842158859470472E-3</v>
      </c>
      <c r="K542">
        <v>0.78</v>
      </c>
    </row>
    <row r="543" spans="1:11" x14ac:dyDescent="0.25">
      <c r="A543" t="s">
        <v>129</v>
      </c>
      <c r="B543" t="s">
        <v>50</v>
      </c>
      <c r="C543" t="s">
        <v>21</v>
      </c>
      <c r="D543" s="31">
        <v>17</v>
      </c>
      <c r="E543" s="31">
        <v>63</v>
      </c>
      <c r="F543" s="32">
        <v>3.9260000000000002</v>
      </c>
      <c r="G543" s="32">
        <v>5.0333333333333332</v>
      </c>
      <c r="H543" s="31">
        <v>12.91</v>
      </c>
      <c r="I543" s="33">
        <v>1.601141924959217E-3</v>
      </c>
      <c r="J543" s="33">
        <v>2.7901448022476772E-3</v>
      </c>
      <c r="K543">
        <v>0.78</v>
      </c>
    </row>
    <row r="544" spans="1:11" x14ac:dyDescent="0.25">
      <c r="A544" t="s">
        <v>129</v>
      </c>
      <c r="B544" t="s">
        <v>126</v>
      </c>
      <c r="C544" t="s">
        <v>69</v>
      </c>
      <c r="D544" s="31">
        <v>8</v>
      </c>
      <c r="E544" s="31">
        <v>11</v>
      </c>
      <c r="F544" s="32">
        <v>14.625999999999999</v>
      </c>
      <c r="G544" s="32">
        <v>18.75128205128205</v>
      </c>
      <c r="H544" s="31">
        <v>7.4770000000000003</v>
      </c>
      <c r="I544" s="33">
        <v>7.9072281991674322E-4</v>
      </c>
      <c r="J544" s="33">
        <v>7.411041728615324E-4</v>
      </c>
      <c r="K544">
        <v>0.78</v>
      </c>
    </row>
    <row r="545" spans="1:11" x14ac:dyDescent="0.25">
      <c r="A545" t="s">
        <v>129</v>
      </c>
      <c r="B545" t="s">
        <v>72</v>
      </c>
      <c r="C545" t="s">
        <v>69</v>
      </c>
      <c r="D545" s="31">
        <v>22</v>
      </c>
      <c r="E545" s="31">
        <v>50</v>
      </c>
      <c r="F545" s="32">
        <v>146.84800000000001</v>
      </c>
      <c r="G545" s="32">
        <v>188.26666666666671</v>
      </c>
      <c r="H545" s="31">
        <v>153.68899999999999</v>
      </c>
      <c r="I545" s="33">
        <v>1.13492541927506E-2</v>
      </c>
      <c r="J545" s="33">
        <v>9.9759184733220815E-3</v>
      </c>
      <c r="K545">
        <v>0.78</v>
      </c>
    </row>
    <row r="546" spans="1:11" x14ac:dyDescent="0.25">
      <c r="A546" t="s">
        <v>129</v>
      </c>
      <c r="B546" t="s">
        <v>73</v>
      </c>
      <c r="C546" t="s">
        <v>17</v>
      </c>
      <c r="D546" s="31">
        <v>5</v>
      </c>
      <c r="E546" s="31">
        <v>5</v>
      </c>
      <c r="F546" s="32">
        <v>7.5789999999999997</v>
      </c>
      <c r="G546" s="32">
        <v>9.7166666666666668</v>
      </c>
      <c r="H546" s="31">
        <v>19.209</v>
      </c>
      <c r="I546" s="33">
        <v>3.9330565646081986E-3</v>
      </c>
      <c r="J546" s="33">
        <v>5.2212557760260942E-3</v>
      </c>
      <c r="K546">
        <v>0.78</v>
      </c>
    </row>
    <row r="547" spans="1:11" x14ac:dyDescent="0.25">
      <c r="A547" t="s">
        <v>129</v>
      </c>
      <c r="B547" t="s">
        <v>122</v>
      </c>
      <c r="C547" t="s">
        <v>75</v>
      </c>
      <c r="D547" s="31">
        <v>9</v>
      </c>
      <c r="E547" s="31">
        <v>91</v>
      </c>
      <c r="F547" s="32">
        <v>3311.665</v>
      </c>
      <c r="G547" s="32">
        <v>4245.7243589743584</v>
      </c>
      <c r="H547" s="31">
        <v>7621.1869999999999</v>
      </c>
      <c r="I547" s="33">
        <v>4.9756824977087312E-2</v>
      </c>
      <c r="J547" s="33">
        <v>4.5776743990485688E-2</v>
      </c>
      <c r="K547">
        <v>0.78</v>
      </c>
    </row>
    <row r="548" spans="1:11" x14ac:dyDescent="0.25">
      <c r="A548" t="s">
        <v>129</v>
      </c>
      <c r="B548" t="s">
        <v>76</v>
      </c>
      <c r="C548" t="s">
        <v>75</v>
      </c>
      <c r="D548" s="31">
        <v>34</v>
      </c>
      <c r="E548" s="31">
        <v>1219</v>
      </c>
      <c r="F548" s="32">
        <v>121484.213</v>
      </c>
      <c r="G548" s="32">
        <v>155748.99102564101</v>
      </c>
      <c r="H548" s="31">
        <v>888175.07</v>
      </c>
      <c r="I548" s="33">
        <v>0.1059907963604225</v>
      </c>
      <c r="J548" s="33">
        <v>8.0581037158408961E-2</v>
      </c>
      <c r="K548">
        <v>0.78</v>
      </c>
    </row>
    <row r="549" spans="1:11" x14ac:dyDescent="0.25">
      <c r="A549" t="s">
        <v>129</v>
      </c>
      <c r="B549" t="s">
        <v>137</v>
      </c>
      <c r="C549" t="s">
        <v>75</v>
      </c>
      <c r="D549" s="31">
        <v>3</v>
      </c>
      <c r="E549" s="31">
        <v>11</v>
      </c>
      <c r="F549" s="32">
        <v>3.3759999999999999</v>
      </c>
      <c r="G549" s="32">
        <v>4.3282051282051279</v>
      </c>
      <c r="H549" s="31">
        <v>11.15</v>
      </c>
      <c r="I549" s="33">
        <v>9.5718741139778842E-4</v>
      </c>
      <c r="J549" s="33">
        <v>1.333572539169956E-3</v>
      </c>
      <c r="K549">
        <v>0.78</v>
      </c>
    </row>
    <row r="550" spans="1:11" x14ac:dyDescent="0.25">
      <c r="A550" t="s">
        <v>129</v>
      </c>
      <c r="B550" t="s">
        <v>77</v>
      </c>
      <c r="C550" t="s">
        <v>75</v>
      </c>
      <c r="D550" s="31">
        <v>137</v>
      </c>
      <c r="E550" s="31">
        <v>1869</v>
      </c>
      <c r="F550" s="32">
        <v>68031.850000000006</v>
      </c>
      <c r="G550" s="32">
        <v>87220.320512820515</v>
      </c>
      <c r="H550" s="31">
        <v>98627.278000000006</v>
      </c>
      <c r="I550" s="33">
        <v>4.1895273900686952E-2</v>
      </c>
      <c r="J550" s="33">
        <v>3.8478528014257309E-2</v>
      </c>
      <c r="K550">
        <v>0.78</v>
      </c>
    </row>
    <row r="551" spans="1:11" x14ac:dyDescent="0.25">
      <c r="A551" t="s">
        <v>129</v>
      </c>
      <c r="B551" t="s">
        <v>74</v>
      </c>
      <c r="C551" t="s">
        <v>75</v>
      </c>
      <c r="D551" s="31">
        <v>237</v>
      </c>
      <c r="E551" s="31">
        <v>3037</v>
      </c>
      <c r="F551" s="32">
        <v>1335118.0179999999</v>
      </c>
      <c r="G551" s="32">
        <v>1711689.7666666671</v>
      </c>
      <c r="H551" s="31">
        <v>1840983.3640000001</v>
      </c>
      <c r="I551" s="33">
        <v>0.12031459060789269</v>
      </c>
      <c r="J551" s="33">
        <v>0.1051472147987389</v>
      </c>
      <c r="K551">
        <v>0.78</v>
      </c>
    </row>
    <row r="552" spans="1:11" x14ac:dyDescent="0.25">
      <c r="A552" t="s">
        <v>129</v>
      </c>
      <c r="B552" t="s">
        <v>110</v>
      </c>
      <c r="C552" t="s">
        <v>28</v>
      </c>
      <c r="D552" s="31">
        <v>3</v>
      </c>
      <c r="E552" s="31">
        <v>3</v>
      </c>
      <c r="F552" s="32">
        <v>8.1000000000000003E-2</v>
      </c>
      <c r="G552" s="32">
        <v>0.10384615384615389</v>
      </c>
      <c r="H552" s="31">
        <v>0.113</v>
      </c>
      <c r="I552" s="33">
        <v>4.0099009900990099E-5</v>
      </c>
      <c r="J552" s="33">
        <v>2.830661322645291E-5</v>
      </c>
      <c r="K552">
        <v>0.78</v>
      </c>
    </row>
    <row r="553" spans="1:11" x14ac:dyDescent="0.25">
      <c r="A553" t="s">
        <v>129</v>
      </c>
      <c r="B553" t="s">
        <v>79</v>
      </c>
      <c r="C553" t="s">
        <v>21</v>
      </c>
      <c r="D553" s="31">
        <v>36</v>
      </c>
      <c r="E553" s="31">
        <v>160</v>
      </c>
      <c r="F553" s="32">
        <v>458.637</v>
      </c>
      <c r="G553" s="32">
        <v>587.99615384615379</v>
      </c>
      <c r="H553" s="31">
        <v>700.1</v>
      </c>
      <c r="I553" s="33">
        <v>2.2998084483311942E-3</v>
      </c>
      <c r="J553" s="33">
        <v>2.5170415324436259E-3</v>
      </c>
      <c r="K553">
        <v>0.78</v>
      </c>
    </row>
    <row r="554" spans="1:11" x14ac:dyDescent="0.25">
      <c r="A554" t="s">
        <v>129</v>
      </c>
      <c r="B554" t="s">
        <v>106</v>
      </c>
      <c r="C554" t="s">
        <v>19</v>
      </c>
      <c r="D554" s="31">
        <v>30</v>
      </c>
      <c r="E554" s="31">
        <v>99</v>
      </c>
      <c r="F554" s="32">
        <v>40456.71</v>
      </c>
      <c r="G554" s="32">
        <v>51867.576923076922</v>
      </c>
      <c r="H554" s="31">
        <v>126037.754</v>
      </c>
      <c r="I554" s="33">
        <v>1.7263098470388989E-2</v>
      </c>
      <c r="J554" s="33">
        <v>1.506723160626915E-2</v>
      </c>
      <c r="K554">
        <v>0.78</v>
      </c>
    </row>
    <row r="555" spans="1:11" x14ac:dyDescent="0.25">
      <c r="A555" t="s">
        <v>129</v>
      </c>
      <c r="B555" t="s">
        <v>105</v>
      </c>
      <c r="C555" t="s">
        <v>19</v>
      </c>
      <c r="D555" s="31">
        <v>205</v>
      </c>
      <c r="E555" s="31">
        <v>4082</v>
      </c>
      <c r="F555" s="32">
        <v>854302.42799999996</v>
      </c>
      <c r="G555" s="32">
        <v>1095259.5230769231</v>
      </c>
      <c r="H555" s="31">
        <v>780635.69099999999</v>
      </c>
      <c r="I555" s="33">
        <v>3.2979897568427591E-2</v>
      </c>
      <c r="J555" s="33">
        <v>3.2199161185442519E-2</v>
      </c>
      <c r="K555">
        <v>0.78</v>
      </c>
    </row>
    <row r="556" spans="1:11" x14ac:dyDescent="0.25">
      <c r="A556" t="s">
        <v>129</v>
      </c>
      <c r="B556" t="s">
        <v>139</v>
      </c>
      <c r="C556" t="s">
        <v>17</v>
      </c>
      <c r="D556" s="31">
        <v>9</v>
      </c>
      <c r="E556" s="31">
        <v>19</v>
      </c>
      <c r="F556" s="32">
        <v>3.202</v>
      </c>
      <c r="G556" s="32">
        <v>4.1051282051282048</v>
      </c>
      <c r="H556" s="31">
        <v>18.241</v>
      </c>
      <c r="I556" s="33">
        <v>2.624590163934426E-2</v>
      </c>
      <c r="J556" s="33">
        <v>2.3089873417721521E-2</v>
      </c>
      <c r="K556">
        <v>0.78</v>
      </c>
    </row>
    <row r="557" spans="1:11" x14ac:dyDescent="0.25">
      <c r="A557" t="s">
        <v>129</v>
      </c>
      <c r="B557" t="s">
        <v>81</v>
      </c>
      <c r="C557" t="s">
        <v>69</v>
      </c>
      <c r="D557" s="31">
        <v>15</v>
      </c>
      <c r="E557" s="31">
        <v>39</v>
      </c>
      <c r="F557" s="32">
        <v>738.48</v>
      </c>
      <c r="G557" s="32">
        <v>946.76923076923072</v>
      </c>
      <c r="H557" s="31">
        <v>1326.3989999999999</v>
      </c>
      <c r="I557" s="33">
        <v>1.139133895434394E-3</v>
      </c>
      <c r="J557" s="33">
        <v>8.4620375509579116E-3</v>
      </c>
      <c r="K557">
        <v>0.78</v>
      </c>
    </row>
    <row r="558" spans="1:11" x14ac:dyDescent="0.25">
      <c r="A558" t="s">
        <v>129</v>
      </c>
      <c r="B558" t="s">
        <v>82</v>
      </c>
      <c r="C558" t="s">
        <v>21</v>
      </c>
      <c r="D558" s="31">
        <v>80</v>
      </c>
      <c r="E558" s="31">
        <v>391</v>
      </c>
      <c r="F558" s="32">
        <v>15288.787</v>
      </c>
      <c r="G558" s="32">
        <v>19601.008974358971</v>
      </c>
      <c r="H558" s="31">
        <v>2600.0309999999999</v>
      </c>
      <c r="I558" s="33">
        <v>5.4780063347832628E-2</v>
      </c>
      <c r="J558" s="33">
        <v>3.5375534028136819E-2</v>
      </c>
      <c r="K558">
        <v>0.78</v>
      </c>
    </row>
    <row r="559" spans="1:11" x14ac:dyDescent="0.25">
      <c r="A559" t="s">
        <v>129</v>
      </c>
      <c r="B559" t="s">
        <v>83</v>
      </c>
      <c r="C559" t="s">
        <v>84</v>
      </c>
      <c r="D559" s="31">
        <v>54</v>
      </c>
      <c r="E559" s="31">
        <v>147</v>
      </c>
      <c r="F559" s="32">
        <v>1895.588</v>
      </c>
      <c r="G559" s="32">
        <v>2430.2410256410249</v>
      </c>
      <c r="H559" s="31">
        <v>835.01099999999997</v>
      </c>
      <c r="I559" s="33">
        <v>1.193131707317073E-2</v>
      </c>
      <c r="J559" s="33">
        <v>1.139246879050413E-2</v>
      </c>
      <c r="K559">
        <v>0.78</v>
      </c>
    </row>
    <row r="560" spans="1:11" x14ac:dyDescent="0.25">
      <c r="A560" t="s">
        <v>129</v>
      </c>
      <c r="B560" t="s">
        <v>85</v>
      </c>
      <c r="C560" t="s">
        <v>84</v>
      </c>
      <c r="D560" s="31">
        <v>121</v>
      </c>
      <c r="E560" s="31">
        <v>485</v>
      </c>
      <c r="F560" s="32">
        <v>127111.015</v>
      </c>
      <c r="G560" s="32">
        <v>162962.83974358969</v>
      </c>
      <c r="H560" s="31">
        <v>35924.080999999998</v>
      </c>
      <c r="I560" s="33">
        <v>2.165132213217234E-2</v>
      </c>
      <c r="J560" s="33">
        <v>2.0973817817079111E-2</v>
      </c>
      <c r="K560">
        <v>0.78</v>
      </c>
    </row>
    <row r="561" spans="1:11" x14ac:dyDescent="0.25">
      <c r="A561" t="s">
        <v>129</v>
      </c>
      <c r="B561" t="s">
        <v>86</v>
      </c>
      <c r="C561" t="s">
        <v>28</v>
      </c>
      <c r="D561" s="31">
        <v>88</v>
      </c>
      <c r="E561" s="31">
        <v>285</v>
      </c>
      <c r="F561" s="32">
        <v>1441.6220000000001</v>
      </c>
      <c r="G561" s="32">
        <v>1848.2333333333329</v>
      </c>
      <c r="H561" s="31">
        <v>1176.6659999999999</v>
      </c>
      <c r="I561" s="33">
        <v>5.8860934182590238E-2</v>
      </c>
      <c r="J561" s="33">
        <v>6.0935577421025372E-2</v>
      </c>
      <c r="K561">
        <v>0.78</v>
      </c>
    </row>
    <row r="562" spans="1:11" x14ac:dyDescent="0.25">
      <c r="A562" t="s">
        <v>129</v>
      </c>
      <c r="B562" t="s">
        <v>88</v>
      </c>
      <c r="C562" t="s">
        <v>69</v>
      </c>
      <c r="D562" s="31">
        <v>13</v>
      </c>
      <c r="E562" s="31">
        <v>23</v>
      </c>
      <c r="F562" s="32">
        <v>2.8660000000000001</v>
      </c>
      <c r="G562" s="32">
        <v>3.6743589743589742</v>
      </c>
      <c r="H562" s="31">
        <v>29.995999999999999</v>
      </c>
      <c r="I562" s="33">
        <v>1.061717418685634E-4</v>
      </c>
      <c r="J562" s="33">
        <v>7.2033043561788577E-4</v>
      </c>
      <c r="K562">
        <v>0.78</v>
      </c>
    </row>
    <row r="563" spans="1:11" x14ac:dyDescent="0.25">
      <c r="A563" t="s">
        <v>129</v>
      </c>
      <c r="B563" t="s">
        <v>123</v>
      </c>
      <c r="C563" t="s">
        <v>69</v>
      </c>
      <c r="D563" s="31">
        <v>5</v>
      </c>
      <c r="E563" s="31">
        <v>7</v>
      </c>
      <c r="F563" s="32">
        <v>1383.539</v>
      </c>
      <c r="G563" s="32">
        <v>1773.7679487179489</v>
      </c>
      <c r="H563" s="31">
        <v>255.39</v>
      </c>
      <c r="I563" s="33">
        <v>5.0627714736329807E-3</v>
      </c>
      <c r="J563" s="33">
        <v>5.7633200189560621E-3</v>
      </c>
      <c r="K563">
        <v>0.78</v>
      </c>
    </row>
    <row r="564" spans="1:11" x14ac:dyDescent="0.25">
      <c r="A564" t="s">
        <v>129</v>
      </c>
      <c r="B564" t="s">
        <v>87</v>
      </c>
      <c r="C564" t="s">
        <v>17</v>
      </c>
      <c r="D564" s="31">
        <v>14</v>
      </c>
      <c r="E564" s="31">
        <v>33</v>
      </c>
      <c r="F564" s="32">
        <v>14.27</v>
      </c>
      <c r="G564" s="32">
        <v>18.294871794871788</v>
      </c>
      <c r="H564" s="31">
        <v>26.106000000000002</v>
      </c>
      <c r="I564" s="33">
        <v>7.4187678710683645E-4</v>
      </c>
      <c r="J564" s="33">
        <v>7.6807202330165646E-4</v>
      </c>
      <c r="K564">
        <v>0.78</v>
      </c>
    </row>
    <row r="565" spans="1:11" x14ac:dyDescent="0.25">
      <c r="A565" t="s">
        <v>129</v>
      </c>
      <c r="B565" t="s">
        <v>117</v>
      </c>
      <c r="C565" t="s">
        <v>69</v>
      </c>
      <c r="D565" s="31">
        <v>4</v>
      </c>
      <c r="E565" s="31">
        <v>5</v>
      </c>
      <c r="F565" s="32">
        <v>9.0589999999999993</v>
      </c>
      <c r="G565" s="32">
        <v>11.614102564102559</v>
      </c>
      <c r="H565" s="31">
        <v>3.476</v>
      </c>
      <c r="I565" s="33">
        <v>3.8576842822467313E-5</v>
      </c>
      <c r="J565" s="33">
        <v>5.9601172819396103E-5</v>
      </c>
      <c r="K565">
        <v>0.78</v>
      </c>
    </row>
    <row r="566" spans="1:11" x14ac:dyDescent="0.25">
      <c r="A566" t="s">
        <v>129</v>
      </c>
      <c r="B566" t="s">
        <v>66</v>
      </c>
      <c r="C566" t="s">
        <v>17</v>
      </c>
      <c r="D566" s="31">
        <v>27</v>
      </c>
      <c r="E566" s="31">
        <v>136</v>
      </c>
      <c r="F566" s="32">
        <v>0.17399999999999999</v>
      </c>
      <c r="G566" s="32">
        <v>0.22307692307692309</v>
      </c>
      <c r="H566" s="31">
        <v>208.846</v>
      </c>
      <c r="I566" s="33">
        <v>2.1668742216687421E-4</v>
      </c>
      <c r="J566" s="33">
        <v>1.185547229791099E-2</v>
      </c>
      <c r="K566">
        <v>0.78</v>
      </c>
    </row>
    <row r="567" spans="1:11" x14ac:dyDescent="0.25">
      <c r="A567" t="s">
        <v>129</v>
      </c>
      <c r="B567" t="s">
        <v>65</v>
      </c>
      <c r="C567" t="s">
        <v>17</v>
      </c>
      <c r="D567" s="31">
        <v>147</v>
      </c>
      <c r="E567" s="31">
        <v>1240</v>
      </c>
      <c r="F567" s="32">
        <v>1934.8409999999999</v>
      </c>
      <c r="G567" s="32">
        <v>2480.565384615385</v>
      </c>
      <c r="H567" s="31">
        <v>1050.6790000000001</v>
      </c>
      <c r="I567" s="33">
        <v>1.0097122996717511E-2</v>
      </c>
      <c r="J567" s="33">
        <v>9.8296269962297352E-3</v>
      </c>
      <c r="K567">
        <v>0.78</v>
      </c>
    </row>
    <row r="568" spans="1:11" x14ac:dyDescent="0.25">
      <c r="A568" t="s">
        <v>129</v>
      </c>
      <c r="B568" t="s">
        <v>101</v>
      </c>
      <c r="C568" t="s">
        <v>17</v>
      </c>
      <c r="D568" s="31">
        <v>50</v>
      </c>
      <c r="E568" s="31">
        <v>436</v>
      </c>
      <c r="F568" s="32">
        <v>31035.330999999998</v>
      </c>
      <c r="G568" s="32">
        <v>39788.885897435903</v>
      </c>
      <c r="H568" s="31">
        <v>10080.853999999999</v>
      </c>
      <c r="I568" s="33">
        <v>1.3111822990798799E-2</v>
      </c>
      <c r="J568" s="33">
        <v>2.1673056953602519E-2</v>
      </c>
      <c r="K568">
        <v>0.78</v>
      </c>
    </row>
    <row r="569" spans="1:11" x14ac:dyDescent="0.25">
      <c r="A569" t="s">
        <v>129</v>
      </c>
      <c r="B569" t="s">
        <v>102</v>
      </c>
      <c r="C569" t="s">
        <v>17</v>
      </c>
      <c r="D569" s="31">
        <v>26</v>
      </c>
      <c r="E569" s="31">
        <v>153</v>
      </c>
      <c r="F569" s="32">
        <v>75781.486000000004</v>
      </c>
      <c r="G569" s="32">
        <v>97155.751282051278</v>
      </c>
      <c r="H569" s="31">
        <v>160855.31299999999</v>
      </c>
      <c r="I569" s="33">
        <v>0.1115058378297252</v>
      </c>
      <c r="J569" s="33">
        <v>0.35577698374782141</v>
      </c>
      <c r="K569">
        <v>0.78</v>
      </c>
    </row>
    <row r="570" spans="1:11" x14ac:dyDescent="0.25">
      <c r="A570" t="s">
        <v>129</v>
      </c>
      <c r="B570" t="s">
        <v>128</v>
      </c>
      <c r="C570" t="s">
        <v>17</v>
      </c>
      <c r="D570" s="31">
        <v>15</v>
      </c>
      <c r="E570" s="31">
        <v>188</v>
      </c>
      <c r="F570" s="32">
        <v>128534.149</v>
      </c>
      <c r="G570" s="32">
        <v>164787.37051282049</v>
      </c>
      <c r="H570" s="31">
        <v>231866.06299999999</v>
      </c>
      <c r="I570" s="33">
        <v>0.1066543326249827</v>
      </c>
      <c r="J570" s="33">
        <v>0.1073537989777904</v>
      </c>
      <c r="K570">
        <v>0.78</v>
      </c>
    </row>
    <row r="571" spans="1:11" x14ac:dyDescent="0.25">
      <c r="A571" t="s">
        <v>129</v>
      </c>
      <c r="B571" t="s">
        <v>53</v>
      </c>
      <c r="C571" t="s">
        <v>17</v>
      </c>
      <c r="D571" s="31">
        <v>82</v>
      </c>
      <c r="E571" s="31">
        <v>298</v>
      </c>
      <c r="F571" s="32">
        <v>218.62899999999999</v>
      </c>
      <c r="G571" s="32">
        <v>280.29358974358968</v>
      </c>
      <c r="H571" s="31">
        <v>890.11300000000006</v>
      </c>
      <c r="I571" s="33">
        <v>2.582130624778552E-3</v>
      </c>
      <c r="J571" s="33">
        <v>7.7865615760099377E-3</v>
      </c>
      <c r="K571">
        <v>0.78</v>
      </c>
    </row>
    <row r="572" spans="1:11" x14ac:dyDescent="0.25">
      <c r="A572" t="s">
        <v>133</v>
      </c>
      <c r="B572" t="s">
        <v>159</v>
      </c>
      <c r="D572" s="31"/>
      <c r="E572" s="31"/>
      <c r="F572" s="32">
        <v>2859990</v>
      </c>
      <c r="G572" s="32">
        <v>3620240.5063291141</v>
      </c>
      <c r="H572" s="31">
        <v>4191134</v>
      </c>
      <c r="I572" s="33"/>
      <c r="J572" s="33"/>
      <c r="K572">
        <v>0.79</v>
      </c>
    </row>
    <row r="573" spans="1:11" x14ac:dyDescent="0.25">
      <c r="A573" t="s">
        <v>133</v>
      </c>
      <c r="B573" t="s">
        <v>136</v>
      </c>
      <c r="C573" t="s">
        <v>28</v>
      </c>
      <c r="D573" s="31">
        <v>6</v>
      </c>
      <c r="E573" s="31">
        <v>7</v>
      </c>
      <c r="F573" s="32">
        <v>17.34</v>
      </c>
      <c r="G573" s="32">
        <v>21.949367088607591</v>
      </c>
      <c r="H573" s="31">
        <v>18.725999999999999</v>
      </c>
      <c r="I573" s="33">
        <v>7.4102564102564106E-2</v>
      </c>
      <c r="J573" s="33">
        <v>6.9355555555555545E-2</v>
      </c>
      <c r="K573">
        <v>0.79</v>
      </c>
    </row>
    <row r="574" spans="1:11" x14ac:dyDescent="0.25">
      <c r="A574" t="s">
        <v>133</v>
      </c>
      <c r="B574" t="s">
        <v>12</v>
      </c>
      <c r="C574" t="s">
        <v>13</v>
      </c>
      <c r="D574" s="31">
        <v>584</v>
      </c>
      <c r="E574" s="31">
        <v>7487</v>
      </c>
      <c r="F574" s="32">
        <v>1143042.2120000001</v>
      </c>
      <c r="G574" s="32">
        <v>1446888.8759493669</v>
      </c>
      <c r="H574" s="31">
        <v>656731.03500000003</v>
      </c>
      <c r="I574" s="33">
        <v>6.6185034130355855E-2</v>
      </c>
      <c r="J574" s="33">
        <v>7.5572591540987763E-2</v>
      </c>
      <c r="K574">
        <v>0.79</v>
      </c>
    </row>
    <row r="575" spans="1:11" x14ac:dyDescent="0.25">
      <c r="A575" t="s">
        <v>133</v>
      </c>
      <c r="B575" t="s">
        <v>80</v>
      </c>
      <c r="C575" t="s">
        <v>21</v>
      </c>
      <c r="D575" s="31">
        <v>43</v>
      </c>
      <c r="E575" s="31">
        <v>142</v>
      </c>
      <c r="F575" s="32">
        <v>4261.1930000000002</v>
      </c>
      <c r="G575" s="32">
        <v>5393.9151898734181</v>
      </c>
      <c r="H575" s="31">
        <v>1096.7539999999999</v>
      </c>
      <c r="I575" s="33">
        <v>2.3818281617602262E-3</v>
      </c>
      <c r="J575" s="33">
        <v>2.456434973862328E-3</v>
      </c>
      <c r="K575">
        <v>0.79</v>
      </c>
    </row>
    <row r="576" spans="1:11" x14ac:dyDescent="0.25">
      <c r="A576" t="s">
        <v>133</v>
      </c>
      <c r="B576" t="s">
        <v>14</v>
      </c>
      <c r="C576" t="s">
        <v>15</v>
      </c>
      <c r="D576" s="31">
        <v>288</v>
      </c>
      <c r="E576" s="31">
        <v>2792</v>
      </c>
      <c r="F576" s="32">
        <v>20755.787</v>
      </c>
      <c r="G576" s="32">
        <v>26273.148101265819</v>
      </c>
      <c r="H576" s="31">
        <v>31255.698</v>
      </c>
      <c r="I576" s="33">
        <v>1.434669012186103E-2</v>
      </c>
      <c r="J576" s="33">
        <v>1.2950731966233959E-2</v>
      </c>
      <c r="K576">
        <v>0.79</v>
      </c>
    </row>
    <row r="577" spans="1:11" x14ac:dyDescent="0.25">
      <c r="A577" t="s">
        <v>133</v>
      </c>
      <c r="B577" t="s">
        <v>16</v>
      </c>
      <c r="C577" t="s">
        <v>17</v>
      </c>
      <c r="D577" s="31">
        <v>64</v>
      </c>
      <c r="E577" s="31">
        <v>321</v>
      </c>
      <c r="F577" s="32">
        <v>520.33600000000001</v>
      </c>
      <c r="G577" s="32">
        <v>658.653164556962</v>
      </c>
      <c r="H577" s="31">
        <v>301.78500000000003</v>
      </c>
      <c r="I577" s="33">
        <v>5.5238540096392702E-3</v>
      </c>
      <c r="J577" s="33">
        <v>5.2682249842888069E-3</v>
      </c>
      <c r="K577">
        <v>0.79</v>
      </c>
    </row>
    <row r="578" spans="1:11" x14ac:dyDescent="0.25">
      <c r="A578" t="s">
        <v>133</v>
      </c>
      <c r="B578" t="s">
        <v>18</v>
      </c>
      <c r="C578" t="s">
        <v>19</v>
      </c>
      <c r="D578" s="31">
        <v>178</v>
      </c>
      <c r="E578" s="31">
        <v>2772</v>
      </c>
      <c r="F578" s="32">
        <v>76645.156000000003</v>
      </c>
      <c r="G578" s="32">
        <v>97019.184810126579</v>
      </c>
      <c r="H578" s="31">
        <v>109639.12699999999</v>
      </c>
      <c r="I578" s="33">
        <v>1.7846293766930602E-2</v>
      </c>
      <c r="J578" s="33">
        <v>1.6470465219235141E-2</v>
      </c>
      <c r="K578">
        <v>0.79</v>
      </c>
    </row>
    <row r="579" spans="1:11" x14ac:dyDescent="0.25">
      <c r="A579" t="s">
        <v>133</v>
      </c>
      <c r="B579" t="s">
        <v>98</v>
      </c>
      <c r="C579" t="s">
        <v>99</v>
      </c>
      <c r="D579" s="31">
        <v>21</v>
      </c>
      <c r="E579" s="31">
        <v>796</v>
      </c>
      <c r="F579" s="32">
        <v>1843719.37</v>
      </c>
      <c r="G579" s="32">
        <v>2333821.9873417718</v>
      </c>
      <c r="H579" s="31">
        <v>3225251.8450000002</v>
      </c>
      <c r="I579" s="33">
        <v>6.4789205192359062E-2</v>
      </c>
      <c r="J579" s="33">
        <v>8.079482485049741E-2</v>
      </c>
      <c r="K579">
        <v>0.79</v>
      </c>
    </row>
    <row r="580" spans="1:11" x14ac:dyDescent="0.25">
      <c r="A580" t="s">
        <v>133</v>
      </c>
      <c r="B580" t="s">
        <v>20</v>
      </c>
      <c r="C580" t="s">
        <v>21</v>
      </c>
      <c r="D580" s="31">
        <v>15</v>
      </c>
      <c r="E580" s="31">
        <v>22</v>
      </c>
      <c r="F580" s="32">
        <v>28.542000000000002</v>
      </c>
      <c r="G580" s="32">
        <v>36.129113924050642</v>
      </c>
      <c r="H580" s="31">
        <v>50.472999999999999</v>
      </c>
      <c r="I580" s="33">
        <v>1.6751966193215169E-3</v>
      </c>
      <c r="J580" s="33">
        <v>7.0998733999155994E-3</v>
      </c>
      <c r="K580">
        <v>0.79</v>
      </c>
    </row>
    <row r="581" spans="1:11" x14ac:dyDescent="0.25">
      <c r="A581" t="s">
        <v>133</v>
      </c>
      <c r="B581" t="s">
        <v>22</v>
      </c>
      <c r="C581" t="s">
        <v>23</v>
      </c>
      <c r="D581" s="31">
        <v>191</v>
      </c>
      <c r="E581" s="31">
        <v>2070</v>
      </c>
      <c r="F581" s="32">
        <v>291426.88099999999</v>
      </c>
      <c r="G581" s="32">
        <v>368894.78607594932</v>
      </c>
      <c r="H581" s="31">
        <v>136241.33100000001</v>
      </c>
      <c r="I581" s="33">
        <v>3.1797506428199361E-2</v>
      </c>
      <c r="J581" s="33">
        <v>3.137039220205614E-2</v>
      </c>
      <c r="K581">
        <v>0.79</v>
      </c>
    </row>
    <row r="582" spans="1:11" x14ac:dyDescent="0.25">
      <c r="A582" t="s">
        <v>133</v>
      </c>
      <c r="B582" t="s">
        <v>100</v>
      </c>
      <c r="C582" t="s">
        <v>17</v>
      </c>
      <c r="D582" s="31">
        <v>24</v>
      </c>
      <c r="E582" s="31">
        <v>78</v>
      </c>
      <c r="F582" s="32">
        <v>1398.3610000000001</v>
      </c>
      <c r="G582" s="32">
        <v>1770.077215189873</v>
      </c>
      <c r="H582" s="31">
        <v>313.04199999999997</v>
      </c>
      <c r="I582" s="33">
        <v>1.6247165032300039E-2</v>
      </c>
      <c r="J582" s="33">
        <v>7.6899380957060033E-3</v>
      </c>
      <c r="K582">
        <v>0.79</v>
      </c>
    </row>
    <row r="583" spans="1:11" x14ac:dyDescent="0.25">
      <c r="A583" t="s">
        <v>133</v>
      </c>
      <c r="B583" t="s">
        <v>95</v>
      </c>
      <c r="C583" t="s">
        <v>17</v>
      </c>
      <c r="D583" s="31">
        <v>18</v>
      </c>
      <c r="E583" s="31">
        <v>101</v>
      </c>
      <c r="F583" s="32">
        <v>48.454999999999998</v>
      </c>
      <c r="G583" s="32">
        <v>61.335443037974677</v>
      </c>
      <c r="H583" s="31">
        <v>1348.3009999999999</v>
      </c>
      <c r="I583" s="33">
        <v>3.7261898353570851E-4</v>
      </c>
      <c r="J583" s="33">
        <v>7.8214066107456515E-3</v>
      </c>
      <c r="K583">
        <v>0.79</v>
      </c>
    </row>
    <row r="584" spans="1:11" x14ac:dyDescent="0.25">
      <c r="A584" t="s">
        <v>133</v>
      </c>
      <c r="B584" t="s">
        <v>93</v>
      </c>
      <c r="C584" t="s">
        <v>21</v>
      </c>
      <c r="D584" s="31">
        <v>112</v>
      </c>
      <c r="E584" s="31">
        <v>1815</v>
      </c>
      <c r="F584" s="32">
        <v>444978.41800000001</v>
      </c>
      <c r="G584" s="32">
        <v>563263.82025316451</v>
      </c>
      <c r="H584" s="31">
        <v>581235.429</v>
      </c>
      <c r="I584" s="33">
        <v>4.3895516304374632E-2</v>
      </c>
      <c r="J584" s="33">
        <v>4.337939107465965E-2</v>
      </c>
      <c r="K584">
        <v>0.79</v>
      </c>
    </row>
    <row r="585" spans="1:11" x14ac:dyDescent="0.25">
      <c r="A585" t="s">
        <v>133</v>
      </c>
      <c r="B585" t="s">
        <v>94</v>
      </c>
      <c r="C585" t="s">
        <v>17</v>
      </c>
      <c r="D585" s="31">
        <v>28</v>
      </c>
      <c r="E585" s="31">
        <v>334</v>
      </c>
      <c r="F585" s="32">
        <v>9076.5310000000009</v>
      </c>
      <c r="G585" s="32">
        <v>11489.27974683544</v>
      </c>
      <c r="H585" s="31">
        <v>12409.724</v>
      </c>
      <c r="I585" s="33">
        <v>3.1789252667044923E-2</v>
      </c>
      <c r="J585" s="33">
        <v>2.731289699221312E-2</v>
      </c>
      <c r="K585">
        <v>0.79</v>
      </c>
    </row>
    <row r="586" spans="1:11" x14ac:dyDescent="0.25">
      <c r="A586" t="s">
        <v>133</v>
      </c>
      <c r="B586" t="s">
        <v>24</v>
      </c>
      <c r="C586" t="s">
        <v>21</v>
      </c>
      <c r="D586" s="31">
        <v>91</v>
      </c>
      <c r="E586" s="31">
        <v>318</v>
      </c>
      <c r="F586" s="32">
        <v>10536.841</v>
      </c>
      <c r="G586" s="32">
        <v>13337.773417721521</v>
      </c>
      <c r="H586" s="31">
        <v>22891.274000000001</v>
      </c>
      <c r="I586" s="33">
        <v>4.5947317424574101E-3</v>
      </c>
      <c r="J586" s="33">
        <v>6.2893886417050363E-3</v>
      </c>
      <c r="K586">
        <v>0.79</v>
      </c>
    </row>
    <row r="587" spans="1:11" x14ac:dyDescent="0.25">
      <c r="A587" t="s">
        <v>133</v>
      </c>
      <c r="B587" t="s">
        <v>107</v>
      </c>
      <c r="C587" t="s">
        <v>17</v>
      </c>
      <c r="D587" s="31">
        <v>4</v>
      </c>
      <c r="E587" s="31">
        <v>5</v>
      </c>
      <c r="F587" s="32">
        <v>298.30399999999997</v>
      </c>
      <c r="G587" s="32">
        <v>377.6</v>
      </c>
      <c r="H587" s="31">
        <v>834.66399999999999</v>
      </c>
      <c r="I587" s="33">
        <v>8.3474180715959891E-5</v>
      </c>
      <c r="J587" s="33">
        <v>8.9813714856326295E-4</v>
      </c>
      <c r="K587">
        <v>0.79</v>
      </c>
    </row>
    <row r="588" spans="1:11" x14ac:dyDescent="0.25">
      <c r="A588" t="s">
        <v>133</v>
      </c>
      <c r="B588" t="s">
        <v>25</v>
      </c>
      <c r="C588" t="s">
        <v>17</v>
      </c>
      <c r="D588" s="31">
        <v>37</v>
      </c>
      <c r="E588" s="31">
        <v>150</v>
      </c>
      <c r="F588" s="32">
        <v>262.01</v>
      </c>
      <c r="G588" s="32">
        <v>331.65822784810132</v>
      </c>
      <c r="H588" s="31">
        <v>239.38200000000001</v>
      </c>
      <c r="I588" s="33">
        <v>2.6773962804005721E-2</v>
      </c>
      <c r="J588" s="33">
        <v>5.0770307529162249E-2</v>
      </c>
      <c r="K588">
        <v>0.79</v>
      </c>
    </row>
    <row r="589" spans="1:11" x14ac:dyDescent="0.25">
      <c r="A589" t="s">
        <v>133</v>
      </c>
      <c r="B589" t="s">
        <v>26</v>
      </c>
      <c r="C589" t="s">
        <v>17</v>
      </c>
      <c r="D589" s="31">
        <v>78</v>
      </c>
      <c r="E589" s="31">
        <v>725</v>
      </c>
      <c r="F589" s="32">
        <v>3084.6489999999999</v>
      </c>
      <c r="G589" s="32">
        <v>3904.618987341772</v>
      </c>
      <c r="H589" s="31">
        <v>3720.623</v>
      </c>
      <c r="I589" s="33">
        <v>3.820708490741314E-2</v>
      </c>
      <c r="J589" s="33">
        <v>4.0099401842970311E-2</v>
      </c>
      <c r="K589">
        <v>0.79</v>
      </c>
    </row>
    <row r="590" spans="1:11" x14ac:dyDescent="0.25">
      <c r="A590" t="s">
        <v>133</v>
      </c>
      <c r="B590" t="s">
        <v>131</v>
      </c>
      <c r="C590" t="s">
        <v>17</v>
      </c>
      <c r="D590" s="31">
        <v>9</v>
      </c>
      <c r="E590" s="31">
        <v>12</v>
      </c>
      <c r="F590" s="32">
        <v>48.822000000000003</v>
      </c>
      <c r="G590" s="32">
        <v>61.8</v>
      </c>
      <c r="H590" s="31">
        <v>126.38200000000001</v>
      </c>
      <c r="I590" s="33">
        <v>2.5610197497836178E-4</v>
      </c>
      <c r="J590" s="33">
        <v>9.1664188576609247E-4</v>
      </c>
      <c r="K590">
        <v>0.79</v>
      </c>
    </row>
    <row r="591" spans="1:11" x14ac:dyDescent="0.25">
      <c r="A591" t="s">
        <v>133</v>
      </c>
      <c r="B591" t="s">
        <v>68</v>
      </c>
      <c r="C591" t="s">
        <v>69</v>
      </c>
      <c r="D591" s="31">
        <v>105</v>
      </c>
      <c r="E591" s="31">
        <v>777</v>
      </c>
      <c r="F591" s="32">
        <v>10598.716</v>
      </c>
      <c r="G591" s="32">
        <v>13416.096202531649</v>
      </c>
      <c r="H591" s="31">
        <v>15403.517</v>
      </c>
      <c r="I591" s="33">
        <v>7.6872366258516822E-3</v>
      </c>
      <c r="J591" s="33">
        <v>7.5182749986577573E-3</v>
      </c>
      <c r="K591">
        <v>0.79</v>
      </c>
    </row>
    <row r="592" spans="1:11" x14ac:dyDescent="0.25">
      <c r="A592" t="s">
        <v>133</v>
      </c>
      <c r="B592" t="s">
        <v>70</v>
      </c>
      <c r="C592" t="s">
        <v>71</v>
      </c>
      <c r="D592" s="31">
        <v>143</v>
      </c>
      <c r="E592" s="31">
        <v>988</v>
      </c>
      <c r="F592" s="32">
        <v>38138.576000000001</v>
      </c>
      <c r="G592" s="32">
        <v>48276.678481012663</v>
      </c>
      <c r="H592" s="31">
        <v>224311.05600000001</v>
      </c>
      <c r="I592" s="33">
        <v>1.191326047876602E-2</v>
      </c>
      <c r="J592" s="33">
        <v>1.311696664133262E-2</v>
      </c>
      <c r="K592">
        <v>0.79</v>
      </c>
    </row>
    <row r="593" spans="1:11" x14ac:dyDescent="0.25">
      <c r="A593" t="s">
        <v>133</v>
      </c>
      <c r="B593" t="s">
        <v>27</v>
      </c>
      <c r="C593" t="s">
        <v>28</v>
      </c>
      <c r="D593" s="31">
        <v>18</v>
      </c>
      <c r="E593" s="31">
        <v>49</v>
      </c>
      <c r="F593" s="32">
        <v>316.47699999999998</v>
      </c>
      <c r="G593" s="32">
        <v>400.6037974683544</v>
      </c>
      <c r="H593" s="31">
        <v>184.00899999999999</v>
      </c>
      <c r="I593" s="33">
        <v>8.0565398910442433E-3</v>
      </c>
      <c r="J593" s="33">
        <v>8.2715544367526744E-3</v>
      </c>
      <c r="K593">
        <v>0.79</v>
      </c>
    </row>
    <row r="594" spans="1:11" x14ac:dyDescent="0.25">
      <c r="A594" t="s">
        <v>133</v>
      </c>
      <c r="B594" t="s">
        <v>162</v>
      </c>
      <c r="C594" t="s">
        <v>21</v>
      </c>
      <c r="D594" s="31">
        <v>3</v>
      </c>
      <c r="E594" s="31">
        <v>5</v>
      </c>
      <c r="F594" s="32">
        <v>20.297000000000001</v>
      </c>
      <c r="G594" s="32">
        <v>25.69240506329114</v>
      </c>
      <c r="H594" s="31">
        <v>10.15</v>
      </c>
      <c r="I594" s="33">
        <v>2.8749291784702549E-2</v>
      </c>
      <c r="J594" s="33">
        <v>2.4877450980392159E-2</v>
      </c>
      <c r="K594">
        <v>0.79</v>
      </c>
    </row>
    <row r="595" spans="1:11" x14ac:dyDescent="0.25">
      <c r="A595" t="s">
        <v>133</v>
      </c>
      <c r="B595" t="s">
        <v>30</v>
      </c>
      <c r="C595" t="s">
        <v>17</v>
      </c>
      <c r="D595" s="31">
        <v>31</v>
      </c>
      <c r="E595" s="31">
        <v>84</v>
      </c>
      <c r="F595" s="32">
        <v>527.62699999999995</v>
      </c>
      <c r="G595" s="32">
        <v>667.88227848101258</v>
      </c>
      <c r="H595" s="31">
        <v>801.09</v>
      </c>
      <c r="I595" s="33">
        <v>5.0568046770174423E-2</v>
      </c>
      <c r="J595" s="33">
        <v>6.6425373134328364E-2</v>
      </c>
      <c r="K595">
        <v>0.79</v>
      </c>
    </row>
    <row r="596" spans="1:11" x14ac:dyDescent="0.25">
      <c r="A596" t="s">
        <v>133</v>
      </c>
      <c r="B596" t="s">
        <v>31</v>
      </c>
      <c r="C596" t="s">
        <v>17</v>
      </c>
      <c r="D596" s="31">
        <v>122</v>
      </c>
      <c r="E596" s="31">
        <v>753</v>
      </c>
      <c r="F596" s="32">
        <v>4715.0510000000004</v>
      </c>
      <c r="G596" s="32">
        <v>5968.4189873417727</v>
      </c>
      <c r="H596" s="31">
        <v>6653.4430000000002</v>
      </c>
      <c r="I596" s="33">
        <v>7.6611438784629143E-2</v>
      </c>
      <c r="J596" s="33">
        <v>6.4665594324035375E-2</v>
      </c>
      <c r="K596">
        <v>0.79</v>
      </c>
    </row>
    <row r="597" spans="1:11" x14ac:dyDescent="0.25">
      <c r="A597" t="s">
        <v>133</v>
      </c>
      <c r="B597" t="s">
        <v>37</v>
      </c>
      <c r="C597" t="s">
        <v>23</v>
      </c>
      <c r="D597" s="31">
        <v>96</v>
      </c>
      <c r="E597" s="31">
        <v>1244</v>
      </c>
      <c r="F597" s="32">
        <v>252354.976</v>
      </c>
      <c r="G597" s="32">
        <v>319436.67848101258</v>
      </c>
      <c r="H597" s="31">
        <v>138546.65299999999</v>
      </c>
      <c r="I597" s="33">
        <v>5.4198694703817003E-2</v>
      </c>
      <c r="J597" s="33">
        <v>5.0822926884382107E-2</v>
      </c>
      <c r="K597">
        <v>0.79</v>
      </c>
    </row>
    <row r="598" spans="1:11" x14ac:dyDescent="0.25">
      <c r="A598" t="s">
        <v>133</v>
      </c>
      <c r="B598" t="s">
        <v>39</v>
      </c>
      <c r="C598" t="s">
        <v>17</v>
      </c>
      <c r="D598" s="31">
        <v>12</v>
      </c>
      <c r="E598" s="31">
        <v>33</v>
      </c>
      <c r="F598" s="32">
        <v>3.9260000000000002</v>
      </c>
      <c r="G598" s="32">
        <v>4.9696202531645568</v>
      </c>
      <c r="H598" s="31">
        <v>138.083</v>
      </c>
      <c r="I598" s="33">
        <v>2.035251425609124E-3</v>
      </c>
      <c r="J598" s="33">
        <v>3.0946436575526669E-2</v>
      </c>
      <c r="K598">
        <v>0.79</v>
      </c>
    </row>
    <row r="599" spans="1:11" x14ac:dyDescent="0.25">
      <c r="A599" t="s">
        <v>133</v>
      </c>
      <c r="B599" t="s">
        <v>40</v>
      </c>
      <c r="C599" t="s">
        <v>17</v>
      </c>
      <c r="D599" s="31">
        <v>7</v>
      </c>
      <c r="E599" s="31">
        <v>10</v>
      </c>
      <c r="F599" s="32">
        <v>3.4990000000000001</v>
      </c>
      <c r="G599" s="32">
        <v>4.4291139240506334</v>
      </c>
      <c r="H599" s="31">
        <v>329.30900000000003</v>
      </c>
      <c r="I599" s="33">
        <v>2.962241788012191E-4</v>
      </c>
      <c r="J599" s="33">
        <v>1.7920602960383111E-2</v>
      </c>
      <c r="K599">
        <v>0.79</v>
      </c>
    </row>
    <row r="600" spans="1:11" x14ac:dyDescent="0.25">
      <c r="A600" t="s">
        <v>133</v>
      </c>
      <c r="B600" t="s">
        <v>33</v>
      </c>
      <c r="C600" t="s">
        <v>34</v>
      </c>
      <c r="D600" s="31">
        <v>363</v>
      </c>
      <c r="E600" s="31">
        <v>6755</v>
      </c>
      <c r="F600" s="32">
        <v>899974.04299999995</v>
      </c>
      <c r="G600" s="32">
        <v>1139207.649367088</v>
      </c>
      <c r="H600" s="31">
        <v>335195.45400000003</v>
      </c>
      <c r="I600" s="33">
        <v>3.4852594368347631E-2</v>
      </c>
      <c r="J600" s="33">
        <v>3.4227706376620357E-2</v>
      </c>
      <c r="K600">
        <v>0.79</v>
      </c>
    </row>
    <row r="601" spans="1:11" x14ac:dyDescent="0.25">
      <c r="A601" t="s">
        <v>133</v>
      </c>
      <c r="B601" t="s">
        <v>32</v>
      </c>
      <c r="C601" t="s">
        <v>23</v>
      </c>
      <c r="D601" s="31">
        <v>162</v>
      </c>
      <c r="E601" s="31">
        <v>1682</v>
      </c>
      <c r="F601" s="32">
        <v>276640.80699999997</v>
      </c>
      <c r="G601" s="32">
        <v>350178.23670886073</v>
      </c>
      <c r="H601" s="31">
        <v>132719.52499999999</v>
      </c>
      <c r="I601" s="33">
        <v>3.383519784739103E-2</v>
      </c>
      <c r="J601" s="33">
        <v>3.1909638322477958E-2</v>
      </c>
      <c r="K601">
        <v>0.79</v>
      </c>
    </row>
    <row r="602" spans="1:11" x14ac:dyDescent="0.25">
      <c r="A602" t="s">
        <v>133</v>
      </c>
      <c r="B602" t="s">
        <v>35</v>
      </c>
      <c r="C602" t="s">
        <v>23</v>
      </c>
      <c r="D602" s="31">
        <v>134</v>
      </c>
      <c r="E602" s="31">
        <v>1466</v>
      </c>
      <c r="F602" s="32">
        <v>122512.51700000001</v>
      </c>
      <c r="G602" s="32">
        <v>155079.13544303799</v>
      </c>
      <c r="H602" s="31">
        <v>52040.966</v>
      </c>
      <c r="I602" s="33">
        <v>4.224333571710822E-2</v>
      </c>
      <c r="J602" s="33">
        <v>4.4236347253980263E-2</v>
      </c>
      <c r="K602">
        <v>0.79</v>
      </c>
    </row>
    <row r="603" spans="1:11" x14ac:dyDescent="0.25">
      <c r="A603" t="s">
        <v>133</v>
      </c>
      <c r="B603" t="s">
        <v>36</v>
      </c>
      <c r="C603" t="s">
        <v>23</v>
      </c>
      <c r="D603" s="31">
        <v>151</v>
      </c>
      <c r="E603" s="31">
        <v>1030</v>
      </c>
      <c r="F603" s="32">
        <v>455395.41800000001</v>
      </c>
      <c r="G603" s="32">
        <v>576449.89620253164</v>
      </c>
      <c r="H603" s="31">
        <v>311602.54100000003</v>
      </c>
      <c r="I603" s="33">
        <v>0.15075983789016201</v>
      </c>
      <c r="J603" s="33">
        <v>0.14689038559354589</v>
      </c>
      <c r="K603">
        <v>0.79</v>
      </c>
    </row>
    <row r="604" spans="1:11" x14ac:dyDescent="0.25">
      <c r="A604" t="s">
        <v>133</v>
      </c>
      <c r="B604" t="s">
        <v>134</v>
      </c>
      <c r="C604" t="s">
        <v>28</v>
      </c>
      <c r="D604" s="31">
        <v>3</v>
      </c>
      <c r="E604" s="31">
        <v>7</v>
      </c>
      <c r="F604" s="32">
        <v>35.265000000000001</v>
      </c>
      <c r="G604" s="32">
        <v>44.639240506329109</v>
      </c>
      <c r="H604" s="31">
        <v>8.0069999999999997</v>
      </c>
      <c r="I604" s="33">
        <v>2.4078246620237611E-3</v>
      </c>
      <c r="J604" s="33">
        <v>2.4263636363636358E-3</v>
      </c>
      <c r="K604">
        <v>0.79</v>
      </c>
    </row>
    <row r="605" spans="1:11" x14ac:dyDescent="0.25">
      <c r="A605" t="s">
        <v>133</v>
      </c>
      <c r="B605" t="s">
        <v>41</v>
      </c>
      <c r="C605" t="s">
        <v>23</v>
      </c>
      <c r="D605" s="31">
        <v>100</v>
      </c>
      <c r="E605" s="31">
        <v>1328</v>
      </c>
      <c r="F605" s="32">
        <v>316364.69099999999</v>
      </c>
      <c r="G605" s="32">
        <v>400461.63417721522</v>
      </c>
      <c r="H605" s="31">
        <v>209632.32399999999</v>
      </c>
      <c r="I605" s="33">
        <v>2.7952186442454039E-2</v>
      </c>
      <c r="J605" s="33">
        <v>2.3705332515534999E-2</v>
      </c>
      <c r="K605">
        <v>0.79</v>
      </c>
    </row>
    <row r="606" spans="1:11" x14ac:dyDescent="0.25">
      <c r="A606" t="s">
        <v>133</v>
      </c>
      <c r="B606" t="s">
        <v>89</v>
      </c>
      <c r="C606" t="s">
        <v>44</v>
      </c>
      <c r="D606" s="31">
        <v>23</v>
      </c>
      <c r="E606" s="31">
        <v>52</v>
      </c>
      <c r="F606" s="32">
        <v>3.5960000000000001</v>
      </c>
      <c r="G606" s="32">
        <v>4.5518987341772146</v>
      </c>
      <c r="H606" s="31">
        <v>341.02100000000002</v>
      </c>
      <c r="I606" s="33">
        <v>2.175438596491228E-3</v>
      </c>
      <c r="J606" s="33">
        <v>2.1990005158627809E-2</v>
      </c>
      <c r="K606">
        <v>0.79</v>
      </c>
    </row>
    <row r="607" spans="1:11" x14ac:dyDescent="0.25">
      <c r="A607" t="s">
        <v>133</v>
      </c>
      <c r="B607" t="s">
        <v>43</v>
      </c>
      <c r="C607" t="s">
        <v>44</v>
      </c>
      <c r="D607" s="31">
        <v>152</v>
      </c>
      <c r="E607" s="31">
        <v>2243</v>
      </c>
      <c r="F607" s="32">
        <v>39275.697</v>
      </c>
      <c r="G607" s="32">
        <v>49716.072151898727</v>
      </c>
      <c r="H607" s="31">
        <v>159291.399</v>
      </c>
      <c r="I607" s="33">
        <v>6.936975232214547E-2</v>
      </c>
      <c r="J607" s="33">
        <v>0.1116367041775967</v>
      </c>
      <c r="K607">
        <v>0.79</v>
      </c>
    </row>
    <row r="608" spans="1:11" x14ac:dyDescent="0.25">
      <c r="A608" t="s">
        <v>133</v>
      </c>
      <c r="B608" t="s">
        <v>90</v>
      </c>
      <c r="C608" t="s">
        <v>44</v>
      </c>
      <c r="D608" s="31">
        <v>195</v>
      </c>
      <c r="E608" s="31">
        <v>2864</v>
      </c>
      <c r="F608" s="32">
        <v>334549.69199999998</v>
      </c>
      <c r="G608" s="32">
        <v>423480.62278481008</v>
      </c>
      <c r="H608" s="31">
        <v>512070.304</v>
      </c>
      <c r="I608" s="33">
        <v>2.9663530927240889E-2</v>
      </c>
      <c r="J608" s="33">
        <v>3.2218579086444293E-2</v>
      </c>
      <c r="K608">
        <v>0.79</v>
      </c>
    </row>
    <row r="609" spans="1:11" x14ac:dyDescent="0.25">
      <c r="A609" t="s">
        <v>133</v>
      </c>
      <c r="B609" t="s">
        <v>45</v>
      </c>
      <c r="C609" t="s">
        <v>23</v>
      </c>
      <c r="D609" s="31">
        <v>125</v>
      </c>
      <c r="E609" s="31">
        <v>1318</v>
      </c>
      <c r="F609" s="32">
        <v>305952.098</v>
      </c>
      <c r="G609" s="32">
        <v>387281.13670886081</v>
      </c>
      <c r="H609" s="31">
        <v>162177.99299999999</v>
      </c>
      <c r="I609" s="33">
        <v>5.286758191438258E-2</v>
      </c>
      <c r="J609" s="33">
        <v>5.1900379032985847E-2</v>
      </c>
      <c r="K609">
        <v>0.79</v>
      </c>
    </row>
    <row r="610" spans="1:11" x14ac:dyDescent="0.25">
      <c r="A610" t="s">
        <v>133</v>
      </c>
      <c r="B610" t="s">
        <v>46</v>
      </c>
      <c r="C610" t="s">
        <v>23</v>
      </c>
      <c r="D610" s="31">
        <v>80</v>
      </c>
      <c r="E610" s="31">
        <v>485</v>
      </c>
      <c r="F610" s="32">
        <v>11889.849</v>
      </c>
      <c r="G610" s="32">
        <v>15050.4417721519</v>
      </c>
      <c r="H610" s="31">
        <v>1527.6120000000001</v>
      </c>
      <c r="I610" s="33">
        <v>2.01534136655101E-2</v>
      </c>
      <c r="J610" s="33">
        <v>1.8668573104560791E-2</v>
      </c>
      <c r="K610">
        <v>0.79</v>
      </c>
    </row>
    <row r="611" spans="1:11" x14ac:dyDescent="0.25">
      <c r="A611" t="s">
        <v>133</v>
      </c>
      <c r="B611" t="s">
        <v>47</v>
      </c>
      <c r="C611" t="s">
        <v>17</v>
      </c>
      <c r="D611" s="31">
        <v>12</v>
      </c>
      <c r="E611" s="31">
        <v>16</v>
      </c>
      <c r="F611" s="32">
        <v>3.4180000000000001</v>
      </c>
      <c r="G611" s="32">
        <v>4.3265822784810126</v>
      </c>
      <c r="H611" s="31">
        <v>4.6669999999999998</v>
      </c>
      <c r="I611" s="33">
        <v>1.7494114034189779E-4</v>
      </c>
      <c r="J611" s="33">
        <v>2.19809721175584E-4</v>
      </c>
      <c r="K611">
        <v>0.79</v>
      </c>
    </row>
    <row r="612" spans="1:11" x14ac:dyDescent="0.25">
      <c r="A612" t="s">
        <v>133</v>
      </c>
      <c r="B612" t="s">
        <v>48</v>
      </c>
      <c r="C612" t="s">
        <v>49</v>
      </c>
      <c r="D612" s="31">
        <v>58</v>
      </c>
      <c r="E612" s="31">
        <v>337</v>
      </c>
      <c r="F612" s="32">
        <v>190154.45600000001</v>
      </c>
      <c r="G612" s="32">
        <v>240701.8430379747</v>
      </c>
      <c r="H612" s="31">
        <v>1697104.2620000001</v>
      </c>
      <c r="I612" s="33">
        <v>6.6914276884754006E-3</v>
      </c>
      <c r="J612" s="33">
        <v>8.2770733569208117E-3</v>
      </c>
      <c r="K612">
        <v>0.79</v>
      </c>
    </row>
    <row r="613" spans="1:11" x14ac:dyDescent="0.25">
      <c r="A613" t="s">
        <v>133</v>
      </c>
      <c r="B613" t="s">
        <v>51</v>
      </c>
      <c r="C613" t="s">
        <v>17</v>
      </c>
      <c r="D613" s="31">
        <v>67</v>
      </c>
      <c r="E613" s="31">
        <v>337</v>
      </c>
      <c r="F613" s="32">
        <v>1144.9880000000001</v>
      </c>
      <c r="G613" s="32">
        <v>1449.351898734177</v>
      </c>
      <c r="H613" s="31">
        <v>959.91800000000001</v>
      </c>
      <c r="I613" s="33">
        <v>1.366856078693535E-2</v>
      </c>
      <c r="J613" s="33">
        <v>1.3582527980982841E-2</v>
      </c>
      <c r="K613">
        <v>0.79</v>
      </c>
    </row>
    <row r="614" spans="1:11" x14ac:dyDescent="0.25">
      <c r="A614" t="s">
        <v>133</v>
      </c>
      <c r="B614" t="s">
        <v>96</v>
      </c>
      <c r="C614" t="s">
        <v>21</v>
      </c>
      <c r="D614" s="31">
        <v>294</v>
      </c>
      <c r="E614" s="31">
        <v>4746</v>
      </c>
      <c r="F614" s="32">
        <v>732704.00800000003</v>
      </c>
      <c r="G614" s="32">
        <v>927473.42784810124</v>
      </c>
      <c r="H614" s="31">
        <v>152802.55600000001</v>
      </c>
      <c r="I614" s="33">
        <v>9.0034011707085422E-3</v>
      </c>
      <c r="J614" s="33">
        <v>8.2601039436687642E-3</v>
      </c>
      <c r="K614">
        <v>0.79</v>
      </c>
    </row>
    <row r="615" spans="1:11" x14ac:dyDescent="0.25">
      <c r="A615" t="s">
        <v>133</v>
      </c>
      <c r="B615" t="s">
        <v>54</v>
      </c>
      <c r="C615" t="s">
        <v>19</v>
      </c>
      <c r="D615" s="31">
        <v>119</v>
      </c>
      <c r="E615" s="31">
        <v>499</v>
      </c>
      <c r="F615" s="32">
        <v>3279.5940000000001</v>
      </c>
      <c r="G615" s="32">
        <v>4151.3848101265821</v>
      </c>
      <c r="H615" s="31">
        <v>15091.576999999999</v>
      </c>
      <c r="I615" s="33">
        <v>1.1386304953968291E-3</v>
      </c>
      <c r="J615" s="33">
        <v>1.155679490739372E-3</v>
      </c>
      <c r="K615">
        <v>0.79</v>
      </c>
    </row>
    <row r="616" spans="1:11" x14ac:dyDescent="0.25">
      <c r="A616" t="s">
        <v>133</v>
      </c>
      <c r="B616" t="s">
        <v>115</v>
      </c>
      <c r="C616" t="s">
        <v>19</v>
      </c>
      <c r="D616" s="31">
        <v>31</v>
      </c>
      <c r="E616" s="31">
        <v>91</v>
      </c>
      <c r="F616" s="32">
        <v>10814.769</v>
      </c>
      <c r="G616" s="32">
        <v>13689.581012658229</v>
      </c>
      <c r="H616" s="31">
        <v>34040.561000000002</v>
      </c>
      <c r="I616" s="33">
        <v>1.6191567628749289E-2</v>
      </c>
      <c r="J616" s="33">
        <v>1.3818191080837519E-2</v>
      </c>
      <c r="K616">
        <v>0.79</v>
      </c>
    </row>
    <row r="617" spans="1:11" x14ac:dyDescent="0.25">
      <c r="A617" t="s">
        <v>133</v>
      </c>
      <c r="B617" t="s">
        <v>165</v>
      </c>
      <c r="C617" t="s">
        <v>17</v>
      </c>
      <c r="D617" s="31">
        <v>14</v>
      </c>
      <c r="E617" s="31">
        <v>113</v>
      </c>
      <c r="F617" s="32">
        <v>0.44</v>
      </c>
      <c r="G617" s="32">
        <v>0.55696202531645567</v>
      </c>
      <c r="H617" s="31">
        <v>83.902000000000001</v>
      </c>
      <c r="I617" s="33">
        <v>3.577235772357724E-3</v>
      </c>
      <c r="J617" s="33">
        <v>8.4222043766311993E-3</v>
      </c>
      <c r="K617">
        <v>0.79</v>
      </c>
    </row>
    <row r="618" spans="1:11" x14ac:dyDescent="0.25">
      <c r="A618" t="s">
        <v>133</v>
      </c>
      <c r="B618" t="s">
        <v>52</v>
      </c>
      <c r="C618" t="s">
        <v>28</v>
      </c>
      <c r="D618" s="31">
        <v>4</v>
      </c>
      <c r="E618" s="31">
        <v>4</v>
      </c>
      <c r="F618" s="32">
        <v>12.304</v>
      </c>
      <c r="G618" s="32">
        <v>15.574683544303801</v>
      </c>
      <c r="H618" s="31">
        <v>5.3979999999999997</v>
      </c>
      <c r="I618" s="33">
        <v>1.612159329140461E-4</v>
      </c>
      <c r="J618" s="33">
        <v>1.5885815185403179E-4</v>
      </c>
      <c r="K618">
        <v>0.79</v>
      </c>
    </row>
    <row r="619" spans="1:11" x14ac:dyDescent="0.25">
      <c r="A619" t="s">
        <v>133</v>
      </c>
      <c r="B619" t="s">
        <v>78</v>
      </c>
      <c r="C619" t="s">
        <v>28</v>
      </c>
      <c r="D619" s="31">
        <v>20</v>
      </c>
      <c r="E619" s="31">
        <v>39</v>
      </c>
      <c r="F619" s="32">
        <v>18.018999999999998</v>
      </c>
      <c r="G619" s="32">
        <v>22.808860759493669</v>
      </c>
      <c r="H619" s="31">
        <v>8.5069999999999997</v>
      </c>
      <c r="I619" s="33">
        <v>3.2645481556634542E-4</v>
      </c>
      <c r="J619" s="33">
        <v>2.400937006096184E-4</v>
      </c>
      <c r="K619">
        <v>0.79</v>
      </c>
    </row>
    <row r="620" spans="1:11" x14ac:dyDescent="0.25">
      <c r="A620" t="s">
        <v>133</v>
      </c>
      <c r="B620" t="s">
        <v>55</v>
      </c>
      <c r="C620" t="s">
        <v>21</v>
      </c>
      <c r="D620" s="31">
        <v>26</v>
      </c>
      <c r="E620" s="31">
        <v>205</v>
      </c>
      <c r="F620" s="32">
        <v>242174.717</v>
      </c>
      <c r="G620" s="32">
        <v>306550.2746835443</v>
      </c>
      <c r="H620" s="31">
        <v>1641396.8959999999</v>
      </c>
      <c r="I620" s="33">
        <v>7.3132706838893752E-2</v>
      </c>
      <c r="J620" s="33">
        <v>6.3601191026968595E-2</v>
      </c>
      <c r="K620">
        <v>0.79</v>
      </c>
    </row>
    <row r="621" spans="1:11" x14ac:dyDescent="0.25">
      <c r="A621" t="s">
        <v>133</v>
      </c>
      <c r="B621" t="s">
        <v>56</v>
      </c>
      <c r="C621" t="s">
        <v>17</v>
      </c>
      <c r="D621" s="31">
        <v>6</v>
      </c>
      <c r="E621" s="31">
        <v>10</v>
      </c>
      <c r="F621" s="32">
        <v>9.8339999999999996</v>
      </c>
      <c r="G621" s="32">
        <v>12.44810126582278</v>
      </c>
      <c r="H621" s="31">
        <v>58.597000000000001</v>
      </c>
      <c r="I621" s="33">
        <v>6.5472703062583217E-3</v>
      </c>
      <c r="J621" s="33">
        <v>1.891812487893072E-3</v>
      </c>
      <c r="K621">
        <v>0.79</v>
      </c>
    </row>
    <row r="622" spans="1:11" x14ac:dyDescent="0.25">
      <c r="A622" t="s">
        <v>133</v>
      </c>
      <c r="B622" t="s">
        <v>119</v>
      </c>
      <c r="C622" t="s">
        <v>17</v>
      </c>
      <c r="D622" s="31">
        <v>13</v>
      </c>
      <c r="E622" s="31">
        <v>16</v>
      </c>
      <c r="F622" s="32">
        <v>3240.4659999999999</v>
      </c>
      <c r="G622" s="32">
        <v>4101.8556962025314</v>
      </c>
      <c r="H622" s="31">
        <v>12522.927</v>
      </c>
      <c r="I622" s="33">
        <v>5.0817686402734978E-3</v>
      </c>
      <c r="J622" s="33">
        <v>7.4558318424162674E-3</v>
      </c>
      <c r="K622">
        <v>0.79</v>
      </c>
    </row>
    <row r="623" spans="1:11" x14ac:dyDescent="0.25">
      <c r="A623" t="s">
        <v>133</v>
      </c>
      <c r="B623" t="s">
        <v>119</v>
      </c>
      <c r="D623" s="31">
        <v>13</v>
      </c>
      <c r="E623" s="31">
        <v>16</v>
      </c>
      <c r="F623" s="32">
        <v>95.308000000000007</v>
      </c>
      <c r="G623" s="32">
        <v>120.64303797468359</v>
      </c>
      <c r="H623" s="31">
        <v>368.32100000000003</v>
      </c>
      <c r="I623" s="33">
        <v>1.4946406028243671E-4</v>
      </c>
      <c r="J623" s="33">
        <v>2.1928894419256801E-4</v>
      </c>
      <c r="K623">
        <v>0.79</v>
      </c>
    </row>
    <row r="624" spans="1:11" x14ac:dyDescent="0.25">
      <c r="A624" t="s">
        <v>133</v>
      </c>
      <c r="B624" t="s">
        <v>59</v>
      </c>
      <c r="C624" t="s">
        <v>23</v>
      </c>
      <c r="D624" s="31">
        <v>102</v>
      </c>
      <c r="E624" s="31">
        <v>1269</v>
      </c>
      <c r="F624" s="32">
        <v>441866.48599999998</v>
      </c>
      <c r="G624" s="32">
        <v>559324.66582278477</v>
      </c>
      <c r="H624" s="31">
        <v>392397.728</v>
      </c>
      <c r="I624" s="33">
        <v>4.1113156472873072E-2</v>
      </c>
      <c r="J624" s="33">
        <v>4.4285703580210632E-2</v>
      </c>
      <c r="K624">
        <v>0.79</v>
      </c>
    </row>
    <row r="625" spans="1:11" x14ac:dyDescent="0.25">
      <c r="A625" t="s">
        <v>133</v>
      </c>
      <c r="B625" t="s">
        <v>180</v>
      </c>
      <c r="C625" t="s">
        <v>17</v>
      </c>
      <c r="D625" s="31">
        <v>3</v>
      </c>
      <c r="E625" s="31">
        <v>3</v>
      </c>
      <c r="F625" s="32">
        <v>0.30199999999999999</v>
      </c>
      <c r="G625" s="32">
        <v>0.38227848101265821</v>
      </c>
      <c r="H625" s="31">
        <v>1.1220000000000001</v>
      </c>
      <c r="I625" s="33">
        <v>6.3983050847457622E-4</v>
      </c>
      <c r="J625" s="33">
        <v>4.1710037174721194E-3</v>
      </c>
      <c r="K625">
        <v>0.79</v>
      </c>
    </row>
    <row r="626" spans="1:11" x14ac:dyDescent="0.25">
      <c r="A626" t="s">
        <v>133</v>
      </c>
      <c r="B626" t="s">
        <v>58</v>
      </c>
      <c r="C626" t="s">
        <v>23</v>
      </c>
      <c r="D626" s="31">
        <v>3</v>
      </c>
      <c r="E626" s="31">
        <v>4</v>
      </c>
      <c r="F626" s="32">
        <v>0.58099999999999996</v>
      </c>
      <c r="G626" s="32">
        <v>0.73544303797468347</v>
      </c>
      <c r="H626" s="31">
        <v>0.60199999999999998</v>
      </c>
      <c r="I626" s="33">
        <v>1.417073170731707E-2</v>
      </c>
      <c r="J626" s="33">
        <v>1.6722222222222222E-2</v>
      </c>
      <c r="K626">
        <v>0.79</v>
      </c>
    </row>
    <row r="627" spans="1:11" x14ac:dyDescent="0.25">
      <c r="A627" t="s">
        <v>133</v>
      </c>
      <c r="B627" t="s">
        <v>132</v>
      </c>
      <c r="C627" t="s">
        <v>17</v>
      </c>
      <c r="D627" s="31">
        <v>5</v>
      </c>
      <c r="E627" s="31">
        <v>12</v>
      </c>
      <c r="F627" s="32">
        <v>0.876</v>
      </c>
      <c r="G627" s="32">
        <v>1.108860759493671</v>
      </c>
      <c r="H627" s="31">
        <v>1.351</v>
      </c>
      <c r="I627" s="33">
        <v>2.8627450980392159E-3</v>
      </c>
      <c r="J627" s="33">
        <v>7.1481481481481483E-3</v>
      </c>
      <c r="K627">
        <v>0.79</v>
      </c>
    </row>
    <row r="628" spans="1:11" x14ac:dyDescent="0.25">
      <c r="A628" t="s">
        <v>133</v>
      </c>
      <c r="B628" t="s">
        <v>57</v>
      </c>
      <c r="C628" t="s">
        <v>23</v>
      </c>
      <c r="D628" s="31">
        <v>86</v>
      </c>
      <c r="E628" s="31">
        <v>1140</v>
      </c>
      <c r="F628" s="32">
        <v>446154.36599999998</v>
      </c>
      <c r="G628" s="32">
        <v>564752.36202531646</v>
      </c>
      <c r="H628" s="31">
        <v>830686.679</v>
      </c>
      <c r="I628" s="33">
        <v>8.0995538435787495E-2</v>
      </c>
      <c r="J628" s="33">
        <v>8.2708579557181902E-2</v>
      </c>
      <c r="K628">
        <v>0.79</v>
      </c>
    </row>
    <row r="629" spans="1:11" x14ac:dyDescent="0.25">
      <c r="A629" t="s">
        <v>133</v>
      </c>
      <c r="B629" t="s">
        <v>130</v>
      </c>
      <c r="C629" t="s">
        <v>17</v>
      </c>
      <c r="D629" s="31">
        <v>18</v>
      </c>
      <c r="E629" s="31">
        <v>22</v>
      </c>
      <c r="F629" s="32">
        <v>6.2759999999999998</v>
      </c>
      <c r="G629" s="32">
        <v>7.9443037974683541</v>
      </c>
      <c r="H629" s="31">
        <v>267.32400000000001</v>
      </c>
      <c r="I629" s="33">
        <v>3.0904077210951349E-4</v>
      </c>
      <c r="J629" s="33">
        <v>7.8435077547810888E-4</v>
      </c>
      <c r="K629">
        <v>0.79</v>
      </c>
    </row>
    <row r="630" spans="1:11" x14ac:dyDescent="0.25">
      <c r="A630" t="s">
        <v>133</v>
      </c>
      <c r="B630" t="s">
        <v>103</v>
      </c>
      <c r="C630" t="s">
        <v>104</v>
      </c>
      <c r="D630" s="31">
        <v>440</v>
      </c>
      <c r="E630" s="31">
        <v>3375</v>
      </c>
      <c r="F630" s="32">
        <v>22023576.203000002</v>
      </c>
      <c r="G630" s="32">
        <v>27877944.5607595</v>
      </c>
      <c r="H630" s="31">
        <v>1792892.102</v>
      </c>
      <c r="I630" s="33">
        <v>5.3519308806016463E-2</v>
      </c>
      <c r="J630" s="33">
        <v>5.4533544878226987E-2</v>
      </c>
      <c r="K630">
        <v>0.79</v>
      </c>
    </row>
    <row r="631" spans="1:11" x14ac:dyDescent="0.25">
      <c r="A631" t="s">
        <v>133</v>
      </c>
      <c r="B631" t="s">
        <v>61</v>
      </c>
      <c r="C631" t="s">
        <v>34</v>
      </c>
      <c r="D631" s="31">
        <v>270</v>
      </c>
      <c r="E631" s="31">
        <v>4006</v>
      </c>
      <c r="F631" s="32">
        <v>313971.29200000002</v>
      </c>
      <c r="G631" s="32">
        <v>397432.0151898734</v>
      </c>
      <c r="H631" s="31">
        <v>531161.723</v>
      </c>
      <c r="I631" s="33">
        <v>4.0938507477632689E-2</v>
      </c>
      <c r="J631" s="33">
        <v>4.0876350134554602E-2</v>
      </c>
      <c r="K631">
        <v>0.79</v>
      </c>
    </row>
    <row r="632" spans="1:11" x14ac:dyDescent="0.25">
      <c r="A632" t="s">
        <v>133</v>
      </c>
      <c r="B632" t="s">
        <v>63</v>
      </c>
      <c r="C632" t="s">
        <v>34</v>
      </c>
      <c r="D632" s="31">
        <v>306</v>
      </c>
      <c r="E632" s="31">
        <v>3360</v>
      </c>
      <c r="F632" s="32">
        <v>405721.47100000002</v>
      </c>
      <c r="G632" s="32">
        <v>513571.48227848101</v>
      </c>
      <c r="H632" s="31">
        <v>128730.925</v>
      </c>
      <c r="I632" s="33">
        <v>6.801104798355484E-2</v>
      </c>
      <c r="J632" s="33">
        <v>7.0740450410053168E-2</v>
      </c>
      <c r="K632">
        <v>0.79</v>
      </c>
    </row>
    <row r="633" spans="1:11" x14ac:dyDescent="0.25">
      <c r="A633" t="s">
        <v>133</v>
      </c>
      <c r="B633" t="s">
        <v>60</v>
      </c>
      <c r="C633" t="s">
        <v>17</v>
      </c>
      <c r="D633" s="31">
        <v>17</v>
      </c>
      <c r="E633" s="31">
        <v>104</v>
      </c>
      <c r="F633" s="32">
        <v>1041.5160000000001</v>
      </c>
      <c r="G633" s="32">
        <v>1318.3746835443039</v>
      </c>
      <c r="H633" s="31">
        <v>949.60500000000002</v>
      </c>
      <c r="I633" s="33">
        <v>0.26843195876288661</v>
      </c>
      <c r="J633" s="33">
        <v>0.2055422077922078</v>
      </c>
      <c r="K633">
        <v>0.79</v>
      </c>
    </row>
    <row r="634" spans="1:11" x14ac:dyDescent="0.25">
      <c r="A634" t="s">
        <v>133</v>
      </c>
      <c r="B634" t="s">
        <v>64</v>
      </c>
      <c r="C634" t="s">
        <v>17</v>
      </c>
      <c r="D634" s="31">
        <v>69</v>
      </c>
      <c r="E634" s="31">
        <v>502</v>
      </c>
      <c r="F634" s="32">
        <v>213.84100000000001</v>
      </c>
      <c r="G634" s="32">
        <v>270.68481012658219</v>
      </c>
      <c r="H634" s="31">
        <v>1803.48</v>
      </c>
      <c r="I634" s="33">
        <v>1.4005829185224E-2</v>
      </c>
      <c r="J634" s="33">
        <v>2.196686967113276E-2</v>
      </c>
      <c r="K634">
        <v>0.79</v>
      </c>
    </row>
    <row r="635" spans="1:11" x14ac:dyDescent="0.25">
      <c r="A635" t="s">
        <v>133</v>
      </c>
      <c r="B635" t="s">
        <v>67</v>
      </c>
      <c r="C635" t="s">
        <v>21</v>
      </c>
      <c r="D635" s="31">
        <v>7</v>
      </c>
      <c r="E635" s="31">
        <v>9</v>
      </c>
      <c r="F635" s="32">
        <v>8.8740000000000006</v>
      </c>
      <c r="G635" s="32">
        <v>11.232911392405059</v>
      </c>
      <c r="H635" s="31">
        <v>42.664000000000001</v>
      </c>
      <c r="I635" s="33">
        <v>1.52736660929432E-2</v>
      </c>
      <c r="J635" s="33">
        <v>2.1428427925665499E-2</v>
      </c>
      <c r="K635">
        <v>0.79</v>
      </c>
    </row>
    <row r="636" spans="1:11" x14ac:dyDescent="0.25">
      <c r="A636" t="s">
        <v>133</v>
      </c>
      <c r="B636" t="s">
        <v>50</v>
      </c>
      <c r="C636" t="s">
        <v>21</v>
      </c>
      <c r="D636" s="31">
        <v>9</v>
      </c>
      <c r="E636" s="31">
        <v>42</v>
      </c>
      <c r="F636" s="32">
        <v>3.46</v>
      </c>
      <c r="G636" s="32">
        <v>4.3797468354430373</v>
      </c>
      <c r="H636" s="31">
        <v>13.006</v>
      </c>
      <c r="I636" s="33">
        <v>1.2140350877192981E-2</v>
      </c>
      <c r="J636" s="33">
        <v>7.7370612730517548E-3</v>
      </c>
      <c r="K636">
        <v>0.79</v>
      </c>
    </row>
    <row r="637" spans="1:11" x14ac:dyDescent="0.25">
      <c r="A637" t="s">
        <v>133</v>
      </c>
      <c r="B637" t="s">
        <v>142</v>
      </c>
      <c r="C637" t="s">
        <v>69</v>
      </c>
      <c r="D637" s="31">
        <v>8</v>
      </c>
      <c r="E637" s="31">
        <v>13</v>
      </c>
      <c r="F637" s="32">
        <v>12.26</v>
      </c>
      <c r="G637" s="32">
        <v>15.518987341772149</v>
      </c>
      <c r="H637" s="31">
        <v>13.923</v>
      </c>
      <c r="I637" s="33">
        <v>3.6575178997613369E-3</v>
      </c>
      <c r="J637" s="33">
        <v>2.6703107019562721E-3</v>
      </c>
      <c r="K637">
        <v>0.79</v>
      </c>
    </row>
    <row r="638" spans="1:11" x14ac:dyDescent="0.25">
      <c r="A638" t="s">
        <v>133</v>
      </c>
      <c r="B638" t="s">
        <v>126</v>
      </c>
      <c r="C638" t="s">
        <v>69</v>
      </c>
      <c r="D638" s="31">
        <v>9</v>
      </c>
      <c r="E638" s="31">
        <v>12</v>
      </c>
      <c r="F638" s="32">
        <v>68.697999999999993</v>
      </c>
      <c r="G638" s="32">
        <v>86.959493670886062</v>
      </c>
      <c r="H638" s="31">
        <v>49.261000000000003</v>
      </c>
      <c r="I638" s="33">
        <v>1.119771801140994E-2</v>
      </c>
      <c r="J638" s="33">
        <v>1.120841865756542E-2</v>
      </c>
      <c r="K638">
        <v>0.79</v>
      </c>
    </row>
    <row r="639" spans="1:11" x14ac:dyDescent="0.25">
      <c r="A639" t="s">
        <v>133</v>
      </c>
      <c r="B639" t="s">
        <v>72</v>
      </c>
      <c r="C639" t="s">
        <v>69</v>
      </c>
      <c r="D639" s="31">
        <v>24</v>
      </c>
      <c r="E639" s="31">
        <v>59</v>
      </c>
      <c r="F639" s="32">
        <v>255.06200000000001</v>
      </c>
      <c r="G639" s="32">
        <v>322.86329113924052</v>
      </c>
      <c r="H639" s="31">
        <v>519.04600000000005</v>
      </c>
      <c r="I639" s="33">
        <v>9.5197253013846912E-3</v>
      </c>
      <c r="J639" s="33">
        <v>1.3628262353620749E-2</v>
      </c>
      <c r="K639">
        <v>0.79</v>
      </c>
    </row>
    <row r="640" spans="1:11" x14ac:dyDescent="0.25">
      <c r="A640" t="s">
        <v>133</v>
      </c>
      <c r="B640" t="s">
        <v>122</v>
      </c>
      <c r="C640" t="s">
        <v>75</v>
      </c>
      <c r="D640" s="31">
        <v>15</v>
      </c>
      <c r="E640" s="31">
        <v>93</v>
      </c>
      <c r="F640" s="32">
        <v>12160.342000000001</v>
      </c>
      <c r="G640" s="32">
        <v>15392.83797468354</v>
      </c>
      <c r="H640" s="31">
        <v>6988.0309999999999</v>
      </c>
      <c r="I640" s="33">
        <v>5.2964546111832191E-2</v>
      </c>
      <c r="J640" s="33">
        <v>6.3197205516617685E-2</v>
      </c>
      <c r="K640">
        <v>0.79</v>
      </c>
    </row>
    <row r="641" spans="1:11" x14ac:dyDescent="0.25">
      <c r="A641" t="s">
        <v>133</v>
      </c>
      <c r="B641" t="s">
        <v>76</v>
      </c>
      <c r="C641" t="s">
        <v>75</v>
      </c>
      <c r="D641" s="31">
        <v>54</v>
      </c>
      <c r="E641" s="31">
        <v>1124</v>
      </c>
      <c r="F641" s="32">
        <v>71468.002999999997</v>
      </c>
      <c r="G641" s="32">
        <v>90465.826582278474</v>
      </c>
      <c r="H641" s="31">
        <v>506373.87</v>
      </c>
      <c r="I641" s="33">
        <v>7.6858306618043229E-2</v>
      </c>
      <c r="J641" s="33">
        <v>5.4427342466148033E-2</v>
      </c>
      <c r="K641">
        <v>0.79</v>
      </c>
    </row>
    <row r="642" spans="1:11" x14ac:dyDescent="0.25">
      <c r="A642" t="s">
        <v>133</v>
      </c>
      <c r="B642" t="s">
        <v>137</v>
      </c>
      <c r="C642" t="s">
        <v>75</v>
      </c>
      <c r="D642" s="31">
        <v>4</v>
      </c>
      <c r="E642" s="31">
        <v>15</v>
      </c>
      <c r="F642" s="32">
        <v>45.497</v>
      </c>
      <c r="G642" s="32">
        <v>57.59113924050633</v>
      </c>
      <c r="H642" s="31">
        <v>105.46899999999999</v>
      </c>
      <c r="I642" s="33">
        <v>5.4559953950760896E-4</v>
      </c>
      <c r="J642" s="33">
        <v>8.7690606448609008E-4</v>
      </c>
      <c r="K642">
        <v>0.79</v>
      </c>
    </row>
    <row r="643" spans="1:11" x14ac:dyDescent="0.25">
      <c r="A643" t="s">
        <v>133</v>
      </c>
      <c r="B643" t="s">
        <v>77</v>
      </c>
      <c r="C643" t="s">
        <v>75</v>
      </c>
      <c r="D643" s="31">
        <v>227</v>
      </c>
      <c r="E643" s="31">
        <v>2897</v>
      </c>
      <c r="F643" s="32">
        <v>467356.68800000002</v>
      </c>
      <c r="G643" s="32">
        <v>591590.74430379749</v>
      </c>
      <c r="H643" s="31">
        <v>642852.495</v>
      </c>
      <c r="I643" s="33">
        <v>9.3962139439146442E-2</v>
      </c>
      <c r="J643" s="33">
        <v>9.2954028818890505E-2</v>
      </c>
      <c r="K643">
        <v>0.79</v>
      </c>
    </row>
    <row r="644" spans="1:11" x14ac:dyDescent="0.25">
      <c r="A644" t="s">
        <v>133</v>
      </c>
      <c r="B644" t="s">
        <v>74</v>
      </c>
      <c r="C644" t="s">
        <v>75</v>
      </c>
      <c r="D644" s="31">
        <v>198</v>
      </c>
      <c r="E644" s="31">
        <v>1530</v>
      </c>
      <c r="F644" s="32">
        <v>789584.55299999996</v>
      </c>
      <c r="G644" s="32">
        <v>999474.11772151885</v>
      </c>
      <c r="H644" s="31">
        <v>1009726.635</v>
      </c>
      <c r="I644" s="33">
        <v>9.7257215632555641E-2</v>
      </c>
      <c r="J644" s="33">
        <v>8.7717085590053631E-2</v>
      </c>
      <c r="K644">
        <v>0.79</v>
      </c>
    </row>
    <row r="645" spans="1:11" x14ac:dyDescent="0.25">
      <c r="A645" t="s">
        <v>133</v>
      </c>
      <c r="B645" t="s">
        <v>110</v>
      </c>
      <c r="C645" t="s">
        <v>28</v>
      </c>
      <c r="D645" s="31">
        <v>7</v>
      </c>
      <c r="E645" s="31">
        <v>11</v>
      </c>
      <c r="F645" s="32">
        <v>2.0190000000000001</v>
      </c>
      <c r="G645" s="32">
        <v>2.555696202531645</v>
      </c>
      <c r="H645" s="31">
        <v>3.3559999999999999</v>
      </c>
      <c r="I645" s="33">
        <v>3.1645768025078372E-3</v>
      </c>
      <c r="J645" s="33">
        <v>2.7920133111480859E-3</v>
      </c>
      <c r="K645">
        <v>0.79</v>
      </c>
    </row>
    <row r="646" spans="1:11" x14ac:dyDescent="0.25">
      <c r="A646" t="s">
        <v>133</v>
      </c>
      <c r="B646" t="s">
        <v>79</v>
      </c>
      <c r="C646" t="s">
        <v>21</v>
      </c>
      <c r="D646" s="31">
        <v>29</v>
      </c>
      <c r="E646" s="31">
        <v>82</v>
      </c>
      <c r="F646" s="32">
        <v>198.31100000000001</v>
      </c>
      <c r="G646" s="32">
        <v>251.02658227848099</v>
      </c>
      <c r="H646" s="31">
        <v>481.62400000000002</v>
      </c>
      <c r="I646" s="33">
        <v>1.640086010834057E-3</v>
      </c>
      <c r="J646" s="33">
        <v>2.8354007099922881E-3</v>
      </c>
      <c r="K646">
        <v>0.79</v>
      </c>
    </row>
    <row r="647" spans="1:11" x14ac:dyDescent="0.25">
      <c r="A647" t="s">
        <v>133</v>
      </c>
      <c r="B647" t="s">
        <v>106</v>
      </c>
      <c r="C647" t="s">
        <v>19</v>
      </c>
      <c r="D647" s="31">
        <v>32</v>
      </c>
      <c r="E647" s="31">
        <v>157</v>
      </c>
      <c r="F647" s="32">
        <v>122733.121</v>
      </c>
      <c r="G647" s="32">
        <v>155358.38101265821</v>
      </c>
      <c r="H647" s="31">
        <v>394272.24099999998</v>
      </c>
      <c r="I647" s="33">
        <v>2.0995794447281339E-2</v>
      </c>
      <c r="J647" s="33">
        <v>2.0164599364159229E-2</v>
      </c>
      <c r="K647">
        <v>0.79</v>
      </c>
    </row>
    <row r="648" spans="1:11" x14ac:dyDescent="0.25">
      <c r="A648" t="s">
        <v>133</v>
      </c>
      <c r="B648" t="s">
        <v>105</v>
      </c>
      <c r="C648" t="s">
        <v>19</v>
      </c>
      <c r="D648" s="31">
        <v>247</v>
      </c>
      <c r="E648" s="31">
        <v>4370</v>
      </c>
      <c r="F648" s="32">
        <v>1231134.824</v>
      </c>
      <c r="G648" s="32">
        <v>1558398.511392405</v>
      </c>
      <c r="H648" s="31">
        <v>1267666.6640000001</v>
      </c>
      <c r="I648" s="33">
        <v>4.9704094151449843E-2</v>
      </c>
      <c r="J648" s="33">
        <v>4.9876504070705707E-2</v>
      </c>
      <c r="K648">
        <v>0.79</v>
      </c>
    </row>
    <row r="649" spans="1:11" x14ac:dyDescent="0.25">
      <c r="A649" t="s">
        <v>133</v>
      </c>
      <c r="B649" t="s">
        <v>139</v>
      </c>
      <c r="C649" t="s">
        <v>17</v>
      </c>
      <c r="D649" s="31">
        <v>10</v>
      </c>
      <c r="E649" s="31">
        <v>22</v>
      </c>
      <c r="F649" s="32">
        <v>0.874</v>
      </c>
      <c r="G649" s="32">
        <v>1.106329113924051</v>
      </c>
      <c r="H649" s="31">
        <v>5.1440000000000001</v>
      </c>
      <c r="I649" s="33">
        <v>1.859574468085106E-2</v>
      </c>
      <c r="J649" s="33">
        <v>2.0576000000000001E-2</v>
      </c>
      <c r="K649">
        <v>0.79</v>
      </c>
    </row>
    <row r="650" spans="1:11" x14ac:dyDescent="0.25">
      <c r="A650" t="s">
        <v>133</v>
      </c>
      <c r="B650" t="s">
        <v>81</v>
      </c>
      <c r="C650" t="s">
        <v>69</v>
      </c>
      <c r="D650" s="31">
        <v>11</v>
      </c>
      <c r="E650" s="31">
        <v>44</v>
      </c>
      <c r="F650" s="32">
        <v>2458.5839999999998</v>
      </c>
      <c r="G650" s="32">
        <v>3112.1316455696201</v>
      </c>
      <c r="H650" s="31">
        <v>1003.79</v>
      </c>
      <c r="I650" s="33">
        <v>1.2176391929237199E-2</v>
      </c>
      <c r="J650" s="33">
        <v>1.678073489585075E-2</v>
      </c>
      <c r="K650">
        <v>0.79</v>
      </c>
    </row>
    <row r="651" spans="1:11" x14ac:dyDescent="0.25">
      <c r="A651" t="s">
        <v>133</v>
      </c>
      <c r="B651" t="s">
        <v>82</v>
      </c>
      <c r="C651" t="s">
        <v>21</v>
      </c>
      <c r="D651" s="31">
        <v>80</v>
      </c>
      <c r="E651" s="31">
        <v>403</v>
      </c>
      <c r="F651" s="32">
        <v>9021.0010000000002</v>
      </c>
      <c r="G651" s="32">
        <v>11418.98860759494</v>
      </c>
      <c r="H651" s="31">
        <v>2405.3890000000001</v>
      </c>
      <c r="I651" s="33">
        <v>3.9483190868227443E-2</v>
      </c>
      <c r="J651" s="33">
        <v>3.4834458089555702E-2</v>
      </c>
      <c r="K651">
        <v>0.79</v>
      </c>
    </row>
    <row r="652" spans="1:11" x14ac:dyDescent="0.25">
      <c r="A652" t="s">
        <v>133</v>
      </c>
      <c r="B652" t="s">
        <v>83</v>
      </c>
      <c r="C652" t="s">
        <v>84</v>
      </c>
      <c r="D652" s="31">
        <v>57</v>
      </c>
      <c r="E652" s="31">
        <v>156</v>
      </c>
      <c r="F652" s="32">
        <v>12584.455</v>
      </c>
      <c r="G652" s="32">
        <v>15929.689873417719</v>
      </c>
      <c r="H652" s="31">
        <v>5713.6319999999996</v>
      </c>
      <c r="I652" s="33">
        <v>2.9954287088036331E-2</v>
      </c>
      <c r="J652" s="33">
        <v>3.110339796840466E-2</v>
      </c>
      <c r="K652">
        <v>0.79</v>
      </c>
    </row>
    <row r="653" spans="1:11" x14ac:dyDescent="0.25">
      <c r="A653" t="s">
        <v>133</v>
      </c>
      <c r="B653" t="s">
        <v>85</v>
      </c>
      <c r="C653" t="s">
        <v>84</v>
      </c>
      <c r="D653" s="31">
        <v>93</v>
      </c>
      <c r="E653" s="31">
        <v>468</v>
      </c>
      <c r="F653" s="32">
        <v>46760.491000000002</v>
      </c>
      <c r="G653" s="32">
        <v>59190.494936708863</v>
      </c>
      <c r="H653" s="31">
        <v>13601.699000000001</v>
      </c>
      <c r="I653" s="33">
        <v>8.3239727006468468E-3</v>
      </c>
      <c r="J653" s="33">
        <v>8.3266905661809627E-3</v>
      </c>
      <c r="K653">
        <v>0.79</v>
      </c>
    </row>
    <row r="654" spans="1:11" x14ac:dyDescent="0.25">
      <c r="A654" t="s">
        <v>133</v>
      </c>
      <c r="B654" t="s">
        <v>173</v>
      </c>
      <c r="C654" t="s">
        <v>28</v>
      </c>
      <c r="D654" s="31">
        <v>4</v>
      </c>
      <c r="E654" s="31">
        <v>4</v>
      </c>
      <c r="F654" s="32">
        <v>2.3769999999999998</v>
      </c>
      <c r="G654" s="32">
        <v>3.00886075949367</v>
      </c>
      <c r="H654" s="31">
        <v>1.5649999999999999</v>
      </c>
      <c r="I654" s="33">
        <v>1.100462962962963E-3</v>
      </c>
      <c r="J654" s="33">
        <v>4.6646795827123702E-4</v>
      </c>
      <c r="K654">
        <v>0.79</v>
      </c>
    </row>
    <row r="655" spans="1:11" x14ac:dyDescent="0.25">
      <c r="A655" t="s">
        <v>133</v>
      </c>
      <c r="B655" t="s">
        <v>86</v>
      </c>
      <c r="C655" t="s">
        <v>28</v>
      </c>
      <c r="D655" s="31">
        <v>60</v>
      </c>
      <c r="E655" s="31">
        <v>107</v>
      </c>
      <c r="F655" s="32">
        <v>914.91700000000003</v>
      </c>
      <c r="G655" s="32">
        <v>1158.1227848101271</v>
      </c>
      <c r="H655" s="31">
        <v>703.66099999999994</v>
      </c>
      <c r="I655" s="33">
        <v>5.3478898760813659E-2</v>
      </c>
      <c r="J655" s="33">
        <v>6.5652267214032459E-2</v>
      </c>
      <c r="K655">
        <v>0.79</v>
      </c>
    </row>
    <row r="656" spans="1:11" x14ac:dyDescent="0.25">
      <c r="A656" t="s">
        <v>133</v>
      </c>
      <c r="B656" t="s">
        <v>88</v>
      </c>
      <c r="C656" t="s">
        <v>69</v>
      </c>
      <c r="D656" s="31">
        <v>22</v>
      </c>
      <c r="E656" s="31">
        <v>69</v>
      </c>
      <c r="F656" s="32">
        <v>650.59100000000001</v>
      </c>
      <c r="G656" s="32">
        <v>823.53291139240503</v>
      </c>
      <c r="H656" s="31">
        <v>425.363</v>
      </c>
      <c r="I656" s="33">
        <v>1.5196463608334111E-2</v>
      </c>
      <c r="J656" s="33">
        <v>8.1541838397392891E-3</v>
      </c>
      <c r="K656">
        <v>0.79</v>
      </c>
    </row>
    <row r="657" spans="1:11" x14ac:dyDescent="0.25">
      <c r="A657" t="s">
        <v>133</v>
      </c>
      <c r="B657" t="s">
        <v>123</v>
      </c>
      <c r="C657" t="s">
        <v>69</v>
      </c>
      <c r="D657" s="31">
        <v>4</v>
      </c>
      <c r="E657" s="31">
        <v>4</v>
      </c>
      <c r="F657" s="32">
        <v>405.11</v>
      </c>
      <c r="G657" s="32">
        <v>512.79746835443041</v>
      </c>
      <c r="H657" s="31">
        <v>109.559</v>
      </c>
      <c r="I657" s="33">
        <v>1.8811265120382619E-3</v>
      </c>
      <c r="J657" s="33">
        <v>2.8865498616783029E-3</v>
      </c>
      <c r="K657">
        <v>0.79</v>
      </c>
    </row>
    <row r="658" spans="1:11" x14ac:dyDescent="0.25">
      <c r="A658" t="s">
        <v>133</v>
      </c>
      <c r="B658" t="s">
        <v>87</v>
      </c>
      <c r="C658" t="s">
        <v>17</v>
      </c>
      <c r="D658" s="31">
        <v>31</v>
      </c>
      <c r="E658" s="31">
        <v>144</v>
      </c>
      <c r="F658" s="32">
        <v>43.674999999999997</v>
      </c>
      <c r="G658" s="32">
        <v>55.284810126582272</v>
      </c>
      <c r="H658" s="31">
        <v>98.03</v>
      </c>
      <c r="I658" s="33">
        <v>1.579223315013017E-3</v>
      </c>
      <c r="J658" s="33">
        <v>1.5485104097557891E-3</v>
      </c>
      <c r="K658">
        <v>0.79</v>
      </c>
    </row>
    <row r="659" spans="1:11" x14ac:dyDescent="0.25">
      <c r="A659" t="s">
        <v>133</v>
      </c>
      <c r="B659" t="s">
        <v>127</v>
      </c>
      <c r="C659" t="s">
        <v>69</v>
      </c>
      <c r="D659" s="31">
        <v>13</v>
      </c>
      <c r="E659" s="31">
        <v>66</v>
      </c>
      <c r="F659" s="32">
        <v>139.637</v>
      </c>
      <c r="G659" s="32">
        <v>176.75569620253171</v>
      </c>
      <c r="H659" s="31">
        <v>119.845</v>
      </c>
      <c r="I659" s="33">
        <v>7.7653764875987097E-3</v>
      </c>
      <c r="J659" s="33">
        <v>5.3516566937572563E-3</v>
      </c>
      <c r="K659">
        <v>0.79</v>
      </c>
    </row>
    <row r="660" spans="1:11" x14ac:dyDescent="0.25">
      <c r="A660" t="s">
        <v>133</v>
      </c>
      <c r="B660" t="s">
        <v>117</v>
      </c>
      <c r="C660" t="s">
        <v>69</v>
      </c>
      <c r="D660" s="31">
        <v>8</v>
      </c>
      <c r="E660" s="31">
        <v>9</v>
      </c>
      <c r="F660" s="32">
        <v>307.04700000000003</v>
      </c>
      <c r="G660" s="32">
        <v>388.66708860759502</v>
      </c>
      <c r="H660" s="31">
        <v>142.35599999999999</v>
      </c>
      <c r="I660" s="33">
        <v>1.2993728417631529E-3</v>
      </c>
      <c r="J660" s="33">
        <v>2.21379696441901E-3</v>
      </c>
      <c r="K660">
        <v>0.79</v>
      </c>
    </row>
    <row r="661" spans="1:11" x14ac:dyDescent="0.25">
      <c r="A661" t="s">
        <v>133</v>
      </c>
      <c r="B661" t="s">
        <v>65</v>
      </c>
      <c r="C661" t="s">
        <v>17</v>
      </c>
      <c r="D661" s="31">
        <v>150</v>
      </c>
      <c r="E661" s="31">
        <v>872</v>
      </c>
      <c r="F661" s="32">
        <v>1729.231</v>
      </c>
      <c r="G661" s="32">
        <v>2188.9</v>
      </c>
      <c r="H661" s="31">
        <v>843.84699999999998</v>
      </c>
      <c r="I661" s="33">
        <v>1.6991726360679579E-2</v>
      </c>
      <c r="J661" s="33">
        <v>1.584302423821414E-2</v>
      </c>
      <c r="K661">
        <v>0.79</v>
      </c>
    </row>
    <row r="662" spans="1:11" x14ac:dyDescent="0.25">
      <c r="A662" t="s">
        <v>133</v>
      </c>
      <c r="B662" t="s">
        <v>101</v>
      </c>
      <c r="C662" t="s">
        <v>17</v>
      </c>
      <c r="D662" s="31">
        <v>40</v>
      </c>
      <c r="E662" s="31">
        <v>337</v>
      </c>
      <c r="F662" s="32">
        <v>58464.271000000001</v>
      </c>
      <c r="G662" s="32">
        <v>74005.406329113917</v>
      </c>
      <c r="H662" s="31">
        <v>7534.8630000000003</v>
      </c>
      <c r="I662" s="33">
        <v>2.6002992838802561E-2</v>
      </c>
      <c r="J662" s="33">
        <v>2.3243626009889901E-2</v>
      </c>
      <c r="K662">
        <v>0.79</v>
      </c>
    </row>
    <row r="663" spans="1:11" x14ac:dyDescent="0.25">
      <c r="A663" t="s">
        <v>133</v>
      </c>
      <c r="B663" t="s">
        <v>102</v>
      </c>
      <c r="C663" t="s">
        <v>17</v>
      </c>
      <c r="D663" s="31">
        <v>32</v>
      </c>
      <c r="E663" s="31">
        <v>182</v>
      </c>
      <c r="F663" s="32">
        <v>2255.0390000000002</v>
      </c>
      <c r="G663" s="32">
        <v>2854.4797468354432</v>
      </c>
      <c r="H663" s="31">
        <v>1609.4839999999999</v>
      </c>
      <c r="I663" s="33">
        <v>2.593119555118074E-3</v>
      </c>
      <c r="J663" s="33">
        <v>2.3610862131438772E-3</v>
      </c>
      <c r="K663">
        <v>0.79</v>
      </c>
    </row>
    <row r="664" spans="1:11" x14ac:dyDescent="0.25">
      <c r="A664" t="s">
        <v>133</v>
      </c>
      <c r="B664" t="s">
        <v>128</v>
      </c>
      <c r="C664" t="s">
        <v>17</v>
      </c>
      <c r="D664" s="31">
        <v>11</v>
      </c>
      <c r="E664" s="31">
        <v>47</v>
      </c>
      <c r="F664" s="32">
        <v>4327.3549999999996</v>
      </c>
      <c r="G664" s="32">
        <v>5477.6645569620241</v>
      </c>
      <c r="H664" s="31">
        <v>7665.82</v>
      </c>
      <c r="I664" s="33">
        <v>2.159832997264868E-2</v>
      </c>
      <c r="J664" s="33">
        <v>2.3326882230864269E-2</v>
      </c>
      <c r="K664">
        <v>0.79</v>
      </c>
    </row>
    <row r="665" spans="1:11" x14ac:dyDescent="0.25">
      <c r="A665" t="s">
        <v>133</v>
      </c>
      <c r="B665" t="s">
        <v>53</v>
      </c>
      <c r="C665" t="s">
        <v>17</v>
      </c>
      <c r="D665" s="31">
        <v>115</v>
      </c>
      <c r="E665" s="31">
        <v>420</v>
      </c>
      <c r="F665" s="32">
        <v>953.12</v>
      </c>
      <c r="G665" s="32">
        <v>1206.4810126582281</v>
      </c>
      <c r="H665" s="31">
        <v>1092.9690000000001</v>
      </c>
      <c r="I665" s="33">
        <v>8.7732766317804838E-3</v>
      </c>
      <c r="J665" s="33">
        <v>7.0204775087838751E-3</v>
      </c>
      <c r="K665">
        <v>0.79</v>
      </c>
    </row>
    <row r="666" spans="1:11" x14ac:dyDescent="0.25">
      <c r="A666" t="s">
        <v>135</v>
      </c>
      <c r="B666" t="s">
        <v>159</v>
      </c>
      <c r="D666" s="31"/>
      <c r="E666" s="31"/>
      <c r="F666" s="32">
        <v>1543774</v>
      </c>
      <c r="G666" s="32">
        <v>1929717.5</v>
      </c>
      <c r="H666" s="31">
        <v>2271523</v>
      </c>
      <c r="I666" s="33"/>
      <c r="J666" s="33"/>
      <c r="K666">
        <v>0.8</v>
      </c>
    </row>
    <row r="667" spans="1:11" x14ac:dyDescent="0.25">
      <c r="A667" t="s">
        <v>135</v>
      </c>
      <c r="B667" t="s">
        <v>136</v>
      </c>
      <c r="C667" t="s">
        <v>28</v>
      </c>
      <c r="D667" s="31">
        <v>6</v>
      </c>
      <c r="E667" s="31">
        <v>6</v>
      </c>
      <c r="F667" s="32">
        <v>0.86599999999999999</v>
      </c>
      <c r="G667" s="32">
        <v>1.0825</v>
      </c>
      <c r="H667" s="31">
        <v>0.90800000000000003</v>
      </c>
      <c r="I667" s="33">
        <v>3.9724770642201833E-3</v>
      </c>
      <c r="J667" s="33">
        <v>4.5628140703517592E-3</v>
      </c>
      <c r="K667">
        <v>0.8</v>
      </c>
    </row>
    <row r="668" spans="1:11" x14ac:dyDescent="0.25">
      <c r="A668" t="s">
        <v>135</v>
      </c>
      <c r="B668" t="s">
        <v>12</v>
      </c>
      <c r="C668" t="s">
        <v>13</v>
      </c>
      <c r="D668" s="31">
        <v>513</v>
      </c>
      <c r="E668" s="31">
        <v>7126</v>
      </c>
      <c r="F668" s="32">
        <v>1025326.969</v>
      </c>
      <c r="G668" s="32">
        <v>1281658.7112499999</v>
      </c>
      <c r="H668" s="31">
        <v>583872.77899999998</v>
      </c>
      <c r="I668" s="33">
        <v>5.7721863541289838E-2</v>
      </c>
      <c r="J668" s="33">
        <v>6.3807020716883822E-2</v>
      </c>
      <c r="K668">
        <v>0.8</v>
      </c>
    </row>
    <row r="669" spans="1:11" x14ac:dyDescent="0.25">
      <c r="A669" t="s">
        <v>135</v>
      </c>
      <c r="B669" t="s">
        <v>80</v>
      </c>
      <c r="C669" t="s">
        <v>21</v>
      </c>
      <c r="D669" s="31">
        <v>37</v>
      </c>
      <c r="E669" s="31">
        <v>98</v>
      </c>
      <c r="F669" s="32">
        <v>6934.8140000000003</v>
      </c>
      <c r="G669" s="32">
        <v>8668.5174999999999</v>
      </c>
      <c r="H669" s="31">
        <v>1764.711</v>
      </c>
      <c r="I669" s="33">
        <v>6.0434898931140714E-3</v>
      </c>
      <c r="J669" s="33">
        <v>5.7748991272420259E-3</v>
      </c>
      <c r="K669">
        <v>0.8</v>
      </c>
    </row>
    <row r="670" spans="1:11" x14ac:dyDescent="0.25">
      <c r="A670" t="s">
        <v>135</v>
      </c>
      <c r="B670" t="s">
        <v>167</v>
      </c>
      <c r="C670" t="s">
        <v>17</v>
      </c>
      <c r="D670" s="31">
        <v>3</v>
      </c>
      <c r="E670" s="31">
        <v>3</v>
      </c>
      <c r="F670" s="32">
        <v>0.126</v>
      </c>
      <c r="G670" s="32">
        <v>0.1575</v>
      </c>
      <c r="H670" s="31">
        <v>0.129</v>
      </c>
      <c r="I670" s="33">
        <v>2.2499999999999998E-3</v>
      </c>
      <c r="J670" s="33">
        <v>1.675324675324675E-3</v>
      </c>
      <c r="K670">
        <v>0.8</v>
      </c>
    </row>
    <row r="671" spans="1:11" x14ac:dyDescent="0.25">
      <c r="A671" t="s">
        <v>135</v>
      </c>
      <c r="B671" t="s">
        <v>14</v>
      </c>
      <c r="C671" t="s">
        <v>15</v>
      </c>
      <c r="D671" s="31">
        <v>267</v>
      </c>
      <c r="E671" s="31">
        <v>2637</v>
      </c>
      <c r="F671" s="32">
        <v>22984.800999999999</v>
      </c>
      <c r="G671" s="32">
        <v>28731.001250000001</v>
      </c>
      <c r="H671" s="31">
        <v>33140.887999999999</v>
      </c>
      <c r="I671" s="33">
        <v>1.7747962846709861E-2</v>
      </c>
      <c r="J671" s="33">
        <v>1.871155060057161E-2</v>
      </c>
      <c r="K671">
        <v>0.8</v>
      </c>
    </row>
    <row r="672" spans="1:11" x14ac:dyDescent="0.25">
      <c r="A672" t="s">
        <v>135</v>
      </c>
      <c r="B672" t="s">
        <v>16</v>
      </c>
      <c r="C672" t="s">
        <v>17</v>
      </c>
      <c r="D672" s="31">
        <v>54</v>
      </c>
      <c r="E672" s="31">
        <v>214</v>
      </c>
      <c r="F672" s="32">
        <v>125.735</v>
      </c>
      <c r="G672" s="32">
        <v>157.16874999999999</v>
      </c>
      <c r="H672" s="31">
        <v>74.275999999999996</v>
      </c>
      <c r="I672" s="33">
        <v>7.6564973815613198E-3</v>
      </c>
      <c r="J672" s="33">
        <v>7.403907496012759E-3</v>
      </c>
      <c r="K672">
        <v>0.8</v>
      </c>
    </row>
    <row r="673" spans="1:11" x14ac:dyDescent="0.25">
      <c r="A673" t="s">
        <v>135</v>
      </c>
      <c r="B673" t="s">
        <v>18</v>
      </c>
      <c r="C673" t="s">
        <v>19</v>
      </c>
      <c r="D673" s="31">
        <v>160</v>
      </c>
      <c r="E673" s="31">
        <v>2792</v>
      </c>
      <c r="F673" s="32">
        <v>49268.868000000002</v>
      </c>
      <c r="G673" s="32">
        <v>61586.084999999999</v>
      </c>
      <c r="H673" s="31">
        <v>75136.822</v>
      </c>
      <c r="I673" s="33">
        <v>1.7477687854874031E-2</v>
      </c>
      <c r="J673" s="33">
        <v>1.7036174720457969E-2</v>
      </c>
      <c r="K673">
        <v>0.8</v>
      </c>
    </row>
    <row r="674" spans="1:11" x14ac:dyDescent="0.25">
      <c r="A674" t="s">
        <v>135</v>
      </c>
      <c r="B674" t="s">
        <v>98</v>
      </c>
      <c r="C674" t="s">
        <v>99</v>
      </c>
      <c r="D674" s="31">
        <v>23</v>
      </c>
      <c r="E674" s="31">
        <v>830</v>
      </c>
      <c r="F674" s="32">
        <v>1838663.496</v>
      </c>
      <c r="G674" s="32">
        <v>2298329.37</v>
      </c>
      <c r="H674" s="31">
        <v>3394930.264</v>
      </c>
      <c r="I674" s="33">
        <v>5.8514164403720807E-2</v>
      </c>
      <c r="J674" s="33">
        <v>8.0989254902634367E-2</v>
      </c>
      <c r="K674">
        <v>0.8</v>
      </c>
    </row>
    <row r="675" spans="1:11" x14ac:dyDescent="0.25">
      <c r="A675" t="s">
        <v>135</v>
      </c>
      <c r="B675" t="s">
        <v>20</v>
      </c>
      <c r="C675" t="s">
        <v>21</v>
      </c>
      <c r="D675" s="31">
        <v>7</v>
      </c>
      <c r="E675" s="31">
        <v>10</v>
      </c>
      <c r="F675" s="32">
        <v>7.8369999999999997</v>
      </c>
      <c r="G675" s="32">
        <v>9.7962499999999988</v>
      </c>
      <c r="H675" s="31">
        <v>3.1560000000000001</v>
      </c>
      <c r="I675" s="33">
        <v>6.0832104323527126E-4</v>
      </c>
      <c r="J675" s="33">
        <v>6.4858199753390874E-4</v>
      </c>
      <c r="K675">
        <v>0.8</v>
      </c>
    </row>
    <row r="676" spans="1:11" x14ac:dyDescent="0.25">
      <c r="A676" t="s">
        <v>135</v>
      </c>
      <c r="B676" t="s">
        <v>22</v>
      </c>
      <c r="C676" t="s">
        <v>23</v>
      </c>
      <c r="D676" s="31">
        <v>176</v>
      </c>
      <c r="E676" s="31">
        <v>2038</v>
      </c>
      <c r="F676" s="32">
        <v>258451.56400000001</v>
      </c>
      <c r="G676" s="32">
        <v>323064.45500000002</v>
      </c>
      <c r="H676" s="31">
        <v>112535.353</v>
      </c>
      <c r="I676" s="33">
        <v>4.1824952507240637E-2</v>
      </c>
      <c r="J676" s="33">
        <v>4.0650519332370551E-2</v>
      </c>
      <c r="K676">
        <v>0.8</v>
      </c>
    </row>
    <row r="677" spans="1:11" x14ac:dyDescent="0.25">
      <c r="A677" t="s">
        <v>135</v>
      </c>
      <c r="B677" t="s">
        <v>100</v>
      </c>
      <c r="C677" t="s">
        <v>17</v>
      </c>
      <c r="D677" s="31">
        <v>12</v>
      </c>
      <c r="E677" s="31">
        <v>44</v>
      </c>
      <c r="F677" s="32">
        <v>130.726</v>
      </c>
      <c r="G677" s="32">
        <v>163.4075</v>
      </c>
      <c r="H677" s="31">
        <v>42.395000000000003</v>
      </c>
      <c r="I677" s="33">
        <v>6.1286814000806366E-4</v>
      </c>
      <c r="J677" s="33">
        <v>4.4937758104590131E-5</v>
      </c>
      <c r="K677">
        <v>0.8</v>
      </c>
    </row>
    <row r="678" spans="1:11" x14ac:dyDescent="0.25">
      <c r="A678" t="s">
        <v>135</v>
      </c>
      <c r="B678" t="s">
        <v>95</v>
      </c>
      <c r="C678" t="s">
        <v>17</v>
      </c>
      <c r="D678" s="31">
        <v>9</v>
      </c>
      <c r="E678" s="31">
        <v>45</v>
      </c>
      <c r="F678" s="32">
        <v>138.114</v>
      </c>
      <c r="G678" s="32">
        <v>172.64250000000001</v>
      </c>
      <c r="H678" s="31">
        <v>219.16200000000001</v>
      </c>
      <c r="I678" s="33">
        <v>3.760455238510129E-3</v>
      </c>
      <c r="J678" s="33">
        <v>4.3488838178390712E-3</v>
      </c>
      <c r="K678">
        <v>0.8</v>
      </c>
    </row>
    <row r="679" spans="1:11" x14ac:dyDescent="0.25">
      <c r="A679" t="s">
        <v>135</v>
      </c>
      <c r="B679" t="s">
        <v>93</v>
      </c>
      <c r="C679" t="s">
        <v>21</v>
      </c>
      <c r="D679" s="31">
        <v>112</v>
      </c>
      <c r="E679" s="31">
        <v>1762</v>
      </c>
      <c r="F679" s="32">
        <v>317720.10800000001</v>
      </c>
      <c r="G679" s="32">
        <v>397150.13500000001</v>
      </c>
      <c r="H679" s="31">
        <v>421919.99599999998</v>
      </c>
      <c r="I679" s="33">
        <v>3.7131969794697857E-2</v>
      </c>
      <c r="J679" s="33">
        <v>3.4548341434763347E-2</v>
      </c>
      <c r="K679">
        <v>0.8</v>
      </c>
    </row>
    <row r="680" spans="1:11" x14ac:dyDescent="0.25">
      <c r="A680" t="s">
        <v>135</v>
      </c>
      <c r="B680" t="s">
        <v>94</v>
      </c>
      <c r="C680" t="s">
        <v>17</v>
      </c>
      <c r="D680" s="31">
        <v>33</v>
      </c>
      <c r="E680" s="31">
        <v>271</v>
      </c>
      <c r="F680" s="32">
        <v>270.60700000000003</v>
      </c>
      <c r="G680" s="32">
        <v>338.25875000000002</v>
      </c>
      <c r="H680" s="31">
        <v>619.14499999999998</v>
      </c>
      <c r="I680" s="33">
        <v>8.331752824902245E-3</v>
      </c>
      <c r="J680" s="33">
        <v>8.5056737004066373E-3</v>
      </c>
      <c r="K680">
        <v>0.8</v>
      </c>
    </row>
    <row r="681" spans="1:11" x14ac:dyDescent="0.25">
      <c r="A681" t="s">
        <v>135</v>
      </c>
      <c r="B681" t="s">
        <v>24</v>
      </c>
      <c r="C681" t="s">
        <v>21</v>
      </c>
      <c r="D681" s="31">
        <v>65</v>
      </c>
      <c r="E681" s="31">
        <v>197</v>
      </c>
      <c r="F681" s="32">
        <v>15663.281000000001</v>
      </c>
      <c r="G681" s="32">
        <v>19579.10125</v>
      </c>
      <c r="H681" s="31">
        <v>18826.537</v>
      </c>
      <c r="I681" s="33">
        <v>9.6572939838906191E-3</v>
      </c>
      <c r="J681" s="33">
        <v>7.9580613758438775E-3</v>
      </c>
      <c r="K681">
        <v>0.8</v>
      </c>
    </row>
    <row r="682" spans="1:11" x14ac:dyDescent="0.25">
      <c r="A682" t="s">
        <v>135</v>
      </c>
      <c r="B682" t="s">
        <v>25</v>
      </c>
      <c r="C682" t="s">
        <v>17</v>
      </c>
      <c r="D682" s="31">
        <v>28</v>
      </c>
      <c r="E682" s="31">
        <v>102</v>
      </c>
      <c r="F682" s="32">
        <v>212.57599999999999</v>
      </c>
      <c r="G682" s="32">
        <v>265.72000000000003</v>
      </c>
      <c r="H682" s="31">
        <v>145.48500000000001</v>
      </c>
      <c r="I682" s="33">
        <v>2.5968238455900319E-2</v>
      </c>
      <c r="J682" s="33">
        <v>3.7294283517046917E-2</v>
      </c>
      <c r="K682">
        <v>0.8</v>
      </c>
    </row>
    <row r="683" spans="1:11" x14ac:dyDescent="0.25">
      <c r="A683" t="s">
        <v>135</v>
      </c>
      <c r="B683" t="s">
        <v>26</v>
      </c>
      <c r="C683" t="s">
        <v>17</v>
      </c>
      <c r="D683" s="31">
        <v>78</v>
      </c>
      <c r="E683" s="31">
        <v>738</v>
      </c>
      <c r="F683" s="32">
        <v>3169.03</v>
      </c>
      <c r="G683" s="32">
        <v>3961.2874999999999</v>
      </c>
      <c r="H683" s="31">
        <v>4575.9520000000002</v>
      </c>
      <c r="I683" s="33">
        <v>5.0545161650477698E-2</v>
      </c>
      <c r="J683" s="33">
        <v>5.5380831931450977E-2</v>
      </c>
      <c r="K683">
        <v>0.8</v>
      </c>
    </row>
    <row r="684" spans="1:11" x14ac:dyDescent="0.25">
      <c r="A684" t="s">
        <v>135</v>
      </c>
      <c r="B684" t="s">
        <v>131</v>
      </c>
      <c r="C684" t="s">
        <v>17</v>
      </c>
      <c r="D684" s="31">
        <v>13</v>
      </c>
      <c r="E684" s="31">
        <v>14</v>
      </c>
      <c r="F684" s="32">
        <v>387.62400000000002</v>
      </c>
      <c r="G684" s="32">
        <v>484.53</v>
      </c>
      <c r="H684" s="31">
        <v>178.77199999999999</v>
      </c>
      <c r="I684" s="33">
        <v>1.417801154361042E-3</v>
      </c>
      <c r="J684" s="33">
        <v>1.2198120867648759E-3</v>
      </c>
      <c r="K684">
        <v>0.8</v>
      </c>
    </row>
    <row r="685" spans="1:11" x14ac:dyDescent="0.25">
      <c r="A685" t="s">
        <v>135</v>
      </c>
      <c r="B685" t="s">
        <v>68</v>
      </c>
      <c r="C685" t="s">
        <v>69</v>
      </c>
      <c r="D685" s="31">
        <v>93</v>
      </c>
      <c r="E685" s="31">
        <v>659</v>
      </c>
      <c r="F685" s="32">
        <v>9145.6579999999994</v>
      </c>
      <c r="G685" s="32">
        <v>11432.0725</v>
      </c>
      <c r="H685" s="31">
        <v>14913.653</v>
      </c>
      <c r="I685" s="33">
        <v>8.3088866438692181E-3</v>
      </c>
      <c r="J685" s="33">
        <v>9.0112162464275145E-3</v>
      </c>
      <c r="K685">
        <v>0.8</v>
      </c>
    </row>
    <row r="686" spans="1:11" x14ac:dyDescent="0.25">
      <c r="A686" t="s">
        <v>135</v>
      </c>
      <c r="B686" t="s">
        <v>70</v>
      </c>
      <c r="C686" t="s">
        <v>71</v>
      </c>
      <c r="D686" s="31">
        <v>133</v>
      </c>
      <c r="E686" s="31">
        <v>1011</v>
      </c>
      <c r="F686" s="32">
        <v>30137.839</v>
      </c>
      <c r="G686" s="32">
        <v>37672.298749999987</v>
      </c>
      <c r="H686" s="31">
        <v>234589.764</v>
      </c>
      <c r="I686" s="33">
        <v>1.2580617947158449E-2</v>
      </c>
      <c r="J686" s="33">
        <v>1.6217184536592402E-2</v>
      </c>
      <c r="K686">
        <v>0.8</v>
      </c>
    </row>
    <row r="687" spans="1:11" x14ac:dyDescent="0.25">
      <c r="A687" t="s">
        <v>135</v>
      </c>
      <c r="B687" t="s">
        <v>27</v>
      </c>
      <c r="C687" t="s">
        <v>28</v>
      </c>
      <c r="D687" s="31">
        <v>4</v>
      </c>
      <c r="E687" s="31">
        <v>4</v>
      </c>
      <c r="F687" s="32">
        <v>8.0389999999999997</v>
      </c>
      <c r="G687" s="32">
        <v>10.04875</v>
      </c>
      <c r="H687" s="31">
        <v>47.203000000000003</v>
      </c>
      <c r="I687" s="33">
        <v>4.0203040608121618E-4</v>
      </c>
      <c r="J687" s="33">
        <v>5.6652664426308213E-3</v>
      </c>
      <c r="K687">
        <v>0.8</v>
      </c>
    </row>
    <row r="688" spans="1:11" x14ac:dyDescent="0.25">
      <c r="A688" t="s">
        <v>135</v>
      </c>
      <c r="B688" t="s">
        <v>30</v>
      </c>
      <c r="C688" t="s">
        <v>17</v>
      </c>
      <c r="D688" s="31">
        <v>20</v>
      </c>
      <c r="E688" s="31">
        <v>69</v>
      </c>
      <c r="F688" s="32">
        <v>58.911999999999999</v>
      </c>
      <c r="G688" s="32">
        <v>73.64</v>
      </c>
      <c r="H688" s="31">
        <v>138.48699999999999</v>
      </c>
      <c r="I688" s="33">
        <v>8.9791190367322048E-3</v>
      </c>
      <c r="J688" s="33">
        <v>1.6082568807339451E-2</v>
      </c>
      <c r="K688">
        <v>0.8</v>
      </c>
    </row>
    <row r="689" spans="1:11" x14ac:dyDescent="0.25">
      <c r="A689" t="s">
        <v>135</v>
      </c>
      <c r="B689" t="s">
        <v>31</v>
      </c>
      <c r="C689" t="s">
        <v>17</v>
      </c>
      <c r="D689" s="31">
        <v>104</v>
      </c>
      <c r="E689" s="31">
        <v>608</v>
      </c>
      <c r="F689" s="32">
        <v>2868.1030000000001</v>
      </c>
      <c r="G689" s="32">
        <v>3585.1287499999999</v>
      </c>
      <c r="H689" s="31">
        <v>3162.75</v>
      </c>
      <c r="I689" s="33">
        <v>9.6754815639442701E-2</v>
      </c>
      <c r="J689" s="33">
        <v>6.7216755573502221E-2</v>
      </c>
      <c r="K689">
        <v>0.8</v>
      </c>
    </row>
    <row r="690" spans="1:11" x14ac:dyDescent="0.25">
      <c r="A690" t="s">
        <v>135</v>
      </c>
      <c r="B690" t="s">
        <v>37</v>
      </c>
      <c r="C690" t="s">
        <v>23</v>
      </c>
      <c r="D690" s="31">
        <v>89</v>
      </c>
      <c r="E690" s="31">
        <v>1288</v>
      </c>
      <c r="F690" s="32">
        <v>274332.13799999998</v>
      </c>
      <c r="G690" s="32">
        <v>342915.17249999993</v>
      </c>
      <c r="H690" s="31">
        <v>134527.59</v>
      </c>
      <c r="I690" s="33">
        <v>5.4196633090290332E-2</v>
      </c>
      <c r="J690" s="33">
        <v>4.9805922616359057E-2</v>
      </c>
      <c r="K690">
        <v>0.8</v>
      </c>
    </row>
    <row r="691" spans="1:11" x14ac:dyDescent="0.25">
      <c r="A691" t="s">
        <v>135</v>
      </c>
      <c r="B691" t="s">
        <v>39</v>
      </c>
      <c r="C691" t="s">
        <v>17</v>
      </c>
      <c r="D691" s="31">
        <v>11</v>
      </c>
      <c r="E691" s="31">
        <v>30</v>
      </c>
      <c r="F691" s="32">
        <v>244.173</v>
      </c>
      <c r="G691" s="32">
        <v>305.21625</v>
      </c>
      <c r="H691" s="31">
        <v>533.72699999999998</v>
      </c>
      <c r="I691" s="33">
        <v>6.9426499857833376E-2</v>
      </c>
      <c r="J691" s="33">
        <v>7.8018856892267202E-2</v>
      </c>
      <c r="K691">
        <v>0.8</v>
      </c>
    </row>
    <row r="692" spans="1:11" x14ac:dyDescent="0.25">
      <c r="A692" t="s">
        <v>135</v>
      </c>
      <c r="B692" t="s">
        <v>33</v>
      </c>
      <c r="C692" t="s">
        <v>34</v>
      </c>
      <c r="D692" s="31">
        <v>343</v>
      </c>
      <c r="E692" s="31">
        <v>6414</v>
      </c>
      <c r="F692" s="32">
        <v>637063.96600000001</v>
      </c>
      <c r="G692" s="32">
        <v>796329.95750000002</v>
      </c>
      <c r="H692" s="31">
        <v>217375.386</v>
      </c>
      <c r="I692" s="33">
        <v>2.3862616297504361E-2</v>
      </c>
      <c r="J692" s="33">
        <v>2.322435482883561E-2</v>
      </c>
      <c r="K692">
        <v>0.8</v>
      </c>
    </row>
    <row r="693" spans="1:11" x14ac:dyDescent="0.25">
      <c r="A693" t="s">
        <v>135</v>
      </c>
      <c r="B693" t="s">
        <v>32</v>
      </c>
      <c r="C693" t="s">
        <v>23</v>
      </c>
      <c r="D693" s="31">
        <v>135</v>
      </c>
      <c r="E693" s="31">
        <v>1414</v>
      </c>
      <c r="F693" s="32">
        <v>177851.027</v>
      </c>
      <c r="G693" s="32">
        <v>222313.78375</v>
      </c>
      <c r="H693" s="31">
        <v>75267.975000000006</v>
      </c>
      <c r="I693" s="33">
        <v>2.4131416752248919E-2</v>
      </c>
      <c r="J693" s="33">
        <v>2.12873719810261E-2</v>
      </c>
      <c r="K693">
        <v>0.8</v>
      </c>
    </row>
    <row r="694" spans="1:11" x14ac:dyDescent="0.25">
      <c r="A694" t="s">
        <v>135</v>
      </c>
      <c r="B694" t="s">
        <v>35</v>
      </c>
      <c r="C694" t="s">
        <v>23</v>
      </c>
      <c r="D694" s="31">
        <v>136</v>
      </c>
      <c r="E694" s="31">
        <v>1469</v>
      </c>
      <c r="F694" s="32">
        <v>109718.796</v>
      </c>
      <c r="G694" s="32">
        <v>137148.495</v>
      </c>
      <c r="H694" s="31">
        <v>41311.544999999998</v>
      </c>
      <c r="I694" s="33">
        <v>4.2904893370081063E-2</v>
      </c>
      <c r="J694" s="33">
        <v>4.1192909420867903E-2</v>
      </c>
      <c r="K694">
        <v>0.8</v>
      </c>
    </row>
    <row r="695" spans="1:11" x14ac:dyDescent="0.25">
      <c r="A695" t="s">
        <v>135</v>
      </c>
      <c r="B695" t="s">
        <v>36</v>
      </c>
      <c r="C695" t="s">
        <v>23</v>
      </c>
      <c r="D695" s="31">
        <v>119</v>
      </c>
      <c r="E695" s="31">
        <v>987</v>
      </c>
      <c r="F695" s="32">
        <v>308887.00900000002</v>
      </c>
      <c r="G695" s="32">
        <v>386108.76124999998</v>
      </c>
      <c r="H695" s="31">
        <v>171652.01800000001</v>
      </c>
      <c r="I695" s="33">
        <v>0.1463887559797275</v>
      </c>
      <c r="J695" s="33">
        <v>0.12908699977965599</v>
      </c>
      <c r="K695">
        <v>0.8</v>
      </c>
    </row>
    <row r="696" spans="1:11" x14ac:dyDescent="0.25">
      <c r="A696" t="s">
        <v>135</v>
      </c>
      <c r="B696" t="s">
        <v>146</v>
      </c>
      <c r="C696" t="s">
        <v>13</v>
      </c>
      <c r="D696" s="31">
        <v>4</v>
      </c>
      <c r="E696" s="31">
        <v>21</v>
      </c>
      <c r="F696" s="32">
        <v>72.498999999999995</v>
      </c>
      <c r="G696" s="32">
        <v>90.623749999999987</v>
      </c>
      <c r="H696" s="31">
        <v>27.166</v>
      </c>
      <c r="I696" s="33">
        <v>1.6903474003264161E-2</v>
      </c>
      <c r="J696" s="33">
        <v>1.721546261089987E-2</v>
      </c>
      <c r="K696">
        <v>0.8</v>
      </c>
    </row>
    <row r="697" spans="1:11" x14ac:dyDescent="0.25">
      <c r="A697" t="s">
        <v>135</v>
      </c>
      <c r="B697" t="s">
        <v>41</v>
      </c>
      <c r="C697" t="s">
        <v>23</v>
      </c>
      <c r="D697" s="31">
        <v>100</v>
      </c>
      <c r="E697" s="31">
        <v>1409</v>
      </c>
      <c r="F697" s="32">
        <v>354985.93099999998</v>
      </c>
      <c r="G697" s="32">
        <v>443732.41374999989</v>
      </c>
      <c r="H697" s="31">
        <v>257151.86300000001</v>
      </c>
      <c r="I697" s="33">
        <v>2.8486098914877349E-2</v>
      </c>
      <c r="J697" s="33">
        <v>2.4558486497657631E-2</v>
      </c>
      <c r="K697">
        <v>0.8</v>
      </c>
    </row>
    <row r="698" spans="1:11" x14ac:dyDescent="0.25">
      <c r="A698" t="s">
        <v>135</v>
      </c>
      <c r="B698" t="s">
        <v>42</v>
      </c>
      <c r="C698" t="s">
        <v>17</v>
      </c>
      <c r="D698" s="31">
        <v>4</v>
      </c>
      <c r="E698" s="31">
        <v>21</v>
      </c>
      <c r="F698" s="32">
        <v>143043.92300000001</v>
      </c>
      <c r="G698" s="32">
        <v>178804.90375</v>
      </c>
      <c r="H698" s="31">
        <v>130982.22900000001</v>
      </c>
      <c r="I698" s="33">
        <v>4.1617717244694062E-2</v>
      </c>
      <c r="J698" s="33">
        <v>4.098440660295178E-2</v>
      </c>
      <c r="K698">
        <v>0.8</v>
      </c>
    </row>
    <row r="699" spans="1:11" x14ac:dyDescent="0.25">
      <c r="A699" t="s">
        <v>135</v>
      </c>
      <c r="B699" t="s">
        <v>89</v>
      </c>
      <c r="C699" t="s">
        <v>44</v>
      </c>
      <c r="D699" s="31">
        <v>13</v>
      </c>
      <c r="E699" s="31">
        <v>37</v>
      </c>
      <c r="F699" s="32">
        <v>0.91100000000000003</v>
      </c>
      <c r="G699" s="32">
        <v>1.1387499999999999</v>
      </c>
      <c r="H699" s="31">
        <v>180.708</v>
      </c>
      <c r="I699" s="33">
        <v>2.1951807228915662E-3</v>
      </c>
      <c r="J699" s="33">
        <v>7.5546822742474914E-2</v>
      </c>
      <c r="K699">
        <v>0.8</v>
      </c>
    </row>
    <row r="700" spans="1:11" x14ac:dyDescent="0.25">
      <c r="A700" t="s">
        <v>135</v>
      </c>
      <c r="B700" t="s">
        <v>43</v>
      </c>
      <c r="C700" t="s">
        <v>44</v>
      </c>
      <c r="D700" s="31">
        <v>143</v>
      </c>
      <c r="E700" s="31">
        <v>2000</v>
      </c>
      <c r="F700" s="32">
        <v>31874.848000000002</v>
      </c>
      <c r="G700" s="32">
        <v>39843.56</v>
      </c>
      <c r="H700" s="31">
        <v>114302.534</v>
      </c>
      <c r="I700" s="33">
        <v>6.1477843761632629E-2</v>
      </c>
      <c r="J700" s="33">
        <v>0.10289479398092299</v>
      </c>
      <c r="K700">
        <v>0.8</v>
      </c>
    </row>
    <row r="701" spans="1:11" x14ac:dyDescent="0.25">
      <c r="A701" t="s">
        <v>135</v>
      </c>
      <c r="B701" t="s">
        <v>90</v>
      </c>
      <c r="C701" t="s">
        <v>44</v>
      </c>
      <c r="D701" s="31">
        <v>199</v>
      </c>
      <c r="E701" s="31">
        <v>2960</v>
      </c>
      <c r="F701" s="32">
        <v>271119.90700000001</v>
      </c>
      <c r="G701" s="32">
        <v>338899.88374999998</v>
      </c>
      <c r="H701" s="31">
        <v>413996.38</v>
      </c>
      <c r="I701" s="33">
        <v>2.6114243787606899E-2</v>
      </c>
      <c r="J701" s="33">
        <v>2.9599577137029511E-2</v>
      </c>
      <c r="K701">
        <v>0.8</v>
      </c>
    </row>
    <row r="702" spans="1:11" x14ac:dyDescent="0.25">
      <c r="A702" t="s">
        <v>135</v>
      </c>
      <c r="B702" t="s">
        <v>45</v>
      </c>
      <c r="C702" t="s">
        <v>23</v>
      </c>
      <c r="D702" s="31">
        <v>124</v>
      </c>
      <c r="E702" s="31">
        <v>1379</v>
      </c>
      <c r="F702" s="32">
        <v>216866.27100000001</v>
      </c>
      <c r="G702" s="32">
        <v>271082.83875</v>
      </c>
      <c r="H702" s="31">
        <v>119093.931</v>
      </c>
      <c r="I702" s="33">
        <v>4.4007365125567327E-2</v>
      </c>
      <c r="J702" s="33">
        <v>4.4281314452395158E-2</v>
      </c>
      <c r="K702">
        <v>0.8</v>
      </c>
    </row>
    <row r="703" spans="1:11" x14ac:dyDescent="0.25">
      <c r="A703" t="s">
        <v>135</v>
      </c>
      <c r="B703" t="s">
        <v>46</v>
      </c>
      <c r="C703" t="s">
        <v>23</v>
      </c>
      <c r="D703" s="31">
        <v>79</v>
      </c>
      <c r="E703" s="31">
        <v>581</v>
      </c>
      <c r="F703" s="32">
        <v>15386.458000000001</v>
      </c>
      <c r="G703" s="32">
        <v>19233.072499999998</v>
      </c>
      <c r="H703" s="31">
        <v>1944.4059999999999</v>
      </c>
      <c r="I703" s="33">
        <v>4.3590910378668121E-2</v>
      </c>
      <c r="J703" s="33">
        <v>4.1792713594841477E-2</v>
      </c>
      <c r="K703">
        <v>0.8</v>
      </c>
    </row>
    <row r="704" spans="1:11" x14ac:dyDescent="0.25">
      <c r="A704" t="s">
        <v>135</v>
      </c>
      <c r="B704" t="s">
        <v>47</v>
      </c>
      <c r="C704" t="s">
        <v>17</v>
      </c>
      <c r="D704" s="31">
        <v>9</v>
      </c>
      <c r="E704" s="31">
        <v>13</v>
      </c>
      <c r="F704" s="32">
        <v>3.63</v>
      </c>
      <c r="G704" s="32">
        <v>4.5374999999999996</v>
      </c>
      <c r="H704" s="31">
        <v>7.3070000000000004</v>
      </c>
      <c r="I704" s="33">
        <v>1.103746047190465E-4</v>
      </c>
      <c r="J704" s="33">
        <v>3.3922934076137422E-4</v>
      </c>
      <c r="K704">
        <v>0.8</v>
      </c>
    </row>
    <row r="705" spans="1:11" x14ac:dyDescent="0.25">
      <c r="A705" t="s">
        <v>135</v>
      </c>
      <c r="B705" t="s">
        <v>48</v>
      </c>
      <c r="C705" t="s">
        <v>49</v>
      </c>
      <c r="D705" s="31">
        <v>47</v>
      </c>
      <c r="E705" s="31">
        <v>291</v>
      </c>
      <c r="F705" s="32">
        <v>78342.554000000004</v>
      </c>
      <c r="G705" s="32">
        <v>97928.192500000005</v>
      </c>
      <c r="H705" s="31">
        <v>680591.21100000001</v>
      </c>
      <c r="I705" s="33">
        <v>3.2027528713558578E-3</v>
      </c>
      <c r="J705" s="33">
        <v>3.8714866174984169E-3</v>
      </c>
      <c r="K705">
        <v>0.8</v>
      </c>
    </row>
    <row r="706" spans="1:11" x14ac:dyDescent="0.25">
      <c r="A706" t="s">
        <v>135</v>
      </c>
      <c r="B706" t="s">
        <v>51</v>
      </c>
      <c r="C706" t="s">
        <v>17</v>
      </c>
      <c r="D706" s="31">
        <v>80</v>
      </c>
      <c r="E706" s="31">
        <v>376</v>
      </c>
      <c r="F706" s="32">
        <v>1723.383</v>
      </c>
      <c r="G706" s="32">
        <v>2154.2287500000002</v>
      </c>
      <c r="H706" s="31">
        <v>2071.3820000000001</v>
      </c>
      <c r="I706" s="33">
        <v>9.0705800617904495E-3</v>
      </c>
      <c r="J706" s="33">
        <v>9.984921740555602E-3</v>
      </c>
      <c r="K706">
        <v>0.8</v>
      </c>
    </row>
    <row r="707" spans="1:11" x14ac:dyDescent="0.25">
      <c r="A707" t="s">
        <v>135</v>
      </c>
      <c r="B707" t="s">
        <v>96</v>
      </c>
      <c r="C707" t="s">
        <v>21</v>
      </c>
      <c r="D707" s="31">
        <v>274</v>
      </c>
      <c r="E707" s="31">
        <v>4466</v>
      </c>
      <c r="F707" s="32">
        <v>786890.87600000005</v>
      </c>
      <c r="G707" s="32">
        <v>983613.59499999997</v>
      </c>
      <c r="H707" s="31">
        <v>153589.80300000001</v>
      </c>
      <c r="I707" s="33">
        <v>8.6545899147308994E-3</v>
      </c>
      <c r="J707" s="33">
        <v>8.1108927173975786E-3</v>
      </c>
      <c r="K707">
        <v>0.8</v>
      </c>
    </row>
    <row r="708" spans="1:11" x14ac:dyDescent="0.25">
      <c r="A708" t="s">
        <v>135</v>
      </c>
      <c r="B708" t="s">
        <v>54</v>
      </c>
      <c r="C708" t="s">
        <v>19</v>
      </c>
      <c r="D708" s="31">
        <v>137</v>
      </c>
      <c r="E708" s="31">
        <v>659</v>
      </c>
      <c r="F708" s="32">
        <v>61086.99</v>
      </c>
      <c r="G708" s="32">
        <v>76358.737499999988</v>
      </c>
      <c r="H708" s="31">
        <v>289142.359</v>
      </c>
      <c r="I708" s="33">
        <v>1.676050340508228E-2</v>
      </c>
      <c r="J708" s="33">
        <v>2.3242489680069912E-2</v>
      </c>
      <c r="K708">
        <v>0.8</v>
      </c>
    </row>
    <row r="709" spans="1:11" x14ac:dyDescent="0.25">
      <c r="A709" t="s">
        <v>135</v>
      </c>
      <c r="B709" t="s">
        <v>115</v>
      </c>
      <c r="C709" t="s">
        <v>19</v>
      </c>
      <c r="D709" s="31">
        <v>17</v>
      </c>
      <c r="E709" s="31">
        <v>55</v>
      </c>
      <c r="F709" s="32">
        <v>13110.37</v>
      </c>
      <c r="G709" s="32">
        <v>16387.962500000001</v>
      </c>
      <c r="H709" s="31">
        <v>44093.154000000002</v>
      </c>
      <c r="I709" s="33">
        <v>1.3563976502186111E-2</v>
      </c>
      <c r="J709" s="33">
        <v>1.045095748952253E-2</v>
      </c>
      <c r="K709">
        <v>0.8</v>
      </c>
    </row>
    <row r="710" spans="1:11" x14ac:dyDescent="0.25">
      <c r="A710" t="s">
        <v>135</v>
      </c>
      <c r="B710" t="s">
        <v>78</v>
      </c>
      <c r="C710" t="s">
        <v>28</v>
      </c>
      <c r="D710" s="31">
        <v>12</v>
      </c>
      <c r="E710" s="31">
        <v>63</v>
      </c>
      <c r="F710" s="32">
        <v>65.114999999999995</v>
      </c>
      <c r="G710" s="32">
        <v>81.393749999999983</v>
      </c>
      <c r="H710" s="31">
        <v>31.119</v>
      </c>
      <c r="I710" s="33">
        <v>2.496836535143218E-3</v>
      </c>
      <c r="J710" s="33">
        <v>2.2809499376969869E-3</v>
      </c>
      <c r="K710">
        <v>0.8</v>
      </c>
    </row>
    <row r="711" spans="1:11" x14ac:dyDescent="0.25">
      <c r="A711" t="s">
        <v>135</v>
      </c>
      <c r="B711" t="s">
        <v>55</v>
      </c>
      <c r="C711" t="s">
        <v>21</v>
      </c>
      <c r="D711" s="31">
        <v>25</v>
      </c>
      <c r="E711" s="31">
        <v>311</v>
      </c>
      <c r="F711" s="32">
        <v>264247.28200000001</v>
      </c>
      <c r="G711" s="32">
        <v>330309.10249999998</v>
      </c>
      <c r="H711" s="31">
        <v>2639735.4339999999</v>
      </c>
      <c r="I711" s="33">
        <v>3.8980941700728321E-2</v>
      </c>
      <c r="J711" s="33">
        <v>3.9808785183446563E-2</v>
      </c>
      <c r="K711">
        <v>0.8</v>
      </c>
    </row>
    <row r="712" spans="1:11" x14ac:dyDescent="0.25">
      <c r="A712" t="s">
        <v>135</v>
      </c>
      <c r="B712" t="s">
        <v>56</v>
      </c>
      <c r="C712" t="s">
        <v>17</v>
      </c>
      <c r="D712" s="31">
        <v>6</v>
      </c>
      <c r="E712" s="31">
        <v>11</v>
      </c>
      <c r="F712" s="32">
        <v>20.925000000000001</v>
      </c>
      <c r="G712" s="32">
        <v>26.15625</v>
      </c>
      <c r="H712" s="31">
        <v>27.57</v>
      </c>
      <c r="I712" s="33">
        <v>6.0617033603707999E-3</v>
      </c>
      <c r="J712" s="33">
        <v>1.581574116567233E-3</v>
      </c>
      <c r="K712">
        <v>0.8</v>
      </c>
    </row>
    <row r="713" spans="1:11" x14ac:dyDescent="0.25">
      <c r="A713" t="s">
        <v>135</v>
      </c>
      <c r="B713" t="s">
        <v>113</v>
      </c>
      <c r="C713" t="s">
        <v>17</v>
      </c>
      <c r="D713" s="31">
        <v>3</v>
      </c>
      <c r="E713" s="31">
        <v>4</v>
      </c>
      <c r="F713" s="32">
        <v>0.127</v>
      </c>
      <c r="G713" s="32">
        <v>0.15875</v>
      </c>
      <c r="H713" s="31">
        <v>2.8039999999999998</v>
      </c>
      <c r="I713" s="33">
        <v>1.0241935483870971E-3</v>
      </c>
      <c r="J713" s="33">
        <v>4.2484848484848479E-2</v>
      </c>
      <c r="K713">
        <v>0.8</v>
      </c>
    </row>
    <row r="714" spans="1:11" x14ac:dyDescent="0.25">
      <c r="A714" t="s">
        <v>135</v>
      </c>
      <c r="B714" t="s">
        <v>119</v>
      </c>
      <c r="C714" t="s">
        <v>17</v>
      </c>
      <c r="D714" s="31">
        <v>8</v>
      </c>
      <c r="E714" s="31">
        <v>17</v>
      </c>
      <c r="F714" s="32">
        <v>391.99099999999999</v>
      </c>
      <c r="G714" s="32">
        <v>489.98874999999998</v>
      </c>
      <c r="H714" s="31">
        <v>1083.971</v>
      </c>
      <c r="I714" s="33">
        <v>2.16336543502856E-3</v>
      </c>
      <c r="J714" s="33">
        <v>8.0935033711388696E-4</v>
      </c>
      <c r="K714">
        <v>0.8</v>
      </c>
    </row>
    <row r="715" spans="1:11" x14ac:dyDescent="0.25">
      <c r="A715" t="s">
        <v>135</v>
      </c>
      <c r="B715" t="s">
        <v>119</v>
      </c>
      <c r="D715" s="31">
        <v>8</v>
      </c>
      <c r="E715" s="31">
        <v>17</v>
      </c>
      <c r="F715" s="32">
        <v>11.529</v>
      </c>
      <c r="G715" s="32">
        <v>14.411250000000001</v>
      </c>
      <c r="H715" s="31">
        <v>31.882000000000001</v>
      </c>
      <c r="I715" s="33">
        <v>6.3627583542592237E-5</v>
      </c>
      <c r="J715" s="33">
        <v>2.380479500638389E-5</v>
      </c>
      <c r="K715">
        <v>0.8</v>
      </c>
    </row>
    <row r="716" spans="1:11" x14ac:dyDescent="0.25">
      <c r="A716" t="s">
        <v>135</v>
      </c>
      <c r="B716" t="s">
        <v>59</v>
      </c>
      <c r="C716" t="s">
        <v>23</v>
      </c>
      <c r="D716" s="31">
        <v>97</v>
      </c>
      <c r="E716" s="31">
        <v>1332</v>
      </c>
      <c r="F716" s="32">
        <v>387287.9</v>
      </c>
      <c r="G716" s="32">
        <v>484109.875</v>
      </c>
      <c r="H716" s="31">
        <v>333780.35200000001</v>
      </c>
      <c r="I716" s="33">
        <v>5.1731807413280727E-2</v>
      </c>
      <c r="J716" s="33">
        <v>5.6276876951913489E-2</v>
      </c>
      <c r="K716">
        <v>0.8</v>
      </c>
    </row>
    <row r="717" spans="1:11" x14ac:dyDescent="0.25">
      <c r="A717" t="s">
        <v>135</v>
      </c>
      <c r="B717" t="s">
        <v>57</v>
      </c>
      <c r="C717" t="s">
        <v>23</v>
      </c>
      <c r="D717" s="31">
        <v>90</v>
      </c>
      <c r="E717" s="31">
        <v>1198</v>
      </c>
      <c r="F717" s="32">
        <v>480746.69199999998</v>
      </c>
      <c r="G717" s="32">
        <v>600933.36499999999</v>
      </c>
      <c r="H717" s="31">
        <v>874309.38100000005</v>
      </c>
      <c r="I717" s="33">
        <v>7.7149512049047367E-2</v>
      </c>
      <c r="J717" s="33">
        <v>8.0031366045608704E-2</v>
      </c>
      <c r="K717">
        <v>0.8</v>
      </c>
    </row>
    <row r="718" spans="1:11" x14ac:dyDescent="0.25">
      <c r="A718" t="s">
        <v>135</v>
      </c>
      <c r="B718" t="s">
        <v>130</v>
      </c>
      <c r="C718" t="s">
        <v>17</v>
      </c>
      <c r="D718" s="31">
        <v>11</v>
      </c>
      <c r="E718" s="31">
        <v>15</v>
      </c>
      <c r="F718" s="32">
        <v>5.6189999999999998</v>
      </c>
      <c r="G718" s="32">
        <v>7.0237499999999997</v>
      </c>
      <c r="H718" s="31">
        <v>79.796000000000006</v>
      </c>
      <c r="I718" s="33">
        <v>1.350721153846154E-3</v>
      </c>
      <c r="J718" s="33">
        <v>2.806773174626625E-4</v>
      </c>
      <c r="K718">
        <v>0.8</v>
      </c>
    </row>
    <row r="719" spans="1:11" x14ac:dyDescent="0.25">
      <c r="A719" t="s">
        <v>135</v>
      </c>
      <c r="B719" t="s">
        <v>103</v>
      </c>
      <c r="C719" t="s">
        <v>104</v>
      </c>
      <c r="D719" s="31">
        <v>428</v>
      </c>
      <c r="E719" s="31">
        <v>3551</v>
      </c>
      <c r="F719" s="32">
        <v>11629318.247</v>
      </c>
      <c r="G719" s="32">
        <v>14536647.80875</v>
      </c>
      <c r="H719" s="31">
        <v>930623.86300000001</v>
      </c>
      <c r="I719" s="33">
        <v>2.7061909580920199E-2</v>
      </c>
      <c r="J719" s="33">
        <v>2.6551350038476501E-2</v>
      </c>
      <c r="K719">
        <v>0.8</v>
      </c>
    </row>
    <row r="720" spans="1:11" x14ac:dyDescent="0.25">
      <c r="A720" t="s">
        <v>135</v>
      </c>
      <c r="B720" t="s">
        <v>61</v>
      </c>
      <c r="C720" t="s">
        <v>34</v>
      </c>
      <c r="D720" s="31">
        <v>255</v>
      </c>
      <c r="E720" s="31">
        <v>4062</v>
      </c>
      <c r="F720" s="32">
        <v>513480.03399999999</v>
      </c>
      <c r="G720" s="32">
        <v>641850.04249999998</v>
      </c>
      <c r="H720" s="31">
        <v>653079.17799999996</v>
      </c>
      <c r="I720" s="33">
        <v>5.6785354404707652E-2</v>
      </c>
      <c r="J720" s="33">
        <v>4.7645070624341757E-2</v>
      </c>
      <c r="K720">
        <v>0.8</v>
      </c>
    </row>
    <row r="721" spans="1:11" x14ac:dyDescent="0.25">
      <c r="A721" t="s">
        <v>135</v>
      </c>
      <c r="B721" t="s">
        <v>63</v>
      </c>
      <c r="C721" t="s">
        <v>34</v>
      </c>
      <c r="D721" s="31">
        <v>297</v>
      </c>
      <c r="E721" s="31">
        <v>2865</v>
      </c>
      <c r="F721" s="32">
        <v>352510.761</v>
      </c>
      <c r="G721" s="32">
        <v>440638.45124999998</v>
      </c>
      <c r="H721" s="31">
        <v>102894.249</v>
      </c>
      <c r="I721" s="33">
        <v>6.0073265162625719E-2</v>
      </c>
      <c r="J721" s="33">
        <v>6.032977959930344E-2</v>
      </c>
      <c r="K721">
        <v>0.8</v>
      </c>
    </row>
    <row r="722" spans="1:11" x14ac:dyDescent="0.25">
      <c r="A722" t="s">
        <v>135</v>
      </c>
      <c r="B722" t="s">
        <v>60</v>
      </c>
      <c r="C722" t="s">
        <v>17</v>
      </c>
      <c r="D722" s="31">
        <v>11</v>
      </c>
      <c r="E722" s="31">
        <v>49</v>
      </c>
      <c r="F722" s="32">
        <v>342.71899999999999</v>
      </c>
      <c r="G722" s="32">
        <v>428.39874999999989</v>
      </c>
      <c r="H722" s="31">
        <v>259.88</v>
      </c>
      <c r="I722" s="33">
        <v>0.2990567190226876</v>
      </c>
      <c r="J722" s="33">
        <v>0.1001078582434515</v>
      </c>
      <c r="K722">
        <v>0.8</v>
      </c>
    </row>
    <row r="723" spans="1:11" x14ac:dyDescent="0.25">
      <c r="A723" t="s">
        <v>135</v>
      </c>
      <c r="B723" t="s">
        <v>64</v>
      </c>
      <c r="C723" t="s">
        <v>17</v>
      </c>
      <c r="D723" s="31">
        <v>58</v>
      </c>
      <c r="E723" s="31">
        <v>422</v>
      </c>
      <c r="F723" s="32">
        <v>304.33600000000001</v>
      </c>
      <c r="G723" s="32">
        <v>380.42</v>
      </c>
      <c r="H723" s="31">
        <v>1417.2819999999999</v>
      </c>
      <c r="I723" s="33">
        <v>1.0152655457699489E-2</v>
      </c>
      <c r="J723" s="33">
        <v>1.161268701964833E-2</v>
      </c>
      <c r="K723">
        <v>0.8</v>
      </c>
    </row>
    <row r="724" spans="1:11" x14ac:dyDescent="0.25">
      <c r="A724" t="s">
        <v>135</v>
      </c>
      <c r="B724" t="s">
        <v>67</v>
      </c>
      <c r="C724" t="s">
        <v>21</v>
      </c>
      <c r="D724" s="31">
        <v>5</v>
      </c>
      <c r="E724" s="31">
        <v>13</v>
      </c>
      <c r="F724" s="32">
        <v>4.7649999999999997</v>
      </c>
      <c r="G724" s="32">
        <v>5.9562499999999989</v>
      </c>
      <c r="H724" s="31">
        <v>91.754000000000005</v>
      </c>
      <c r="I724" s="33">
        <v>1.3347338935574229E-2</v>
      </c>
      <c r="J724" s="33">
        <v>2.337086092715232E-2</v>
      </c>
      <c r="K724">
        <v>0.8</v>
      </c>
    </row>
    <row r="725" spans="1:11" x14ac:dyDescent="0.25">
      <c r="A725" t="s">
        <v>135</v>
      </c>
      <c r="B725" t="s">
        <v>50</v>
      </c>
      <c r="C725" t="s">
        <v>21</v>
      </c>
      <c r="D725" s="31">
        <v>9</v>
      </c>
      <c r="E725" s="31">
        <v>56</v>
      </c>
      <c r="F725" s="32">
        <v>30.15</v>
      </c>
      <c r="G725" s="32">
        <v>37.687499999999993</v>
      </c>
      <c r="H725" s="31">
        <v>97.899000000000001</v>
      </c>
      <c r="I725" s="33">
        <v>8.3518005540166196E-2</v>
      </c>
      <c r="J725" s="33">
        <v>8.0376847290640388E-2</v>
      </c>
      <c r="K725">
        <v>0.8</v>
      </c>
    </row>
    <row r="726" spans="1:11" x14ac:dyDescent="0.25">
      <c r="A726" t="s">
        <v>135</v>
      </c>
      <c r="B726" t="s">
        <v>126</v>
      </c>
      <c r="C726" t="s">
        <v>69</v>
      </c>
      <c r="D726" s="31">
        <v>4</v>
      </c>
      <c r="E726" s="31">
        <v>5</v>
      </c>
      <c r="F726" s="32">
        <v>181.31899999999999</v>
      </c>
      <c r="G726" s="32">
        <v>226.64875000000001</v>
      </c>
      <c r="H726" s="31">
        <v>107.892</v>
      </c>
      <c r="I726" s="33">
        <v>2.7451778955336861E-2</v>
      </c>
      <c r="J726" s="33">
        <v>2.3521255722694569E-2</v>
      </c>
      <c r="K726">
        <v>0.8</v>
      </c>
    </row>
    <row r="727" spans="1:11" x14ac:dyDescent="0.25">
      <c r="A727" t="s">
        <v>135</v>
      </c>
      <c r="B727" t="s">
        <v>72</v>
      </c>
      <c r="C727" t="s">
        <v>69</v>
      </c>
      <c r="D727" s="31">
        <v>15</v>
      </c>
      <c r="E727" s="31">
        <v>46</v>
      </c>
      <c r="F727" s="32">
        <v>102.45</v>
      </c>
      <c r="G727" s="32">
        <v>128.0625</v>
      </c>
      <c r="H727" s="31">
        <v>151.935</v>
      </c>
      <c r="I727" s="33">
        <v>3.3251111615981311E-3</v>
      </c>
      <c r="J727" s="33">
        <v>3.7480573303401831E-3</v>
      </c>
      <c r="K727">
        <v>0.8</v>
      </c>
    </row>
    <row r="728" spans="1:11" x14ac:dyDescent="0.25">
      <c r="A728" t="s">
        <v>135</v>
      </c>
      <c r="B728" t="s">
        <v>73</v>
      </c>
      <c r="C728" t="s">
        <v>17</v>
      </c>
      <c r="D728" s="31">
        <v>4</v>
      </c>
      <c r="E728" s="31">
        <v>4</v>
      </c>
      <c r="F728" s="32">
        <v>1.1020000000000001</v>
      </c>
      <c r="G728" s="32">
        <v>1.3774999999999999</v>
      </c>
      <c r="H728" s="31">
        <v>1.246</v>
      </c>
      <c r="I728" s="33">
        <v>4.831214379658045E-4</v>
      </c>
      <c r="J728" s="33">
        <v>4.0599543825350269E-4</v>
      </c>
      <c r="K728">
        <v>0.8</v>
      </c>
    </row>
    <row r="729" spans="1:11" x14ac:dyDescent="0.25">
      <c r="A729" t="s">
        <v>135</v>
      </c>
      <c r="B729" t="s">
        <v>122</v>
      </c>
      <c r="C729" t="s">
        <v>75</v>
      </c>
      <c r="D729" s="31">
        <v>16</v>
      </c>
      <c r="E729" s="31">
        <v>100</v>
      </c>
      <c r="F729" s="32">
        <v>3955.0729999999999</v>
      </c>
      <c r="G729" s="32">
        <v>4943.8412499999986</v>
      </c>
      <c r="H729" s="31">
        <v>25649.647000000001</v>
      </c>
      <c r="I729" s="33">
        <v>0.1189030754892824</v>
      </c>
      <c r="J729" s="33">
        <v>0.17417813949382391</v>
      </c>
      <c r="K729">
        <v>0.8</v>
      </c>
    </row>
    <row r="730" spans="1:11" x14ac:dyDescent="0.25">
      <c r="A730" t="s">
        <v>135</v>
      </c>
      <c r="B730" t="s">
        <v>76</v>
      </c>
      <c r="C730" t="s">
        <v>75</v>
      </c>
      <c r="D730" s="31">
        <v>43</v>
      </c>
      <c r="E730" s="31">
        <v>1028</v>
      </c>
      <c r="F730" s="32">
        <v>61500.035000000003</v>
      </c>
      <c r="G730" s="32">
        <v>76875.043749999997</v>
      </c>
      <c r="H730" s="31">
        <v>551282.87100000004</v>
      </c>
      <c r="I730" s="33">
        <v>7.9483390565650014E-2</v>
      </c>
      <c r="J730" s="33">
        <v>7.0916178665954871E-2</v>
      </c>
      <c r="K730">
        <v>0.8</v>
      </c>
    </row>
    <row r="731" spans="1:11" x14ac:dyDescent="0.25">
      <c r="A731" t="s">
        <v>135</v>
      </c>
      <c r="B731" t="s">
        <v>137</v>
      </c>
      <c r="C731" t="s">
        <v>75</v>
      </c>
      <c r="D731" s="31">
        <v>16</v>
      </c>
      <c r="E731" s="31">
        <v>44</v>
      </c>
      <c r="F731" s="32">
        <v>126.586</v>
      </c>
      <c r="G731" s="32">
        <v>158.23249999999999</v>
      </c>
      <c r="H731" s="31">
        <v>178.17599999999999</v>
      </c>
      <c r="I731" s="33">
        <v>5.1116943950896459E-3</v>
      </c>
      <c r="J731" s="33">
        <v>4.7913518164950106E-3</v>
      </c>
      <c r="K731">
        <v>0.8</v>
      </c>
    </row>
    <row r="732" spans="1:11" x14ac:dyDescent="0.25">
      <c r="A732" t="s">
        <v>135</v>
      </c>
      <c r="B732" t="s">
        <v>77</v>
      </c>
      <c r="C732" t="s">
        <v>75</v>
      </c>
      <c r="D732" s="31">
        <v>244</v>
      </c>
      <c r="E732" s="31">
        <v>3583</v>
      </c>
      <c r="F732" s="32">
        <v>437465.82699999999</v>
      </c>
      <c r="G732" s="32">
        <v>546832.28374999994</v>
      </c>
      <c r="H732" s="31">
        <v>827548.18400000001</v>
      </c>
      <c r="I732" s="33">
        <v>0.1052374901339664</v>
      </c>
      <c r="J732" s="33">
        <v>9.9172949830996365E-2</v>
      </c>
      <c r="K732">
        <v>0.8</v>
      </c>
    </row>
    <row r="733" spans="1:11" x14ac:dyDescent="0.25">
      <c r="A733" t="s">
        <v>135</v>
      </c>
      <c r="B733" t="s">
        <v>74</v>
      </c>
      <c r="C733" t="s">
        <v>75</v>
      </c>
      <c r="D733" s="31">
        <v>100</v>
      </c>
      <c r="E733" s="31">
        <v>444</v>
      </c>
      <c r="F733" s="32">
        <v>54172.03</v>
      </c>
      <c r="G733" s="32">
        <v>67715.037499999991</v>
      </c>
      <c r="H733" s="31">
        <v>125119.341</v>
      </c>
      <c r="I733" s="33">
        <v>4.4845583657845238E-2</v>
      </c>
      <c r="J733" s="33">
        <v>1.382359870429596E-2</v>
      </c>
      <c r="K733">
        <v>0.8</v>
      </c>
    </row>
    <row r="734" spans="1:11" x14ac:dyDescent="0.25">
      <c r="A734" t="s">
        <v>135</v>
      </c>
      <c r="B734" t="s">
        <v>110</v>
      </c>
      <c r="C734" t="s">
        <v>28</v>
      </c>
      <c r="D734" s="31">
        <v>5</v>
      </c>
      <c r="E734" s="31">
        <v>5</v>
      </c>
      <c r="F734" s="32">
        <v>1.6020000000000001</v>
      </c>
      <c r="G734" s="32">
        <v>2.0024999999999999</v>
      </c>
      <c r="H734" s="31">
        <v>2.0019999999999998</v>
      </c>
      <c r="I734" s="33">
        <v>4.2380952380952387E-3</v>
      </c>
      <c r="J734" s="33">
        <v>2.3497652582159618E-3</v>
      </c>
      <c r="K734">
        <v>0.8</v>
      </c>
    </row>
    <row r="735" spans="1:11" x14ac:dyDescent="0.25">
      <c r="A735" t="s">
        <v>135</v>
      </c>
      <c r="B735" t="s">
        <v>79</v>
      </c>
      <c r="C735" t="s">
        <v>21</v>
      </c>
      <c r="D735" s="31">
        <v>11</v>
      </c>
      <c r="E735" s="31">
        <v>16</v>
      </c>
      <c r="F735" s="32">
        <v>2.2650000000000001</v>
      </c>
      <c r="G735" s="32">
        <v>2.8312499999999998</v>
      </c>
      <c r="H735" s="31">
        <v>59.088000000000001</v>
      </c>
      <c r="I735" s="33">
        <v>6.7617995641400732E-5</v>
      </c>
      <c r="J735" s="33">
        <v>1.127439943521151E-3</v>
      </c>
      <c r="K735">
        <v>0.8</v>
      </c>
    </row>
    <row r="736" spans="1:11" x14ac:dyDescent="0.25">
      <c r="A736" t="s">
        <v>135</v>
      </c>
      <c r="B736" t="s">
        <v>106</v>
      </c>
      <c r="C736" t="s">
        <v>19</v>
      </c>
      <c r="D736" s="31">
        <v>27</v>
      </c>
      <c r="E736" s="31">
        <v>66</v>
      </c>
      <c r="F736" s="32">
        <v>31825.632000000001</v>
      </c>
      <c r="G736" s="32">
        <v>39782.04</v>
      </c>
      <c r="H736" s="31">
        <v>102720.1</v>
      </c>
      <c r="I736" s="33">
        <v>2.007053842209916E-2</v>
      </c>
      <c r="J736" s="33">
        <v>1.922650814795487E-2</v>
      </c>
      <c r="K736">
        <v>0.8</v>
      </c>
    </row>
    <row r="737" spans="1:11" x14ac:dyDescent="0.25">
      <c r="A737" t="s">
        <v>135</v>
      </c>
      <c r="B737" t="s">
        <v>105</v>
      </c>
      <c r="C737" t="s">
        <v>19</v>
      </c>
      <c r="D737" s="31">
        <v>220</v>
      </c>
      <c r="E737" s="31">
        <v>4353</v>
      </c>
      <c r="F737" s="32">
        <v>1317304.3700000001</v>
      </c>
      <c r="G737" s="32">
        <v>1646630.4624999999</v>
      </c>
      <c r="H737" s="31">
        <v>1096123.4280000001</v>
      </c>
      <c r="I737" s="33">
        <v>4.3413143319318448E-2</v>
      </c>
      <c r="J737" s="33">
        <v>4.2655082134864387E-2</v>
      </c>
      <c r="K737">
        <v>0.8</v>
      </c>
    </row>
    <row r="738" spans="1:11" x14ac:dyDescent="0.25">
      <c r="A738" t="s">
        <v>135</v>
      </c>
      <c r="B738" t="s">
        <v>139</v>
      </c>
      <c r="C738" t="s">
        <v>17</v>
      </c>
      <c r="D738" s="31">
        <v>5</v>
      </c>
      <c r="E738" s="31">
        <v>16</v>
      </c>
      <c r="F738" s="32">
        <v>0.51200000000000001</v>
      </c>
      <c r="G738" s="32">
        <v>0.64</v>
      </c>
      <c r="H738" s="31">
        <v>1.2889999999999999</v>
      </c>
      <c r="I738" s="33">
        <v>1.2190476190476191E-2</v>
      </c>
      <c r="J738" s="33">
        <v>1.4647727272727271E-2</v>
      </c>
      <c r="K738">
        <v>0.8</v>
      </c>
    </row>
    <row r="739" spans="1:11" x14ac:dyDescent="0.25">
      <c r="A739" t="s">
        <v>135</v>
      </c>
      <c r="B739" t="s">
        <v>81</v>
      </c>
      <c r="C739" t="s">
        <v>69</v>
      </c>
      <c r="D739" s="31">
        <v>10</v>
      </c>
      <c r="E739" s="31">
        <v>33</v>
      </c>
      <c r="F739" s="32">
        <v>266.334</v>
      </c>
      <c r="G739" s="32">
        <v>332.91750000000002</v>
      </c>
      <c r="H739" s="31">
        <v>274.78399999999999</v>
      </c>
      <c r="I739" s="33">
        <v>2.0260469362139129E-3</v>
      </c>
      <c r="J739" s="33">
        <v>5.3368551895587322E-3</v>
      </c>
      <c r="K739">
        <v>0.8</v>
      </c>
    </row>
    <row r="740" spans="1:11" x14ac:dyDescent="0.25">
      <c r="A740" t="s">
        <v>135</v>
      </c>
      <c r="B740" t="s">
        <v>82</v>
      </c>
      <c r="C740" t="s">
        <v>21</v>
      </c>
      <c r="D740" s="31">
        <v>75</v>
      </c>
      <c r="E740" s="31">
        <v>306</v>
      </c>
      <c r="F740" s="32">
        <v>3972.6909999999998</v>
      </c>
      <c r="G740" s="32">
        <v>4965.8637500000004</v>
      </c>
      <c r="H740" s="31">
        <v>1897.088</v>
      </c>
      <c r="I740" s="33">
        <v>1.6889759494585758E-2</v>
      </c>
      <c r="J740" s="33">
        <v>2.9993011968190229E-2</v>
      </c>
      <c r="K740">
        <v>0.8</v>
      </c>
    </row>
    <row r="741" spans="1:11" x14ac:dyDescent="0.25">
      <c r="A741" t="s">
        <v>135</v>
      </c>
      <c r="B741" t="s">
        <v>83</v>
      </c>
      <c r="C741" t="s">
        <v>84</v>
      </c>
      <c r="D741" s="31">
        <v>50</v>
      </c>
      <c r="E741" s="31">
        <v>116</v>
      </c>
      <c r="F741" s="32">
        <v>430.35500000000002</v>
      </c>
      <c r="G741" s="32">
        <v>537.94375000000002</v>
      </c>
      <c r="H741" s="31">
        <v>191.06100000000001</v>
      </c>
      <c r="I741" s="33">
        <v>2.8736119550483771E-3</v>
      </c>
      <c r="J741" s="33">
        <v>2.9141589005994241E-3</v>
      </c>
      <c r="K741">
        <v>0.8</v>
      </c>
    </row>
    <row r="742" spans="1:11" x14ac:dyDescent="0.25">
      <c r="A742" t="s">
        <v>135</v>
      </c>
      <c r="B742" t="s">
        <v>85</v>
      </c>
      <c r="C742" t="s">
        <v>84</v>
      </c>
      <c r="D742" s="31">
        <v>78</v>
      </c>
      <c r="E742" s="31">
        <v>336</v>
      </c>
      <c r="F742" s="32">
        <v>61491.750999999997</v>
      </c>
      <c r="G742" s="32">
        <v>76864.688749999987</v>
      </c>
      <c r="H742" s="31">
        <v>13475.373</v>
      </c>
      <c r="I742" s="33">
        <v>1.202966051460988E-2</v>
      </c>
      <c r="J742" s="33">
        <v>1.122132333837412E-2</v>
      </c>
      <c r="K742">
        <v>0.8</v>
      </c>
    </row>
    <row r="743" spans="1:11" x14ac:dyDescent="0.25">
      <c r="A743" t="s">
        <v>135</v>
      </c>
      <c r="B743" t="s">
        <v>86</v>
      </c>
      <c r="C743" t="s">
        <v>28</v>
      </c>
      <c r="D743" s="31">
        <v>37</v>
      </c>
      <c r="E743" s="31">
        <v>89</v>
      </c>
      <c r="F743" s="32">
        <v>662.85500000000002</v>
      </c>
      <c r="G743" s="32">
        <v>828.56875000000002</v>
      </c>
      <c r="H743" s="31">
        <v>369.95400000000001</v>
      </c>
      <c r="I743" s="33">
        <v>9.0012900597501361E-2</v>
      </c>
      <c r="J743" s="33">
        <v>7.2511564092512748E-2</v>
      </c>
      <c r="K743">
        <v>0.8</v>
      </c>
    </row>
    <row r="744" spans="1:11" x14ac:dyDescent="0.25">
      <c r="A744" t="s">
        <v>135</v>
      </c>
      <c r="B744" t="s">
        <v>88</v>
      </c>
      <c r="C744" t="s">
        <v>69</v>
      </c>
      <c r="D744" s="31">
        <v>11</v>
      </c>
      <c r="E744" s="31">
        <v>48</v>
      </c>
      <c r="F744" s="32">
        <v>44.085000000000001</v>
      </c>
      <c r="G744" s="32">
        <v>55.106250000000003</v>
      </c>
      <c r="H744" s="31">
        <v>79.183000000000007</v>
      </c>
      <c r="I744" s="33">
        <v>3.2850223546944859E-3</v>
      </c>
      <c r="J744" s="33">
        <v>2.7044297960995942E-3</v>
      </c>
      <c r="K744">
        <v>0.8</v>
      </c>
    </row>
    <row r="745" spans="1:11" x14ac:dyDescent="0.25">
      <c r="A745" t="s">
        <v>135</v>
      </c>
      <c r="B745" t="s">
        <v>123</v>
      </c>
      <c r="C745" t="s">
        <v>69</v>
      </c>
      <c r="D745" s="31">
        <v>4</v>
      </c>
      <c r="E745" s="31">
        <v>4</v>
      </c>
      <c r="F745" s="32">
        <v>3.7839999999999998</v>
      </c>
      <c r="G745" s="32">
        <v>4.7300000000000004</v>
      </c>
      <c r="H745" s="31">
        <v>23.565999999999999</v>
      </c>
      <c r="I745" s="33">
        <v>1.7602046749622049E-5</v>
      </c>
      <c r="J745" s="33">
        <v>4.5117935365293312E-4</v>
      </c>
      <c r="K745">
        <v>0.8</v>
      </c>
    </row>
    <row r="746" spans="1:11" x14ac:dyDescent="0.25">
      <c r="A746" t="s">
        <v>135</v>
      </c>
      <c r="B746" t="s">
        <v>87</v>
      </c>
      <c r="C746" t="s">
        <v>17</v>
      </c>
      <c r="D746" s="31">
        <v>18</v>
      </c>
      <c r="E746" s="31">
        <v>129</v>
      </c>
      <c r="F746" s="32">
        <v>82.415999999999997</v>
      </c>
      <c r="G746" s="32">
        <v>103.02</v>
      </c>
      <c r="H746" s="31">
        <v>224.03700000000001</v>
      </c>
      <c r="I746" s="33">
        <v>2.8112016918511438E-3</v>
      </c>
      <c r="J746" s="33">
        <v>4.8090025114302277E-3</v>
      </c>
      <c r="K746">
        <v>0.8</v>
      </c>
    </row>
    <row r="747" spans="1:11" x14ac:dyDescent="0.25">
      <c r="A747" t="s">
        <v>135</v>
      </c>
      <c r="B747" t="s">
        <v>127</v>
      </c>
      <c r="C747" t="s">
        <v>69</v>
      </c>
      <c r="D747" s="31">
        <v>5</v>
      </c>
      <c r="E747" s="31">
        <v>5</v>
      </c>
      <c r="F747" s="32">
        <v>0.12</v>
      </c>
      <c r="G747" s="32">
        <v>0.15</v>
      </c>
      <c r="H747" s="31">
        <v>7.9930000000000003</v>
      </c>
      <c r="I747" s="33">
        <v>2.238805970149254E-4</v>
      </c>
      <c r="J747" s="33">
        <v>9.3924794359576975E-3</v>
      </c>
      <c r="K747">
        <v>0.8</v>
      </c>
    </row>
    <row r="748" spans="1:11" x14ac:dyDescent="0.25">
      <c r="A748" t="s">
        <v>135</v>
      </c>
      <c r="B748" t="s">
        <v>117</v>
      </c>
      <c r="C748" t="s">
        <v>69</v>
      </c>
      <c r="D748" s="31">
        <v>3</v>
      </c>
      <c r="E748" s="31">
        <v>4</v>
      </c>
      <c r="F748" s="32">
        <v>17.538</v>
      </c>
      <c r="G748" s="32">
        <v>21.922499999999999</v>
      </c>
      <c r="H748" s="31">
        <v>346.42500000000001</v>
      </c>
      <c r="I748" s="33">
        <v>1.4792884435334901E-4</v>
      </c>
      <c r="J748" s="33">
        <v>7.7780147735692319E-3</v>
      </c>
      <c r="K748">
        <v>0.8</v>
      </c>
    </row>
    <row r="749" spans="1:11" x14ac:dyDescent="0.25">
      <c r="A749" t="s">
        <v>135</v>
      </c>
      <c r="B749" t="s">
        <v>65</v>
      </c>
      <c r="C749" t="s">
        <v>17</v>
      </c>
      <c r="D749" s="31">
        <v>127</v>
      </c>
      <c r="E749" s="31">
        <v>699</v>
      </c>
      <c r="F749" s="32">
        <v>1152.4280000000001</v>
      </c>
      <c r="G749" s="32">
        <v>1440.5350000000001</v>
      </c>
      <c r="H749" s="31">
        <v>511.13400000000001</v>
      </c>
      <c r="I749" s="33">
        <v>1.579360815700033E-2</v>
      </c>
      <c r="J749" s="33">
        <v>1.5553952893920029E-2</v>
      </c>
      <c r="K749">
        <v>0.8</v>
      </c>
    </row>
    <row r="750" spans="1:11" x14ac:dyDescent="0.25">
      <c r="A750" t="s">
        <v>135</v>
      </c>
      <c r="B750" t="s">
        <v>101</v>
      </c>
      <c r="C750" t="s">
        <v>17</v>
      </c>
      <c r="D750" s="31">
        <v>41</v>
      </c>
      <c r="E750" s="31">
        <v>243</v>
      </c>
      <c r="F750" s="32">
        <v>32992.415000000001</v>
      </c>
      <c r="G750" s="32">
        <v>41240.518750000003</v>
      </c>
      <c r="H750" s="31">
        <v>4752.6899999999996</v>
      </c>
      <c r="I750" s="33">
        <v>1.349834075435432E-2</v>
      </c>
      <c r="J750" s="33">
        <v>1.6285426453808122E-2</v>
      </c>
      <c r="K750">
        <v>0.8</v>
      </c>
    </row>
    <row r="751" spans="1:11" x14ac:dyDescent="0.25">
      <c r="A751" t="s">
        <v>135</v>
      </c>
      <c r="B751" t="s">
        <v>102</v>
      </c>
      <c r="C751" t="s">
        <v>17</v>
      </c>
      <c r="D751" s="31">
        <v>27</v>
      </c>
      <c r="E751" s="31">
        <v>109</v>
      </c>
      <c r="F751" s="32">
        <v>2092.998</v>
      </c>
      <c r="G751" s="32">
        <v>2616.2474999999999</v>
      </c>
      <c r="H751" s="31">
        <v>746.15099999999995</v>
      </c>
      <c r="I751" s="33">
        <v>2.0842192684413252E-3</v>
      </c>
      <c r="J751" s="33">
        <v>1.5448740644119379E-3</v>
      </c>
      <c r="K751">
        <v>0.8</v>
      </c>
    </row>
    <row r="752" spans="1:11" x14ac:dyDescent="0.25">
      <c r="A752" t="s">
        <v>135</v>
      </c>
      <c r="B752" t="s">
        <v>53</v>
      </c>
      <c r="C752" t="s">
        <v>17</v>
      </c>
      <c r="D752" s="31">
        <v>91</v>
      </c>
      <c r="E752" s="31">
        <v>297</v>
      </c>
      <c r="F752" s="32">
        <v>9205.4580000000005</v>
      </c>
      <c r="G752" s="32">
        <v>11506.8225</v>
      </c>
      <c r="H752" s="31">
        <v>6612.6360000000004</v>
      </c>
      <c r="I752" s="33">
        <v>6.3344811213641342E-2</v>
      </c>
      <c r="J752" s="33">
        <v>4.7658294354635283E-2</v>
      </c>
      <c r="K752">
        <v>0.8</v>
      </c>
    </row>
    <row r="753" spans="1:11" x14ac:dyDescent="0.25">
      <c r="A753" t="s">
        <v>135</v>
      </c>
      <c r="B753" t="s">
        <v>183</v>
      </c>
      <c r="C753" t="s">
        <v>28</v>
      </c>
      <c r="D753" s="31">
        <v>3</v>
      </c>
      <c r="E753" s="31">
        <v>3</v>
      </c>
      <c r="F753" s="32">
        <v>10.997999999999999</v>
      </c>
      <c r="G753" s="32">
        <v>13.7475</v>
      </c>
      <c r="H753" s="31">
        <v>3.4039999999999999</v>
      </c>
      <c r="I753" s="33">
        <v>1.7912052117263839E-2</v>
      </c>
      <c r="J753" s="33">
        <v>1.561467889908257E-2</v>
      </c>
      <c r="K753">
        <v>0.8</v>
      </c>
    </row>
    <row r="754" spans="1:11" x14ac:dyDescent="0.25">
      <c r="A754" t="s">
        <v>138</v>
      </c>
      <c r="B754" t="s">
        <v>159</v>
      </c>
      <c r="D754" s="31"/>
      <c r="E754" s="31"/>
      <c r="F754" s="32">
        <v>2543988</v>
      </c>
      <c r="G754" s="32">
        <v>3140725.9259259258</v>
      </c>
      <c r="H754" s="31">
        <v>3255386</v>
      </c>
      <c r="I754" s="33"/>
      <c r="J754" s="33"/>
      <c r="K754">
        <v>0.81</v>
      </c>
    </row>
    <row r="755" spans="1:11" x14ac:dyDescent="0.25">
      <c r="A755" t="s">
        <v>138</v>
      </c>
      <c r="B755" t="s">
        <v>12</v>
      </c>
      <c r="C755" t="s">
        <v>13</v>
      </c>
      <c r="D755" s="31">
        <v>512</v>
      </c>
      <c r="E755" s="31">
        <v>6949</v>
      </c>
      <c r="F755" s="32">
        <v>1089983.213</v>
      </c>
      <c r="G755" s="32">
        <v>1345658.2876543209</v>
      </c>
      <c r="H755" s="31">
        <v>623170.87100000004</v>
      </c>
      <c r="I755" s="33">
        <v>5.9211347730785208E-2</v>
      </c>
      <c r="J755" s="33">
        <v>6.6925891789993669E-2</v>
      </c>
      <c r="K755">
        <v>0.81</v>
      </c>
    </row>
    <row r="756" spans="1:11" x14ac:dyDescent="0.25">
      <c r="A756" t="s">
        <v>138</v>
      </c>
      <c r="B756" t="s">
        <v>80</v>
      </c>
      <c r="C756" t="s">
        <v>21</v>
      </c>
      <c r="D756" s="31">
        <v>45</v>
      </c>
      <c r="E756" s="31">
        <v>126</v>
      </c>
      <c r="F756" s="32">
        <v>8449.15</v>
      </c>
      <c r="G756" s="32">
        <v>10431.04938271605</v>
      </c>
      <c r="H756" s="31">
        <v>1869.768</v>
      </c>
      <c r="I756" s="33">
        <v>7.9964547061740724E-3</v>
      </c>
      <c r="J756" s="33">
        <v>6.7131788512218068E-3</v>
      </c>
      <c r="K756">
        <v>0.81</v>
      </c>
    </row>
    <row r="757" spans="1:11" x14ac:dyDescent="0.25">
      <c r="A757" t="s">
        <v>138</v>
      </c>
      <c r="B757" t="s">
        <v>14</v>
      </c>
      <c r="C757" t="s">
        <v>15</v>
      </c>
      <c r="D757" s="31">
        <v>280</v>
      </c>
      <c r="E757" s="31">
        <v>3132</v>
      </c>
      <c r="F757" s="32">
        <v>19523.655999999999</v>
      </c>
      <c r="G757" s="32">
        <v>24103.27901234568</v>
      </c>
      <c r="H757" s="31">
        <v>25014.16</v>
      </c>
      <c r="I757" s="33">
        <v>1.3661437527071101E-2</v>
      </c>
      <c r="J757" s="33">
        <v>1.2708445316032539E-2</v>
      </c>
      <c r="K757">
        <v>0.81</v>
      </c>
    </row>
    <row r="758" spans="1:11" x14ac:dyDescent="0.25">
      <c r="A758" t="s">
        <v>138</v>
      </c>
      <c r="B758" t="s">
        <v>16</v>
      </c>
      <c r="C758" t="s">
        <v>17</v>
      </c>
      <c r="D758" s="31">
        <v>49</v>
      </c>
      <c r="E758" s="31">
        <v>190</v>
      </c>
      <c r="F758" s="32">
        <v>339.32900000000001</v>
      </c>
      <c r="G758" s="32">
        <v>418.92469135802469</v>
      </c>
      <c r="H758" s="31">
        <v>119.345</v>
      </c>
      <c r="I758" s="33">
        <v>1.0507168292305309E-2</v>
      </c>
      <c r="J758" s="33">
        <v>8.6626261159904183E-3</v>
      </c>
      <c r="K758">
        <v>0.81</v>
      </c>
    </row>
    <row r="759" spans="1:11" x14ac:dyDescent="0.25">
      <c r="A759" t="s">
        <v>138</v>
      </c>
      <c r="B759" t="s">
        <v>18</v>
      </c>
      <c r="C759" t="s">
        <v>19</v>
      </c>
      <c r="D759" s="31">
        <v>167</v>
      </c>
      <c r="E759" s="31">
        <v>3020</v>
      </c>
      <c r="F759" s="32">
        <v>71815.270999999993</v>
      </c>
      <c r="G759" s="32">
        <v>88660.828395061719</v>
      </c>
      <c r="H759" s="31">
        <v>135853.364</v>
      </c>
      <c r="I759" s="33">
        <v>4.9583477575842097E-2</v>
      </c>
      <c r="J759" s="33">
        <v>5.6391562354199148E-2</v>
      </c>
      <c r="K759">
        <v>0.81</v>
      </c>
    </row>
    <row r="760" spans="1:11" x14ac:dyDescent="0.25">
      <c r="A760" t="s">
        <v>138</v>
      </c>
      <c r="B760" t="s">
        <v>98</v>
      </c>
      <c r="C760" t="s">
        <v>99</v>
      </c>
      <c r="D760" s="31">
        <v>23</v>
      </c>
      <c r="E760" s="31">
        <v>1001</v>
      </c>
      <c r="F760" s="32">
        <v>2306046.3319999999</v>
      </c>
      <c r="G760" s="32">
        <v>2846970.780246913</v>
      </c>
      <c r="H760" s="31">
        <v>3815917.1839999999</v>
      </c>
      <c r="I760" s="33">
        <v>7.565966394660438E-2</v>
      </c>
      <c r="J760" s="33">
        <v>9.5009227847032224E-2</v>
      </c>
      <c r="K760">
        <v>0.81</v>
      </c>
    </row>
    <row r="761" spans="1:11" x14ac:dyDescent="0.25">
      <c r="A761" t="s">
        <v>138</v>
      </c>
      <c r="B761" t="s">
        <v>20</v>
      </c>
      <c r="C761" t="s">
        <v>21</v>
      </c>
      <c r="D761" s="31">
        <v>8</v>
      </c>
      <c r="E761" s="31">
        <v>10</v>
      </c>
      <c r="F761" s="32">
        <v>3.4980000000000002</v>
      </c>
      <c r="G761" s="32">
        <v>4.3185185185185189</v>
      </c>
      <c r="H761" s="31">
        <v>2.27</v>
      </c>
      <c r="I761" s="33">
        <v>3.4280674245393972E-4</v>
      </c>
      <c r="J761" s="33">
        <v>5.8520237174529519E-4</v>
      </c>
      <c r="K761">
        <v>0.81</v>
      </c>
    </row>
    <row r="762" spans="1:11" x14ac:dyDescent="0.25">
      <c r="A762" t="s">
        <v>138</v>
      </c>
      <c r="B762" t="s">
        <v>22</v>
      </c>
      <c r="C762" t="s">
        <v>23</v>
      </c>
      <c r="D762" s="31">
        <v>163</v>
      </c>
      <c r="E762" s="31">
        <v>1881</v>
      </c>
      <c r="F762" s="32">
        <v>189276.05</v>
      </c>
      <c r="G762" s="32">
        <v>233674.1358024691</v>
      </c>
      <c r="H762" s="31">
        <v>80829.620999999999</v>
      </c>
      <c r="I762" s="33">
        <v>3.4693030474159593E-2</v>
      </c>
      <c r="J762" s="33">
        <v>3.3176740545426027E-2</v>
      </c>
      <c r="K762">
        <v>0.81</v>
      </c>
    </row>
    <row r="763" spans="1:11" x14ac:dyDescent="0.25">
      <c r="A763" t="s">
        <v>138</v>
      </c>
      <c r="B763" t="s">
        <v>100</v>
      </c>
      <c r="C763" t="s">
        <v>17</v>
      </c>
      <c r="D763" s="31">
        <v>12</v>
      </c>
      <c r="E763" s="31">
        <v>55</v>
      </c>
      <c r="F763" s="32">
        <v>1494.904</v>
      </c>
      <c r="G763" s="32">
        <v>1845.5604938271599</v>
      </c>
      <c r="H763" s="31">
        <v>757.79100000000005</v>
      </c>
      <c r="I763" s="33">
        <v>4.3038140863236448E-3</v>
      </c>
      <c r="J763" s="33">
        <v>3.3800380024621322E-3</v>
      </c>
      <c r="K763">
        <v>0.81</v>
      </c>
    </row>
    <row r="764" spans="1:11" x14ac:dyDescent="0.25">
      <c r="A764" t="s">
        <v>138</v>
      </c>
      <c r="B764" t="s">
        <v>95</v>
      </c>
      <c r="C764" t="s">
        <v>17</v>
      </c>
      <c r="D764" s="31">
        <v>11</v>
      </c>
      <c r="E764" s="31">
        <v>22</v>
      </c>
      <c r="F764" s="32">
        <v>38.923000000000002</v>
      </c>
      <c r="G764" s="32">
        <v>48.053086419753093</v>
      </c>
      <c r="H764" s="31">
        <v>40.029000000000003</v>
      </c>
      <c r="I764" s="33">
        <v>1.192859331903157E-3</v>
      </c>
      <c r="J764" s="33">
        <v>2.4849150774731819E-4</v>
      </c>
      <c r="K764">
        <v>0.81</v>
      </c>
    </row>
    <row r="765" spans="1:11" x14ac:dyDescent="0.25">
      <c r="A765" t="s">
        <v>138</v>
      </c>
      <c r="B765" t="s">
        <v>93</v>
      </c>
      <c r="C765" t="s">
        <v>21</v>
      </c>
      <c r="D765" s="31">
        <v>107</v>
      </c>
      <c r="E765" s="31">
        <v>1615</v>
      </c>
      <c r="F765" s="32">
        <v>448014.092</v>
      </c>
      <c r="G765" s="32">
        <v>553103.81728395063</v>
      </c>
      <c r="H765" s="31">
        <v>573922.39300000004</v>
      </c>
      <c r="I765" s="33">
        <v>4.8131921579665761E-2</v>
      </c>
      <c r="J765" s="33">
        <v>4.671964932731703E-2</v>
      </c>
      <c r="K765">
        <v>0.81</v>
      </c>
    </row>
    <row r="766" spans="1:11" x14ac:dyDescent="0.25">
      <c r="A766" t="s">
        <v>138</v>
      </c>
      <c r="B766" t="s">
        <v>111</v>
      </c>
      <c r="C766" t="s">
        <v>17</v>
      </c>
      <c r="D766" s="31">
        <v>7</v>
      </c>
      <c r="E766" s="31">
        <v>29</v>
      </c>
      <c r="F766" s="32">
        <v>647.59900000000005</v>
      </c>
      <c r="G766" s="32">
        <v>799.50493827160494</v>
      </c>
      <c r="H766" s="31">
        <v>946.72799999999995</v>
      </c>
      <c r="I766" s="33">
        <v>3.2539393025826549E-2</v>
      </c>
      <c r="J766" s="33">
        <v>1.579633393066303E-3</v>
      </c>
      <c r="K766">
        <v>0.81</v>
      </c>
    </row>
    <row r="767" spans="1:11" x14ac:dyDescent="0.25">
      <c r="A767" t="s">
        <v>138</v>
      </c>
      <c r="B767" t="s">
        <v>94</v>
      </c>
      <c r="C767" t="s">
        <v>17</v>
      </c>
      <c r="D767" s="31">
        <v>27</v>
      </c>
      <c r="E767" s="31">
        <v>323</v>
      </c>
      <c r="F767" s="32">
        <v>1845.0540000000001</v>
      </c>
      <c r="G767" s="32">
        <v>2277.844444444444</v>
      </c>
      <c r="H767" s="31">
        <v>2673.3429999999998</v>
      </c>
      <c r="I767" s="33">
        <v>2.7028609935103941E-2</v>
      </c>
      <c r="J767" s="33">
        <v>2.1082814151196349E-2</v>
      </c>
      <c r="K767">
        <v>0.81</v>
      </c>
    </row>
    <row r="768" spans="1:11" x14ac:dyDescent="0.25">
      <c r="A768" t="s">
        <v>138</v>
      </c>
      <c r="B768" t="s">
        <v>24</v>
      </c>
      <c r="C768" t="s">
        <v>21</v>
      </c>
      <c r="D768" s="31">
        <v>54</v>
      </c>
      <c r="E768" s="31">
        <v>143</v>
      </c>
      <c r="F768" s="32">
        <v>4233.6130000000003</v>
      </c>
      <c r="G768" s="32">
        <v>5226.6827160493831</v>
      </c>
      <c r="H768" s="31">
        <v>9365.5030000000006</v>
      </c>
      <c r="I768" s="33">
        <v>2.606021975316241E-3</v>
      </c>
      <c r="J768" s="33">
        <v>4.4683169686733654E-3</v>
      </c>
      <c r="K768">
        <v>0.81</v>
      </c>
    </row>
    <row r="769" spans="1:11" x14ac:dyDescent="0.25">
      <c r="A769" t="s">
        <v>138</v>
      </c>
      <c r="B769" t="s">
        <v>107</v>
      </c>
      <c r="C769" t="s">
        <v>17</v>
      </c>
      <c r="D769" s="31">
        <v>26</v>
      </c>
      <c r="E769" s="31">
        <v>48</v>
      </c>
      <c r="F769" s="32">
        <v>52104.466</v>
      </c>
      <c r="G769" s="32">
        <v>64326.501234567899</v>
      </c>
      <c r="H769" s="31">
        <v>17522.719000000001</v>
      </c>
      <c r="I769" s="33">
        <v>1.4674974637846471E-3</v>
      </c>
      <c r="J769" s="33">
        <v>1.6952871943635419E-3</v>
      </c>
      <c r="K769">
        <v>0.81</v>
      </c>
    </row>
    <row r="770" spans="1:11" x14ac:dyDescent="0.25">
      <c r="A770" t="s">
        <v>138</v>
      </c>
      <c r="B770" t="s">
        <v>25</v>
      </c>
      <c r="C770" t="s">
        <v>17</v>
      </c>
      <c r="D770" s="31">
        <v>26</v>
      </c>
      <c r="E770" s="31">
        <v>99</v>
      </c>
      <c r="F770" s="32">
        <v>79.998999999999995</v>
      </c>
      <c r="G770" s="32">
        <v>98.76419753086418</v>
      </c>
      <c r="H770" s="31">
        <v>73.63</v>
      </c>
      <c r="I770" s="33">
        <v>1.3203333883479121E-2</v>
      </c>
      <c r="J770" s="33">
        <v>3.1067510548523209E-2</v>
      </c>
      <c r="K770">
        <v>0.81</v>
      </c>
    </row>
    <row r="771" spans="1:11" x14ac:dyDescent="0.25">
      <c r="A771" t="s">
        <v>138</v>
      </c>
      <c r="B771" t="s">
        <v>26</v>
      </c>
      <c r="C771" t="s">
        <v>17</v>
      </c>
      <c r="D771" s="31">
        <v>63</v>
      </c>
      <c r="E771" s="31">
        <v>545</v>
      </c>
      <c r="F771" s="32">
        <v>1549.173</v>
      </c>
      <c r="G771" s="32">
        <v>1912.5592592592591</v>
      </c>
      <c r="H771" s="31">
        <v>2101.1860000000001</v>
      </c>
      <c r="I771" s="33">
        <v>3.2992716430625069E-2</v>
      </c>
      <c r="J771" s="33">
        <v>3.0857591822948029E-2</v>
      </c>
      <c r="K771">
        <v>0.81</v>
      </c>
    </row>
    <row r="772" spans="1:11" x14ac:dyDescent="0.25">
      <c r="A772" t="s">
        <v>138</v>
      </c>
      <c r="B772" t="s">
        <v>131</v>
      </c>
      <c r="C772" t="s">
        <v>17</v>
      </c>
      <c r="D772" s="31">
        <v>6</v>
      </c>
      <c r="E772" s="31">
        <v>7</v>
      </c>
      <c r="F772" s="32">
        <v>131.96299999999999</v>
      </c>
      <c r="G772" s="32">
        <v>162.9172839506173</v>
      </c>
      <c r="H772" s="31">
        <v>55.110999999999997</v>
      </c>
      <c r="I772" s="33">
        <v>1.8788245511624931E-3</v>
      </c>
      <c r="J772" s="33">
        <v>1.551330049261084E-3</v>
      </c>
      <c r="K772">
        <v>0.81</v>
      </c>
    </row>
    <row r="773" spans="1:11" x14ac:dyDescent="0.25">
      <c r="A773" t="s">
        <v>138</v>
      </c>
      <c r="B773" t="s">
        <v>68</v>
      </c>
      <c r="C773" t="s">
        <v>69</v>
      </c>
      <c r="D773" s="31">
        <v>90</v>
      </c>
      <c r="E773" s="31">
        <v>716</v>
      </c>
      <c r="F773" s="32">
        <v>9623.8310000000001</v>
      </c>
      <c r="G773" s="32">
        <v>11881.272839506169</v>
      </c>
      <c r="H773" s="31">
        <v>12074.464</v>
      </c>
      <c r="I773" s="33">
        <v>9.8823330684032935E-3</v>
      </c>
      <c r="J773" s="33">
        <v>9.2590186461525247E-3</v>
      </c>
      <c r="K773">
        <v>0.81</v>
      </c>
    </row>
    <row r="774" spans="1:11" x14ac:dyDescent="0.25">
      <c r="A774" t="s">
        <v>138</v>
      </c>
      <c r="B774" t="s">
        <v>70</v>
      </c>
      <c r="C774" t="s">
        <v>71</v>
      </c>
      <c r="D774" s="31">
        <v>123</v>
      </c>
      <c r="E774" s="31">
        <v>1315</v>
      </c>
      <c r="F774" s="32">
        <v>52773.597999999998</v>
      </c>
      <c r="G774" s="32">
        <v>65152.590123456786</v>
      </c>
      <c r="H774" s="31">
        <v>325328.90299999999</v>
      </c>
      <c r="I774" s="33">
        <v>1.059993042324121E-2</v>
      </c>
      <c r="J774" s="33">
        <v>1.3742546735292471E-2</v>
      </c>
      <c r="K774">
        <v>0.81</v>
      </c>
    </row>
    <row r="775" spans="1:11" x14ac:dyDescent="0.25">
      <c r="A775" t="s">
        <v>138</v>
      </c>
      <c r="B775" t="s">
        <v>27</v>
      </c>
      <c r="C775" t="s">
        <v>28</v>
      </c>
      <c r="D775" s="31">
        <v>12</v>
      </c>
      <c r="E775" s="31">
        <v>36</v>
      </c>
      <c r="F775" s="32">
        <v>129.38800000000001</v>
      </c>
      <c r="G775" s="32">
        <v>159.73827160493829</v>
      </c>
      <c r="H775" s="31">
        <v>51.03</v>
      </c>
      <c r="I775" s="33">
        <v>3.1371350984385608E-3</v>
      </c>
      <c r="J775" s="33">
        <v>3.2761941448382131E-3</v>
      </c>
      <c r="K775">
        <v>0.81</v>
      </c>
    </row>
    <row r="776" spans="1:11" x14ac:dyDescent="0.25">
      <c r="A776" t="s">
        <v>138</v>
      </c>
      <c r="B776" t="s">
        <v>29</v>
      </c>
      <c r="C776" t="s">
        <v>21</v>
      </c>
      <c r="D776" s="31">
        <v>3</v>
      </c>
      <c r="E776" s="31">
        <v>3</v>
      </c>
      <c r="F776" s="32">
        <v>0.11600000000000001</v>
      </c>
      <c r="G776" s="32">
        <v>0.14320987654320991</v>
      </c>
      <c r="H776" s="31">
        <v>0.41499999999999998</v>
      </c>
      <c r="I776" s="33">
        <v>9.4385679414157853E-5</v>
      </c>
      <c r="J776" s="33">
        <v>1.245498199279712E-4</v>
      </c>
      <c r="K776">
        <v>0.81</v>
      </c>
    </row>
    <row r="777" spans="1:11" x14ac:dyDescent="0.25">
      <c r="A777" t="s">
        <v>138</v>
      </c>
      <c r="B777" t="s">
        <v>30</v>
      </c>
      <c r="C777" t="s">
        <v>17</v>
      </c>
      <c r="D777" s="31">
        <v>22</v>
      </c>
      <c r="E777" s="31">
        <v>69</v>
      </c>
      <c r="F777" s="32">
        <v>27.747</v>
      </c>
      <c r="G777" s="32">
        <v>34.255555555555553</v>
      </c>
      <c r="H777" s="31">
        <v>40.109000000000002</v>
      </c>
      <c r="I777" s="33">
        <v>3.8720346078704991E-3</v>
      </c>
      <c r="J777" s="33">
        <v>6.1188405797101449E-3</v>
      </c>
      <c r="K777">
        <v>0.81</v>
      </c>
    </row>
    <row r="778" spans="1:11" x14ac:dyDescent="0.25">
      <c r="A778" t="s">
        <v>138</v>
      </c>
      <c r="B778" t="s">
        <v>31</v>
      </c>
      <c r="C778" t="s">
        <v>17</v>
      </c>
      <c r="D778" s="31">
        <v>111</v>
      </c>
      <c r="E778" s="31">
        <v>586</v>
      </c>
      <c r="F778" s="32">
        <v>2004.501</v>
      </c>
      <c r="G778" s="32">
        <v>2474.692592592593</v>
      </c>
      <c r="H778" s="31">
        <v>2287.172</v>
      </c>
      <c r="I778" s="33">
        <v>5.8647151759852537E-2</v>
      </c>
      <c r="J778" s="33">
        <v>4.8712983472482527E-2</v>
      </c>
      <c r="K778">
        <v>0.81</v>
      </c>
    </row>
    <row r="779" spans="1:11" x14ac:dyDescent="0.25">
      <c r="A779" t="s">
        <v>138</v>
      </c>
      <c r="B779" t="s">
        <v>37</v>
      </c>
      <c r="C779" t="s">
        <v>23</v>
      </c>
      <c r="D779" s="31">
        <v>80</v>
      </c>
      <c r="E779" s="31">
        <v>1141</v>
      </c>
      <c r="F779" s="32">
        <v>296975.299</v>
      </c>
      <c r="G779" s="32">
        <v>366636.17160493822</v>
      </c>
      <c r="H779" s="31">
        <v>113530.077</v>
      </c>
      <c r="I779" s="33">
        <v>5.45152974020107E-2</v>
      </c>
      <c r="J779" s="33">
        <v>5.2629882330362282E-2</v>
      </c>
      <c r="K779">
        <v>0.81</v>
      </c>
    </row>
    <row r="780" spans="1:11" x14ac:dyDescent="0.25">
      <c r="A780" t="s">
        <v>138</v>
      </c>
      <c r="B780" t="s">
        <v>39</v>
      </c>
      <c r="C780" t="s">
        <v>17</v>
      </c>
      <c r="D780" s="31">
        <v>5</v>
      </c>
      <c r="E780" s="31">
        <v>20</v>
      </c>
      <c r="F780" s="32">
        <v>69.781000000000006</v>
      </c>
      <c r="G780" s="32">
        <v>86.149382716049388</v>
      </c>
      <c r="H780" s="31">
        <v>48.491999999999997</v>
      </c>
      <c r="I780" s="33">
        <v>3.684318901795143E-2</v>
      </c>
      <c r="J780" s="33">
        <v>1.6849200833912441E-2</v>
      </c>
      <c r="K780">
        <v>0.81</v>
      </c>
    </row>
    <row r="781" spans="1:11" x14ac:dyDescent="0.25">
      <c r="A781" t="s">
        <v>138</v>
      </c>
      <c r="B781" t="s">
        <v>40</v>
      </c>
      <c r="C781" t="s">
        <v>17</v>
      </c>
      <c r="D781" s="31">
        <v>4</v>
      </c>
      <c r="E781" s="31">
        <v>5</v>
      </c>
      <c r="F781" s="32">
        <v>0.82</v>
      </c>
      <c r="G781" s="32">
        <v>1.012345679012346</v>
      </c>
      <c r="H781" s="31">
        <v>2.0459999999999998</v>
      </c>
      <c r="I781" s="33">
        <v>8.7597478901826718E-5</v>
      </c>
      <c r="J781" s="33">
        <v>5.3998416468725252E-4</v>
      </c>
      <c r="K781">
        <v>0.81</v>
      </c>
    </row>
    <row r="782" spans="1:11" x14ac:dyDescent="0.25">
      <c r="A782" t="s">
        <v>138</v>
      </c>
      <c r="B782" t="s">
        <v>33</v>
      </c>
      <c r="C782" t="s">
        <v>34</v>
      </c>
      <c r="D782" s="31">
        <v>358</v>
      </c>
      <c r="E782" s="31">
        <v>6953</v>
      </c>
      <c r="F782" s="32">
        <v>549647.32700000005</v>
      </c>
      <c r="G782" s="32">
        <v>678576.94691358029</v>
      </c>
      <c r="H782" s="31">
        <v>148146.49400000001</v>
      </c>
      <c r="I782" s="33">
        <v>2.338233474630565E-2</v>
      </c>
      <c r="J782" s="33">
        <v>2.1644360783727029E-2</v>
      </c>
      <c r="K782">
        <v>0.81</v>
      </c>
    </row>
    <row r="783" spans="1:11" x14ac:dyDescent="0.25">
      <c r="A783" t="s">
        <v>138</v>
      </c>
      <c r="B783" t="s">
        <v>32</v>
      </c>
      <c r="C783" t="s">
        <v>23</v>
      </c>
      <c r="D783" s="31">
        <v>117</v>
      </c>
      <c r="E783" s="31">
        <v>1227</v>
      </c>
      <c r="F783" s="32">
        <v>246929.27499999999</v>
      </c>
      <c r="G783" s="32">
        <v>304850.95679012343</v>
      </c>
      <c r="H783" s="31">
        <v>87640.709000000003</v>
      </c>
      <c r="I783" s="33">
        <v>3.5265222587289292E-2</v>
      </c>
      <c r="J783" s="33">
        <v>3.8744616071546993E-2</v>
      </c>
      <c r="K783">
        <v>0.81</v>
      </c>
    </row>
    <row r="784" spans="1:11" x14ac:dyDescent="0.25">
      <c r="A784" t="s">
        <v>138</v>
      </c>
      <c r="B784" t="s">
        <v>35</v>
      </c>
      <c r="C784" t="s">
        <v>23</v>
      </c>
      <c r="D784" s="31">
        <v>109</v>
      </c>
      <c r="E784" s="31">
        <v>1188</v>
      </c>
      <c r="F784" s="32">
        <v>113731.49400000001</v>
      </c>
      <c r="G784" s="32">
        <v>140409.25185185179</v>
      </c>
      <c r="H784" s="31">
        <v>37623.226999999999</v>
      </c>
      <c r="I784" s="33">
        <v>4.8632381993298543E-2</v>
      </c>
      <c r="J784" s="33">
        <v>4.8705097932605787E-2</v>
      </c>
      <c r="K784">
        <v>0.81</v>
      </c>
    </row>
    <row r="785" spans="1:11" x14ac:dyDescent="0.25">
      <c r="A785" t="s">
        <v>138</v>
      </c>
      <c r="B785" t="s">
        <v>36</v>
      </c>
      <c r="C785" t="s">
        <v>23</v>
      </c>
      <c r="D785" s="31">
        <v>98</v>
      </c>
      <c r="E785" s="31">
        <v>751</v>
      </c>
      <c r="F785" s="32">
        <v>78805.471000000005</v>
      </c>
      <c r="G785" s="32">
        <v>97290.704938271607</v>
      </c>
      <c r="H785" s="31">
        <v>35494.016000000003</v>
      </c>
      <c r="I785" s="33">
        <v>4.6488734343586892E-2</v>
      </c>
      <c r="J785" s="33">
        <v>4.0878772278368031E-2</v>
      </c>
      <c r="K785">
        <v>0.81</v>
      </c>
    </row>
    <row r="786" spans="1:11" x14ac:dyDescent="0.25">
      <c r="A786" t="s">
        <v>138</v>
      </c>
      <c r="B786" t="s">
        <v>134</v>
      </c>
      <c r="C786" t="s">
        <v>28</v>
      </c>
      <c r="D786" s="31">
        <v>5</v>
      </c>
      <c r="E786" s="31">
        <v>5</v>
      </c>
      <c r="F786" s="32">
        <v>3.1539999999999999</v>
      </c>
      <c r="G786" s="32">
        <v>3.893827160493827</v>
      </c>
      <c r="H786" s="31">
        <v>1.5</v>
      </c>
      <c r="I786" s="33">
        <v>7.6827515650500572E-5</v>
      </c>
      <c r="J786" s="33">
        <v>1.7814726840855111E-4</v>
      </c>
      <c r="K786">
        <v>0.81</v>
      </c>
    </row>
    <row r="787" spans="1:11" x14ac:dyDescent="0.25">
      <c r="A787" t="s">
        <v>138</v>
      </c>
      <c r="B787" t="s">
        <v>41</v>
      </c>
      <c r="C787" t="s">
        <v>23</v>
      </c>
      <c r="D787" s="31">
        <v>88</v>
      </c>
      <c r="E787" s="31">
        <v>1265</v>
      </c>
      <c r="F787" s="32">
        <v>512845.973</v>
      </c>
      <c r="G787" s="32">
        <v>633143.17654320982</v>
      </c>
      <c r="H787" s="31">
        <v>341838.962</v>
      </c>
      <c r="I787" s="33">
        <v>3.9311832705432669E-2</v>
      </c>
      <c r="J787" s="33">
        <v>3.5285149236175983E-2</v>
      </c>
      <c r="K787">
        <v>0.81</v>
      </c>
    </row>
    <row r="788" spans="1:11" x14ac:dyDescent="0.25">
      <c r="A788" t="s">
        <v>138</v>
      </c>
      <c r="B788" t="s">
        <v>89</v>
      </c>
      <c r="C788" t="s">
        <v>44</v>
      </c>
      <c r="D788" s="31">
        <v>20</v>
      </c>
      <c r="E788" s="31">
        <v>32</v>
      </c>
      <c r="F788" s="32">
        <v>0.76500000000000001</v>
      </c>
      <c r="G788" s="32">
        <v>0.94444444444444442</v>
      </c>
      <c r="H788" s="31">
        <v>81.498999999999995</v>
      </c>
      <c r="I788" s="33">
        <v>2.325227963525836E-3</v>
      </c>
      <c r="J788" s="33">
        <v>2.2594677016911559E-2</v>
      </c>
      <c r="K788">
        <v>0.81</v>
      </c>
    </row>
    <row r="789" spans="1:11" x14ac:dyDescent="0.25">
      <c r="A789" t="s">
        <v>138</v>
      </c>
      <c r="B789" t="s">
        <v>43</v>
      </c>
      <c r="C789" t="s">
        <v>44</v>
      </c>
      <c r="D789" s="31">
        <v>149</v>
      </c>
      <c r="E789" s="31">
        <v>2083</v>
      </c>
      <c r="F789" s="32">
        <v>32457.3</v>
      </c>
      <c r="G789" s="32">
        <v>40070.740740740737</v>
      </c>
      <c r="H789" s="31">
        <v>102252.63800000001</v>
      </c>
      <c r="I789" s="33">
        <v>6.2080738451180513E-2</v>
      </c>
      <c r="J789" s="33">
        <v>8.4264452525931774E-2</v>
      </c>
      <c r="K789">
        <v>0.81</v>
      </c>
    </row>
    <row r="790" spans="1:11" x14ac:dyDescent="0.25">
      <c r="A790" t="s">
        <v>138</v>
      </c>
      <c r="B790" t="s">
        <v>90</v>
      </c>
      <c r="C790" t="s">
        <v>44</v>
      </c>
      <c r="D790" s="31">
        <v>198</v>
      </c>
      <c r="E790" s="31">
        <v>2975</v>
      </c>
      <c r="F790" s="32">
        <v>368263.59499999997</v>
      </c>
      <c r="G790" s="32">
        <v>454646.41358024691</v>
      </c>
      <c r="H790" s="31">
        <v>653116.674</v>
      </c>
      <c r="I790" s="33">
        <v>3.5006414516350892E-2</v>
      </c>
      <c r="J790" s="33">
        <v>4.6799223629944889E-2</v>
      </c>
      <c r="K790">
        <v>0.81</v>
      </c>
    </row>
    <row r="791" spans="1:11" x14ac:dyDescent="0.25">
      <c r="A791" t="s">
        <v>138</v>
      </c>
      <c r="B791" t="s">
        <v>45</v>
      </c>
      <c r="C791" t="s">
        <v>23</v>
      </c>
      <c r="D791" s="31">
        <v>90</v>
      </c>
      <c r="E791" s="31">
        <v>1165</v>
      </c>
      <c r="F791" s="32">
        <v>209875.39</v>
      </c>
      <c r="G791" s="32">
        <v>259105.4197530864</v>
      </c>
      <c r="H791" s="31">
        <v>92896.092000000004</v>
      </c>
      <c r="I791" s="33">
        <v>4.5357161998732708E-2</v>
      </c>
      <c r="J791" s="33">
        <v>4.2758106891479138E-2</v>
      </c>
      <c r="K791">
        <v>0.81</v>
      </c>
    </row>
    <row r="792" spans="1:11" x14ac:dyDescent="0.25">
      <c r="A792" t="s">
        <v>138</v>
      </c>
      <c r="B792" t="s">
        <v>46</v>
      </c>
      <c r="C792" t="s">
        <v>23</v>
      </c>
      <c r="D792" s="31">
        <v>74</v>
      </c>
      <c r="E792" s="31">
        <v>478</v>
      </c>
      <c r="F792" s="32">
        <v>12471.707</v>
      </c>
      <c r="G792" s="32">
        <v>15397.169135802469</v>
      </c>
      <c r="H792" s="31">
        <v>1441.4929999999999</v>
      </c>
      <c r="I792" s="33">
        <v>3.5871326712283463E-2</v>
      </c>
      <c r="J792" s="33">
        <v>3.3034489870748918E-2</v>
      </c>
      <c r="K792">
        <v>0.81</v>
      </c>
    </row>
    <row r="793" spans="1:11" x14ac:dyDescent="0.25">
      <c r="A793" t="s">
        <v>138</v>
      </c>
      <c r="B793" t="s">
        <v>47</v>
      </c>
      <c r="C793" t="s">
        <v>17</v>
      </c>
      <c r="D793" s="31">
        <v>10</v>
      </c>
      <c r="E793" s="31">
        <v>15</v>
      </c>
      <c r="F793" s="32">
        <v>9.9280000000000008</v>
      </c>
      <c r="G793" s="32">
        <v>12.25679012345679</v>
      </c>
      <c r="H793" s="31">
        <v>24.555</v>
      </c>
      <c r="I793" s="33">
        <v>5.0891941767480017E-4</v>
      </c>
      <c r="J793" s="33">
        <v>9.7247524752475242E-4</v>
      </c>
      <c r="K793">
        <v>0.81</v>
      </c>
    </row>
    <row r="794" spans="1:11" x14ac:dyDescent="0.25">
      <c r="A794" t="s">
        <v>138</v>
      </c>
      <c r="B794" t="s">
        <v>48</v>
      </c>
      <c r="C794" t="s">
        <v>49</v>
      </c>
      <c r="D794" s="31">
        <v>50</v>
      </c>
      <c r="E794" s="31">
        <v>344</v>
      </c>
      <c r="F794" s="32">
        <v>483257.08100000001</v>
      </c>
      <c r="G794" s="32">
        <v>596613.68024691357</v>
      </c>
      <c r="H794" s="31">
        <v>3764317.1770000001</v>
      </c>
      <c r="I794" s="33">
        <v>1.7106498027091271E-2</v>
      </c>
      <c r="J794" s="33">
        <v>2.7530213908047309E-2</v>
      </c>
      <c r="K794">
        <v>0.81</v>
      </c>
    </row>
    <row r="795" spans="1:11" x14ac:dyDescent="0.25">
      <c r="A795" t="s">
        <v>138</v>
      </c>
      <c r="B795" t="s">
        <v>51</v>
      </c>
      <c r="C795" t="s">
        <v>17</v>
      </c>
      <c r="D795" s="31">
        <v>92</v>
      </c>
      <c r="E795" s="31">
        <v>423</v>
      </c>
      <c r="F795" s="32">
        <v>1771.299</v>
      </c>
      <c r="G795" s="32">
        <v>2186.7888888888888</v>
      </c>
      <c r="H795" s="31">
        <v>1948.41</v>
      </c>
      <c r="I795" s="33">
        <v>8.1533125584007295E-3</v>
      </c>
      <c r="J795" s="33">
        <v>9.1127251978373527E-3</v>
      </c>
      <c r="K795">
        <v>0.81</v>
      </c>
    </row>
    <row r="796" spans="1:11" x14ac:dyDescent="0.25">
      <c r="A796" t="s">
        <v>138</v>
      </c>
      <c r="B796" t="s">
        <v>140</v>
      </c>
      <c r="C796" t="s">
        <v>17</v>
      </c>
      <c r="D796" s="31">
        <v>16</v>
      </c>
      <c r="E796" s="31">
        <v>32</v>
      </c>
      <c r="F796" s="32">
        <v>7.8159999999999998</v>
      </c>
      <c r="G796" s="32">
        <v>9.6493827160493826</v>
      </c>
      <c r="H796" s="31">
        <v>4.7329999999999997</v>
      </c>
      <c r="I796" s="33">
        <v>2.5820944829864551E-3</v>
      </c>
      <c r="J796" s="33">
        <v>1.7136133236784941E-3</v>
      </c>
      <c r="K796">
        <v>0.81</v>
      </c>
    </row>
    <row r="797" spans="1:11" x14ac:dyDescent="0.25">
      <c r="A797" t="s">
        <v>138</v>
      </c>
      <c r="B797" t="s">
        <v>96</v>
      </c>
      <c r="C797" t="s">
        <v>21</v>
      </c>
      <c r="D797" s="31">
        <v>265</v>
      </c>
      <c r="E797" s="31">
        <v>4716</v>
      </c>
      <c r="F797" s="32">
        <v>1127624.8799999999</v>
      </c>
      <c r="G797" s="32">
        <v>1392129.4814814811</v>
      </c>
      <c r="H797" s="31">
        <v>209269.663</v>
      </c>
      <c r="I797" s="33">
        <v>1.137208752247919E-2</v>
      </c>
      <c r="J797" s="33">
        <v>1.015477100316411E-2</v>
      </c>
      <c r="K797">
        <v>0.81</v>
      </c>
    </row>
    <row r="798" spans="1:11" x14ac:dyDescent="0.25">
      <c r="A798" t="s">
        <v>138</v>
      </c>
      <c r="B798" t="s">
        <v>54</v>
      </c>
      <c r="C798" t="s">
        <v>19</v>
      </c>
      <c r="D798" s="31">
        <v>148</v>
      </c>
      <c r="E798" s="31">
        <v>834</v>
      </c>
      <c r="F798" s="32">
        <v>19122.21</v>
      </c>
      <c r="G798" s="32">
        <v>23607.666666666661</v>
      </c>
      <c r="H798" s="31">
        <v>48682.866000000002</v>
      </c>
      <c r="I798" s="33">
        <v>6.1250421208133834E-3</v>
      </c>
      <c r="J798" s="33">
        <v>3.8003012427924011E-3</v>
      </c>
      <c r="K798">
        <v>0.81</v>
      </c>
    </row>
    <row r="799" spans="1:11" x14ac:dyDescent="0.25">
      <c r="A799" t="s">
        <v>138</v>
      </c>
      <c r="B799" t="s">
        <v>115</v>
      </c>
      <c r="C799" t="s">
        <v>19</v>
      </c>
      <c r="D799" s="31">
        <v>16</v>
      </c>
      <c r="E799" s="31">
        <v>50</v>
      </c>
      <c r="F799" s="32">
        <v>1195.3040000000001</v>
      </c>
      <c r="G799" s="32">
        <v>1475.6839506172839</v>
      </c>
      <c r="H799" s="31">
        <v>5515.7969999999996</v>
      </c>
      <c r="I799" s="33">
        <v>5.8874429875976483E-3</v>
      </c>
      <c r="J799" s="33">
        <v>4.5120470199433924E-3</v>
      </c>
      <c r="K799">
        <v>0.81</v>
      </c>
    </row>
    <row r="800" spans="1:11" x14ac:dyDescent="0.25">
      <c r="A800" t="s">
        <v>138</v>
      </c>
      <c r="B800" t="s">
        <v>165</v>
      </c>
      <c r="C800" t="s">
        <v>17</v>
      </c>
      <c r="D800" s="31">
        <v>8</v>
      </c>
      <c r="E800" s="31">
        <v>23</v>
      </c>
      <c r="F800" s="32">
        <v>7.6999999999999999E-2</v>
      </c>
      <c r="G800" s="32">
        <v>9.5061728395061718E-2</v>
      </c>
      <c r="H800" s="31">
        <v>2.052</v>
      </c>
      <c r="I800" s="33">
        <v>6.4166666666666669E-3</v>
      </c>
      <c r="J800" s="33">
        <v>2.3108108108108108E-3</v>
      </c>
      <c r="K800">
        <v>0.81</v>
      </c>
    </row>
    <row r="801" spans="1:11" x14ac:dyDescent="0.25">
      <c r="A801" t="s">
        <v>138</v>
      </c>
      <c r="B801" t="s">
        <v>52</v>
      </c>
      <c r="C801" t="s">
        <v>28</v>
      </c>
      <c r="D801" s="31">
        <v>6</v>
      </c>
      <c r="E801" s="31">
        <v>12</v>
      </c>
      <c r="F801" s="32">
        <v>3.5379999999999998</v>
      </c>
      <c r="G801" s="32">
        <v>4.3679012345679009</v>
      </c>
      <c r="H801" s="31">
        <v>2.9489999999999998</v>
      </c>
      <c r="I801" s="33">
        <v>7.1007104724441053E-5</v>
      </c>
      <c r="J801" s="33">
        <v>1.177621595719192E-4</v>
      </c>
      <c r="K801">
        <v>0.81</v>
      </c>
    </row>
    <row r="802" spans="1:11" x14ac:dyDescent="0.25">
      <c r="A802" t="s">
        <v>138</v>
      </c>
      <c r="B802" t="s">
        <v>78</v>
      </c>
      <c r="C802" t="s">
        <v>28</v>
      </c>
      <c r="D802" s="31">
        <v>15</v>
      </c>
      <c r="E802" s="31">
        <v>69</v>
      </c>
      <c r="F802" s="32">
        <v>75.644000000000005</v>
      </c>
      <c r="G802" s="32">
        <v>93.38765432098765</v>
      </c>
      <c r="H802" s="31">
        <v>46.828000000000003</v>
      </c>
      <c r="I802" s="33">
        <v>1.4740534325856931E-3</v>
      </c>
      <c r="J802" s="33">
        <v>1.22317417197785E-3</v>
      </c>
      <c r="K802">
        <v>0.81</v>
      </c>
    </row>
    <row r="803" spans="1:11" x14ac:dyDescent="0.25">
      <c r="A803" t="s">
        <v>138</v>
      </c>
      <c r="B803" t="s">
        <v>55</v>
      </c>
      <c r="C803" t="s">
        <v>21</v>
      </c>
      <c r="D803" s="31">
        <v>28</v>
      </c>
      <c r="E803" s="31">
        <v>284</v>
      </c>
      <c r="F803" s="32">
        <v>209136.66099999999</v>
      </c>
      <c r="G803" s="32">
        <v>258193.40864197529</v>
      </c>
      <c r="H803" s="31">
        <v>2109203.7919999999</v>
      </c>
      <c r="I803" s="33">
        <v>4.6494920025415443E-2</v>
      </c>
      <c r="J803" s="33">
        <v>5.6670773543920819E-2</v>
      </c>
      <c r="K803">
        <v>0.81</v>
      </c>
    </row>
    <row r="804" spans="1:11" x14ac:dyDescent="0.25">
      <c r="A804" t="s">
        <v>138</v>
      </c>
      <c r="B804" t="s">
        <v>56</v>
      </c>
      <c r="C804" t="s">
        <v>17</v>
      </c>
      <c r="D804" s="31">
        <v>10</v>
      </c>
      <c r="E804" s="31">
        <v>17</v>
      </c>
      <c r="F804" s="32">
        <v>12.755000000000001</v>
      </c>
      <c r="G804" s="32">
        <v>15.746913580246909</v>
      </c>
      <c r="H804" s="31">
        <v>140.47</v>
      </c>
      <c r="I804" s="33">
        <v>1.0827674023769101E-3</v>
      </c>
      <c r="J804" s="33">
        <v>2.7327730438504341E-3</v>
      </c>
      <c r="K804">
        <v>0.81</v>
      </c>
    </row>
    <row r="805" spans="1:11" x14ac:dyDescent="0.25">
      <c r="A805" t="s">
        <v>138</v>
      </c>
      <c r="B805" t="s">
        <v>113</v>
      </c>
      <c r="C805" t="s">
        <v>17</v>
      </c>
      <c r="D805" s="31">
        <v>7</v>
      </c>
      <c r="E805" s="31">
        <v>23</v>
      </c>
      <c r="F805" s="32">
        <v>7.8170000000000002</v>
      </c>
      <c r="G805" s="32">
        <v>9.6506172839506164</v>
      </c>
      <c r="H805" s="31">
        <v>42.359000000000002</v>
      </c>
      <c r="I805" s="33">
        <v>1.123132183908046E-2</v>
      </c>
      <c r="J805" s="33">
        <v>8.5746963562753034E-2</v>
      </c>
      <c r="K805">
        <v>0.81</v>
      </c>
    </row>
    <row r="806" spans="1:11" x14ac:dyDescent="0.25">
      <c r="A806" t="s">
        <v>138</v>
      </c>
      <c r="B806" t="s">
        <v>119</v>
      </c>
      <c r="C806" t="s">
        <v>17</v>
      </c>
      <c r="D806" s="31">
        <v>17</v>
      </c>
      <c r="E806" s="31">
        <v>34</v>
      </c>
      <c r="F806" s="32">
        <v>5324.674</v>
      </c>
      <c r="G806" s="32">
        <v>6573.6716049382712</v>
      </c>
      <c r="H806" s="31">
        <v>6531.6679999999997</v>
      </c>
      <c r="I806" s="33">
        <v>3.4901019237701961E-2</v>
      </c>
      <c r="J806" s="33">
        <v>2.766776659959758E-2</v>
      </c>
      <c r="K806">
        <v>0.81</v>
      </c>
    </row>
    <row r="807" spans="1:11" x14ac:dyDescent="0.25">
      <c r="A807" t="s">
        <v>138</v>
      </c>
      <c r="B807" t="s">
        <v>119</v>
      </c>
      <c r="D807" s="31">
        <v>17</v>
      </c>
      <c r="E807" s="31">
        <v>34</v>
      </c>
      <c r="F807" s="32">
        <v>156.608</v>
      </c>
      <c r="G807" s="32">
        <v>193.3432098765432</v>
      </c>
      <c r="H807" s="31">
        <v>192.108</v>
      </c>
      <c r="I807" s="33">
        <v>1.0265001802510409E-3</v>
      </c>
      <c r="J807" s="33">
        <v>8.1375833951074876E-4</v>
      </c>
      <c r="K807">
        <v>0.81</v>
      </c>
    </row>
    <row r="808" spans="1:11" x14ac:dyDescent="0.25">
      <c r="A808" t="s">
        <v>138</v>
      </c>
      <c r="B808" t="s">
        <v>59</v>
      </c>
      <c r="C808" t="s">
        <v>23</v>
      </c>
      <c r="D808" s="31">
        <v>83</v>
      </c>
      <c r="E808" s="31">
        <v>1170</v>
      </c>
      <c r="F808" s="32">
        <v>232532.05100000001</v>
      </c>
      <c r="G808" s="32">
        <v>287076.60617283953</v>
      </c>
      <c r="H808" s="31">
        <v>215873.201</v>
      </c>
      <c r="I808" s="33">
        <v>3.7287022393022243E-2</v>
      </c>
      <c r="J808" s="33">
        <v>4.2916949667416958E-2</v>
      </c>
      <c r="K808">
        <v>0.81</v>
      </c>
    </row>
    <row r="809" spans="1:11" x14ac:dyDescent="0.25">
      <c r="A809" t="s">
        <v>138</v>
      </c>
      <c r="B809" t="s">
        <v>58</v>
      </c>
      <c r="C809" t="s">
        <v>23</v>
      </c>
      <c r="D809" s="31">
        <v>3</v>
      </c>
      <c r="E809" s="31">
        <v>8</v>
      </c>
      <c r="F809" s="32">
        <v>3.49</v>
      </c>
      <c r="G809" s="32">
        <v>4.3086419753086416</v>
      </c>
      <c r="H809" s="31">
        <v>4.8929999999999998</v>
      </c>
      <c r="I809" s="33">
        <v>2.475177304964539E-2</v>
      </c>
      <c r="J809" s="33">
        <v>2.6026595744680851E-2</v>
      </c>
      <c r="K809">
        <v>0.81</v>
      </c>
    </row>
    <row r="810" spans="1:11" x14ac:dyDescent="0.25">
      <c r="A810" t="s">
        <v>138</v>
      </c>
      <c r="B810" t="s">
        <v>57</v>
      </c>
      <c r="C810" t="s">
        <v>23</v>
      </c>
      <c r="D810" s="31">
        <v>83</v>
      </c>
      <c r="E810" s="31">
        <v>1062</v>
      </c>
      <c r="F810" s="32">
        <v>350277.663</v>
      </c>
      <c r="G810" s="32">
        <v>432441.55925925932</v>
      </c>
      <c r="H810" s="31">
        <v>597072.65899999999</v>
      </c>
      <c r="I810" s="33">
        <v>6.9710895872983153E-2</v>
      </c>
      <c r="J810" s="33">
        <v>6.9961953179706049E-2</v>
      </c>
      <c r="K810">
        <v>0.81</v>
      </c>
    </row>
    <row r="811" spans="1:11" x14ac:dyDescent="0.25">
      <c r="A811" t="s">
        <v>138</v>
      </c>
      <c r="B811" t="s">
        <v>103</v>
      </c>
      <c r="C811" t="s">
        <v>104</v>
      </c>
      <c r="D811" s="31">
        <v>477</v>
      </c>
      <c r="E811" s="31">
        <v>4708</v>
      </c>
      <c r="F811" s="32">
        <v>17418154.658</v>
      </c>
      <c r="G811" s="32">
        <v>21503894.639506169</v>
      </c>
      <c r="H811" s="31">
        <v>1480733.551</v>
      </c>
      <c r="I811" s="33">
        <v>3.6633150627765343E-2</v>
      </c>
      <c r="J811" s="33">
        <v>3.7322978254255797E-2</v>
      </c>
      <c r="K811">
        <v>0.81</v>
      </c>
    </row>
    <row r="812" spans="1:11" x14ac:dyDescent="0.25">
      <c r="A812" t="s">
        <v>138</v>
      </c>
      <c r="B812" t="s">
        <v>61</v>
      </c>
      <c r="C812" t="s">
        <v>34</v>
      </c>
      <c r="D812" s="31">
        <v>276</v>
      </c>
      <c r="E812" s="31">
        <v>4705</v>
      </c>
      <c r="F812" s="32">
        <v>751492.41899999999</v>
      </c>
      <c r="G812" s="32">
        <v>927768.41851851845</v>
      </c>
      <c r="H812" s="31">
        <v>1011704.012</v>
      </c>
      <c r="I812" s="33">
        <v>8.3588541680570422E-2</v>
      </c>
      <c r="J812" s="33">
        <v>7.7249504908763936E-2</v>
      </c>
      <c r="K812">
        <v>0.81</v>
      </c>
    </row>
    <row r="813" spans="1:11" x14ac:dyDescent="0.25">
      <c r="A813" t="s">
        <v>138</v>
      </c>
      <c r="B813" t="s">
        <v>63</v>
      </c>
      <c r="C813" t="s">
        <v>34</v>
      </c>
      <c r="D813" s="31">
        <v>324</v>
      </c>
      <c r="E813" s="31">
        <v>3483</v>
      </c>
      <c r="F813" s="32">
        <v>451912.57900000003</v>
      </c>
      <c r="G813" s="32">
        <v>557916.76419753081</v>
      </c>
      <c r="H813" s="31">
        <v>124716.497</v>
      </c>
      <c r="I813" s="33">
        <v>6.3336251615772263E-2</v>
      </c>
      <c r="J813" s="33">
        <v>6.3271445269575788E-2</v>
      </c>
      <c r="K813">
        <v>0.81</v>
      </c>
    </row>
    <row r="814" spans="1:11" x14ac:dyDescent="0.25">
      <c r="A814" t="s">
        <v>138</v>
      </c>
      <c r="B814" t="s">
        <v>60</v>
      </c>
      <c r="C814" t="s">
        <v>17</v>
      </c>
      <c r="D814" s="31">
        <v>8</v>
      </c>
      <c r="E814" s="31">
        <v>28</v>
      </c>
      <c r="F814" s="32">
        <v>43.435000000000002</v>
      </c>
      <c r="G814" s="32">
        <v>53.623456790123463</v>
      </c>
      <c r="H814" s="31">
        <v>32.945999999999998</v>
      </c>
      <c r="I814" s="33">
        <v>9.738789237668162E-2</v>
      </c>
      <c r="J814" s="33">
        <v>1.5345132743362831E-2</v>
      </c>
      <c r="K814">
        <v>0.81</v>
      </c>
    </row>
    <row r="815" spans="1:11" x14ac:dyDescent="0.25">
      <c r="A815" t="s">
        <v>138</v>
      </c>
      <c r="B815" t="s">
        <v>64</v>
      </c>
      <c r="C815" t="s">
        <v>17</v>
      </c>
      <c r="D815" s="31">
        <v>66</v>
      </c>
      <c r="E815" s="31">
        <v>448</v>
      </c>
      <c r="F815" s="32">
        <v>380.96100000000001</v>
      </c>
      <c r="G815" s="32">
        <v>470.32222222222219</v>
      </c>
      <c r="H815" s="31">
        <v>1210.335</v>
      </c>
      <c r="I815" s="33">
        <v>3.0872042139384121E-2</v>
      </c>
      <c r="J815" s="33">
        <v>2.0189074228523771E-2</v>
      </c>
      <c r="K815">
        <v>0.81</v>
      </c>
    </row>
    <row r="816" spans="1:11" x14ac:dyDescent="0.25">
      <c r="A816" t="s">
        <v>138</v>
      </c>
      <c r="B816" t="s">
        <v>67</v>
      </c>
      <c r="C816" t="s">
        <v>21</v>
      </c>
      <c r="D816" s="31">
        <v>4</v>
      </c>
      <c r="E816" s="31">
        <v>4</v>
      </c>
      <c r="F816" s="32">
        <v>3.5000000000000003E-2</v>
      </c>
      <c r="G816" s="32">
        <v>4.3209876543209881E-2</v>
      </c>
      <c r="H816" s="31">
        <v>0.157</v>
      </c>
      <c r="I816" s="33">
        <v>6.6037735849056609E-4</v>
      </c>
      <c r="J816" s="33">
        <v>1.4403669724770639E-3</v>
      </c>
      <c r="K816">
        <v>0.81</v>
      </c>
    </row>
    <row r="817" spans="1:11" x14ac:dyDescent="0.25">
      <c r="A817" t="s">
        <v>138</v>
      </c>
      <c r="B817" t="s">
        <v>50</v>
      </c>
      <c r="C817" t="s">
        <v>21</v>
      </c>
      <c r="D817" s="31">
        <v>7</v>
      </c>
      <c r="E817" s="31">
        <v>9</v>
      </c>
      <c r="F817" s="32">
        <v>0.46100000000000002</v>
      </c>
      <c r="G817" s="32">
        <v>0.56913580246913575</v>
      </c>
      <c r="H817" s="31">
        <v>1.0880000000000001</v>
      </c>
      <c r="I817" s="33">
        <v>3.2237762237762239E-3</v>
      </c>
      <c r="J817" s="33">
        <v>3.8175438596491228E-3</v>
      </c>
      <c r="K817">
        <v>0.81</v>
      </c>
    </row>
    <row r="818" spans="1:11" x14ac:dyDescent="0.25">
      <c r="A818" t="s">
        <v>138</v>
      </c>
      <c r="B818" t="s">
        <v>126</v>
      </c>
      <c r="C818" t="s">
        <v>69</v>
      </c>
      <c r="D818" s="31">
        <v>4</v>
      </c>
      <c r="E818" s="31">
        <v>4</v>
      </c>
      <c r="F818" s="32">
        <v>9.7210000000000001</v>
      </c>
      <c r="G818" s="32">
        <v>12.00123456790123</v>
      </c>
      <c r="H818" s="31">
        <v>5.2750000000000004</v>
      </c>
      <c r="I818" s="33">
        <v>1.228174352495262E-3</v>
      </c>
      <c r="J818" s="33">
        <v>1.23190098085007E-3</v>
      </c>
      <c r="K818">
        <v>0.81</v>
      </c>
    </row>
    <row r="819" spans="1:11" x14ac:dyDescent="0.25">
      <c r="A819" t="s">
        <v>138</v>
      </c>
      <c r="B819" t="s">
        <v>72</v>
      </c>
      <c r="C819" t="s">
        <v>69</v>
      </c>
      <c r="D819" s="31">
        <v>17</v>
      </c>
      <c r="E819" s="31">
        <v>81</v>
      </c>
      <c r="F819" s="32">
        <v>500.79899999999998</v>
      </c>
      <c r="G819" s="32">
        <v>618.2703703703703</v>
      </c>
      <c r="H819" s="31">
        <v>377.5</v>
      </c>
      <c r="I819" s="33">
        <v>1.6234933705060461E-2</v>
      </c>
      <c r="J819" s="33">
        <v>1.114917747127795E-2</v>
      </c>
      <c r="K819">
        <v>0.81</v>
      </c>
    </row>
    <row r="820" spans="1:11" x14ac:dyDescent="0.25">
      <c r="A820" t="s">
        <v>138</v>
      </c>
      <c r="B820" t="s">
        <v>73</v>
      </c>
      <c r="C820" t="s">
        <v>17</v>
      </c>
      <c r="D820" s="31">
        <v>10</v>
      </c>
      <c r="E820" s="31">
        <v>11</v>
      </c>
      <c r="F820" s="32">
        <v>0.71599999999999997</v>
      </c>
      <c r="G820" s="32">
        <v>0.88395061728395052</v>
      </c>
      <c r="H820" s="31">
        <v>1.4239999999999999</v>
      </c>
      <c r="I820" s="33">
        <v>1.6373199176766519E-4</v>
      </c>
      <c r="J820" s="33">
        <v>2.9519071310116077E-4</v>
      </c>
      <c r="K820">
        <v>0.81</v>
      </c>
    </row>
    <row r="821" spans="1:11" x14ac:dyDescent="0.25">
      <c r="A821" t="s">
        <v>138</v>
      </c>
      <c r="B821" t="s">
        <v>147</v>
      </c>
      <c r="C821" t="s">
        <v>75</v>
      </c>
      <c r="D821" s="31">
        <v>3</v>
      </c>
      <c r="E821" s="31">
        <v>6</v>
      </c>
      <c r="F821" s="32">
        <v>125.816</v>
      </c>
      <c r="G821" s="32">
        <v>155.3283950617284</v>
      </c>
      <c r="H821" s="31">
        <v>909.08699999999999</v>
      </c>
      <c r="I821" s="33">
        <v>1.219029163840713E-2</v>
      </c>
      <c r="J821" s="33">
        <v>1.217766436264266E-2</v>
      </c>
      <c r="K821">
        <v>0.81</v>
      </c>
    </row>
    <row r="822" spans="1:11" x14ac:dyDescent="0.25">
      <c r="A822" t="s">
        <v>138</v>
      </c>
      <c r="B822" t="s">
        <v>122</v>
      </c>
      <c r="C822" t="s">
        <v>75</v>
      </c>
      <c r="D822" s="31">
        <v>16</v>
      </c>
      <c r="E822" s="31">
        <v>81</v>
      </c>
      <c r="F822" s="32">
        <v>2267.33</v>
      </c>
      <c r="G822" s="32">
        <v>2799.1728395061732</v>
      </c>
      <c r="H822" s="31">
        <v>13277.659</v>
      </c>
      <c r="I822" s="33">
        <v>6.7025245358874302E-2</v>
      </c>
      <c r="J822" s="33">
        <v>6.7321710516308614E-2</v>
      </c>
      <c r="K822">
        <v>0.81</v>
      </c>
    </row>
    <row r="823" spans="1:11" x14ac:dyDescent="0.25">
      <c r="A823" t="s">
        <v>138</v>
      </c>
      <c r="B823" t="s">
        <v>76</v>
      </c>
      <c r="C823" t="s">
        <v>75</v>
      </c>
      <c r="D823" s="31">
        <v>45</v>
      </c>
      <c r="E823" s="31">
        <v>1079</v>
      </c>
      <c r="F823" s="32">
        <v>44448.413999999997</v>
      </c>
      <c r="G823" s="32">
        <v>54874.585185185177</v>
      </c>
      <c r="H823" s="31">
        <v>345153.598</v>
      </c>
      <c r="I823" s="33">
        <v>4.0483647939085647E-2</v>
      </c>
      <c r="J823" s="33">
        <v>3.4181448070092879E-2</v>
      </c>
      <c r="K823">
        <v>0.81</v>
      </c>
    </row>
    <row r="824" spans="1:11" x14ac:dyDescent="0.25">
      <c r="A824" t="s">
        <v>138</v>
      </c>
      <c r="B824" t="s">
        <v>137</v>
      </c>
      <c r="C824" t="s">
        <v>75</v>
      </c>
      <c r="D824" s="31">
        <v>20</v>
      </c>
      <c r="E824" s="31">
        <v>61</v>
      </c>
      <c r="F824" s="32">
        <v>609.14700000000005</v>
      </c>
      <c r="G824" s="32">
        <v>752.0333333333333</v>
      </c>
      <c r="H824" s="31">
        <v>1063.5340000000001</v>
      </c>
      <c r="I824" s="33">
        <v>1.595586347801032E-2</v>
      </c>
      <c r="J824" s="33">
        <v>1.5371431875009041E-2</v>
      </c>
      <c r="K824">
        <v>0.81</v>
      </c>
    </row>
    <row r="825" spans="1:11" x14ac:dyDescent="0.25">
      <c r="A825" t="s">
        <v>138</v>
      </c>
      <c r="B825" t="s">
        <v>77</v>
      </c>
      <c r="C825" t="s">
        <v>75</v>
      </c>
      <c r="D825" s="31">
        <v>236</v>
      </c>
      <c r="E825" s="31">
        <v>3308</v>
      </c>
      <c r="F825" s="32">
        <v>330626.98700000002</v>
      </c>
      <c r="G825" s="32">
        <v>408181.46543209878</v>
      </c>
      <c r="H825" s="31">
        <v>888935.85</v>
      </c>
      <c r="I825" s="33">
        <v>8.6449434738488276E-2</v>
      </c>
      <c r="J825" s="33">
        <v>0.1012978397616902</v>
      </c>
      <c r="K825">
        <v>0.81</v>
      </c>
    </row>
    <row r="826" spans="1:11" x14ac:dyDescent="0.25">
      <c r="A826" t="s">
        <v>138</v>
      </c>
      <c r="B826" t="s">
        <v>74</v>
      </c>
      <c r="C826" t="s">
        <v>75</v>
      </c>
      <c r="D826" s="31">
        <v>86</v>
      </c>
      <c r="E826" s="31">
        <v>386</v>
      </c>
      <c r="F826" s="32">
        <v>13236.589</v>
      </c>
      <c r="G826" s="32">
        <v>16341.46790123457</v>
      </c>
      <c r="H826" s="31">
        <v>47850.711000000003</v>
      </c>
      <c r="I826" s="33">
        <v>2.875031820294615E-2</v>
      </c>
      <c r="J826" s="33">
        <v>2.1714001579176651E-2</v>
      </c>
      <c r="K826">
        <v>0.81</v>
      </c>
    </row>
    <row r="827" spans="1:11" x14ac:dyDescent="0.25">
      <c r="A827" t="s">
        <v>138</v>
      </c>
      <c r="B827" t="s">
        <v>79</v>
      </c>
      <c r="C827" t="s">
        <v>21</v>
      </c>
      <c r="D827" s="31">
        <v>9</v>
      </c>
      <c r="E827" s="31">
        <v>24</v>
      </c>
      <c r="F827" s="32">
        <v>8.8550000000000004</v>
      </c>
      <c r="G827" s="32">
        <v>10.9320987654321</v>
      </c>
      <c r="H827" s="31">
        <v>13.701000000000001</v>
      </c>
      <c r="I827" s="33">
        <v>3.8416485900216919E-4</v>
      </c>
      <c r="J827" s="33">
        <v>4.512697210236817E-4</v>
      </c>
      <c r="K827">
        <v>0.81</v>
      </c>
    </row>
    <row r="828" spans="1:11" x14ac:dyDescent="0.25">
      <c r="A828" t="s">
        <v>138</v>
      </c>
      <c r="B828" t="s">
        <v>106</v>
      </c>
      <c r="C828" t="s">
        <v>19</v>
      </c>
      <c r="D828" s="31">
        <v>34</v>
      </c>
      <c r="E828" s="31">
        <v>121</v>
      </c>
      <c r="F828" s="32">
        <v>132297.726</v>
      </c>
      <c r="G828" s="32">
        <v>163330.5259259259</v>
      </c>
      <c r="H828" s="31">
        <v>224451.07699999999</v>
      </c>
      <c r="I828" s="33">
        <v>1.8344909359614379E-2</v>
      </c>
      <c r="J828" s="33">
        <v>1.525521191185391E-2</v>
      </c>
      <c r="K828">
        <v>0.81</v>
      </c>
    </row>
    <row r="829" spans="1:11" x14ac:dyDescent="0.25">
      <c r="A829" t="s">
        <v>138</v>
      </c>
      <c r="B829" t="s">
        <v>105</v>
      </c>
      <c r="C829" t="s">
        <v>19</v>
      </c>
      <c r="D829" s="31">
        <v>252</v>
      </c>
      <c r="E829" s="31">
        <v>5449</v>
      </c>
      <c r="F829" s="32">
        <v>3891171.159</v>
      </c>
      <c r="G829" s="32">
        <v>4803915.0111111104</v>
      </c>
      <c r="H829" s="31">
        <v>3166923.1090000002</v>
      </c>
      <c r="I829" s="33">
        <v>8.0594711003310102E-2</v>
      </c>
      <c r="J829" s="33">
        <v>8.2010631213113264E-2</v>
      </c>
      <c r="K829">
        <v>0.81</v>
      </c>
    </row>
    <row r="830" spans="1:11" x14ac:dyDescent="0.25">
      <c r="A830" t="s">
        <v>138</v>
      </c>
      <c r="B830" t="s">
        <v>139</v>
      </c>
      <c r="C830" t="s">
        <v>17</v>
      </c>
      <c r="D830" s="31">
        <v>7</v>
      </c>
      <c r="E830" s="31">
        <v>8</v>
      </c>
      <c r="F830" s="32">
        <v>0.14499999999999999</v>
      </c>
      <c r="G830" s="32">
        <v>0.17901234567901231</v>
      </c>
      <c r="H830" s="31">
        <v>1.4059999999999999</v>
      </c>
      <c r="I830" s="33">
        <v>2.230769230769231E-3</v>
      </c>
      <c r="J830" s="33">
        <v>4.9858156028368787E-3</v>
      </c>
      <c r="K830">
        <v>0.81</v>
      </c>
    </row>
    <row r="831" spans="1:11" x14ac:dyDescent="0.25">
      <c r="A831" t="s">
        <v>138</v>
      </c>
      <c r="B831" t="s">
        <v>81</v>
      </c>
      <c r="C831" t="s">
        <v>69</v>
      </c>
      <c r="D831" s="31">
        <v>15</v>
      </c>
      <c r="E831" s="31">
        <v>45</v>
      </c>
      <c r="F831" s="32">
        <v>773.97299999999996</v>
      </c>
      <c r="G831" s="32">
        <v>955.52222222222213</v>
      </c>
      <c r="H831" s="31">
        <v>500.38400000000001</v>
      </c>
      <c r="I831" s="33">
        <v>1.355849274752995E-2</v>
      </c>
      <c r="J831" s="33">
        <v>1.395265315227393E-2</v>
      </c>
      <c r="K831">
        <v>0.81</v>
      </c>
    </row>
    <row r="832" spans="1:11" x14ac:dyDescent="0.25">
      <c r="A832" t="s">
        <v>138</v>
      </c>
      <c r="B832" t="s">
        <v>82</v>
      </c>
      <c r="C832" t="s">
        <v>21</v>
      </c>
      <c r="D832" s="31">
        <v>63</v>
      </c>
      <c r="E832" s="31">
        <v>246</v>
      </c>
      <c r="F832" s="32">
        <v>2969.8980000000001</v>
      </c>
      <c r="G832" s="32">
        <v>3666.5407407407411</v>
      </c>
      <c r="H832" s="31">
        <v>954.66499999999996</v>
      </c>
      <c r="I832" s="33">
        <v>1.051682218169585E-2</v>
      </c>
      <c r="J832" s="33">
        <v>1.3501513265825649E-2</v>
      </c>
      <c r="K832">
        <v>0.81</v>
      </c>
    </row>
    <row r="833" spans="1:11" x14ac:dyDescent="0.25">
      <c r="A833" t="s">
        <v>138</v>
      </c>
      <c r="B833" t="s">
        <v>83</v>
      </c>
      <c r="C833" t="s">
        <v>84</v>
      </c>
      <c r="D833" s="31">
        <v>57</v>
      </c>
      <c r="E833" s="31">
        <v>139</v>
      </c>
      <c r="F833" s="32">
        <v>196.24199999999999</v>
      </c>
      <c r="G833" s="32">
        <v>242.27407407407401</v>
      </c>
      <c r="H833" s="31">
        <v>91.4</v>
      </c>
      <c r="I833" s="33">
        <v>1.7911992624978319E-3</v>
      </c>
      <c r="J833" s="33">
        <v>2.8134330655339062E-3</v>
      </c>
      <c r="K833">
        <v>0.81</v>
      </c>
    </row>
    <row r="834" spans="1:11" x14ac:dyDescent="0.25">
      <c r="A834" t="s">
        <v>138</v>
      </c>
      <c r="B834" t="s">
        <v>85</v>
      </c>
      <c r="C834" t="s">
        <v>84</v>
      </c>
      <c r="D834" s="31">
        <v>90</v>
      </c>
      <c r="E834" s="31">
        <v>408</v>
      </c>
      <c r="F834" s="32">
        <v>14294.481</v>
      </c>
      <c r="G834" s="32">
        <v>17647.507407407411</v>
      </c>
      <c r="H834" s="31">
        <v>3323.54</v>
      </c>
      <c r="I834" s="33">
        <v>3.3765631787475011E-3</v>
      </c>
      <c r="J834" s="33">
        <v>3.3242646897023551E-3</v>
      </c>
      <c r="K834">
        <v>0.81</v>
      </c>
    </row>
    <row r="835" spans="1:11" x14ac:dyDescent="0.25">
      <c r="A835" t="s">
        <v>138</v>
      </c>
      <c r="B835" t="s">
        <v>86</v>
      </c>
      <c r="C835" t="s">
        <v>28</v>
      </c>
      <c r="D835" s="31">
        <v>59</v>
      </c>
      <c r="E835" s="31">
        <v>159</v>
      </c>
      <c r="F835" s="32">
        <v>2726.06</v>
      </c>
      <c r="G835" s="32">
        <v>3365.5061728395058</v>
      </c>
      <c r="H835" s="31">
        <v>1008.792</v>
      </c>
      <c r="I835" s="33">
        <v>0.16495582718141111</v>
      </c>
      <c r="J835" s="33">
        <v>0.1041065015479876</v>
      </c>
      <c r="K835">
        <v>0.81</v>
      </c>
    </row>
    <row r="836" spans="1:11" x14ac:dyDescent="0.25">
      <c r="A836" t="s">
        <v>138</v>
      </c>
      <c r="B836" t="s">
        <v>88</v>
      </c>
      <c r="C836" t="s">
        <v>69</v>
      </c>
      <c r="D836" s="31">
        <v>7</v>
      </c>
      <c r="E836" s="31">
        <v>48</v>
      </c>
      <c r="F836" s="32">
        <v>1.383</v>
      </c>
      <c r="G836" s="32">
        <v>1.707407407407407</v>
      </c>
      <c r="H836" s="31">
        <v>52.767000000000003</v>
      </c>
      <c r="I836" s="33">
        <v>3.8099173553719009E-4</v>
      </c>
      <c r="J836" s="33">
        <v>2.9119253904309919E-3</v>
      </c>
      <c r="K836">
        <v>0.81</v>
      </c>
    </row>
    <row r="837" spans="1:11" x14ac:dyDescent="0.25">
      <c r="A837" t="s">
        <v>138</v>
      </c>
      <c r="B837" t="s">
        <v>87</v>
      </c>
      <c r="C837" t="s">
        <v>17</v>
      </c>
      <c r="D837" s="31">
        <v>21</v>
      </c>
      <c r="E837" s="31">
        <v>125</v>
      </c>
      <c r="F837" s="32">
        <v>94.731999999999999</v>
      </c>
      <c r="G837" s="32">
        <v>116.95308641975311</v>
      </c>
      <c r="H837" s="31">
        <v>132.74299999999999</v>
      </c>
      <c r="I837" s="33">
        <v>3.8792792792792792E-3</v>
      </c>
      <c r="J837" s="33">
        <v>3.084320832752451E-3</v>
      </c>
      <c r="K837">
        <v>0.81</v>
      </c>
    </row>
    <row r="838" spans="1:11" x14ac:dyDescent="0.25">
      <c r="A838" t="s">
        <v>138</v>
      </c>
      <c r="B838" t="s">
        <v>127</v>
      </c>
      <c r="C838" t="s">
        <v>69</v>
      </c>
      <c r="D838" s="31">
        <v>7</v>
      </c>
      <c r="E838" s="31">
        <v>12</v>
      </c>
      <c r="F838" s="32">
        <v>0.82299999999999995</v>
      </c>
      <c r="G838" s="32">
        <v>1.0160493827160491</v>
      </c>
      <c r="H838" s="31">
        <v>58.905000000000001</v>
      </c>
      <c r="I838" s="33">
        <v>9.144444444444444E-4</v>
      </c>
      <c r="J838" s="33">
        <v>4.0512379642365891E-2</v>
      </c>
      <c r="K838">
        <v>0.81</v>
      </c>
    </row>
    <row r="839" spans="1:11" x14ac:dyDescent="0.25">
      <c r="A839" t="s">
        <v>138</v>
      </c>
      <c r="B839" t="s">
        <v>117</v>
      </c>
      <c r="C839" t="s">
        <v>69</v>
      </c>
      <c r="D839" s="31">
        <v>6</v>
      </c>
      <c r="E839" s="31">
        <v>8</v>
      </c>
      <c r="F839" s="32">
        <v>198.57900000000001</v>
      </c>
      <c r="G839" s="32">
        <v>245.15925925925919</v>
      </c>
      <c r="H839" s="31">
        <v>344.702</v>
      </c>
      <c r="I839" s="33">
        <v>1.9139960096770151E-3</v>
      </c>
      <c r="J839" s="33">
        <v>9.1925436023254578E-3</v>
      </c>
      <c r="K839">
        <v>0.81</v>
      </c>
    </row>
    <row r="840" spans="1:11" x14ac:dyDescent="0.25">
      <c r="A840" t="s">
        <v>138</v>
      </c>
      <c r="B840" t="s">
        <v>65</v>
      </c>
      <c r="C840" t="s">
        <v>17</v>
      </c>
      <c r="D840" s="31">
        <v>147</v>
      </c>
      <c r="E840" s="31">
        <v>920</v>
      </c>
      <c r="F840" s="32">
        <v>2701.6410000000001</v>
      </c>
      <c r="G840" s="32">
        <v>3335.359259259259</v>
      </c>
      <c r="H840" s="31">
        <v>1348.952</v>
      </c>
      <c r="I840" s="33">
        <v>2.9700112132272111E-2</v>
      </c>
      <c r="J840" s="33">
        <v>2.780599014697091E-2</v>
      </c>
      <c r="K840">
        <v>0.81</v>
      </c>
    </row>
    <row r="841" spans="1:11" x14ac:dyDescent="0.25">
      <c r="A841" t="s">
        <v>138</v>
      </c>
      <c r="B841" t="s">
        <v>101</v>
      </c>
      <c r="C841" t="s">
        <v>17</v>
      </c>
      <c r="D841" s="31">
        <v>35</v>
      </c>
      <c r="E841" s="31">
        <v>295</v>
      </c>
      <c r="F841" s="32">
        <v>10191.991</v>
      </c>
      <c r="G841" s="32">
        <v>12582.7049382716</v>
      </c>
      <c r="H841" s="31">
        <v>1759.1880000000001</v>
      </c>
      <c r="I841" s="33">
        <v>4.2963683177966424E-3</v>
      </c>
      <c r="J841" s="33">
        <v>6.0205340214512081E-3</v>
      </c>
      <c r="K841">
        <v>0.81</v>
      </c>
    </row>
    <row r="842" spans="1:11" x14ac:dyDescent="0.25">
      <c r="A842" t="s">
        <v>138</v>
      </c>
      <c r="B842" t="s">
        <v>102</v>
      </c>
      <c r="C842" t="s">
        <v>17</v>
      </c>
      <c r="D842" s="31">
        <v>23</v>
      </c>
      <c r="E842" s="31">
        <v>144</v>
      </c>
      <c r="F842" s="32">
        <v>2857.616</v>
      </c>
      <c r="G842" s="32">
        <v>3527.9209876543209</v>
      </c>
      <c r="H842" s="31">
        <v>852.60299999999995</v>
      </c>
      <c r="I842" s="33">
        <v>1.138714729170236E-2</v>
      </c>
      <c r="J842" s="33">
        <v>7.8228353320059819E-3</v>
      </c>
      <c r="K842">
        <v>0.81</v>
      </c>
    </row>
    <row r="843" spans="1:11" x14ac:dyDescent="0.25">
      <c r="A843" t="s">
        <v>138</v>
      </c>
      <c r="B843" t="s">
        <v>53</v>
      </c>
      <c r="C843" t="s">
        <v>17</v>
      </c>
      <c r="D843" s="31">
        <v>110</v>
      </c>
      <c r="E843" s="31">
        <v>289</v>
      </c>
      <c r="F843" s="32">
        <v>635.22799999999995</v>
      </c>
      <c r="G843" s="32">
        <v>784.23209876543194</v>
      </c>
      <c r="H843" s="31">
        <v>844.11800000000005</v>
      </c>
      <c r="I843" s="33">
        <v>4.5797051295915787E-3</v>
      </c>
      <c r="J843" s="33">
        <v>5.5245132366896826E-3</v>
      </c>
      <c r="K843">
        <v>0.81</v>
      </c>
    </row>
    <row r="844" spans="1:11" x14ac:dyDescent="0.25">
      <c r="A844" t="s">
        <v>141</v>
      </c>
      <c r="B844" t="s">
        <v>159</v>
      </c>
      <c r="D844" s="31"/>
      <c r="E844" s="31"/>
      <c r="F844" s="32">
        <v>30660</v>
      </c>
      <c r="G844" s="32">
        <v>37390.243902439019</v>
      </c>
      <c r="H844" s="31">
        <v>60596</v>
      </c>
      <c r="I844" s="33"/>
      <c r="J844" s="33"/>
      <c r="K844">
        <v>0.82000000000000006</v>
      </c>
    </row>
    <row r="845" spans="1:11" x14ac:dyDescent="0.25">
      <c r="A845" t="s">
        <v>141</v>
      </c>
      <c r="B845" t="s">
        <v>12</v>
      </c>
      <c r="C845" t="s">
        <v>13</v>
      </c>
      <c r="D845" s="31">
        <v>474</v>
      </c>
      <c r="E845" s="31">
        <v>6722</v>
      </c>
      <c r="F845" s="32">
        <v>1091894.0319999999</v>
      </c>
      <c r="G845" s="32">
        <v>1331578.0878048779</v>
      </c>
      <c r="H845" s="31">
        <v>725760.91500000004</v>
      </c>
      <c r="I845" s="33">
        <v>6.3244276633912563E-2</v>
      </c>
      <c r="J845" s="33">
        <v>7.0533360733135514E-2</v>
      </c>
      <c r="K845">
        <v>0.82000000000000006</v>
      </c>
    </row>
    <row r="846" spans="1:11" x14ac:dyDescent="0.25">
      <c r="A846" t="s">
        <v>141</v>
      </c>
      <c r="B846" t="s">
        <v>179</v>
      </c>
      <c r="C846" t="s">
        <v>17</v>
      </c>
      <c r="D846" s="31">
        <v>3</v>
      </c>
      <c r="E846" s="31">
        <v>3</v>
      </c>
      <c r="F846" s="32">
        <v>4.6379999999999999</v>
      </c>
      <c r="G846" s="32">
        <v>5.656097560975609</v>
      </c>
      <c r="H846" s="31">
        <v>1.423</v>
      </c>
      <c r="I846" s="33">
        <v>7.3853503184713376E-3</v>
      </c>
      <c r="J846" s="33">
        <v>6.9754901960784313E-3</v>
      </c>
      <c r="K846">
        <v>0.82000000000000006</v>
      </c>
    </row>
    <row r="847" spans="1:11" x14ac:dyDescent="0.25">
      <c r="A847" t="s">
        <v>141</v>
      </c>
      <c r="B847" t="s">
        <v>80</v>
      </c>
      <c r="C847" t="s">
        <v>21</v>
      </c>
      <c r="D847" s="31">
        <v>39</v>
      </c>
      <c r="E847" s="31">
        <v>96</v>
      </c>
      <c r="F847" s="32">
        <v>7593.0640000000003</v>
      </c>
      <c r="G847" s="32">
        <v>9259.8341463414636</v>
      </c>
      <c r="H847" s="31">
        <v>1737.6</v>
      </c>
      <c r="I847" s="33">
        <v>4.584317094655419E-3</v>
      </c>
      <c r="J847" s="33">
        <v>4.0995731970583874E-3</v>
      </c>
      <c r="K847">
        <v>0.82000000000000006</v>
      </c>
    </row>
    <row r="848" spans="1:11" x14ac:dyDescent="0.25">
      <c r="A848" t="s">
        <v>141</v>
      </c>
      <c r="B848" t="s">
        <v>14</v>
      </c>
      <c r="C848" t="s">
        <v>15</v>
      </c>
      <c r="D848" s="31">
        <v>260</v>
      </c>
      <c r="E848" s="31">
        <v>2861</v>
      </c>
      <c r="F848" s="32">
        <v>32321.967000000001</v>
      </c>
      <c r="G848" s="32">
        <v>39417.032926829263</v>
      </c>
      <c r="H848" s="31">
        <v>39416.328999999998</v>
      </c>
      <c r="I848" s="33">
        <v>2.4452475662491639E-2</v>
      </c>
      <c r="J848" s="33">
        <v>2.2170011226652391E-2</v>
      </c>
      <c r="K848">
        <v>0.82000000000000006</v>
      </c>
    </row>
    <row r="849" spans="1:11" x14ac:dyDescent="0.25">
      <c r="A849" t="s">
        <v>141</v>
      </c>
      <c r="B849" t="s">
        <v>16</v>
      </c>
      <c r="C849" t="s">
        <v>17</v>
      </c>
      <c r="D849" s="31">
        <v>60</v>
      </c>
      <c r="E849" s="31">
        <v>228</v>
      </c>
      <c r="F849" s="32">
        <v>871.79200000000003</v>
      </c>
      <c r="G849" s="32">
        <v>1063.160975609756</v>
      </c>
      <c r="H849" s="31">
        <v>376.928</v>
      </c>
      <c r="I849" s="33">
        <v>2.3442831020759381E-2</v>
      </c>
      <c r="J849" s="33">
        <v>1.9641896821261069E-2</v>
      </c>
      <c r="K849">
        <v>0.82000000000000006</v>
      </c>
    </row>
    <row r="850" spans="1:11" x14ac:dyDescent="0.25">
      <c r="A850" t="s">
        <v>141</v>
      </c>
      <c r="B850" t="s">
        <v>18</v>
      </c>
      <c r="C850" t="s">
        <v>19</v>
      </c>
      <c r="D850" s="31">
        <v>165</v>
      </c>
      <c r="E850" s="31">
        <v>2821</v>
      </c>
      <c r="F850" s="32">
        <v>121358.96799999999</v>
      </c>
      <c r="G850" s="32">
        <v>147998.7414634146</v>
      </c>
      <c r="H850" s="31">
        <v>200844.345</v>
      </c>
      <c r="I850" s="33">
        <v>2.8535948994143918E-2</v>
      </c>
      <c r="J850" s="33">
        <v>2.557387428810376E-2</v>
      </c>
      <c r="K850">
        <v>0.82000000000000006</v>
      </c>
    </row>
    <row r="851" spans="1:11" x14ac:dyDescent="0.25">
      <c r="A851" t="s">
        <v>141</v>
      </c>
      <c r="B851" t="s">
        <v>98</v>
      </c>
      <c r="C851" t="s">
        <v>99</v>
      </c>
      <c r="D851" s="31">
        <v>24</v>
      </c>
      <c r="E851" s="31">
        <v>1212</v>
      </c>
      <c r="F851" s="32">
        <v>2662032.841</v>
      </c>
      <c r="G851" s="32">
        <v>3246381.5134146339</v>
      </c>
      <c r="H851" s="31">
        <v>4086322.8739999998</v>
      </c>
      <c r="I851" s="33">
        <v>9.0569209264346889E-2</v>
      </c>
      <c r="J851" s="33">
        <v>0.110391959745508</v>
      </c>
      <c r="K851">
        <v>0.82000000000000006</v>
      </c>
    </row>
    <row r="852" spans="1:11" x14ac:dyDescent="0.25">
      <c r="A852" t="s">
        <v>141</v>
      </c>
      <c r="B852" t="s">
        <v>20</v>
      </c>
      <c r="C852" t="s">
        <v>21</v>
      </c>
      <c r="D852" s="31">
        <v>12</v>
      </c>
      <c r="E852" s="31">
        <v>25</v>
      </c>
      <c r="F852" s="32">
        <v>132.917</v>
      </c>
      <c r="G852" s="32">
        <v>162.09390243902439</v>
      </c>
      <c r="H852" s="31">
        <v>50.209000000000003</v>
      </c>
      <c r="I852" s="33">
        <v>1.586500358080687E-2</v>
      </c>
      <c r="J852" s="33">
        <v>1.3406942590120159E-2</v>
      </c>
      <c r="K852">
        <v>0.82000000000000006</v>
      </c>
    </row>
    <row r="853" spans="1:11" x14ac:dyDescent="0.25">
      <c r="A853" t="s">
        <v>141</v>
      </c>
      <c r="B853" t="s">
        <v>22</v>
      </c>
      <c r="C853" t="s">
        <v>23</v>
      </c>
      <c r="D853" s="31">
        <v>146</v>
      </c>
      <c r="E853" s="31">
        <v>1489</v>
      </c>
      <c r="F853" s="32">
        <v>149542.92300000001</v>
      </c>
      <c r="G853" s="32">
        <v>182369.41829268291</v>
      </c>
      <c r="H853" s="31">
        <v>53660.887000000002</v>
      </c>
      <c r="I853" s="33">
        <v>3.803198932866738E-2</v>
      </c>
      <c r="J853" s="33">
        <v>3.8712653836248043E-2</v>
      </c>
      <c r="K853">
        <v>0.82000000000000006</v>
      </c>
    </row>
    <row r="854" spans="1:11" x14ac:dyDescent="0.25">
      <c r="A854" t="s">
        <v>141</v>
      </c>
      <c r="B854" t="s">
        <v>95</v>
      </c>
      <c r="C854" t="s">
        <v>17</v>
      </c>
      <c r="D854" s="31">
        <v>11</v>
      </c>
      <c r="E854" s="31">
        <v>34</v>
      </c>
      <c r="F854" s="32">
        <v>84.692999999999998</v>
      </c>
      <c r="G854" s="32">
        <v>103.2841463414634</v>
      </c>
      <c r="H854" s="31">
        <v>84.334000000000003</v>
      </c>
      <c r="I854" s="33">
        <v>4.8024428138857071E-4</v>
      </c>
      <c r="J854" s="33">
        <v>4.3321963548194879E-4</v>
      </c>
      <c r="K854">
        <v>0.82000000000000006</v>
      </c>
    </row>
    <row r="855" spans="1:11" x14ac:dyDescent="0.25">
      <c r="A855" t="s">
        <v>141</v>
      </c>
      <c r="B855" t="s">
        <v>93</v>
      </c>
      <c r="C855" t="s">
        <v>21</v>
      </c>
      <c r="D855" s="31">
        <v>105</v>
      </c>
      <c r="E855" s="31">
        <v>1841</v>
      </c>
      <c r="F855" s="32">
        <v>621925.451</v>
      </c>
      <c r="G855" s="32">
        <v>758445.67195121944</v>
      </c>
      <c r="H855" s="31">
        <v>633967.71100000001</v>
      </c>
      <c r="I855" s="33">
        <v>4.8382801679784621E-2</v>
      </c>
      <c r="J855" s="33">
        <v>4.6785979771191623E-2</v>
      </c>
      <c r="K855">
        <v>0.82000000000000006</v>
      </c>
    </row>
    <row r="856" spans="1:11" x14ac:dyDescent="0.25">
      <c r="A856" t="s">
        <v>141</v>
      </c>
      <c r="B856" t="s">
        <v>92</v>
      </c>
      <c r="C856" t="s">
        <v>17</v>
      </c>
      <c r="D856" s="31">
        <v>6</v>
      </c>
      <c r="E856" s="31">
        <v>66</v>
      </c>
      <c r="F856" s="32">
        <v>35868.559000000001</v>
      </c>
      <c r="G856" s="32">
        <v>43742.145121951216</v>
      </c>
      <c r="H856" s="31">
        <v>35868.891000000003</v>
      </c>
      <c r="I856" s="33">
        <v>1.1904998806797041E-2</v>
      </c>
      <c r="J856" s="33">
        <v>1.190535399027561E-2</v>
      </c>
      <c r="K856">
        <v>0.82000000000000006</v>
      </c>
    </row>
    <row r="857" spans="1:11" x14ac:dyDescent="0.25">
      <c r="A857" t="s">
        <v>141</v>
      </c>
      <c r="B857" t="s">
        <v>94</v>
      </c>
      <c r="C857" t="s">
        <v>17</v>
      </c>
      <c r="D857" s="31">
        <v>22</v>
      </c>
      <c r="E857" s="31">
        <v>212</v>
      </c>
      <c r="F857" s="32">
        <v>622.67399999999998</v>
      </c>
      <c r="G857" s="32">
        <v>759.35853658536575</v>
      </c>
      <c r="H857" s="31">
        <v>1218.9949999999999</v>
      </c>
      <c r="I857" s="33">
        <v>1.427234803337306E-2</v>
      </c>
      <c r="J857" s="33">
        <v>1.5964626224527208E-2</v>
      </c>
      <c r="K857">
        <v>0.82000000000000006</v>
      </c>
    </row>
    <row r="858" spans="1:11" x14ac:dyDescent="0.25">
      <c r="A858" t="s">
        <v>141</v>
      </c>
      <c r="B858" t="s">
        <v>160</v>
      </c>
      <c r="C858" t="s">
        <v>17</v>
      </c>
      <c r="D858" s="31">
        <v>4</v>
      </c>
      <c r="E858" s="31">
        <v>4</v>
      </c>
      <c r="F858" s="32">
        <v>0.47299999999999998</v>
      </c>
      <c r="G858" s="32">
        <v>0.57682926829268288</v>
      </c>
      <c r="H858" s="31">
        <v>0.61699999999999999</v>
      </c>
      <c r="I858" s="33">
        <v>1.0999999999999999E-2</v>
      </c>
      <c r="J858" s="33">
        <v>7.2588235294117646E-3</v>
      </c>
      <c r="K858">
        <v>0.82000000000000006</v>
      </c>
    </row>
    <row r="859" spans="1:11" x14ac:dyDescent="0.25">
      <c r="A859" t="s">
        <v>141</v>
      </c>
      <c r="B859" t="s">
        <v>24</v>
      </c>
      <c r="C859" t="s">
        <v>21</v>
      </c>
      <c r="D859" s="31">
        <v>36</v>
      </c>
      <c r="E859" s="31">
        <v>49</v>
      </c>
      <c r="F859" s="32">
        <v>1574.354</v>
      </c>
      <c r="G859" s="32">
        <v>1919.943902439024</v>
      </c>
      <c r="H859" s="31">
        <v>1208.0519999999999</v>
      </c>
      <c r="I859" s="33">
        <v>1.841590945246629E-3</v>
      </c>
      <c r="J859" s="33">
        <v>1.548421331918281E-3</v>
      </c>
      <c r="K859">
        <v>0.82000000000000006</v>
      </c>
    </row>
    <row r="860" spans="1:11" x14ac:dyDescent="0.25">
      <c r="A860" t="s">
        <v>141</v>
      </c>
      <c r="B860" t="s">
        <v>107</v>
      </c>
      <c r="C860" t="s">
        <v>17</v>
      </c>
      <c r="D860" s="31">
        <v>26</v>
      </c>
      <c r="E860" s="31">
        <v>58</v>
      </c>
      <c r="F860" s="32">
        <v>51355.239000000001</v>
      </c>
      <c r="G860" s="32">
        <v>62628.340243902443</v>
      </c>
      <c r="H860" s="31">
        <v>18452.527999999998</v>
      </c>
      <c r="I860" s="33">
        <v>1.457595948279611E-3</v>
      </c>
      <c r="J860" s="33">
        <v>1.5652958758874309E-3</v>
      </c>
      <c r="K860">
        <v>0.82000000000000006</v>
      </c>
    </row>
    <row r="861" spans="1:11" x14ac:dyDescent="0.25">
      <c r="A861" t="s">
        <v>141</v>
      </c>
      <c r="B861" t="s">
        <v>25</v>
      </c>
      <c r="C861" t="s">
        <v>17</v>
      </c>
      <c r="D861" s="31">
        <v>25</v>
      </c>
      <c r="E861" s="31">
        <v>88</v>
      </c>
      <c r="F861" s="32">
        <v>47.085000000000001</v>
      </c>
      <c r="G861" s="32">
        <v>57.420731707317067</v>
      </c>
      <c r="H861" s="31">
        <v>47.561999999999998</v>
      </c>
      <c r="I861" s="33">
        <v>2.618743047830923E-2</v>
      </c>
      <c r="J861" s="33">
        <v>3.010253164556962E-2</v>
      </c>
      <c r="K861">
        <v>0.82000000000000006</v>
      </c>
    </row>
    <row r="862" spans="1:11" x14ac:dyDescent="0.25">
      <c r="A862" t="s">
        <v>141</v>
      </c>
      <c r="B862" t="s">
        <v>26</v>
      </c>
      <c r="C862" t="s">
        <v>17</v>
      </c>
      <c r="D862" s="31">
        <v>57</v>
      </c>
      <c r="E862" s="31">
        <v>543</v>
      </c>
      <c r="F862" s="32">
        <v>1226.0170000000001</v>
      </c>
      <c r="G862" s="32">
        <v>1495.1426829268289</v>
      </c>
      <c r="H862" s="31">
        <v>2226.3049999999998</v>
      </c>
      <c r="I862" s="33">
        <v>3.4275006989097009E-2</v>
      </c>
      <c r="J862" s="33">
        <v>3.7734622620722393E-2</v>
      </c>
      <c r="K862">
        <v>0.82000000000000006</v>
      </c>
    </row>
    <row r="863" spans="1:11" x14ac:dyDescent="0.25">
      <c r="A863" t="s">
        <v>141</v>
      </c>
      <c r="B863" t="s">
        <v>131</v>
      </c>
      <c r="C863" t="s">
        <v>17</v>
      </c>
      <c r="D863" s="31">
        <v>12</v>
      </c>
      <c r="E863" s="31">
        <v>12</v>
      </c>
      <c r="F863" s="32">
        <v>404.584</v>
      </c>
      <c r="G863" s="32">
        <v>493.39512195121949</v>
      </c>
      <c r="H863" s="31">
        <v>203.84</v>
      </c>
      <c r="I863" s="33">
        <v>6.2430985263482756E-3</v>
      </c>
      <c r="J863" s="33">
        <v>5.5438004841034567E-3</v>
      </c>
      <c r="K863">
        <v>0.82000000000000006</v>
      </c>
    </row>
    <row r="864" spans="1:11" x14ac:dyDescent="0.25">
      <c r="A864" t="s">
        <v>141</v>
      </c>
      <c r="B864" t="s">
        <v>68</v>
      </c>
      <c r="C864" t="s">
        <v>69</v>
      </c>
      <c r="D864" s="31">
        <v>107</v>
      </c>
      <c r="E864" s="31">
        <v>954</v>
      </c>
      <c r="F864" s="32">
        <v>29834.91</v>
      </c>
      <c r="G864" s="32">
        <v>36384.036585365851</v>
      </c>
      <c r="H864" s="31">
        <v>36307.025000000001</v>
      </c>
      <c r="I864" s="33">
        <v>2.5998924659969461E-2</v>
      </c>
      <c r="J864" s="33">
        <v>2.2974098710029318E-2</v>
      </c>
      <c r="K864">
        <v>0.82000000000000006</v>
      </c>
    </row>
    <row r="865" spans="1:11" x14ac:dyDescent="0.25">
      <c r="A865" t="s">
        <v>141</v>
      </c>
      <c r="B865" t="s">
        <v>70</v>
      </c>
      <c r="C865" t="s">
        <v>71</v>
      </c>
      <c r="D865" s="31">
        <v>122</v>
      </c>
      <c r="E865" s="31">
        <v>1000</v>
      </c>
      <c r="F865" s="32">
        <v>27430.724999999999</v>
      </c>
      <c r="G865" s="32">
        <v>33452.10365853658</v>
      </c>
      <c r="H865" s="31">
        <v>166087.57199999999</v>
      </c>
      <c r="I865" s="33">
        <v>8.0370288332142301E-3</v>
      </c>
      <c r="J865" s="33">
        <v>9.137278042704703E-3</v>
      </c>
      <c r="K865">
        <v>0.82000000000000006</v>
      </c>
    </row>
    <row r="866" spans="1:11" x14ac:dyDescent="0.25">
      <c r="A866" t="s">
        <v>141</v>
      </c>
      <c r="B866" t="s">
        <v>27</v>
      </c>
      <c r="C866" t="s">
        <v>28</v>
      </c>
      <c r="D866" s="31">
        <v>5</v>
      </c>
      <c r="E866" s="31">
        <v>9</v>
      </c>
      <c r="F866" s="32">
        <v>5.718</v>
      </c>
      <c r="G866" s="32">
        <v>6.9731707317073166</v>
      </c>
      <c r="H866" s="31">
        <v>2.5499999999999998</v>
      </c>
      <c r="I866" s="33">
        <v>8.2346841786917828E-5</v>
      </c>
      <c r="J866" s="33">
        <v>1.227732306210881E-4</v>
      </c>
      <c r="K866">
        <v>0.82000000000000006</v>
      </c>
    </row>
    <row r="867" spans="1:11" x14ac:dyDescent="0.25">
      <c r="A867" t="s">
        <v>141</v>
      </c>
      <c r="B867" t="s">
        <v>29</v>
      </c>
      <c r="C867" t="s">
        <v>21</v>
      </c>
      <c r="D867" s="31">
        <v>5</v>
      </c>
      <c r="E867" s="31">
        <v>5</v>
      </c>
      <c r="F867" s="32">
        <v>0.86499999999999999</v>
      </c>
      <c r="G867" s="32">
        <v>1.0548780487804881</v>
      </c>
      <c r="H867" s="31">
        <v>2.5640000000000001</v>
      </c>
      <c r="I867" s="33">
        <v>1.262773722627737E-3</v>
      </c>
      <c r="J867" s="33">
        <v>1.160706201901313E-3</v>
      </c>
      <c r="K867">
        <v>0.82000000000000006</v>
      </c>
    </row>
    <row r="868" spans="1:11" x14ac:dyDescent="0.25">
      <c r="A868" t="s">
        <v>141</v>
      </c>
      <c r="B868" t="s">
        <v>30</v>
      </c>
      <c r="C868" t="s">
        <v>17</v>
      </c>
      <c r="D868" s="31">
        <v>30</v>
      </c>
      <c r="E868" s="31">
        <v>89</v>
      </c>
      <c r="F868" s="32">
        <v>176.874</v>
      </c>
      <c r="G868" s="32">
        <v>215.7</v>
      </c>
      <c r="H868" s="31">
        <v>268.98399999999998</v>
      </c>
      <c r="I868" s="33">
        <v>1.747248839276894E-2</v>
      </c>
      <c r="J868" s="33">
        <v>3.2290996398559417E-2</v>
      </c>
      <c r="K868">
        <v>0.82000000000000006</v>
      </c>
    </row>
    <row r="869" spans="1:11" x14ac:dyDescent="0.25">
      <c r="A869" t="s">
        <v>141</v>
      </c>
      <c r="B869" t="s">
        <v>31</v>
      </c>
      <c r="C869" t="s">
        <v>17</v>
      </c>
      <c r="D869" s="31">
        <v>129</v>
      </c>
      <c r="E869" s="31">
        <v>700</v>
      </c>
      <c r="F869" s="32">
        <v>3010.5790000000002</v>
      </c>
      <c r="G869" s="32">
        <v>3671.4378048780491</v>
      </c>
      <c r="H869" s="31">
        <v>2931.39</v>
      </c>
      <c r="I869" s="33">
        <v>7.224118155204684E-2</v>
      </c>
      <c r="J869" s="33">
        <v>5.5506134969325147E-2</v>
      </c>
      <c r="K869">
        <v>0.82000000000000006</v>
      </c>
    </row>
    <row r="870" spans="1:11" x14ac:dyDescent="0.25">
      <c r="A870" t="s">
        <v>141</v>
      </c>
      <c r="B870" t="s">
        <v>37</v>
      </c>
      <c r="C870" t="s">
        <v>23</v>
      </c>
      <c r="D870" s="31">
        <v>75</v>
      </c>
      <c r="E870" s="31">
        <v>1211</v>
      </c>
      <c r="F870" s="32">
        <v>296329.071</v>
      </c>
      <c r="G870" s="32">
        <v>361376.91585365852</v>
      </c>
      <c r="H870" s="31">
        <v>121786.39</v>
      </c>
      <c r="I870" s="33">
        <v>5.0265350758528622E-2</v>
      </c>
      <c r="J870" s="33">
        <v>4.9903844459623967E-2</v>
      </c>
      <c r="K870">
        <v>0.82000000000000006</v>
      </c>
    </row>
    <row r="871" spans="1:11" x14ac:dyDescent="0.25">
      <c r="A871" t="s">
        <v>141</v>
      </c>
      <c r="B871" t="s">
        <v>39</v>
      </c>
      <c r="C871" t="s">
        <v>17</v>
      </c>
      <c r="D871" s="31">
        <v>9</v>
      </c>
      <c r="E871" s="31">
        <v>18</v>
      </c>
      <c r="F871" s="32">
        <v>131.00899999999999</v>
      </c>
      <c r="G871" s="32">
        <v>159.76707317073169</v>
      </c>
      <c r="H871" s="31">
        <v>216.34200000000001</v>
      </c>
      <c r="I871" s="33">
        <v>0.117076854334227</v>
      </c>
      <c r="J871" s="33">
        <v>8.730508474576272E-2</v>
      </c>
      <c r="K871">
        <v>0.82000000000000006</v>
      </c>
    </row>
    <row r="872" spans="1:11" x14ac:dyDescent="0.25">
      <c r="A872" t="s">
        <v>141</v>
      </c>
      <c r="B872" t="s">
        <v>40</v>
      </c>
      <c r="C872" t="s">
        <v>17</v>
      </c>
      <c r="D872" s="31">
        <v>4</v>
      </c>
      <c r="E872" s="31">
        <v>8</v>
      </c>
      <c r="F872" s="32">
        <v>2.0219999999999998</v>
      </c>
      <c r="G872" s="32">
        <v>2.4658536585365849</v>
      </c>
      <c r="H872" s="31">
        <v>56.628999999999998</v>
      </c>
      <c r="I872" s="33">
        <v>3.308246073298429E-4</v>
      </c>
      <c r="J872" s="33">
        <v>6.1280164484363159E-3</v>
      </c>
      <c r="K872">
        <v>0.82000000000000006</v>
      </c>
    </row>
    <row r="873" spans="1:11" x14ac:dyDescent="0.25">
      <c r="A873" t="s">
        <v>141</v>
      </c>
      <c r="B873" t="s">
        <v>33</v>
      </c>
      <c r="C873" t="s">
        <v>34</v>
      </c>
      <c r="D873" s="31">
        <v>355</v>
      </c>
      <c r="E873" s="31">
        <v>5228</v>
      </c>
      <c r="F873" s="32">
        <v>540750.69499999995</v>
      </c>
      <c r="G873" s="32">
        <v>659452.06707317056</v>
      </c>
      <c r="H873" s="31">
        <v>131613.63500000001</v>
      </c>
      <c r="I873" s="33">
        <v>2.5866568143430951E-2</v>
      </c>
      <c r="J873" s="33">
        <v>2.603945934545639E-2</v>
      </c>
      <c r="K873">
        <v>0.82000000000000006</v>
      </c>
    </row>
    <row r="874" spans="1:11" x14ac:dyDescent="0.25">
      <c r="A874" t="s">
        <v>141</v>
      </c>
      <c r="B874" t="s">
        <v>32</v>
      </c>
      <c r="C874" t="s">
        <v>23</v>
      </c>
      <c r="D874" s="31">
        <v>113</v>
      </c>
      <c r="E874" s="31">
        <v>1230</v>
      </c>
      <c r="F874" s="32">
        <v>245462.74799999999</v>
      </c>
      <c r="G874" s="32">
        <v>299344.81463414629</v>
      </c>
      <c r="H874" s="31">
        <v>79847.255000000005</v>
      </c>
      <c r="I874" s="33">
        <v>4.044013251878445E-2</v>
      </c>
      <c r="J874" s="33">
        <v>3.9410852893009059E-2</v>
      </c>
      <c r="K874">
        <v>0.82000000000000006</v>
      </c>
    </row>
    <row r="875" spans="1:11" x14ac:dyDescent="0.25">
      <c r="A875" t="s">
        <v>141</v>
      </c>
      <c r="B875" t="s">
        <v>35</v>
      </c>
      <c r="C875" t="s">
        <v>23</v>
      </c>
      <c r="D875" s="31">
        <v>88</v>
      </c>
      <c r="E875" s="31">
        <v>1193</v>
      </c>
      <c r="F875" s="32">
        <v>89831.88</v>
      </c>
      <c r="G875" s="32">
        <v>109551.0731707317</v>
      </c>
      <c r="H875" s="31">
        <v>35695.927000000003</v>
      </c>
      <c r="I875" s="33">
        <v>4.0530225133627827E-2</v>
      </c>
      <c r="J875" s="33">
        <v>4.0806211253968203E-2</v>
      </c>
      <c r="K875">
        <v>0.82000000000000006</v>
      </c>
    </row>
    <row r="876" spans="1:11" x14ac:dyDescent="0.25">
      <c r="A876" t="s">
        <v>141</v>
      </c>
      <c r="B876" t="s">
        <v>36</v>
      </c>
      <c r="C876" t="s">
        <v>23</v>
      </c>
      <c r="D876" s="31">
        <v>83</v>
      </c>
      <c r="E876" s="31">
        <v>639</v>
      </c>
      <c r="F876" s="32">
        <v>58978.17</v>
      </c>
      <c r="G876" s="32">
        <v>71924.597560975599</v>
      </c>
      <c r="H876" s="31">
        <v>23116.539000000001</v>
      </c>
      <c r="I876" s="33">
        <v>4.8106488459957332E-2</v>
      </c>
      <c r="J876" s="33">
        <v>3.2616664362087891E-2</v>
      </c>
      <c r="K876">
        <v>0.82000000000000006</v>
      </c>
    </row>
    <row r="877" spans="1:11" x14ac:dyDescent="0.25">
      <c r="A877" t="s">
        <v>141</v>
      </c>
      <c r="B877" t="s">
        <v>41</v>
      </c>
      <c r="C877" t="s">
        <v>23</v>
      </c>
      <c r="D877" s="31">
        <v>81</v>
      </c>
      <c r="E877" s="31">
        <v>1313</v>
      </c>
      <c r="F877" s="32">
        <v>668112.68700000003</v>
      </c>
      <c r="G877" s="32">
        <v>814771.56951219507</v>
      </c>
      <c r="H877" s="31">
        <v>665535.12300000002</v>
      </c>
      <c r="I877" s="33">
        <v>5.6697004942754599E-2</v>
      </c>
      <c r="J877" s="33">
        <v>6.3430311588892632E-2</v>
      </c>
      <c r="K877">
        <v>0.82000000000000006</v>
      </c>
    </row>
    <row r="878" spans="1:11" x14ac:dyDescent="0.25">
      <c r="A878" t="s">
        <v>141</v>
      </c>
      <c r="B878" t="s">
        <v>42</v>
      </c>
      <c r="C878" t="s">
        <v>17</v>
      </c>
      <c r="D878" s="31">
        <v>4</v>
      </c>
      <c r="E878" s="31">
        <v>17</v>
      </c>
      <c r="F878" s="32">
        <v>69144.767999999996</v>
      </c>
      <c r="G878" s="32">
        <v>84322.887804878032</v>
      </c>
      <c r="H878" s="31">
        <v>62292.447</v>
      </c>
      <c r="I878" s="33">
        <v>2.474153356873264E-2</v>
      </c>
      <c r="J878" s="33">
        <v>2.4903570717525681E-2</v>
      </c>
      <c r="K878">
        <v>0.82000000000000006</v>
      </c>
    </row>
    <row r="879" spans="1:11" x14ac:dyDescent="0.25">
      <c r="A879" t="s">
        <v>141</v>
      </c>
      <c r="B879" t="s">
        <v>43</v>
      </c>
      <c r="C879" t="s">
        <v>44</v>
      </c>
      <c r="D879" s="31">
        <v>153</v>
      </c>
      <c r="E879" s="31">
        <v>2313</v>
      </c>
      <c r="F879" s="32">
        <v>28588.432000000001</v>
      </c>
      <c r="G879" s="32">
        <v>34863.941463414631</v>
      </c>
      <c r="H879" s="31">
        <v>85325.611000000004</v>
      </c>
      <c r="I879" s="33">
        <v>6.207805022105254E-2</v>
      </c>
      <c r="J879" s="33">
        <v>9.6046190767249642E-2</v>
      </c>
      <c r="K879">
        <v>0.82000000000000006</v>
      </c>
    </row>
    <row r="880" spans="1:11" x14ac:dyDescent="0.25">
      <c r="A880" t="s">
        <v>141</v>
      </c>
      <c r="B880" t="s">
        <v>90</v>
      </c>
      <c r="C880" t="s">
        <v>44</v>
      </c>
      <c r="D880" s="31">
        <v>203</v>
      </c>
      <c r="E880" s="31">
        <v>3464</v>
      </c>
      <c r="F880" s="32">
        <v>436298.47399999999</v>
      </c>
      <c r="G880" s="32">
        <v>532071.3097560975</v>
      </c>
      <c r="H880" s="31">
        <v>741049.44499999995</v>
      </c>
      <c r="I880" s="33">
        <v>4.8864796582073038E-2</v>
      </c>
      <c r="J880" s="33">
        <v>6.3510742883843258E-2</v>
      </c>
      <c r="K880">
        <v>0.82000000000000006</v>
      </c>
    </row>
    <row r="881" spans="1:11" x14ac:dyDescent="0.25">
      <c r="A881" t="s">
        <v>141</v>
      </c>
      <c r="B881" t="s">
        <v>45</v>
      </c>
      <c r="C881" t="s">
        <v>23</v>
      </c>
      <c r="D881" s="31">
        <v>102</v>
      </c>
      <c r="E881" s="31">
        <v>1252</v>
      </c>
      <c r="F881" s="32">
        <v>230121.429</v>
      </c>
      <c r="G881" s="32">
        <v>280635.8890243902</v>
      </c>
      <c r="H881" s="31">
        <v>174545.79300000001</v>
      </c>
      <c r="I881" s="33">
        <v>5.1009347739638493E-2</v>
      </c>
      <c r="J881" s="33">
        <v>5.382740184550254E-2</v>
      </c>
      <c r="K881">
        <v>0.82000000000000006</v>
      </c>
    </row>
    <row r="882" spans="1:11" x14ac:dyDescent="0.25">
      <c r="A882" t="s">
        <v>141</v>
      </c>
      <c r="B882" t="s">
        <v>46</v>
      </c>
      <c r="C882" t="s">
        <v>23</v>
      </c>
      <c r="D882" s="31">
        <v>67</v>
      </c>
      <c r="E882" s="31">
        <v>527</v>
      </c>
      <c r="F882" s="32">
        <v>15763.675999999999</v>
      </c>
      <c r="G882" s="32">
        <v>19223.995121951219</v>
      </c>
      <c r="H882" s="31">
        <v>2092.4690000000001</v>
      </c>
      <c r="I882" s="33">
        <v>2.9665654204728081E-2</v>
      </c>
      <c r="J882" s="33">
        <v>2.9666104290129579E-2</v>
      </c>
      <c r="K882">
        <v>0.82000000000000006</v>
      </c>
    </row>
    <row r="883" spans="1:11" x14ac:dyDescent="0.25">
      <c r="A883" t="s">
        <v>141</v>
      </c>
      <c r="B883" t="s">
        <v>47</v>
      </c>
      <c r="C883" t="s">
        <v>17</v>
      </c>
      <c r="D883" s="31">
        <v>24</v>
      </c>
      <c r="E883" s="31">
        <v>29</v>
      </c>
      <c r="F883" s="32">
        <v>28.390999999999998</v>
      </c>
      <c r="G883" s="32">
        <v>34.623170731707312</v>
      </c>
      <c r="H883" s="31">
        <v>55.695</v>
      </c>
      <c r="I883" s="33">
        <v>1.366134154556828E-3</v>
      </c>
      <c r="J883" s="33">
        <v>1.9827340690637238E-3</v>
      </c>
      <c r="K883">
        <v>0.82000000000000006</v>
      </c>
    </row>
    <row r="884" spans="1:11" x14ac:dyDescent="0.25">
      <c r="A884" t="s">
        <v>141</v>
      </c>
      <c r="B884" t="s">
        <v>48</v>
      </c>
      <c r="C884" t="s">
        <v>49</v>
      </c>
      <c r="D884" s="31">
        <v>48</v>
      </c>
      <c r="E884" s="31">
        <v>222</v>
      </c>
      <c r="F884" s="32">
        <v>71261.039999999994</v>
      </c>
      <c r="G884" s="32">
        <v>86903.70731707316</v>
      </c>
      <c r="H884" s="31">
        <v>439292.39600000001</v>
      </c>
      <c r="I884" s="33">
        <v>2.680963222995963E-3</v>
      </c>
      <c r="J884" s="33">
        <v>4.113031700357205E-3</v>
      </c>
      <c r="K884">
        <v>0.82000000000000006</v>
      </c>
    </row>
    <row r="885" spans="1:11" x14ac:dyDescent="0.25">
      <c r="A885" t="s">
        <v>141</v>
      </c>
      <c r="B885" t="s">
        <v>51</v>
      </c>
      <c r="C885" t="s">
        <v>17</v>
      </c>
      <c r="D885" s="31">
        <v>81</v>
      </c>
      <c r="E885" s="31">
        <v>459</v>
      </c>
      <c r="F885" s="32">
        <v>2206.1640000000002</v>
      </c>
      <c r="G885" s="32">
        <v>2690.443902439024</v>
      </c>
      <c r="H885" s="31">
        <v>3063.4270000000001</v>
      </c>
      <c r="I885" s="33">
        <v>1.0770865169142741E-2</v>
      </c>
      <c r="J885" s="33">
        <v>1.2228712511626241E-2</v>
      </c>
      <c r="K885">
        <v>0.82000000000000006</v>
      </c>
    </row>
    <row r="886" spans="1:11" x14ac:dyDescent="0.25">
      <c r="A886" t="s">
        <v>141</v>
      </c>
      <c r="B886" t="s">
        <v>140</v>
      </c>
      <c r="C886" t="s">
        <v>17</v>
      </c>
      <c r="D886" s="31">
        <v>17</v>
      </c>
      <c r="E886" s="31">
        <v>49</v>
      </c>
      <c r="F886" s="32">
        <v>24.338000000000001</v>
      </c>
      <c r="G886" s="32">
        <v>29.680487804878052</v>
      </c>
      <c r="H886" s="31">
        <v>19.638999999999999</v>
      </c>
      <c r="I886" s="33">
        <v>6.1043391020817661E-3</v>
      </c>
      <c r="J886" s="33">
        <v>6.1835642317380349E-3</v>
      </c>
      <c r="K886">
        <v>0.82000000000000006</v>
      </c>
    </row>
    <row r="887" spans="1:11" x14ac:dyDescent="0.25">
      <c r="A887" t="s">
        <v>141</v>
      </c>
      <c r="B887" t="s">
        <v>96</v>
      </c>
      <c r="C887" t="s">
        <v>21</v>
      </c>
      <c r="D887" s="31">
        <v>272</v>
      </c>
      <c r="E887" s="31">
        <v>4764</v>
      </c>
      <c r="F887" s="32">
        <v>867328.63199999998</v>
      </c>
      <c r="G887" s="32">
        <v>1057717.8439024391</v>
      </c>
      <c r="H887" s="31">
        <v>151388.22700000001</v>
      </c>
      <c r="I887" s="33">
        <v>8.3585778400860344E-3</v>
      </c>
      <c r="J887" s="33">
        <v>7.4543930470413709E-3</v>
      </c>
      <c r="K887">
        <v>0.82000000000000006</v>
      </c>
    </row>
    <row r="888" spans="1:11" x14ac:dyDescent="0.25">
      <c r="A888" t="s">
        <v>141</v>
      </c>
      <c r="B888" t="s">
        <v>54</v>
      </c>
      <c r="C888" t="s">
        <v>19</v>
      </c>
      <c r="D888" s="31">
        <v>152</v>
      </c>
      <c r="E888" s="31">
        <v>956</v>
      </c>
      <c r="F888" s="32">
        <v>84341.759999999995</v>
      </c>
      <c r="G888" s="32">
        <v>102855.8048780488</v>
      </c>
      <c r="H888" s="31">
        <v>352737.89500000002</v>
      </c>
      <c r="I888" s="33">
        <v>2.12684872353914E-2</v>
      </c>
      <c r="J888" s="33">
        <v>2.279189635149793E-2</v>
      </c>
      <c r="K888">
        <v>0.82000000000000006</v>
      </c>
    </row>
    <row r="889" spans="1:11" x14ac:dyDescent="0.25">
      <c r="A889" t="s">
        <v>141</v>
      </c>
      <c r="B889" t="s">
        <v>115</v>
      </c>
      <c r="C889" t="s">
        <v>19</v>
      </c>
      <c r="D889" s="31">
        <v>14</v>
      </c>
      <c r="E889" s="31">
        <v>38</v>
      </c>
      <c r="F889" s="32">
        <v>10.396000000000001</v>
      </c>
      <c r="G889" s="32">
        <v>12.678048780487799</v>
      </c>
      <c r="H889" s="31">
        <v>62.192999999999998</v>
      </c>
      <c r="I889" s="33">
        <v>3.2877925363693872E-3</v>
      </c>
      <c r="J889" s="33">
        <v>8.4939907129199677E-3</v>
      </c>
      <c r="K889">
        <v>0.82000000000000006</v>
      </c>
    </row>
    <row r="890" spans="1:11" x14ac:dyDescent="0.25">
      <c r="A890" t="s">
        <v>141</v>
      </c>
      <c r="B890" t="s">
        <v>52</v>
      </c>
      <c r="C890" t="s">
        <v>28</v>
      </c>
      <c r="D890" s="31">
        <v>5</v>
      </c>
      <c r="E890" s="31">
        <v>6</v>
      </c>
      <c r="F890" s="32">
        <v>445.024</v>
      </c>
      <c r="G890" s="32">
        <v>542.71219512195114</v>
      </c>
      <c r="H890" s="31">
        <v>280.26600000000002</v>
      </c>
      <c r="I890" s="33">
        <v>6.0541717115376774E-3</v>
      </c>
      <c r="J890" s="33">
        <v>7.8363204249965058E-3</v>
      </c>
      <c r="K890">
        <v>0.82000000000000006</v>
      </c>
    </row>
    <row r="891" spans="1:11" x14ac:dyDescent="0.25">
      <c r="A891" t="s">
        <v>141</v>
      </c>
      <c r="B891" t="s">
        <v>78</v>
      </c>
      <c r="C891" t="s">
        <v>28</v>
      </c>
      <c r="D891" s="31">
        <v>11</v>
      </c>
      <c r="E891" s="31">
        <v>30</v>
      </c>
      <c r="F891" s="32">
        <v>93.902000000000001</v>
      </c>
      <c r="G891" s="32">
        <v>114.51463414634151</v>
      </c>
      <c r="H891" s="31">
        <v>73.135000000000005</v>
      </c>
      <c r="I891" s="33">
        <v>5.8858704509270519E-4</v>
      </c>
      <c r="J891" s="33">
        <v>7.6894365530800861E-4</v>
      </c>
      <c r="K891">
        <v>0.82000000000000006</v>
      </c>
    </row>
    <row r="892" spans="1:11" x14ac:dyDescent="0.25">
      <c r="A892" t="s">
        <v>141</v>
      </c>
      <c r="B892" t="s">
        <v>55</v>
      </c>
      <c r="C892" t="s">
        <v>21</v>
      </c>
      <c r="D892" s="31">
        <v>28</v>
      </c>
      <c r="E892" s="31">
        <v>302</v>
      </c>
      <c r="F892" s="32">
        <v>381655.51500000001</v>
      </c>
      <c r="G892" s="32">
        <v>465433.55487804877</v>
      </c>
      <c r="H892" s="31">
        <v>3103722.8560000001</v>
      </c>
      <c r="I892" s="33">
        <v>8.010339621738613E-2</v>
      </c>
      <c r="J892" s="33">
        <v>8.8807846095536588E-2</v>
      </c>
      <c r="K892">
        <v>0.82000000000000006</v>
      </c>
    </row>
    <row r="893" spans="1:11" x14ac:dyDescent="0.25">
      <c r="A893" t="s">
        <v>141</v>
      </c>
      <c r="B893" t="s">
        <v>56</v>
      </c>
      <c r="C893" t="s">
        <v>17</v>
      </c>
      <c r="D893" s="31">
        <v>13</v>
      </c>
      <c r="E893" s="31">
        <v>31</v>
      </c>
      <c r="F893" s="32">
        <v>118.173</v>
      </c>
      <c r="G893" s="32">
        <v>144.1134146341463</v>
      </c>
      <c r="H893" s="31">
        <v>123.587</v>
      </c>
      <c r="I893" s="33">
        <v>7.7551515946974667E-3</v>
      </c>
      <c r="J893" s="33">
        <v>2.481866013334404E-3</v>
      </c>
      <c r="K893">
        <v>0.82000000000000006</v>
      </c>
    </row>
    <row r="894" spans="1:11" x14ac:dyDescent="0.25">
      <c r="A894" t="s">
        <v>141</v>
      </c>
      <c r="B894" t="s">
        <v>119</v>
      </c>
      <c r="C894" t="s">
        <v>17</v>
      </c>
      <c r="D894" s="31">
        <v>9</v>
      </c>
      <c r="E894" s="31">
        <v>15</v>
      </c>
      <c r="F894" s="32">
        <v>1099.865</v>
      </c>
      <c r="G894" s="32">
        <v>1341.2987804878051</v>
      </c>
      <c r="H894" s="31">
        <v>1450.8810000000001</v>
      </c>
      <c r="I894" s="33">
        <v>9.3581638730536893E-3</v>
      </c>
      <c r="J894" s="33">
        <v>1.146746600380173E-3</v>
      </c>
      <c r="K894">
        <v>0.82000000000000006</v>
      </c>
    </row>
    <row r="895" spans="1:11" x14ac:dyDescent="0.25">
      <c r="A895" t="s">
        <v>141</v>
      </c>
      <c r="B895" t="s">
        <v>119</v>
      </c>
      <c r="D895" s="31">
        <v>9</v>
      </c>
      <c r="E895" s="31">
        <v>15</v>
      </c>
      <c r="F895" s="32">
        <v>32.348999999999997</v>
      </c>
      <c r="G895" s="32">
        <v>39.450000000000003</v>
      </c>
      <c r="H895" s="31">
        <v>42.673000000000002</v>
      </c>
      <c r="I895" s="33">
        <v>2.752403641623415E-4</v>
      </c>
      <c r="J895" s="33">
        <v>3.3727864434108039E-5</v>
      </c>
      <c r="K895">
        <v>0.82000000000000006</v>
      </c>
    </row>
    <row r="896" spans="1:11" x14ac:dyDescent="0.25">
      <c r="A896" t="s">
        <v>141</v>
      </c>
      <c r="B896" t="s">
        <v>177</v>
      </c>
      <c r="C896" t="s">
        <v>17</v>
      </c>
      <c r="D896" s="31">
        <v>4</v>
      </c>
      <c r="E896" s="31">
        <v>8</v>
      </c>
      <c r="F896" s="32">
        <v>5.1509999999999998</v>
      </c>
      <c r="G896" s="32">
        <v>6.2817073170731703</v>
      </c>
      <c r="H896" s="31">
        <v>3.2879999999999998</v>
      </c>
      <c r="I896" s="33">
        <v>6.7333333333333334E-3</v>
      </c>
      <c r="J896" s="33">
        <v>7.3557046979865768E-3</v>
      </c>
      <c r="K896">
        <v>0.82000000000000006</v>
      </c>
    </row>
    <row r="897" spans="1:11" x14ac:dyDescent="0.25">
      <c r="A897" t="s">
        <v>141</v>
      </c>
      <c r="B897" t="s">
        <v>59</v>
      </c>
      <c r="C897" t="s">
        <v>23</v>
      </c>
      <c r="D897" s="31">
        <v>88</v>
      </c>
      <c r="E897" s="31">
        <v>1223</v>
      </c>
      <c r="F897" s="32">
        <v>305898.61800000002</v>
      </c>
      <c r="G897" s="32">
        <v>373047.09512195119</v>
      </c>
      <c r="H897" s="31">
        <v>340163.73800000001</v>
      </c>
      <c r="I897" s="33">
        <v>5.0113820320418632E-2</v>
      </c>
      <c r="J897" s="33">
        <v>5.3896349535280601E-2</v>
      </c>
      <c r="K897">
        <v>0.82000000000000006</v>
      </c>
    </row>
    <row r="898" spans="1:11" x14ac:dyDescent="0.25">
      <c r="A898" t="s">
        <v>141</v>
      </c>
      <c r="B898" t="s">
        <v>132</v>
      </c>
      <c r="C898" t="s">
        <v>17</v>
      </c>
      <c r="D898" s="31">
        <v>3</v>
      </c>
      <c r="E898" s="31">
        <v>6</v>
      </c>
      <c r="F898" s="32">
        <v>1.4690000000000001</v>
      </c>
      <c r="G898" s="32">
        <v>1.7914634146341459</v>
      </c>
      <c r="H898" s="31">
        <v>5.9850000000000003</v>
      </c>
      <c r="I898" s="33">
        <v>0.16322222222222221</v>
      </c>
      <c r="J898" s="33">
        <v>4.7500000000000001E-2</v>
      </c>
      <c r="K898">
        <v>0.82000000000000006</v>
      </c>
    </row>
    <row r="899" spans="1:11" x14ac:dyDescent="0.25">
      <c r="A899" t="s">
        <v>141</v>
      </c>
      <c r="B899" t="s">
        <v>120</v>
      </c>
      <c r="C899" t="s">
        <v>99</v>
      </c>
      <c r="D899" s="31">
        <v>20</v>
      </c>
      <c r="E899" s="31">
        <v>388</v>
      </c>
      <c r="F899" s="32">
        <v>1359816.3330000001</v>
      </c>
      <c r="G899" s="32">
        <v>1658312.6012195121</v>
      </c>
      <c r="H899" s="31">
        <v>1639017.773</v>
      </c>
      <c r="I899" s="33">
        <v>4.5247385662214722E-2</v>
      </c>
      <c r="J899" s="33">
        <v>5.1296140612870501E-2</v>
      </c>
      <c r="K899">
        <v>0.82000000000000006</v>
      </c>
    </row>
    <row r="900" spans="1:11" x14ac:dyDescent="0.25">
      <c r="A900" t="s">
        <v>141</v>
      </c>
      <c r="B900" t="s">
        <v>57</v>
      </c>
      <c r="C900" t="s">
        <v>23</v>
      </c>
      <c r="D900" s="31">
        <v>83</v>
      </c>
      <c r="E900" s="31">
        <v>1168</v>
      </c>
      <c r="F900" s="32">
        <v>513167.30099999998</v>
      </c>
      <c r="G900" s="32">
        <v>625813.78170731699</v>
      </c>
      <c r="H900" s="31">
        <v>931380.33499999996</v>
      </c>
      <c r="I900" s="33">
        <v>8.1555479218238053E-2</v>
      </c>
      <c r="J900" s="33">
        <v>8.1998373996194224E-2</v>
      </c>
      <c r="K900">
        <v>0.82000000000000006</v>
      </c>
    </row>
    <row r="901" spans="1:11" x14ac:dyDescent="0.25">
      <c r="A901" t="s">
        <v>141</v>
      </c>
      <c r="B901" t="s">
        <v>130</v>
      </c>
      <c r="C901" t="s">
        <v>17</v>
      </c>
      <c r="D901" s="31">
        <v>12</v>
      </c>
      <c r="E901" s="31">
        <v>12</v>
      </c>
      <c r="F901" s="32">
        <v>44.573</v>
      </c>
      <c r="G901" s="32">
        <v>54.357317073170726</v>
      </c>
      <c r="H901" s="31">
        <v>489.80700000000002</v>
      </c>
      <c r="I901" s="33">
        <v>1.78292E-2</v>
      </c>
      <c r="J901" s="33">
        <v>8.9853059876724393E-3</v>
      </c>
      <c r="K901">
        <v>0.82000000000000006</v>
      </c>
    </row>
    <row r="902" spans="1:11" x14ac:dyDescent="0.25">
      <c r="A902" t="s">
        <v>141</v>
      </c>
      <c r="B902" t="s">
        <v>103</v>
      </c>
      <c r="C902" t="s">
        <v>104</v>
      </c>
      <c r="D902" s="31">
        <v>451</v>
      </c>
      <c r="E902" s="31">
        <v>3583</v>
      </c>
      <c r="F902" s="32">
        <v>12340170.452</v>
      </c>
      <c r="G902" s="32">
        <v>15048988.35609756</v>
      </c>
      <c r="H902" s="31">
        <v>1428948.169</v>
      </c>
      <c r="I902" s="33">
        <v>2.4773806281649088E-2</v>
      </c>
      <c r="J902" s="33">
        <v>2.8106259380853489E-2</v>
      </c>
      <c r="K902">
        <v>0.82000000000000006</v>
      </c>
    </row>
    <row r="903" spans="1:11" x14ac:dyDescent="0.25">
      <c r="A903" t="s">
        <v>141</v>
      </c>
      <c r="B903" t="s">
        <v>61</v>
      </c>
      <c r="C903" t="s">
        <v>34</v>
      </c>
      <c r="D903" s="31">
        <v>294</v>
      </c>
      <c r="E903" s="31">
        <v>4961</v>
      </c>
      <c r="F903" s="32">
        <v>698280.83400000003</v>
      </c>
      <c r="G903" s="32">
        <v>851561.99268292682</v>
      </c>
      <c r="H903" s="31">
        <v>1043931.858</v>
      </c>
      <c r="I903" s="33">
        <v>8.5503468477337724E-2</v>
      </c>
      <c r="J903" s="33">
        <v>8.0676391897706784E-2</v>
      </c>
      <c r="K903">
        <v>0.82000000000000006</v>
      </c>
    </row>
    <row r="904" spans="1:11" x14ac:dyDescent="0.25">
      <c r="A904" t="s">
        <v>141</v>
      </c>
      <c r="B904" t="s">
        <v>63</v>
      </c>
      <c r="C904" t="s">
        <v>34</v>
      </c>
      <c r="D904" s="31">
        <v>339</v>
      </c>
      <c r="E904" s="31">
        <v>4522</v>
      </c>
      <c r="F904" s="32">
        <v>574673.93099999998</v>
      </c>
      <c r="G904" s="32">
        <v>700821.86707317061</v>
      </c>
      <c r="H904" s="31">
        <v>201578.921</v>
      </c>
      <c r="I904" s="33">
        <v>6.2604478727346924E-2</v>
      </c>
      <c r="J904" s="33">
        <v>6.5561092512927396E-2</v>
      </c>
      <c r="K904">
        <v>0.82000000000000006</v>
      </c>
    </row>
    <row r="905" spans="1:11" x14ac:dyDescent="0.25">
      <c r="A905" t="s">
        <v>141</v>
      </c>
      <c r="B905" t="s">
        <v>60</v>
      </c>
      <c r="C905" t="s">
        <v>17</v>
      </c>
      <c r="D905" s="31">
        <v>4</v>
      </c>
      <c r="E905" s="31">
        <v>9</v>
      </c>
      <c r="F905" s="32">
        <v>19.210999999999999</v>
      </c>
      <c r="G905" s="32">
        <v>23.428048780487799</v>
      </c>
      <c r="H905" s="31">
        <v>31.748999999999999</v>
      </c>
      <c r="I905" s="33">
        <v>0.19211</v>
      </c>
      <c r="J905" s="33">
        <v>1.187766554433221E-2</v>
      </c>
      <c r="K905">
        <v>0.82000000000000006</v>
      </c>
    </row>
    <row r="906" spans="1:11" x14ac:dyDescent="0.25">
      <c r="A906" t="s">
        <v>141</v>
      </c>
      <c r="B906" t="s">
        <v>64</v>
      </c>
      <c r="C906" t="s">
        <v>17</v>
      </c>
      <c r="D906" s="31">
        <v>73</v>
      </c>
      <c r="E906" s="31">
        <v>544</v>
      </c>
      <c r="F906" s="32">
        <v>418.68700000000001</v>
      </c>
      <c r="G906" s="32">
        <v>510.59390243902442</v>
      </c>
      <c r="H906" s="31">
        <v>2294.0390000000002</v>
      </c>
      <c r="I906" s="33">
        <v>1.8570345072296639E-2</v>
      </c>
      <c r="J906" s="33">
        <v>1.7100296678394661E-2</v>
      </c>
      <c r="K906">
        <v>0.82000000000000006</v>
      </c>
    </row>
    <row r="907" spans="1:11" x14ac:dyDescent="0.25">
      <c r="A907" t="s">
        <v>141</v>
      </c>
      <c r="B907" t="s">
        <v>50</v>
      </c>
      <c r="C907" t="s">
        <v>21</v>
      </c>
      <c r="D907" s="31">
        <v>6</v>
      </c>
      <c r="E907" s="31">
        <v>18</v>
      </c>
      <c r="F907" s="32">
        <v>0.67</v>
      </c>
      <c r="G907" s="32">
        <v>0.81707317073170727</v>
      </c>
      <c r="H907" s="31">
        <v>1.117</v>
      </c>
      <c r="I907" s="33">
        <v>1.0151515151515149E-2</v>
      </c>
      <c r="J907" s="33">
        <v>4.0179856115107916E-3</v>
      </c>
      <c r="K907">
        <v>0.82000000000000006</v>
      </c>
    </row>
    <row r="908" spans="1:11" x14ac:dyDescent="0.25">
      <c r="A908" t="s">
        <v>141</v>
      </c>
      <c r="B908" t="s">
        <v>148</v>
      </c>
      <c r="C908" t="s">
        <v>69</v>
      </c>
      <c r="D908" s="31">
        <v>8</v>
      </c>
      <c r="E908" s="31">
        <v>34</v>
      </c>
      <c r="F908" s="32">
        <v>497.54700000000003</v>
      </c>
      <c r="G908" s="32">
        <v>606.76463414634145</v>
      </c>
      <c r="H908" s="31">
        <v>639.26499999999999</v>
      </c>
      <c r="I908" s="33">
        <v>8.1197695672041263E-3</v>
      </c>
      <c r="J908" s="33">
        <v>1.164332289086405E-2</v>
      </c>
      <c r="K908">
        <v>0.82000000000000006</v>
      </c>
    </row>
    <row r="909" spans="1:11" x14ac:dyDescent="0.25">
      <c r="A909" t="s">
        <v>141</v>
      </c>
      <c r="B909" t="s">
        <v>142</v>
      </c>
      <c r="C909" t="s">
        <v>69</v>
      </c>
      <c r="D909" s="31">
        <v>6</v>
      </c>
      <c r="E909" s="31">
        <v>31</v>
      </c>
      <c r="F909" s="32">
        <v>1149.9960000000001</v>
      </c>
      <c r="G909" s="32">
        <v>1402.434146341463</v>
      </c>
      <c r="H909" s="31">
        <v>794.72500000000002</v>
      </c>
      <c r="I909" s="33">
        <v>9.5040991735537192E-2</v>
      </c>
      <c r="J909" s="33">
        <v>7.9544089680712637E-2</v>
      </c>
      <c r="K909">
        <v>0.82000000000000006</v>
      </c>
    </row>
    <row r="910" spans="1:11" x14ac:dyDescent="0.25">
      <c r="A910" t="s">
        <v>141</v>
      </c>
      <c r="B910" t="s">
        <v>126</v>
      </c>
      <c r="C910" t="s">
        <v>69</v>
      </c>
      <c r="D910" s="31">
        <v>9</v>
      </c>
      <c r="E910" s="31">
        <v>11</v>
      </c>
      <c r="F910" s="32">
        <v>41.470999999999997</v>
      </c>
      <c r="G910" s="32">
        <v>50.574390243902428</v>
      </c>
      <c r="H910" s="31">
        <v>42.274999999999999</v>
      </c>
      <c r="I910" s="33">
        <v>7.716970599181242E-3</v>
      </c>
      <c r="J910" s="33">
        <v>1.2172473365966019E-2</v>
      </c>
      <c r="K910">
        <v>0.82000000000000006</v>
      </c>
    </row>
    <row r="911" spans="1:11" x14ac:dyDescent="0.25">
      <c r="A911" t="s">
        <v>141</v>
      </c>
      <c r="B911" t="s">
        <v>72</v>
      </c>
      <c r="C911" t="s">
        <v>69</v>
      </c>
      <c r="D911" s="31">
        <v>17</v>
      </c>
      <c r="E911" s="31">
        <v>116</v>
      </c>
      <c r="F911" s="32">
        <v>1314.0820000000001</v>
      </c>
      <c r="G911" s="32">
        <v>1602.5390243902441</v>
      </c>
      <c r="H911" s="31">
        <v>1183.088</v>
      </c>
      <c r="I911" s="33">
        <v>4.1315537948814693E-2</v>
      </c>
      <c r="J911" s="33">
        <v>2.970791482523101E-2</v>
      </c>
      <c r="K911">
        <v>0.82000000000000006</v>
      </c>
    </row>
    <row r="912" spans="1:11" x14ac:dyDescent="0.25">
      <c r="A912" t="s">
        <v>141</v>
      </c>
      <c r="B912" t="s">
        <v>73</v>
      </c>
      <c r="C912" t="s">
        <v>17</v>
      </c>
      <c r="D912" s="31">
        <v>9</v>
      </c>
      <c r="E912" s="31">
        <v>12</v>
      </c>
      <c r="F912" s="32">
        <v>4.4240000000000004</v>
      </c>
      <c r="G912" s="32">
        <v>5.3951219512195134</v>
      </c>
      <c r="H912" s="31">
        <v>6.4240000000000004</v>
      </c>
      <c r="I912" s="33">
        <v>1.869032530629489E-3</v>
      </c>
      <c r="J912" s="33">
        <v>1.9454875832828589E-3</v>
      </c>
      <c r="K912">
        <v>0.82000000000000006</v>
      </c>
    </row>
    <row r="913" spans="1:11" x14ac:dyDescent="0.25">
      <c r="A913" t="s">
        <v>141</v>
      </c>
      <c r="B913" t="s">
        <v>122</v>
      </c>
      <c r="C913" t="s">
        <v>75</v>
      </c>
      <c r="D913" s="31">
        <v>18</v>
      </c>
      <c r="E913" s="31">
        <v>33</v>
      </c>
      <c r="F913" s="32">
        <v>486.49099999999999</v>
      </c>
      <c r="G913" s="32">
        <v>593.28170731707314</v>
      </c>
      <c r="H913" s="31">
        <v>1809.5119999999999</v>
      </c>
      <c r="I913" s="33">
        <v>5.6163818979450469E-2</v>
      </c>
      <c r="J913" s="33">
        <v>5.5413014852243148E-2</v>
      </c>
      <c r="K913">
        <v>0.82000000000000006</v>
      </c>
    </row>
    <row r="914" spans="1:11" x14ac:dyDescent="0.25">
      <c r="A914" t="s">
        <v>141</v>
      </c>
      <c r="B914" t="s">
        <v>76</v>
      </c>
      <c r="C914" t="s">
        <v>75</v>
      </c>
      <c r="D914" s="31">
        <v>55</v>
      </c>
      <c r="E914" s="31">
        <v>1099</v>
      </c>
      <c r="F914" s="32">
        <v>26768.382000000001</v>
      </c>
      <c r="G914" s="32">
        <v>32644.368292682931</v>
      </c>
      <c r="H914" s="31">
        <v>230237.31899999999</v>
      </c>
      <c r="I914" s="33">
        <v>3.078920598844271E-2</v>
      </c>
      <c r="J914" s="33">
        <v>3.2087800821409322E-2</v>
      </c>
      <c r="K914">
        <v>0.82000000000000006</v>
      </c>
    </row>
    <row r="915" spans="1:11" x14ac:dyDescent="0.25">
      <c r="A915" t="s">
        <v>141</v>
      </c>
      <c r="B915" t="s">
        <v>137</v>
      </c>
      <c r="C915" t="s">
        <v>75</v>
      </c>
      <c r="D915" s="31">
        <v>17</v>
      </c>
      <c r="E915" s="31">
        <v>64</v>
      </c>
      <c r="F915" s="32">
        <v>925.39</v>
      </c>
      <c r="G915" s="32">
        <v>1128.524390243902</v>
      </c>
      <c r="H915" s="31">
        <v>1755.82</v>
      </c>
      <c r="I915" s="33">
        <v>1.620392582605194E-2</v>
      </c>
      <c r="J915" s="33">
        <v>1.6799693823853039E-2</v>
      </c>
      <c r="K915">
        <v>0.82000000000000006</v>
      </c>
    </row>
    <row r="916" spans="1:11" x14ac:dyDescent="0.25">
      <c r="A916" t="s">
        <v>141</v>
      </c>
      <c r="B916" t="s">
        <v>77</v>
      </c>
      <c r="C916" t="s">
        <v>75</v>
      </c>
      <c r="D916" s="31">
        <v>237</v>
      </c>
      <c r="E916" s="31">
        <v>3477</v>
      </c>
      <c r="F916" s="32">
        <v>223197.084</v>
      </c>
      <c r="G916" s="32">
        <v>272191.56585365848</v>
      </c>
      <c r="H916" s="31">
        <v>523996.69</v>
      </c>
      <c r="I916" s="33">
        <v>5.1814009419037119E-2</v>
      </c>
      <c r="J916" s="33">
        <v>5.4306793242368187E-2</v>
      </c>
      <c r="K916">
        <v>0.82000000000000006</v>
      </c>
    </row>
    <row r="917" spans="1:11" x14ac:dyDescent="0.25">
      <c r="A917" t="s">
        <v>141</v>
      </c>
      <c r="B917" t="s">
        <v>74</v>
      </c>
      <c r="C917" t="s">
        <v>75</v>
      </c>
      <c r="D917" s="31">
        <v>98</v>
      </c>
      <c r="E917" s="31">
        <v>376</v>
      </c>
      <c r="F917" s="32">
        <v>5577.6509999999998</v>
      </c>
      <c r="G917" s="32">
        <v>6802.0134146341452</v>
      </c>
      <c r="H917" s="31">
        <v>62658.624000000003</v>
      </c>
      <c r="I917" s="33">
        <v>1.1736517836288689E-2</v>
      </c>
      <c r="J917" s="33">
        <v>3.7469494222478958E-2</v>
      </c>
      <c r="K917">
        <v>0.82000000000000006</v>
      </c>
    </row>
    <row r="918" spans="1:11" x14ac:dyDescent="0.25">
      <c r="A918" t="s">
        <v>141</v>
      </c>
      <c r="B918" t="s">
        <v>79</v>
      </c>
      <c r="C918" t="s">
        <v>21</v>
      </c>
      <c r="D918" s="31">
        <v>16</v>
      </c>
      <c r="E918" s="31">
        <v>21</v>
      </c>
      <c r="F918" s="32">
        <v>11.34</v>
      </c>
      <c r="G918" s="32">
        <v>13.829268292682929</v>
      </c>
      <c r="H918" s="31">
        <v>36.003</v>
      </c>
      <c r="I918" s="33">
        <v>1.7208413001912039E-4</v>
      </c>
      <c r="J918" s="33">
        <v>6.1937448389760526E-4</v>
      </c>
      <c r="K918">
        <v>0.82000000000000006</v>
      </c>
    </row>
    <row r="919" spans="1:11" x14ac:dyDescent="0.25">
      <c r="A919" t="s">
        <v>141</v>
      </c>
      <c r="B919" t="s">
        <v>106</v>
      </c>
      <c r="C919" t="s">
        <v>19</v>
      </c>
      <c r="D919" s="31">
        <v>38</v>
      </c>
      <c r="E919" s="31">
        <v>202</v>
      </c>
      <c r="F919" s="32">
        <v>126678.296</v>
      </c>
      <c r="G919" s="32">
        <v>154485.7268292683</v>
      </c>
      <c r="H919" s="31">
        <v>254512.62599999999</v>
      </c>
      <c r="I919" s="33">
        <v>5.7174924946746444E-3</v>
      </c>
      <c r="J919" s="33">
        <v>5.1249063165273471E-3</v>
      </c>
      <c r="K919">
        <v>0.82000000000000006</v>
      </c>
    </row>
    <row r="920" spans="1:11" x14ac:dyDescent="0.25">
      <c r="A920" t="s">
        <v>141</v>
      </c>
      <c r="B920" t="s">
        <v>105</v>
      </c>
      <c r="C920" t="s">
        <v>19</v>
      </c>
      <c r="D920" s="31">
        <v>223</v>
      </c>
      <c r="E920" s="31">
        <v>4433</v>
      </c>
      <c r="F920" s="32">
        <v>772172.84900000005</v>
      </c>
      <c r="G920" s="32">
        <v>941674.20609756093</v>
      </c>
      <c r="H920" s="31">
        <v>547305.27300000004</v>
      </c>
      <c r="I920" s="33">
        <v>3.1844649434457167E-2</v>
      </c>
      <c r="J920" s="33">
        <v>3.1776097370824707E-2</v>
      </c>
      <c r="K920">
        <v>0.82000000000000006</v>
      </c>
    </row>
    <row r="921" spans="1:11" x14ac:dyDescent="0.25">
      <c r="A921" t="s">
        <v>141</v>
      </c>
      <c r="B921" t="s">
        <v>139</v>
      </c>
      <c r="C921" t="s">
        <v>17</v>
      </c>
      <c r="D921" s="31">
        <v>7</v>
      </c>
      <c r="E921" s="31">
        <v>9</v>
      </c>
      <c r="F921" s="32">
        <v>0.82099999999999995</v>
      </c>
      <c r="G921" s="32">
        <v>1.001219512195122</v>
      </c>
      <c r="H921" s="31">
        <v>4.2789999999999999</v>
      </c>
      <c r="I921" s="33">
        <v>3.5695652173913038E-2</v>
      </c>
      <c r="J921" s="33">
        <v>7.2525423728813557E-2</v>
      </c>
      <c r="K921">
        <v>0.82000000000000006</v>
      </c>
    </row>
    <row r="922" spans="1:11" x14ac:dyDescent="0.25">
      <c r="A922" t="s">
        <v>141</v>
      </c>
      <c r="B922" t="s">
        <v>81</v>
      </c>
      <c r="C922" t="s">
        <v>69</v>
      </c>
      <c r="D922" s="31">
        <v>15</v>
      </c>
      <c r="E922" s="31">
        <v>41</v>
      </c>
      <c r="F922" s="32">
        <v>1166.8389999999999</v>
      </c>
      <c r="G922" s="32">
        <v>1422.974390243902</v>
      </c>
      <c r="H922" s="31">
        <v>230.959</v>
      </c>
      <c r="I922" s="33">
        <v>1.321702932614433E-2</v>
      </c>
      <c r="J922" s="33">
        <v>8.8024620779022789E-3</v>
      </c>
      <c r="K922">
        <v>0.82000000000000006</v>
      </c>
    </row>
    <row r="923" spans="1:11" x14ac:dyDescent="0.25">
      <c r="A923" t="s">
        <v>141</v>
      </c>
      <c r="B923" t="s">
        <v>82</v>
      </c>
      <c r="C923" t="s">
        <v>21</v>
      </c>
      <c r="D923" s="31">
        <v>87</v>
      </c>
      <c r="E923" s="31">
        <v>397</v>
      </c>
      <c r="F923" s="32">
        <v>1497.577</v>
      </c>
      <c r="G923" s="32">
        <v>1826.3134146341461</v>
      </c>
      <c r="H923" s="31">
        <v>474.589</v>
      </c>
      <c r="I923" s="33">
        <v>5.9865484475749228E-3</v>
      </c>
      <c r="J923" s="33">
        <v>8.0256536002976282E-3</v>
      </c>
      <c r="K923">
        <v>0.82000000000000006</v>
      </c>
    </row>
    <row r="924" spans="1:11" x14ac:dyDescent="0.25">
      <c r="A924" t="s">
        <v>141</v>
      </c>
      <c r="B924" t="s">
        <v>83</v>
      </c>
      <c r="C924" t="s">
        <v>84</v>
      </c>
      <c r="D924" s="31">
        <v>57</v>
      </c>
      <c r="E924" s="31">
        <v>159</v>
      </c>
      <c r="F924" s="32">
        <v>141.602</v>
      </c>
      <c r="G924" s="32">
        <v>172.68536585365851</v>
      </c>
      <c r="H924" s="31">
        <v>75.903000000000006</v>
      </c>
      <c r="I924" s="33">
        <v>1.261352906593505E-3</v>
      </c>
      <c r="J924" s="33">
        <v>2.2116258741258742E-3</v>
      </c>
      <c r="K924">
        <v>0.82000000000000006</v>
      </c>
    </row>
    <row r="925" spans="1:11" x14ac:dyDescent="0.25">
      <c r="A925" t="s">
        <v>141</v>
      </c>
      <c r="B925" t="s">
        <v>85</v>
      </c>
      <c r="C925" t="s">
        <v>84</v>
      </c>
      <c r="D925" s="31">
        <v>102</v>
      </c>
      <c r="E925" s="31">
        <v>588</v>
      </c>
      <c r="F925" s="32">
        <v>31509.797999999999</v>
      </c>
      <c r="G925" s="32">
        <v>38426.582926829273</v>
      </c>
      <c r="H925" s="31">
        <v>9247.6010000000006</v>
      </c>
      <c r="I925" s="33">
        <v>6.8130500908340427E-3</v>
      </c>
      <c r="J925" s="33">
        <v>6.5398856177834863E-3</v>
      </c>
      <c r="K925">
        <v>0.82000000000000006</v>
      </c>
    </row>
    <row r="926" spans="1:11" x14ac:dyDescent="0.25">
      <c r="A926" t="s">
        <v>141</v>
      </c>
      <c r="B926" t="s">
        <v>86</v>
      </c>
      <c r="C926" t="s">
        <v>28</v>
      </c>
      <c r="D926" s="31">
        <v>82</v>
      </c>
      <c r="E926" s="31">
        <v>273</v>
      </c>
      <c r="F926" s="32">
        <v>5885.0529999999999</v>
      </c>
      <c r="G926" s="32">
        <v>7176.8939024390238</v>
      </c>
      <c r="H926" s="31">
        <v>2167.6849999999999</v>
      </c>
      <c r="I926" s="33">
        <v>0.1181310570476535</v>
      </c>
      <c r="J926" s="33">
        <v>6.5588048411497735E-2</v>
      </c>
      <c r="K926">
        <v>0.82000000000000006</v>
      </c>
    </row>
    <row r="927" spans="1:11" x14ac:dyDescent="0.25">
      <c r="A927" t="s">
        <v>141</v>
      </c>
      <c r="B927" t="s">
        <v>88</v>
      </c>
      <c r="C927" t="s">
        <v>69</v>
      </c>
      <c r="D927" s="31">
        <v>17</v>
      </c>
      <c r="E927" s="31">
        <v>78</v>
      </c>
      <c r="F927" s="32">
        <v>58.424999999999997</v>
      </c>
      <c r="G927" s="32">
        <v>71.249999999999986</v>
      </c>
      <c r="H927" s="31">
        <v>321.64</v>
      </c>
      <c r="I927" s="33">
        <v>5.9818777516125734E-3</v>
      </c>
      <c r="J927" s="33">
        <v>7.9284164859002165E-3</v>
      </c>
      <c r="K927">
        <v>0.82000000000000006</v>
      </c>
    </row>
    <row r="928" spans="1:11" x14ac:dyDescent="0.25">
      <c r="A928" t="s">
        <v>141</v>
      </c>
      <c r="B928" t="s">
        <v>87</v>
      </c>
      <c r="C928" t="s">
        <v>17</v>
      </c>
      <c r="D928" s="31">
        <v>35</v>
      </c>
      <c r="E928" s="31">
        <v>193</v>
      </c>
      <c r="F928" s="32">
        <v>230.898</v>
      </c>
      <c r="G928" s="32">
        <v>281.58292682926827</v>
      </c>
      <c r="H928" s="31">
        <v>493.983</v>
      </c>
      <c r="I928" s="33">
        <v>6.0363912054586808E-3</v>
      </c>
      <c r="J928" s="33">
        <v>7.0137155513907232E-3</v>
      </c>
      <c r="K928">
        <v>0.82000000000000006</v>
      </c>
    </row>
    <row r="929" spans="1:11" x14ac:dyDescent="0.25">
      <c r="A929" t="s">
        <v>141</v>
      </c>
      <c r="B929" t="s">
        <v>117</v>
      </c>
      <c r="C929" t="s">
        <v>69</v>
      </c>
      <c r="D929" s="31">
        <v>3</v>
      </c>
      <c r="E929" s="31">
        <v>6</v>
      </c>
      <c r="F929" s="32">
        <v>502.637</v>
      </c>
      <c r="G929" s="32">
        <v>612.97195121951211</v>
      </c>
      <c r="H929" s="31">
        <v>107.806</v>
      </c>
      <c r="I929" s="33">
        <v>2.2339223651345321E-3</v>
      </c>
      <c r="J929" s="33">
        <v>1.5294234479627741E-3</v>
      </c>
      <c r="K929">
        <v>0.82000000000000006</v>
      </c>
    </row>
    <row r="930" spans="1:11" x14ac:dyDescent="0.25">
      <c r="A930" t="s">
        <v>141</v>
      </c>
      <c r="B930" t="s">
        <v>66</v>
      </c>
      <c r="C930" t="s">
        <v>17</v>
      </c>
      <c r="D930" s="31">
        <v>30</v>
      </c>
      <c r="E930" s="31">
        <v>123</v>
      </c>
      <c r="F930" s="32">
        <v>3.6360000000000001</v>
      </c>
      <c r="G930" s="32">
        <v>4.4341463414634141</v>
      </c>
      <c r="H930" s="31">
        <v>152.874</v>
      </c>
      <c r="I930" s="33">
        <v>8.6386315039201718E-4</v>
      </c>
      <c r="J930" s="33">
        <v>1.6282245180530411E-2</v>
      </c>
      <c r="K930">
        <v>0.82000000000000006</v>
      </c>
    </row>
    <row r="931" spans="1:11" x14ac:dyDescent="0.25">
      <c r="A931" t="s">
        <v>141</v>
      </c>
      <c r="B931" t="s">
        <v>65</v>
      </c>
      <c r="C931" t="s">
        <v>17</v>
      </c>
      <c r="D931" s="31">
        <v>154</v>
      </c>
      <c r="E931" s="31">
        <v>1019</v>
      </c>
      <c r="F931" s="32">
        <v>2089.0250000000001</v>
      </c>
      <c r="G931" s="32">
        <v>2547.5914634146338</v>
      </c>
      <c r="H931" s="31">
        <v>1063.8579999999999</v>
      </c>
      <c r="I931" s="33">
        <v>1.9036824743019608E-2</v>
      </c>
      <c r="J931" s="33">
        <v>1.857034632034632E-2</v>
      </c>
      <c r="K931">
        <v>0.82000000000000006</v>
      </c>
    </row>
    <row r="932" spans="1:11" x14ac:dyDescent="0.25">
      <c r="A932" t="s">
        <v>141</v>
      </c>
      <c r="B932" t="s">
        <v>101</v>
      </c>
      <c r="C932" t="s">
        <v>17</v>
      </c>
      <c r="D932" s="31">
        <v>38</v>
      </c>
      <c r="E932" s="31">
        <v>337</v>
      </c>
      <c r="F932" s="32">
        <v>19273.900000000001</v>
      </c>
      <c r="G932" s="32">
        <v>23504.75609756097</v>
      </c>
      <c r="H932" s="31">
        <v>3467.5259999999998</v>
      </c>
      <c r="I932" s="33">
        <v>1.2685371664757991E-2</v>
      </c>
      <c r="J932" s="33">
        <v>1.6487532808398951E-2</v>
      </c>
      <c r="K932">
        <v>0.82000000000000006</v>
      </c>
    </row>
    <row r="933" spans="1:11" x14ac:dyDescent="0.25">
      <c r="A933" t="s">
        <v>141</v>
      </c>
      <c r="B933" t="s">
        <v>102</v>
      </c>
      <c r="C933" t="s">
        <v>17</v>
      </c>
      <c r="D933" s="31">
        <v>31</v>
      </c>
      <c r="E933" s="31">
        <v>133</v>
      </c>
      <c r="F933" s="32">
        <v>1529.655</v>
      </c>
      <c r="G933" s="32">
        <v>1865.4329268292679</v>
      </c>
      <c r="H933" s="31">
        <v>465.16</v>
      </c>
      <c r="I933" s="33">
        <v>7.2626293799259332E-3</v>
      </c>
      <c r="J933" s="33">
        <v>8.3203949486638298E-3</v>
      </c>
      <c r="K933">
        <v>0.82000000000000006</v>
      </c>
    </row>
    <row r="934" spans="1:11" x14ac:dyDescent="0.25">
      <c r="A934" t="s">
        <v>141</v>
      </c>
      <c r="B934" t="s">
        <v>53</v>
      </c>
      <c r="C934" t="s">
        <v>17</v>
      </c>
      <c r="D934" s="31">
        <v>132</v>
      </c>
      <c r="E934" s="31">
        <v>472</v>
      </c>
      <c r="F934" s="32">
        <v>1154.9380000000001</v>
      </c>
      <c r="G934" s="32">
        <v>1408.4609756097559</v>
      </c>
      <c r="H934" s="31">
        <v>1159.58</v>
      </c>
      <c r="I934" s="33">
        <v>1.142925849323609E-2</v>
      </c>
      <c r="J934" s="33">
        <v>8.7784456523384864E-3</v>
      </c>
      <c r="K934">
        <v>0.82000000000000006</v>
      </c>
    </row>
    <row r="935" spans="1:11" x14ac:dyDescent="0.25">
      <c r="A935" t="s">
        <v>143</v>
      </c>
      <c r="B935" t="s">
        <v>159</v>
      </c>
      <c r="D935" s="31"/>
      <c r="E935" s="31"/>
      <c r="F935" s="32">
        <v>1800053</v>
      </c>
      <c r="G935" s="32">
        <v>2142920.2380952379</v>
      </c>
      <c r="H935" s="31">
        <v>1956360</v>
      </c>
      <c r="I935" s="33"/>
      <c r="J935" s="33"/>
      <c r="K935">
        <v>0.84</v>
      </c>
    </row>
    <row r="936" spans="1:11" x14ac:dyDescent="0.25">
      <c r="A936" t="s">
        <v>143</v>
      </c>
      <c r="B936" t="s">
        <v>136</v>
      </c>
      <c r="C936" t="s">
        <v>28</v>
      </c>
      <c r="D936" s="31">
        <v>12</v>
      </c>
      <c r="E936" s="31">
        <v>17</v>
      </c>
      <c r="F936" s="32">
        <v>32.57</v>
      </c>
      <c r="G936" s="32">
        <v>38.773809523809533</v>
      </c>
      <c r="H936" s="31">
        <v>14.196999999999999</v>
      </c>
      <c r="I936" s="33">
        <v>1.2071905114899931E-2</v>
      </c>
      <c r="J936" s="33">
        <v>4.1222415795586524E-3</v>
      </c>
      <c r="K936">
        <v>0.84</v>
      </c>
    </row>
    <row r="937" spans="1:11" x14ac:dyDescent="0.25">
      <c r="A937" t="s">
        <v>143</v>
      </c>
      <c r="B937" t="s">
        <v>12</v>
      </c>
      <c r="C937" t="s">
        <v>13</v>
      </c>
      <c r="D937" s="31">
        <v>452</v>
      </c>
      <c r="E937" s="31">
        <v>6203</v>
      </c>
      <c r="F937" s="32">
        <v>887256.67099999997</v>
      </c>
      <c r="G937" s="32">
        <v>1056257.9416666669</v>
      </c>
      <c r="H937" s="31">
        <v>720320.50899999996</v>
      </c>
      <c r="I937" s="33">
        <v>6.4447528919816685E-2</v>
      </c>
      <c r="J937" s="33">
        <v>7.1992167239349397E-2</v>
      </c>
      <c r="K937">
        <v>0.84</v>
      </c>
    </row>
    <row r="938" spans="1:11" x14ac:dyDescent="0.25">
      <c r="A938" t="s">
        <v>143</v>
      </c>
      <c r="B938" t="s">
        <v>80</v>
      </c>
      <c r="C938" t="s">
        <v>21</v>
      </c>
      <c r="D938" s="31">
        <v>38</v>
      </c>
      <c r="E938" s="31">
        <v>102</v>
      </c>
      <c r="F938" s="32">
        <v>4954.1270000000004</v>
      </c>
      <c r="G938" s="32">
        <v>5897.7702380952387</v>
      </c>
      <c r="H938" s="31">
        <v>1087.819</v>
      </c>
      <c r="I938" s="33">
        <v>2.532323871524406E-3</v>
      </c>
      <c r="J938" s="33">
        <v>1.9018512917432281E-3</v>
      </c>
      <c r="K938">
        <v>0.84</v>
      </c>
    </row>
    <row r="939" spans="1:11" x14ac:dyDescent="0.25">
      <c r="A939" t="s">
        <v>143</v>
      </c>
      <c r="B939" t="s">
        <v>14</v>
      </c>
      <c r="C939" t="s">
        <v>15</v>
      </c>
      <c r="D939" s="31">
        <v>197</v>
      </c>
      <c r="E939" s="31">
        <v>1531</v>
      </c>
      <c r="F939" s="32">
        <v>15758.541999999999</v>
      </c>
      <c r="G939" s="32">
        <v>18760.169047619049</v>
      </c>
      <c r="H939" s="31">
        <v>16093.879000000001</v>
      </c>
      <c r="I939" s="33">
        <v>2.3812249634698981E-2</v>
      </c>
      <c r="J939" s="33">
        <v>2.467512123772099E-2</v>
      </c>
      <c r="K939">
        <v>0.84</v>
      </c>
    </row>
    <row r="940" spans="1:11" x14ac:dyDescent="0.25">
      <c r="A940" t="s">
        <v>143</v>
      </c>
      <c r="B940" t="s">
        <v>16</v>
      </c>
      <c r="C940" t="s">
        <v>17</v>
      </c>
      <c r="D940" s="31">
        <v>45</v>
      </c>
      <c r="E940" s="31">
        <v>174</v>
      </c>
      <c r="F940" s="32">
        <v>85.057000000000002</v>
      </c>
      <c r="G940" s="32">
        <v>101.2583333333333</v>
      </c>
      <c r="H940" s="31">
        <v>60.517000000000003</v>
      </c>
      <c r="I940" s="33">
        <v>2.2095022859517869E-3</v>
      </c>
      <c r="J940" s="33">
        <v>3.019659697619879E-3</v>
      </c>
      <c r="K940">
        <v>0.84</v>
      </c>
    </row>
    <row r="941" spans="1:11" x14ac:dyDescent="0.25">
      <c r="A941" t="s">
        <v>143</v>
      </c>
      <c r="B941" t="s">
        <v>18</v>
      </c>
      <c r="C941" t="s">
        <v>19</v>
      </c>
      <c r="D941" s="31">
        <v>171</v>
      </c>
      <c r="E941" s="31">
        <v>2971</v>
      </c>
      <c r="F941" s="32">
        <v>96135.909</v>
      </c>
      <c r="G941" s="32">
        <v>114447.5107142857</v>
      </c>
      <c r="H941" s="31">
        <v>133134.02900000001</v>
      </c>
      <c r="I941" s="33">
        <v>3.84584248096599E-2</v>
      </c>
      <c r="J941" s="33">
        <v>3.8041043824024998E-2</v>
      </c>
      <c r="K941">
        <v>0.84</v>
      </c>
    </row>
    <row r="942" spans="1:11" x14ac:dyDescent="0.25">
      <c r="A942" t="s">
        <v>143</v>
      </c>
      <c r="B942" t="s">
        <v>98</v>
      </c>
      <c r="C942" t="s">
        <v>99</v>
      </c>
      <c r="D942" s="31">
        <v>28</v>
      </c>
      <c r="E942" s="31">
        <v>931</v>
      </c>
      <c r="F942" s="32">
        <v>2325089.1030000001</v>
      </c>
      <c r="G942" s="32">
        <v>2767963.2178571429</v>
      </c>
      <c r="H942" s="31">
        <v>3596796.429</v>
      </c>
      <c r="I942" s="33">
        <v>8.2045967447030951E-2</v>
      </c>
      <c r="J942" s="33">
        <v>0.1007779316788379</v>
      </c>
      <c r="K942">
        <v>0.84</v>
      </c>
    </row>
    <row r="943" spans="1:11" x14ac:dyDescent="0.25">
      <c r="A943" t="s">
        <v>143</v>
      </c>
      <c r="B943" t="s">
        <v>20</v>
      </c>
      <c r="C943" t="s">
        <v>21</v>
      </c>
      <c r="D943" s="31">
        <v>15</v>
      </c>
      <c r="E943" s="31">
        <v>25</v>
      </c>
      <c r="F943" s="32">
        <v>22.108000000000001</v>
      </c>
      <c r="G943" s="32">
        <v>26.31904761904762</v>
      </c>
      <c r="H943" s="31">
        <v>19.233000000000001</v>
      </c>
      <c r="I943" s="33">
        <v>3.8462073764787752E-3</v>
      </c>
      <c r="J943" s="33">
        <v>1.05328587075575E-2</v>
      </c>
      <c r="K943">
        <v>0.84</v>
      </c>
    </row>
    <row r="944" spans="1:11" x14ac:dyDescent="0.25">
      <c r="A944" t="s">
        <v>143</v>
      </c>
      <c r="B944" t="s">
        <v>22</v>
      </c>
      <c r="C944" t="s">
        <v>23</v>
      </c>
      <c r="D944" s="31">
        <v>112</v>
      </c>
      <c r="E944" s="31">
        <v>1296</v>
      </c>
      <c r="F944" s="32">
        <v>138001.79300000001</v>
      </c>
      <c r="G944" s="32">
        <v>164287.8488095238</v>
      </c>
      <c r="H944" s="31">
        <v>53425.860999999997</v>
      </c>
      <c r="I944" s="33">
        <v>3.0160917990251161E-2</v>
      </c>
      <c r="J944" s="33">
        <v>3.0564238500766019E-2</v>
      </c>
      <c r="K944">
        <v>0.84</v>
      </c>
    </row>
    <row r="945" spans="1:11" x14ac:dyDescent="0.25">
      <c r="A945" t="s">
        <v>143</v>
      </c>
      <c r="B945" t="s">
        <v>100</v>
      </c>
      <c r="C945" t="s">
        <v>17</v>
      </c>
      <c r="D945" s="31">
        <v>7</v>
      </c>
      <c r="E945" s="31">
        <v>33</v>
      </c>
      <c r="F945" s="32">
        <v>744.60400000000004</v>
      </c>
      <c r="G945" s="32">
        <v>886.43333333333339</v>
      </c>
      <c r="H945" s="31">
        <v>300.90600000000001</v>
      </c>
      <c r="I945" s="33">
        <v>1.6608687505855169E-3</v>
      </c>
      <c r="J945" s="33">
        <v>1.683446717092602E-3</v>
      </c>
      <c r="K945">
        <v>0.84</v>
      </c>
    </row>
    <row r="946" spans="1:11" x14ac:dyDescent="0.25">
      <c r="A946" t="s">
        <v>143</v>
      </c>
      <c r="B946" t="s">
        <v>95</v>
      </c>
      <c r="C946" t="s">
        <v>17</v>
      </c>
      <c r="D946" s="31">
        <v>8</v>
      </c>
      <c r="E946" s="31">
        <v>34</v>
      </c>
      <c r="F946" s="32">
        <v>19.738</v>
      </c>
      <c r="G946" s="32">
        <v>23.49761904761905</v>
      </c>
      <c r="H946" s="31">
        <v>47.83</v>
      </c>
      <c r="I946" s="33">
        <v>1.6286016040133341E-4</v>
      </c>
      <c r="J946" s="33">
        <v>2.4947710475117492E-4</v>
      </c>
      <c r="K946">
        <v>0.84</v>
      </c>
    </row>
    <row r="947" spans="1:11" x14ac:dyDescent="0.25">
      <c r="A947" t="s">
        <v>143</v>
      </c>
      <c r="B947" t="s">
        <v>93</v>
      </c>
      <c r="C947" t="s">
        <v>21</v>
      </c>
      <c r="D947" s="31">
        <v>99</v>
      </c>
      <c r="E947" s="31">
        <v>1712</v>
      </c>
      <c r="F947" s="32">
        <v>696040.36</v>
      </c>
      <c r="G947" s="32">
        <v>828619.47619047621</v>
      </c>
      <c r="H947" s="31">
        <v>761542.08900000004</v>
      </c>
      <c r="I947" s="33">
        <v>4.3314041448636258E-2</v>
      </c>
      <c r="J947" s="33">
        <v>4.3697749302969047E-2</v>
      </c>
      <c r="K947">
        <v>0.84</v>
      </c>
    </row>
    <row r="948" spans="1:11" x14ac:dyDescent="0.25">
      <c r="A948" t="s">
        <v>143</v>
      </c>
      <c r="B948" t="s">
        <v>94</v>
      </c>
      <c r="C948" t="s">
        <v>17</v>
      </c>
      <c r="D948" s="31">
        <v>26</v>
      </c>
      <c r="E948" s="31">
        <v>234</v>
      </c>
      <c r="F948" s="32">
        <v>707.15599999999995</v>
      </c>
      <c r="G948" s="32">
        <v>841.85238095238094</v>
      </c>
      <c r="H948" s="31">
        <v>1589.144</v>
      </c>
      <c r="I948" s="33">
        <v>9.5637873439634296E-3</v>
      </c>
      <c r="J948" s="33">
        <v>1.1343574222653681E-2</v>
      </c>
      <c r="K948">
        <v>0.84</v>
      </c>
    </row>
    <row r="949" spans="1:11" x14ac:dyDescent="0.25">
      <c r="A949" t="s">
        <v>143</v>
      </c>
      <c r="B949" t="s">
        <v>24</v>
      </c>
      <c r="C949" t="s">
        <v>21</v>
      </c>
      <c r="D949" s="31">
        <v>18</v>
      </c>
      <c r="E949" s="31">
        <v>22</v>
      </c>
      <c r="F949" s="32">
        <v>17086.455000000002</v>
      </c>
      <c r="G949" s="32">
        <v>20341.017857142859</v>
      </c>
      <c r="H949" s="31">
        <v>12993.493</v>
      </c>
      <c r="I949" s="33">
        <v>1.8380497140158589E-2</v>
      </c>
      <c r="J949" s="33">
        <v>1.2115642040326131E-2</v>
      </c>
      <c r="K949">
        <v>0.84</v>
      </c>
    </row>
    <row r="950" spans="1:11" x14ac:dyDescent="0.25">
      <c r="A950" t="s">
        <v>143</v>
      </c>
      <c r="B950" t="s">
        <v>107</v>
      </c>
      <c r="C950" t="s">
        <v>17</v>
      </c>
      <c r="D950" s="31">
        <v>16</v>
      </c>
      <c r="E950" s="31">
        <v>27</v>
      </c>
      <c r="F950" s="32">
        <v>48611.720999999998</v>
      </c>
      <c r="G950" s="32">
        <v>57871.096428571429</v>
      </c>
      <c r="H950" s="31">
        <v>16415.289000000001</v>
      </c>
      <c r="I950" s="33">
        <v>3.202269624586869E-3</v>
      </c>
      <c r="J950" s="33">
        <v>3.6915067828977972E-3</v>
      </c>
      <c r="K950">
        <v>0.84</v>
      </c>
    </row>
    <row r="951" spans="1:11" x14ac:dyDescent="0.25">
      <c r="A951" t="s">
        <v>143</v>
      </c>
      <c r="B951" t="s">
        <v>25</v>
      </c>
      <c r="C951" t="s">
        <v>17</v>
      </c>
      <c r="D951" s="31">
        <v>29</v>
      </c>
      <c r="E951" s="31">
        <v>76</v>
      </c>
      <c r="F951" s="32">
        <v>68.41</v>
      </c>
      <c r="G951" s="32">
        <v>81.44047619047619</v>
      </c>
      <c r="H951" s="31">
        <v>78.721000000000004</v>
      </c>
      <c r="I951" s="33">
        <v>1.372867750351194E-2</v>
      </c>
      <c r="J951" s="33">
        <v>2.8245783997129532E-2</v>
      </c>
      <c r="K951">
        <v>0.84</v>
      </c>
    </row>
    <row r="952" spans="1:11" x14ac:dyDescent="0.25">
      <c r="A952" t="s">
        <v>143</v>
      </c>
      <c r="B952" t="s">
        <v>26</v>
      </c>
      <c r="C952" t="s">
        <v>17</v>
      </c>
      <c r="D952" s="31">
        <v>50</v>
      </c>
      <c r="E952" s="31">
        <v>482</v>
      </c>
      <c r="F952" s="32">
        <v>1073.6130000000001</v>
      </c>
      <c r="G952" s="32">
        <v>1278.110714285714</v>
      </c>
      <c r="H952" s="31">
        <v>1919.5709999999999</v>
      </c>
      <c r="I952" s="33">
        <v>3.8806224246367392E-2</v>
      </c>
      <c r="J952" s="33">
        <v>4.0929891895349582E-2</v>
      </c>
      <c r="K952">
        <v>0.84</v>
      </c>
    </row>
    <row r="953" spans="1:11" x14ac:dyDescent="0.25">
      <c r="A953" t="s">
        <v>143</v>
      </c>
      <c r="B953" t="s">
        <v>68</v>
      </c>
      <c r="C953" t="s">
        <v>69</v>
      </c>
      <c r="D953" s="31">
        <v>82</v>
      </c>
      <c r="E953" s="31">
        <v>789</v>
      </c>
      <c r="F953" s="32">
        <v>21972.370999999999</v>
      </c>
      <c r="G953" s="32">
        <v>26157.584523809521</v>
      </c>
      <c r="H953" s="31">
        <v>30019.813999999998</v>
      </c>
      <c r="I953" s="33">
        <v>1.8010553520900481E-2</v>
      </c>
      <c r="J953" s="33">
        <v>1.8689145660443138E-2</v>
      </c>
      <c r="K953">
        <v>0.84</v>
      </c>
    </row>
    <row r="954" spans="1:11" x14ac:dyDescent="0.25">
      <c r="A954" t="s">
        <v>143</v>
      </c>
      <c r="B954" t="s">
        <v>70</v>
      </c>
      <c r="C954" t="s">
        <v>71</v>
      </c>
      <c r="D954" s="31">
        <v>87</v>
      </c>
      <c r="E954" s="31">
        <v>612</v>
      </c>
      <c r="F954" s="32">
        <v>17109.324000000001</v>
      </c>
      <c r="G954" s="32">
        <v>20368.242857142861</v>
      </c>
      <c r="H954" s="31">
        <v>91987.349000000002</v>
      </c>
      <c r="I954" s="33">
        <v>6.7642443178695787E-3</v>
      </c>
      <c r="J954" s="33">
        <v>6.8295862579923648E-3</v>
      </c>
      <c r="K954">
        <v>0.84</v>
      </c>
    </row>
    <row r="955" spans="1:11" x14ac:dyDescent="0.25">
      <c r="A955" t="s">
        <v>143</v>
      </c>
      <c r="B955" t="s">
        <v>27</v>
      </c>
      <c r="C955" t="s">
        <v>28</v>
      </c>
      <c r="D955" s="31">
        <v>10</v>
      </c>
      <c r="E955" s="31">
        <v>27</v>
      </c>
      <c r="F955" s="32">
        <v>185.565</v>
      </c>
      <c r="G955" s="32">
        <v>220.91071428571431</v>
      </c>
      <c r="H955" s="31">
        <v>112.526</v>
      </c>
      <c r="I955" s="33">
        <v>2.6176470588235288E-3</v>
      </c>
      <c r="J955" s="33">
        <v>4.776146010186757E-3</v>
      </c>
      <c r="K955">
        <v>0.84</v>
      </c>
    </row>
    <row r="956" spans="1:11" x14ac:dyDescent="0.25">
      <c r="A956" t="s">
        <v>143</v>
      </c>
      <c r="B956" t="s">
        <v>29</v>
      </c>
      <c r="C956" t="s">
        <v>21</v>
      </c>
      <c r="D956" s="31">
        <v>4</v>
      </c>
      <c r="E956" s="31">
        <v>9</v>
      </c>
      <c r="F956" s="32">
        <v>2.411</v>
      </c>
      <c r="G956" s="32">
        <v>2.8702380952380948</v>
      </c>
      <c r="H956" s="31">
        <v>5.7149999999999999</v>
      </c>
      <c r="I956" s="33">
        <v>8.7134080231297437E-4</v>
      </c>
      <c r="J956" s="33">
        <v>6.8500539374325776E-4</v>
      </c>
      <c r="K956">
        <v>0.84</v>
      </c>
    </row>
    <row r="957" spans="1:11" x14ac:dyDescent="0.25">
      <c r="A957" t="s">
        <v>143</v>
      </c>
      <c r="B957" t="s">
        <v>30</v>
      </c>
      <c r="C957" t="s">
        <v>17</v>
      </c>
      <c r="D957" s="31">
        <v>35</v>
      </c>
      <c r="E957" s="31">
        <v>148</v>
      </c>
      <c r="F957" s="32">
        <v>601.50699999999995</v>
      </c>
      <c r="G957" s="32">
        <v>716.07976190476188</v>
      </c>
      <c r="H957" s="31">
        <v>842.33</v>
      </c>
      <c r="I957" s="33">
        <v>5.7621132292365172E-2</v>
      </c>
      <c r="J957" s="33">
        <v>7.5742289362467408E-2</v>
      </c>
      <c r="K957">
        <v>0.84</v>
      </c>
    </row>
    <row r="958" spans="1:11" x14ac:dyDescent="0.25">
      <c r="A958" t="s">
        <v>143</v>
      </c>
      <c r="B958" t="s">
        <v>31</v>
      </c>
      <c r="C958" t="s">
        <v>17</v>
      </c>
      <c r="D958" s="31">
        <v>130</v>
      </c>
      <c r="E958" s="31">
        <v>756</v>
      </c>
      <c r="F958" s="32">
        <v>2767.9470000000001</v>
      </c>
      <c r="G958" s="32">
        <v>3295.1750000000002</v>
      </c>
      <c r="H958" s="31">
        <v>2721.5189999999998</v>
      </c>
      <c r="I958" s="33">
        <v>4.5482056590752253E-2</v>
      </c>
      <c r="J958" s="33">
        <v>3.4567750539819628E-2</v>
      </c>
      <c r="K958">
        <v>0.84</v>
      </c>
    </row>
    <row r="959" spans="1:11" x14ac:dyDescent="0.25">
      <c r="A959" t="s">
        <v>143</v>
      </c>
      <c r="B959" t="s">
        <v>37</v>
      </c>
      <c r="C959" t="s">
        <v>23</v>
      </c>
      <c r="D959" s="31">
        <v>62</v>
      </c>
      <c r="E959" s="31">
        <v>1015</v>
      </c>
      <c r="F959" s="32">
        <v>229357.97</v>
      </c>
      <c r="G959" s="32">
        <v>273045.20238095243</v>
      </c>
      <c r="H959" s="31">
        <v>106886.318</v>
      </c>
      <c r="I959" s="33">
        <v>4.4134393650871843E-2</v>
      </c>
      <c r="J959" s="33">
        <v>4.5297089045812713E-2</v>
      </c>
      <c r="K959">
        <v>0.84</v>
      </c>
    </row>
    <row r="960" spans="1:11" x14ac:dyDescent="0.25">
      <c r="A960" t="s">
        <v>143</v>
      </c>
      <c r="B960" t="s">
        <v>39</v>
      </c>
      <c r="C960" t="s">
        <v>17</v>
      </c>
      <c r="D960" s="31">
        <v>8</v>
      </c>
      <c r="E960" s="31">
        <v>14</v>
      </c>
      <c r="F960" s="32">
        <v>74.369</v>
      </c>
      <c r="G960" s="32">
        <v>88.534523809523819</v>
      </c>
      <c r="H960" s="31">
        <v>79.063999999999993</v>
      </c>
      <c r="I960" s="33">
        <v>4.086208791208791E-2</v>
      </c>
      <c r="J960" s="33">
        <v>2.8698366606170599E-2</v>
      </c>
      <c r="K960">
        <v>0.84</v>
      </c>
    </row>
    <row r="961" spans="1:11" x14ac:dyDescent="0.25">
      <c r="A961" t="s">
        <v>143</v>
      </c>
      <c r="B961" t="s">
        <v>33</v>
      </c>
      <c r="C961" t="s">
        <v>34</v>
      </c>
      <c r="D961" s="31">
        <v>334</v>
      </c>
      <c r="E961" s="31">
        <v>5702</v>
      </c>
      <c r="F961" s="32">
        <v>545165.44200000004</v>
      </c>
      <c r="G961" s="32">
        <v>649006.47857142868</v>
      </c>
      <c r="H961" s="31">
        <v>134418.826</v>
      </c>
      <c r="I961" s="33">
        <v>2.5594370552889881E-2</v>
      </c>
      <c r="J961" s="33">
        <v>2.517140015591349E-2</v>
      </c>
      <c r="K961">
        <v>0.84</v>
      </c>
    </row>
    <row r="962" spans="1:11" x14ac:dyDescent="0.25">
      <c r="A962" t="s">
        <v>143</v>
      </c>
      <c r="B962" t="s">
        <v>32</v>
      </c>
      <c r="C962" t="s">
        <v>23</v>
      </c>
      <c r="D962" s="31">
        <v>82</v>
      </c>
      <c r="E962" s="31">
        <v>1023</v>
      </c>
      <c r="F962" s="32">
        <v>142664.408</v>
      </c>
      <c r="G962" s="32">
        <v>169838.58095238099</v>
      </c>
      <c r="H962" s="31">
        <v>43899.39</v>
      </c>
      <c r="I962" s="33">
        <v>2.7300127942671889E-2</v>
      </c>
      <c r="J962" s="33">
        <v>2.5467213842290198E-2</v>
      </c>
      <c r="K962">
        <v>0.84</v>
      </c>
    </row>
    <row r="963" spans="1:11" x14ac:dyDescent="0.25">
      <c r="A963" t="s">
        <v>143</v>
      </c>
      <c r="B963" t="s">
        <v>35</v>
      </c>
      <c r="C963" t="s">
        <v>23</v>
      </c>
      <c r="D963" s="31">
        <v>70</v>
      </c>
      <c r="E963" s="31">
        <v>1051</v>
      </c>
      <c r="F963" s="32">
        <v>83721.782000000007</v>
      </c>
      <c r="G963" s="32">
        <v>99668.788095238109</v>
      </c>
      <c r="H963" s="31">
        <v>47336.845000000001</v>
      </c>
      <c r="I963" s="33">
        <v>3.4911918088008517E-2</v>
      </c>
      <c r="J963" s="33">
        <v>3.722881280618099E-2</v>
      </c>
      <c r="K963">
        <v>0.84</v>
      </c>
    </row>
    <row r="964" spans="1:11" x14ac:dyDescent="0.25">
      <c r="A964" t="s">
        <v>143</v>
      </c>
      <c r="B964" t="s">
        <v>36</v>
      </c>
      <c r="C964" t="s">
        <v>23</v>
      </c>
      <c r="D964" s="31">
        <v>64</v>
      </c>
      <c r="E964" s="31">
        <v>566</v>
      </c>
      <c r="F964" s="32">
        <v>8767.527</v>
      </c>
      <c r="G964" s="32">
        <v>10437.532142857141</v>
      </c>
      <c r="H964" s="31">
        <v>3713.5680000000002</v>
      </c>
      <c r="I964" s="33">
        <v>1.376596132196785E-2</v>
      </c>
      <c r="J964" s="33">
        <v>7.8373259664310697E-3</v>
      </c>
      <c r="K964">
        <v>0.84</v>
      </c>
    </row>
    <row r="965" spans="1:11" x14ac:dyDescent="0.25">
      <c r="A965" t="s">
        <v>143</v>
      </c>
      <c r="B965" t="s">
        <v>41</v>
      </c>
      <c r="C965" t="s">
        <v>23</v>
      </c>
      <c r="D965" s="31">
        <v>92</v>
      </c>
      <c r="E965" s="31">
        <v>1226</v>
      </c>
      <c r="F965" s="32">
        <v>552206.15399999998</v>
      </c>
      <c r="G965" s="32">
        <v>657388.27857142861</v>
      </c>
      <c r="H965" s="31">
        <v>561095.07799999998</v>
      </c>
      <c r="I965" s="33">
        <v>4.1746643938359598E-2</v>
      </c>
      <c r="J965" s="33">
        <v>4.4629693029172128E-2</v>
      </c>
      <c r="K965">
        <v>0.84</v>
      </c>
    </row>
    <row r="966" spans="1:11" x14ac:dyDescent="0.25">
      <c r="A966" t="s">
        <v>143</v>
      </c>
      <c r="B966" t="s">
        <v>89</v>
      </c>
      <c r="C966" t="s">
        <v>44</v>
      </c>
      <c r="D966" s="31">
        <v>13</v>
      </c>
      <c r="E966" s="31">
        <v>26</v>
      </c>
      <c r="F966" s="32">
        <v>8.5000000000000006E-2</v>
      </c>
      <c r="G966" s="32">
        <v>0.10119047619047621</v>
      </c>
      <c r="H966" s="31">
        <v>37.488</v>
      </c>
      <c r="I966" s="33">
        <v>1.3076923076923081E-3</v>
      </c>
      <c r="J966" s="33">
        <v>4.5845664669194076E-3</v>
      </c>
      <c r="K966">
        <v>0.84</v>
      </c>
    </row>
    <row r="967" spans="1:11" x14ac:dyDescent="0.25">
      <c r="A967" t="s">
        <v>143</v>
      </c>
      <c r="B967" t="s">
        <v>43</v>
      </c>
      <c r="C967" t="s">
        <v>44</v>
      </c>
      <c r="D967" s="31">
        <v>145</v>
      </c>
      <c r="E967" s="31">
        <v>2500</v>
      </c>
      <c r="F967" s="32">
        <v>29616.544999999998</v>
      </c>
      <c r="G967" s="32">
        <v>35257.791666666657</v>
      </c>
      <c r="H967" s="31">
        <v>113796.069</v>
      </c>
      <c r="I967" s="33">
        <v>7.2768639003823132E-2</v>
      </c>
      <c r="J967" s="33">
        <v>0.10447098856104151</v>
      </c>
      <c r="K967">
        <v>0.84</v>
      </c>
    </row>
    <row r="968" spans="1:11" x14ac:dyDescent="0.25">
      <c r="A968" t="s">
        <v>143</v>
      </c>
      <c r="B968" t="s">
        <v>90</v>
      </c>
      <c r="C968" t="s">
        <v>44</v>
      </c>
      <c r="D968" s="31">
        <v>185</v>
      </c>
      <c r="E968" s="31">
        <v>3659</v>
      </c>
      <c r="F968" s="32">
        <v>439018.429</v>
      </c>
      <c r="G968" s="32">
        <v>522640.98690476193</v>
      </c>
      <c r="H968" s="31">
        <v>746035.50300000003</v>
      </c>
      <c r="I968" s="33">
        <v>4.6130310555338339E-2</v>
      </c>
      <c r="J968" s="33">
        <v>6.6525474967949361E-2</v>
      </c>
      <c r="K968">
        <v>0.84</v>
      </c>
    </row>
    <row r="969" spans="1:11" x14ac:dyDescent="0.25">
      <c r="A969" t="s">
        <v>143</v>
      </c>
      <c r="B969" t="s">
        <v>185</v>
      </c>
      <c r="C969" t="s">
        <v>17</v>
      </c>
      <c r="D969" s="31">
        <v>4</v>
      </c>
      <c r="E969" s="31">
        <v>10</v>
      </c>
      <c r="F969" s="32">
        <v>4.718</v>
      </c>
      <c r="G969" s="32">
        <v>5.6166666666666671</v>
      </c>
      <c r="H969" s="31">
        <v>18.876000000000001</v>
      </c>
      <c r="I969" s="33">
        <v>3.0146964856230031E-3</v>
      </c>
      <c r="J969" s="33">
        <v>4.3313446535107854E-3</v>
      </c>
      <c r="K969">
        <v>0.84</v>
      </c>
    </row>
    <row r="970" spans="1:11" x14ac:dyDescent="0.25">
      <c r="A970" t="s">
        <v>143</v>
      </c>
      <c r="B970" t="s">
        <v>45</v>
      </c>
      <c r="C970" t="s">
        <v>23</v>
      </c>
      <c r="D970" s="31">
        <v>76</v>
      </c>
      <c r="E970" s="31">
        <v>1006</v>
      </c>
      <c r="F970" s="32">
        <v>198970.06200000001</v>
      </c>
      <c r="G970" s="32">
        <v>236869.12142857141</v>
      </c>
      <c r="H970" s="31">
        <v>161983.848</v>
      </c>
      <c r="I970" s="33">
        <v>4.7884996624682777E-2</v>
      </c>
      <c r="J970" s="33">
        <v>5.0216291975473407E-2</v>
      </c>
      <c r="K970">
        <v>0.84</v>
      </c>
    </row>
    <row r="971" spans="1:11" x14ac:dyDescent="0.25">
      <c r="A971" t="s">
        <v>143</v>
      </c>
      <c r="B971" t="s">
        <v>46</v>
      </c>
      <c r="C971" t="s">
        <v>23</v>
      </c>
      <c r="D971" s="31">
        <v>57</v>
      </c>
      <c r="E971" s="31">
        <v>478</v>
      </c>
      <c r="F971" s="32">
        <v>11812.129000000001</v>
      </c>
      <c r="G971" s="32">
        <v>14062.058333333331</v>
      </c>
      <c r="H971" s="31">
        <v>1725.7149999999999</v>
      </c>
      <c r="I971" s="33">
        <v>3.5300444986357538E-2</v>
      </c>
      <c r="J971" s="33">
        <v>3.352530354541039E-2</v>
      </c>
      <c r="K971">
        <v>0.84</v>
      </c>
    </row>
    <row r="972" spans="1:11" x14ac:dyDescent="0.25">
      <c r="A972" t="s">
        <v>143</v>
      </c>
      <c r="B972" t="s">
        <v>47</v>
      </c>
      <c r="C972" t="s">
        <v>17</v>
      </c>
      <c r="D972" s="31">
        <v>17</v>
      </c>
      <c r="E972" s="31">
        <v>24</v>
      </c>
      <c r="F972" s="32">
        <v>174.18</v>
      </c>
      <c r="G972" s="32">
        <v>207.35714285714289</v>
      </c>
      <c r="H972" s="31">
        <v>823.13599999999997</v>
      </c>
      <c r="I972" s="33">
        <v>1.390325670498084E-2</v>
      </c>
      <c r="J972" s="33">
        <v>5.5140407288317247E-2</v>
      </c>
      <c r="K972">
        <v>0.84</v>
      </c>
    </row>
    <row r="973" spans="1:11" x14ac:dyDescent="0.25">
      <c r="A973" t="s">
        <v>143</v>
      </c>
      <c r="B973" t="s">
        <v>48</v>
      </c>
      <c r="C973" t="s">
        <v>49</v>
      </c>
      <c r="D973" s="31">
        <v>42</v>
      </c>
      <c r="E973" s="31">
        <v>175</v>
      </c>
      <c r="F973" s="32">
        <v>119257.224</v>
      </c>
      <c r="G973" s="32">
        <v>141972.88571428569</v>
      </c>
      <c r="H973" s="31">
        <v>684830.63100000005</v>
      </c>
      <c r="I973" s="33">
        <v>5.1731797138791103E-3</v>
      </c>
      <c r="J973" s="33">
        <v>7.1171541016721053E-3</v>
      </c>
      <c r="K973">
        <v>0.84</v>
      </c>
    </row>
    <row r="974" spans="1:11" x14ac:dyDescent="0.25">
      <c r="A974" t="s">
        <v>143</v>
      </c>
      <c r="B974" t="s">
        <v>51</v>
      </c>
      <c r="C974" t="s">
        <v>17</v>
      </c>
      <c r="D974" s="31">
        <v>77</v>
      </c>
      <c r="E974" s="31">
        <v>364</v>
      </c>
      <c r="F974" s="32">
        <v>1706.742</v>
      </c>
      <c r="G974" s="32">
        <v>2031.8357142857139</v>
      </c>
      <c r="H974" s="31">
        <v>1525.26</v>
      </c>
      <c r="I974" s="33">
        <v>1.462879917716637E-2</v>
      </c>
      <c r="J974" s="33">
        <v>1.2184144938650309E-2</v>
      </c>
      <c r="K974">
        <v>0.84</v>
      </c>
    </row>
    <row r="975" spans="1:11" x14ac:dyDescent="0.25">
      <c r="A975" t="s">
        <v>143</v>
      </c>
      <c r="B975" t="s">
        <v>140</v>
      </c>
      <c r="C975" t="s">
        <v>17</v>
      </c>
      <c r="D975" s="31">
        <v>25</v>
      </c>
      <c r="E975" s="31">
        <v>60</v>
      </c>
      <c r="F975" s="32">
        <v>16.318999999999999</v>
      </c>
      <c r="G975" s="32">
        <v>19.42738095238095</v>
      </c>
      <c r="H975" s="31">
        <v>14.157999999999999</v>
      </c>
      <c r="I975" s="33">
        <v>4.3320945049110694E-3</v>
      </c>
      <c r="J975" s="33">
        <v>4.361675908810844E-3</v>
      </c>
      <c r="K975">
        <v>0.84</v>
      </c>
    </row>
    <row r="976" spans="1:11" x14ac:dyDescent="0.25">
      <c r="A976" t="s">
        <v>143</v>
      </c>
      <c r="B976" t="s">
        <v>96</v>
      </c>
      <c r="C976" t="s">
        <v>21</v>
      </c>
      <c r="D976" s="31">
        <v>240</v>
      </c>
      <c r="E976" s="31">
        <v>4102</v>
      </c>
      <c r="F976" s="32">
        <v>914276.91700000002</v>
      </c>
      <c r="G976" s="32">
        <v>1088424.901190476</v>
      </c>
      <c r="H976" s="31">
        <v>157148.93599999999</v>
      </c>
      <c r="I976" s="33">
        <v>8.4155052460765795E-3</v>
      </c>
      <c r="J976" s="33">
        <v>7.5917635450369987E-3</v>
      </c>
      <c r="K976">
        <v>0.84</v>
      </c>
    </row>
    <row r="977" spans="1:11" x14ac:dyDescent="0.25">
      <c r="A977" t="s">
        <v>143</v>
      </c>
      <c r="B977" t="s">
        <v>54</v>
      </c>
      <c r="C977" t="s">
        <v>19</v>
      </c>
      <c r="D977" s="31">
        <v>161</v>
      </c>
      <c r="E977" s="31">
        <v>1182</v>
      </c>
      <c r="F977" s="32">
        <v>204729.174</v>
      </c>
      <c r="G977" s="32">
        <v>243725.20714285719</v>
      </c>
      <c r="H977" s="31">
        <v>876615.81400000001</v>
      </c>
      <c r="I977" s="33">
        <v>4.8161292166589389E-2</v>
      </c>
      <c r="J977" s="33">
        <v>4.5410689906270528E-2</v>
      </c>
      <c r="K977">
        <v>0.84</v>
      </c>
    </row>
    <row r="978" spans="1:11" x14ac:dyDescent="0.25">
      <c r="A978" t="s">
        <v>143</v>
      </c>
      <c r="B978" t="s">
        <v>115</v>
      </c>
      <c r="C978" t="s">
        <v>19</v>
      </c>
      <c r="D978" s="31">
        <v>17</v>
      </c>
      <c r="E978" s="31">
        <v>33</v>
      </c>
      <c r="F978" s="32">
        <v>19.423999999999999</v>
      </c>
      <c r="G978" s="32">
        <v>23.12380952380952</v>
      </c>
      <c r="H978" s="31">
        <v>1140.7270000000001</v>
      </c>
      <c r="I978" s="33">
        <v>1.1985684314451441E-3</v>
      </c>
      <c r="J978" s="33">
        <v>1.7450847509484769E-2</v>
      </c>
      <c r="K978">
        <v>0.84</v>
      </c>
    </row>
    <row r="979" spans="1:11" x14ac:dyDescent="0.25">
      <c r="A979" t="s">
        <v>143</v>
      </c>
      <c r="B979" t="s">
        <v>52</v>
      </c>
      <c r="C979" t="s">
        <v>28</v>
      </c>
      <c r="D979" s="31">
        <v>7</v>
      </c>
      <c r="E979" s="31">
        <v>12</v>
      </c>
      <c r="F979" s="32">
        <v>7.282</v>
      </c>
      <c r="G979" s="32">
        <v>8.6690476190476193</v>
      </c>
      <c r="H979" s="31">
        <v>3.8250000000000002</v>
      </c>
      <c r="I979" s="33">
        <v>6.6636773762571028E-5</v>
      </c>
      <c r="J979" s="33">
        <v>8.2499352946251405E-5</v>
      </c>
      <c r="K979">
        <v>0.84</v>
      </c>
    </row>
    <row r="980" spans="1:11" x14ac:dyDescent="0.25">
      <c r="A980" t="s">
        <v>143</v>
      </c>
      <c r="B980" t="s">
        <v>78</v>
      </c>
      <c r="C980" t="s">
        <v>28</v>
      </c>
      <c r="D980" s="31">
        <v>12</v>
      </c>
      <c r="E980" s="31">
        <v>25</v>
      </c>
      <c r="F980" s="32">
        <v>15.871</v>
      </c>
      <c r="G980" s="32">
        <v>18.894047619047619</v>
      </c>
      <c r="H980" s="31">
        <v>14.118</v>
      </c>
      <c r="I980" s="33">
        <v>1.090558025437879E-4</v>
      </c>
      <c r="J980" s="33">
        <v>1.6246633984671679E-4</v>
      </c>
      <c r="K980">
        <v>0.84</v>
      </c>
    </row>
    <row r="981" spans="1:11" x14ac:dyDescent="0.25">
      <c r="A981" t="s">
        <v>143</v>
      </c>
      <c r="B981" t="s">
        <v>55</v>
      </c>
      <c r="C981" t="s">
        <v>21</v>
      </c>
      <c r="D981" s="31">
        <v>31</v>
      </c>
      <c r="E981" s="31">
        <v>244</v>
      </c>
      <c r="F981" s="32">
        <v>350130.32</v>
      </c>
      <c r="G981" s="32">
        <v>416821.80952380953</v>
      </c>
      <c r="H981" s="31">
        <v>3024191.1179999998</v>
      </c>
      <c r="I981" s="33">
        <v>4.5293671879709597E-2</v>
      </c>
      <c r="J981" s="33">
        <v>4.5320081893487629E-2</v>
      </c>
      <c r="K981">
        <v>0.84</v>
      </c>
    </row>
    <row r="982" spans="1:11" x14ac:dyDescent="0.25">
      <c r="A982" t="s">
        <v>143</v>
      </c>
      <c r="B982" t="s">
        <v>56</v>
      </c>
      <c r="C982" t="s">
        <v>17</v>
      </c>
      <c r="D982" s="31">
        <v>7</v>
      </c>
      <c r="E982" s="31">
        <v>17</v>
      </c>
      <c r="F982" s="32">
        <v>43.960999999999999</v>
      </c>
      <c r="G982" s="32">
        <v>52.334523809523809</v>
      </c>
      <c r="H982" s="31">
        <v>85.918999999999997</v>
      </c>
      <c r="I982" s="33">
        <v>8.0426271496523965E-3</v>
      </c>
      <c r="J982" s="33">
        <v>1.004195885928004E-2</v>
      </c>
      <c r="K982">
        <v>0.84</v>
      </c>
    </row>
    <row r="983" spans="1:11" x14ac:dyDescent="0.25">
      <c r="A983" t="s">
        <v>143</v>
      </c>
      <c r="B983" t="s">
        <v>119</v>
      </c>
      <c r="C983" t="s">
        <v>17</v>
      </c>
      <c r="D983" s="31">
        <v>6</v>
      </c>
      <c r="E983" s="31">
        <v>7</v>
      </c>
      <c r="F983" s="32">
        <v>923.44799999999998</v>
      </c>
      <c r="G983" s="32">
        <v>1099.3428571428569</v>
      </c>
      <c r="H983" s="31">
        <v>1275.4449999999999</v>
      </c>
      <c r="I983" s="33">
        <v>1.216423631693341E-2</v>
      </c>
      <c r="J983" s="33">
        <v>1.1916705596561709E-2</v>
      </c>
      <c r="K983">
        <v>0.84</v>
      </c>
    </row>
    <row r="984" spans="1:11" x14ac:dyDescent="0.25">
      <c r="A984" t="s">
        <v>143</v>
      </c>
      <c r="B984" t="s">
        <v>119</v>
      </c>
      <c r="D984" s="31">
        <v>6</v>
      </c>
      <c r="E984" s="31">
        <v>7</v>
      </c>
      <c r="F984" s="32">
        <v>27.16</v>
      </c>
      <c r="G984" s="32">
        <v>32.333333333333343</v>
      </c>
      <c r="H984" s="31">
        <v>37.512999999999998</v>
      </c>
      <c r="I984" s="33">
        <v>3.5776855693868138E-4</v>
      </c>
      <c r="J984" s="33">
        <v>3.5049051667756701E-4</v>
      </c>
      <c r="K984">
        <v>0.84</v>
      </c>
    </row>
    <row r="985" spans="1:11" x14ac:dyDescent="0.25">
      <c r="A985" t="s">
        <v>143</v>
      </c>
      <c r="B985" t="s">
        <v>59</v>
      </c>
      <c r="C985" t="s">
        <v>23</v>
      </c>
      <c r="D985" s="31">
        <v>73</v>
      </c>
      <c r="E985" s="31">
        <v>1039</v>
      </c>
      <c r="F985" s="32">
        <v>268500.45899999997</v>
      </c>
      <c r="G985" s="32">
        <v>319643.40357142861</v>
      </c>
      <c r="H985" s="31">
        <v>358697.64600000001</v>
      </c>
      <c r="I985" s="33">
        <v>5.0918206157508229E-2</v>
      </c>
      <c r="J985" s="33">
        <v>5.9760769754421107E-2</v>
      </c>
      <c r="K985">
        <v>0.84</v>
      </c>
    </row>
    <row r="986" spans="1:11" x14ac:dyDescent="0.25">
      <c r="A986" t="s">
        <v>143</v>
      </c>
      <c r="B986" t="s">
        <v>116</v>
      </c>
      <c r="C986" t="s">
        <v>28</v>
      </c>
      <c r="D986" s="31">
        <v>5</v>
      </c>
      <c r="E986" s="31">
        <v>7</v>
      </c>
      <c r="F986" s="32">
        <v>101.03400000000001</v>
      </c>
      <c r="G986" s="32">
        <v>120.2785714285714</v>
      </c>
      <c r="H986" s="31">
        <v>115.60899999999999</v>
      </c>
      <c r="I986" s="33">
        <v>0.1017462235649547</v>
      </c>
      <c r="J986" s="33">
        <v>8.2225462304409663E-2</v>
      </c>
      <c r="K986">
        <v>0.84</v>
      </c>
    </row>
    <row r="987" spans="1:11" x14ac:dyDescent="0.25">
      <c r="A987" t="s">
        <v>143</v>
      </c>
      <c r="B987" t="s">
        <v>132</v>
      </c>
      <c r="C987" t="s">
        <v>17</v>
      </c>
      <c r="D987" s="31">
        <v>5</v>
      </c>
      <c r="E987" s="31">
        <v>6</v>
      </c>
      <c r="F987" s="32">
        <v>6.26</v>
      </c>
      <c r="G987" s="32">
        <v>7.4523809523809534</v>
      </c>
      <c r="H987" s="31">
        <v>2.1080000000000001</v>
      </c>
      <c r="I987" s="33">
        <v>2.2277580071174381E-2</v>
      </c>
      <c r="J987" s="33">
        <v>8.5691056910569118E-3</v>
      </c>
      <c r="K987">
        <v>0.84</v>
      </c>
    </row>
    <row r="988" spans="1:11" x14ac:dyDescent="0.25">
      <c r="A988" t="s">
        <v>143</v>
      </c>
      <c r="B988" t="s">
        <v>57</v>
      </c>
      <c r="C988" t="s">
        <v>23</v>
      </c>
      <c r="D988" s="31">
        <v>68</v>
      </c>
      <c r="E988" s="31">
        <v>973</v>
      </c>
      <c r="F988" s="32">
        <v>385301.40700000001</v>
      </c>
      <c r="G988" s="32">
        <v>458692.1511904762</v>
      </c>
      <c r="H988" s="31">
        <v>754732.06299999997</v>
      </c>
      <c r="I988" s="33">
        <v>7.6347803695909766E-2</v>
      </c>
      <c r="J988" s="33">
        <v>7.6090421361919347E-2</v>
      </c>
      <c r="K988">
        <v>0.84</v>
      </c>
    </row>
    <row r="989" spans="1:11" x14ac:dyDescent="0.25">
      <c r="A989" t="s">
        <v>143</v>
      </c>
      <c r="B989" t="s">
        <v>168</v>
      </c>
      <c r="C989" t="s">
        <v>17</v>
      </c>
      <c r="D989" s="31">
        <v>3</v>
      </c>
      <c r="E989" s="31">
        <v>4</v>
      </c>
      <c r="F989" s="32">
        <v>3.9590000000000001</v>
      </c>
      <c r="G989" s="32">
        <v>4.7130952380952387</v>
      </c>
      <c r="H989" s="31">
        <v>3.585</v>
      </c>
      <c r="I989" s="33">
        <v>1.520937379946216E-3</v>
      </c>
      <c r="J989" s="33">
        <v>2.4809688581314878E-3</v>
      </c>
      <c r="K989">
        <v>0.84</v>
      </c>
    </row>
    <row r="990" spans="1:11" x14ac:dyDescent="0.25">
      <c r="A990" t="s">
        <v>143</v>
      </c>
      <c r="B990" t="s">
        <v>103</v>
      </c>
      <c r="C990" t="s">
        <v>104</v>
      </c>
      <c r="D990" s="31">
        <v>403</v>
      </c>
      <c r="E990" s="31">
        <v>2491</v>
      </c>
      <c r="F990" s="32">
        <v>7173142.4620000003</v>
      </c>
      <c r="G990" s="32">
        <v>8539455.3119047619</v>
      </c>
      <c r="H990" s="31">
        <v>809822.58400000003</v>
      </c>
      <c r="I990" s="33">
        <v>1.367217473903762E-2</v>
      </c>
      <c r="J990" s="33">
        <v>1.41571788679597E-2</v>
      </c>
      <c r="K990">
        <v>0.84</v>
      </c>
    </row>
    <row r="991" spans="1:11" x14ac:dyDescent="0.25">
      <c r="A991" t="s">
        <v>143</v>
      </c>
      <c r="B991" t="s">
        <v>61</v>
      </c>
      <c r="C991" t="s">
        <v>34</v>
      </c>
      <c r="D991" s="31">
        <v>275</v>
      </c>
      <c r="E991" s="31">
        <v>4697</v>
      </c>
      <c r="F991" s="32">
        <v>550956.70499999996</v>
      </c>
      <c r="G991" s="32">
        <v>655900.8392857142</v>
      </c>
      <c r="H991" s="31">
        <v>783836.91500000004</v>
      </c>
      <c r="I991" s="33">
        <v>6.9870084059935736E-2</v>
      </c>
      <c r="J991" s="33">
        <v>7.3444972460837907E-2</v>
      </c>
      <c r="K991">
        <v>0.84</v>
      </c>
    </row>
    <row r="992" spans="1:11" x14ac:dyDescent="0.25">
      <c r="A992" t="s">
        <v>143</v>
      </c>
      <c r="B992" t="s">
        <v>63</v>
      </c>
      <c r="C992" t="s">
        <v>34</v>
      </c>
      <c r="D992" s="31">
        <v>318</v>
      </c>
      <c r="E992" s="31">
        <v>4307</v>
      </c>
      <c r="F992" s="32">
        <v>543022.10600000003</v>
      </c>
      <c r="G992" s="32">
        <v>646454.88809523813</v>
      </c>
      <c r="H992" s="31">
        <v>152664.378</v>
      </c>
      <c r="I992" s="33">
        <v>6.0298491588591817E-2</v>
      </c>
      <c r="J992" s="33">
        <v>5.8619737151813699E-2</v>
      </c>
      <c r="K992">
        <v>0.84</v>
      </c>
    </row>
    <row r="993" spans="1:11" x14ac:dyDescent="0.25">
      <c r="A993" t="s">
        <v>143</v>
      </c>
      <c r="B993" t="s">
        <v>60</v>
      </c>
      <c r="C993" t="s">
        <v>17</v>
      </c>
      <c r="D993" s="31">
        <v>4</v>
      </c>
      <c r="E993" s="31">
        <v>4</v>
      </c>
      <c r="F993" s="32">
        <v>0.42599999999999999</v>
      </c>
      <c r="G993" s="32">
        <v>0.50714285714285712</v>
      </c>
      <c r="H993" s="31">
        <v>0.48699999999999999</v>
      </c>
      <c r="I993" s="33">
        <v>1.0142857142857139E-2</v>
      </c>
      <c r="J993" s="33">
        <v>1.304231387252276E-4</v>
      </c>
      <c r="K993">
        <v>0.84</v>
      </c>
    </row>
    <row r="994" spans="1:11" x14ac:dyDescent="0.25">
      <c r="A994" t="s">
        <v>143</v>
      </c>
      <c r="B994" t="s">
        <v>64</v>
      </c>
      <c r="C994" t="s">
        <v>17</v>
      </c>
      <c r="D994" s="31">
        <v>60</v>
      </c>
      <c r="E994" s="31">
        <v>439</v>
      </c>
      <c r="F994" s="32">
        <v>152.60499999999999</v>
      </c>
      <c r="G994" s="32">
        <v>181.67261904761901</v>
      </c>
      <c r="H994" s="31">
        <v>833.85500000000002</v>
      </c>
      <c r="I994" s="33">
        <v>1.43939822674967E-2</v>
      </c>
      <c r="J994" s="33">
        <v>1.2784089166896641E-2</v>
      </c>
      <c r="K994">
        <v>0.84</v>
      </c>
    </row>
    <row r="995" spans="1:11" x14ac:dyDescent="0.25">
      <c r="A995" t="s">
        <v>143</v>
      </c>
      <c r="B995" t="s">
        <v>50</v>
      </c>
      <c r="C995" t="s">
        <v>21</v>
      </c>
      <c r="D995" s="31">
        <v>5</v>
      </c>
      <c r="E995" s="31">
        <v>15</v>
      </c>
      <c r="F995" s="32">
        <v>0.75600000000000001</v>
      </c>
      <c r="G995" s="32">
        <v>0.9</v>
      </c>
      <c r="H995" s="31">
        <v>2.0539999999999998</v>
      </c>
      <c r="I995" s="33">
        <v>7.9578947368421048E-3</v>
      </c>
      <c r="J995" s="33">
        <v>7.9612403100775189E-3</v>
      </c>
      <c r="K995">
        <v>0.84</v>
      </c>
    </row>
    <row r="996" spans="1:11" x14ac:dyDescent="0.25">
      <c r="A996" t="s">
        <v>143</v>
      </c>
      <c r="B996" t="s">
        <v>72</v>
      </c>
      <c r="C996" t="s">
        <v>69</v>
      </c>
      <c r="D996" s="31">
        <v>17</v>
      </c>
      <c r="E996" s="31">
        <v>83</v>
      </c>
      <c r="F996" s="32">
        <v>834.48400000000004</v>
      </c>
      <c r="G996" s="32">
        <v>993.43333333333339</v>
      </c>
      <c r="H996" s="31">
        <v>929.03899999999999</v>
      </c>
      <c r="I996" s="33">
        <v>3.5118424375052609E-2</v>
      </c>
      <c r="J996" s="33">
        <v>3.1478975366787523E-2</v>
      </c>
      <c r="K996">
        <v>0.84</v>
      </c>
    </row>
    <row r="997" spans="1:11" x14ac:dyDescent="0.25">
      <c r="A997" t="s">
        <v>143</v>
      </c>
      <c r="B997" t="s">
        <v>156</v>
      </c>
      <c r="C997" t="s">
        <v>17</v>
      </c>
      <c r="D997" s="31">
        <v>3</v>
      </c>
      <c r="E997" s="31">
        <v>8</v>
      </c>
      <c r="F997" s="32">
        <v>30.396000000000001</v>
      </c>
      <c r="G997" s="32">
        <v>36.18571428571429</v>
      </c>
      <c r="H997" s="31">
        <v>4.2569999999999997</v>
      </c>
      <c r="I997" s="33">
        <v>2.9683593750000001E-3</v>
      </c>
      <c r="J997" s="33">
        <v>2.5249110320284701E-3</v>
      </c>
      <c r="K997">
        <v>0.84</v>
      </c>
    </row>
    <row r="998" spans="1:11" x14ac:dyDescent="0.25">
      <c r="A998" t="s">
        <v>143</v>
      </c>
      <c r="B998" t="s">
        <v>147</v>
      </c>
      <c r="C998" t="s">
        <v>75</v>
      </c>
      <c r="D998" s="31">
        <v>10</v>
      </c>
      <c r="E998" s="31">
        <v>32</v>
      </c>
      <c r="F998" s="32">
        <v>446.34899999999999</v>
      </c>
      <c r="G998" s="32">
        <v>531.36785714285713</v>
      </c>
      <c r="H998" s="31">
        <v>987.83900000000006</v>
      </c>
      <c r="I998" s="33">
        <v>0.1204070677097383</v>
      </c>
      <c r="J998" s="33">
        <v>0.14495069699192961</v>
      </c>
      <c r="K998">
        <v>0.84</v>
      </c>
    </row>
    <row r="999" spans="1:11" x14ac:dyDescent="0.25">
      <c r="A999" t="s">
        <v>143</v>
      </c>
      <c r="B999" t="s">
        <v>122</v>
      </c>
      <c r="C999" t="s">
        <v>75</v>
      </c>
      <c r="D999" s="31">
        <v>15</v>
      </c>
      <c r="E999" s="31">
        <v>26</v>
      </c>
      <c r="F999" s="32">
        <v>929.64200000000005</v>
      </c>
      <c r="G999" s="32">
        <v>1106.7166666666669</v>
      </c>
      <c r="H999" s="31">
        <v>3147.306</v>
      </c>
      <c r="I999" s="33">
        <v>4.9005904059040588E-2</v>
      </c>
      <c r="J999" s="33">
        <v>6.573732690018172E-2</v>
      </c>
      <c r="K999">
        <v>0.84</v>
      </c>
    </row>
    <row r="1000" spans="1:11" x14ac:dyDescent="0.25">
      <c r="A1000" t="s">
        <v>143</v>
      </c>
      <c r="B1000" t="s">
        <v>76</v>
      </c>
      <c r="C1000" t="s">
        <v>75</v>
      </c>
      <c r="D1000" s="31">
        <v>51</v>
      </c>
      <c r="E1000" s="31">
        <v>1233</v>
      </c>
      <c r="F1000" s="32">
        <v>64137.415000000001</v>
      </c>
      <c r="G1000" s="32">
        <v>76354.065476190473</v>
      </c>
      <c r="H1000" s="31">
        <v>556659.80099999998</v>
      </c>
      <c r="I1000" s="33">
        <v>5.4057615738867762E-2</v>
      </c>
      <c r="J1000" s="33">
        <v>5.6304831610906832E-2</v>
      </c>
      <c r="K1000">
        <v>0.84</v>
      </c>
    </row>
    <row r="1001" spans="1:11" x14ac:dyDescent="0.25">
      <c r="A1001" t="s">
        <v>143</v>
      </c>
      <c r="B1001" t="s">
        <v>137</v>
      </c>
      <c r="C1001" t="s">
        <v>75</v>
      </c>
      <c r="D1001" s="31">
        <v>27</v>
      </c>
      <c r="E1001" s="31">
        <v>87</v>
      </c>
      <c r="F1001" s="32">
        <v>678.11300000000006</v>
      </c>
      <c r="G1001" s="32">
        <v>807.27738095238101</v>
      </c>
      <c r="H1001" s="31">
        <v>867.74</v>
      </c>
      <c r="I1001" s="33">
        <v>6.4158742773882853E-3</v>
      </c>
      <c r="J1001" s="33">
        <v>6.1369921142897556E-3</v>
      </c>
      <c r="K1001">
        <v>0.84</v>
      </c>
    </row>
    <row r="1002" spans="1:11" x14ac:dyDescent="0.25">
      <c r="A1002" t="s">
        <v>143</v>
      </c>
      <c r="B1002" t="s">
        <v>77</v>
      </c>
      <c r="C1002" t="s">
        <v>75</v>
      </c>
      <c r="D1002" s="31">
        <v>209</v>
      </c>
      <c r="E1002" s="31">
        <v>3044</v>
      </c>
      <c r="F1002" s="32">
        <v>233936.11600000001</v>
      </c>
      <c r="G1002" s="32">
        <v>278495.37619047618</v>
      </c>
      <c r="H1002" s="31">
        <v>418838.11</v>
      </c>
      <c r="I1002" s="33">
        <v>4.5164350653700829E-2</v>
      </c>
      <c r="J1002" s="33">
        <v>4.5954981163244271E-2</v>
      </c>
      <c r="K1002">
        <v>0.84</v>
      </c>
    </row>
    <row r="1003" spans="1:11" x14ac:dyDescent="0.25">
      <c r="A1003" t="s">
        <v>143</v>
      </c>
      <c r="B1003" t="s">
        <v>74</v>
      </c>
      <c r="C1003" t="s">
        <v>75</v>
      </c>
      <c r="D1003" s="31">
        <v>91</v>
      </c>
      <c r="E1003" s="31">
        <v>277</v>
      </c>
      <c r="F1003" s="32">
        <v>5130.4480000000003</v>
      </c>
      <c r="G1003" s="32">
        <v>6107.6761904761906</v>
      </c>
      <c r="H1003" s="31">
        <v>13071.832</v>
      </c>
      <c r="I1003" s="33">
        <v>1.022235771142792E-2</v>
      </c>
      <c r="J1003" s="33">
        <v>9.3123716789698125E-3</v>
      </c>
      <c r="K1003">
        <v>0.84</v>
      </c>
    </row>
    <row r="1004" spans="1:11" x14ac:dyDescent="0.25">
      <c r="A1004" t="s">
        <v>143</v>
      </c>
      <c r="B1004" t="s">
        <v>79</v>
      </c>
      <c r="C1004" t="s">
        <v>21</v>
      </c>
      <c r="D1004" s="31">
        <v>8</v>
      </c>
      <c r="E1004" s="31">
        <v>9</v>
      </c>
      <c r="F1004" s="32">
        <v>10.305999999999999</v>
      </c>
      <c r="G1004" s="32">
        <v>12.269047619047621</v>
      </c>
      <c r="H1004" s="31">
        <v>10.712999999999999</v>
      </c>
      <c r="I1004" s="33">
        <v>2.8136944414109419E-4</v>
      </c>
      <c r="J1004" s="33">
        <v>4.445043774117256E-4</v>
      </c>
      <c r="K1004">
        <v>0.84</v>
      </c>
    </row>
    <row r="1005" spans="1:11" x14ac:dyDescent="0.25">
      <c r="A1005" t="s">
        <v>143</v>
      </c>
      <c r="B1005" t="s">
        <v>106</v>
      </c>
      <c r="C1005" t="s">
        <v>19</v>
      </c>
      <c r="D1005" s="31">
        <v>46</v>
      </c>
      <c r="E1005" s="31">
        <v>208</v>
      </c>
      <c r="F1005" s="32">
        <v>211356.78099999999</v>
      </c>
      <c r="G1005" s="32">
        <v>251615.2154761905</v>
      </c>
      <c r="H1005" s="31">
        <v>366061.58299999998</v>
      </c>
      <c r="I1005" s="33">
        <v>8.9896827188283759E-3</v>
      </c>
      <c r="J1005" s="33">
        <v>6.9162506057786318E-3</v>
      </c>
      <c r="K1005">
        <v>0.84</v>
      </c>
    </row>
    <row r="1006" spans="1:11" x14ac:dyDescent="0.25">
      <c r="A1006" t="s">
        <v>143</v>
      </c>
      <c r="B1006" t="s">
        <v>105</v>
      </c>
      <c r="C1006" t="s">
        <v>19</v>
      </c>
      <c r="D1006" s="31">
        <v>221</v>
      </c>
      <c r="E1006" s="31">
        <v>4209</v>
      </c>
      <c r="F1006" s="32">
        <v>897155.41700000002</v>
      </c>
      <c r="G1006" s="32">
        <v>1068042.1630952379</v>
      </c>
      <c r="H1006" s="31">
        <v>589986.67000000004</v>
      </c>
      <c r="I1006" s="33">
        <v>2.399542815165201E-2</v>
      </c>
      <c r="J1006" s="33">
        <v>2.37652053420555E-2</v>
      </c>
      <c r="K1006">
        <v>0.84</v>
      </c>
    </row>
    <row r="1007" spans="1:11" x14ac:dyDescent="0.25">
      <c r="A1007" t="s">
        <v>143</v>
      </c>
      <c r="B1007" t="s">
        <v>139</v>
      </c>
      <c r="C1007" t="s">
        <v>17</v>
      </c>
      <c r="D1007" s="31">
        <v>4</v>
      </c>
      <c r="E1007" s="31">
        <v>7</v>
      </c>
      <c r="F1007" s="32">
        <v>0.27200000000000002</v>
      </c>
      <c r="G1007" s="32">
        <v>0.32380952380952382</v>
      </c>
      <c r="H1007" s="31">
        <v>0.27700000000000002</v>
      </c>
      <c r="I1007" s="33">
        <v>4.6101694915254244E-3</v>
      </c>
      <c r="J1007" s="33">
        <v>2.7425742574257428E-3</v>
      </c>
      <c r="K1007">
        <v>0.84</v>
      </c>
    </row>
    <row r="1008" spans="1:11" x14ac:dyDescent="0.25">
      <c r="A1008" t="s">
        <v>143</v>
      </c>
      <c r="B1008" t="s">
        <v>81</v>
      </c>
      <c r="C1008" t="s">
        <v>69</v>
      </c>
      <c r="D1008" s="31">
        <v>5</v>
      </c>
      <c r="E1008" s="31">
        <v>9</v>
      </c>
      <c r="F1008" s="32">
        <v>854.94799999999998</v>
      </c>
      <c r="G1008" s="32">
        <v>1017.795238095238</v>
      </c>
      <c r="H1008" s="31">
        <v>190.48500000000001</v>
      </c>
      <c r="I1008" s="33">
        <v>1.2339404785959639E-2</v>
      </c>
      <c r="J1008" s="33">
        <v>1.0572514847088861E-2</v>
      </c>
      <c r="K1008">
        <v>0.84</v>
      </c>
    </row>
    <row r="1009" spans="1:11" x14ac:dyDescent="0.25">
      <c r="A1009" t="s">
        <v>143</v>
      </c>
      <c r="B1009" t="s">
        <v>82</v>
      </c>
      <c r="C1009" t="s">
        <v>21</v>
      </c>
      <c r="D1009" s="31">
        <v>84</v>
      </c>
      <c r="E1009" s="31">
        <v>440</v>
      </c>
      <c r="F1009" s="32">
        <v>3936.105</v>
      </c>
      <c r="G1009" s="32">
        <v>4685.8392857142862</v>
      </c>
      <c r="H1009" s="31">
        <v>1160.4780000000001</v>
      </c>
      <c r="I1009" s="33">
        <v>2.0185981989004679E-2</v>
      </c>
      <c r="J1009" s="33">
        <v>2.45702610573564E-2</v>
      </c>
      <c r="K1009">
        <v>0.84</v>
      </c>
    </row>
    <row r="1010" spans="1:11" x14ac:dyDescent="0.25">
      <c r="A1010" t="s">
        <v>143</v>
      </c>
      <c r="B1010" t="s">
        <v>83</v>
      </c>
      <c r="C1010" t="s">
        <v>84</v>
      </c>
      <c r="D1010" s="31">
        <v>48</v>
      </c>
      <c r="E1010" s="31">
        <v>137</v>
      </c>
      <c r="F1010" s="32">
        <v>390.09199999999998</v>
      </c>
      <c r="G1010" s="32">
        <v>464.39523809523808</v>
      </c>
      <c r="H1010" s="31">
        <v>151.87</v>
      </c>
      <c r="I1010" s="33">
        <v>2.44871159097329E-3</v>
      </c>
      <c r="J1010" s="33">
        <v>3.46933181039406E-3</v>
      </c>
      <c r="K1010">
        <v>0.84</v>
      </c>
    </row>
    <row r="1011" spans="1:11" x14ac:dyDescent="0.25">
      <c r="A1011" t="s">
        <v>143</v>
      </c>
      <c r="B1011" t="s">
        <v>85</v>
      </c>
      <c r="C1011" t="s">
        <v>84</v>
      </c>
      <c r="D1011" s="31">
        <v>111</v>
      </c>
      <c r="E1011" s="31">
        <v>546</v>
      </c>
      <c r="F1011" s="32">
        <v>130931.147</v>
      </c>
      <c r="G1011" s="32">
        <v>155870.41309523809</v>
      </c>
      <c r="H1011" s="31">
        <v>34812.122000000003</v>
      </c>
      <c r="I1011" s="33">
        <v>2.6781775747292541E-2</v>
      </c>
      <c r="J1011" s="33">
        <v>2.3562923248845451E-2</v>
      </c>
      <c r="K1011">
        <v>0.84</v>
      </c>
    </row>
    <row r="1012" spans="1:11" x14ac:dyDescent="0.25">
      <c r="A1012" t="s">
        <v>143</v>
      </c>
      <c r="B1012" t="s">
        <v>86</v>
      </c>
      <c r="C1012" t="s">
        <v>28</v>
      </c>
      <c r="D1012" s="31">
        <v>59</v>
      </c>
      <c r="E1012" s="31">
        <v>178</v>
      </c>
      <c r="F1012" s="32">
        <v>1668.4639999999999</v>
      </c>
      <c r="G1012" s="32">
        <v>1986.2666666666671</v>
      </c>
      <c r="H1012" s="31">
        <v>897.77099999999996</v>
      </c>
      <c r="I1012" s="33">
        <v>3.023236935565703E-2</v>
      </c>
      <c r="J1012" s="33">
        <v>3.1958244340025629E-2</v>
      </c>
      <c r="K1012">
        <v>0.84</v>
      </c>
    </row>
    <row r="1013" spans="1:11" x14ac:dyDescent="0.25">
      <c r="A1013" t="s">
        <v>143</v>
      </c>
      <c r="B1013" t="s">
        <v>144</v>
      </c>
      <c r="C1013" t="s">
        <v>17</v>
      </c>
      <c r="D1013" s="31">
        <v>6</v>
      </c>
      <c r="E1013" s="31">
        <v>7</v>
      </c>
      <c r="F1013" s="32">
        <v>4.2210000000000001</v>
      </c>
      <c r="G1013" s="32">
        <v>5.0250000000000004</v>
      </c>
      <c r="H1013" s="31">
        <v>2.1190000000000002</v>
      </c>
      <c r="I1013" s="33">
        <v>8.3254437869822485E-3</v>
      </c>
      <c r="J1013" s="33">
        <v>8.3754940711462458E-3</v>
      </c>
      <c r="K1013">
        <v>0.84</v>
      </c>
    </row>
    <row r="1014" spans="1:11" x14ac:dyDescent="0.25">
      <c r="A1014" t="s">
        <v>143</v>
      </c>
      <c r="B1014" t="s">
        <v>88</v>
      </c>
      <c r="C1014" t="s">
        <v>69</v>
      </c>
      <c r="D1014" s="31">
        <v>6</v>
      </c>
      <c r="E1014" s="31">
        <v>20</v>
      </c>
      <c r="F1014" s="32">
        <v>251.31100000000001</v>
      </c>
      <c r="G1014" s="32">
        <v>299.1797619047619</v>
      </c>
      <c r="H1014" s="31">
        <v>155.32900000000001</v>
      </c>
      <c r="I1014" s="33">
        <v>1.277051679455257E-2</v>
      </c>
      <c r="J1014" s="33">
        <v>6.0784612976442047E-3</v>
      </c>
      <c r="K1014">
        <v>0.84</v>
      </c>
    </row>
    <row r="1015" spans="1:11" x14ac:dyDescent="0.25">
      <c r="A1015" t="s">
        <v>143</v>
      </c>
      <c r="B1015" t="s">
        <v>152</v>
      </c>
      <c r="C1015" t="s">
        <v>69</v>
      </c>
      <c r="D1015" s="31">
        <v>6</v>
      </c>
      <c r="E1015" s="31">
        <v>17</v>
      </c>
      <c r="F1015" s="32">
        <v>12606.1</v>
      </c>
      <c r="G1015" s="32">
        <v>15007.26190476191</v>
      </c>
      <c r="H1015" s="31">
        <v>1734.432</v>
      </c>
      <c r="I1015" s="33">
        <v>1.14034262473925E-2</v>
      </c>
      <c r="J1015" s="33">
        <v>1.108915145005371E-2</v>
      </c>
      <c r="K1015">
        <v>0.84</v>
      </c>
    </row>
    <row r="1016" spans="1:11" x14ac:dyDescent="0.25">
      <c r="A1016" t="s">
        <v>143</v>
      </c>
      <c r="B1016" t="s">
        <v>87</v>
      </c>
      <c r="C1016" t="s">
        <v>17</v>
      </c>
      <c r="D1016" s="31">
        <v>17</v>
      </c>
      <c r="E1016" s="31">
        <v>77</v>
      </c>
      <c r="F1016" s="32">
        <v>32.524000000000001</v>
      </c>
      <c r="G1016" s="32">
        <v>38.719047619047622</v>
      </c>
      <c r="H1016" s="31">
        <v>37.887999999999998</v>
      </c>
      <c r="I1016" s="33">
        <v>9.8286543168837458E-4</v>
      </c>
      <c r="J1016" s="33">
        <v>1.006027455457901E-3</v>
      </c>
      <c r="K1016">
        <v>0.84</v>
      </c>
    </row>
    <row r="1017" spans="1:11" x14ac:dyDescent="0.25">
      <c r="A1017" t="s">
        <v>143</v>
      </c>
      <c r="B1017" t="s">
        <v>117</v>
      </c>
      <c r="C1017" t="s">
        <v>69</v>
      </c>
      <c r="D1017" s="31">
        <v>5</v>
      </c>
      <c r="E1017" s="31">
        <v>7</v>
      </c>
      <c r="F1017" s="32">
        <v>178.55600000000001</v>
      </c>
      <c r="G1017" s="32">
        <v>212.56666666666669</v>
      </c>
      <c r="H1017" s="31">
        <v>84.113</v>
      </c>
      <c r="I1017" s="33">
        <v>1.5371424144075901E-3</v>
      </c>
      <c r="J1017" s="33">
        <v>2.260615996559879E-3</v>
      </c>
      <c r="K1017">
        <v>0.84</v>
      </c>
    </row>
    <row r="1018" spans="1:11" x14ac:dyDescent="0.25">
      <c r="A1018" t="s">
        <v>143</v>
      </c>
      <c r="B1018" t="s">
        <v>66</v>
      </c>
      <c r="C1018" t="s">
        <v>17</v>
      </c>
      <c r="D1018" s="31">
        <v>34</v>
      </c>
      <c r="E1018" s="31">
        <v>169</v>
      </c>
      <c r="F1018" s="32">
        <v>0.33600000000000002</v>
      </c>
      <c r="G1018" s="32">
        <v>0.4</v>
      </c>
      <c r="H1018" s="31">
        <v>168.505</v>
      </c>
      <c r="I1018" s="33">
        <v>3.7508372404554589E-5</v>
      </c>
      <c r="J1018" s="33">
        <v>1.314596660945545E-2</v>
      </c>
      <c r="K1018">
        <v>0.84</v>
      </c>
    </row>
    <row r="1019" spans="1:11" x14ac:dyDescent="0.25">
      <c r="A1019" t="s">
        <v>143</v>
      </c>
      <c r="B1019" t="s">
        <v>65</v>
      </c>
      <c r="C1019" t="s">
        <v>17</v>
      </c>
      <c r="D1019" s="31">
        <v>143</v>
      </c>
      <c r="E1019" s="31">
        <v>945</v>
      </c>
      <c r="F1019" s="32">
        <v>1491.759</v>
      </c>
      <c r="G1019" s="32">
        <v>1775.903571428571</v>
      </c>
      <c r="H1019" s="31">
        <v>688.10299999999995</v>
      </c>
      <c r="I1019" s="33">
        <v>2.2529019104432529E-2</v>
      </c>
      <c r="J1019" s="33">
        <v>2.2705923114997521E-2</v>
      </c>
      <c r="K1019">
        <v>0.84</v>
      </c>
    </row>
    <row r="1020" spans="1:11" x14ac:dyDescent="0.25">
      <c r="A1020" t="s">
        <v>143</v>
      </c>
      <c r="B1020" t="s">
        <v>101</v>
      </c>
      <c r="C1020" t="s">
        <v>17</v>
      </c>
      <c r="D1020" s="31">
        <v>24</v>
      </c>
      <c r="E1020" s="31">
        <v>305</v>
      </c>
      <c r="F1020" s="32">
        <v>22042.243999999999</v>
      </c>
      <c r="G1020" s="32">
        <v>26240.76666666667</v>
      </c>
      <c r="H1020" s="31">
        <v>4018.268</v>
      </c>
      <c r="I1020" s="33">
        <v>9.5764062068258403E-3</v>
      </c>
      <c r="J1020" s="33">
        <v>1.620811803950516E-2</v>
      </c>
      <c r="K1020">
        <v>0.84</v>
      </c>
    </row>
    <row r="1021" spans="1:11" x14ac:dyDescent="0.25">
      <c r="A1021" t="s">
        <v>143</v>
      </c>
      <c r="B1021" t="s">
        <v>102</v>
      </c>
      <c r="C1021" t="s">
        <v>17</v>
      </c>
      <c r="D1021" s="31">
        <v>22</v>
      </c>
      <c r="E1021" s="31">
        <v>69</v>
      </c>
      <c r="F1021" s="32">
        <v>2757.4949999999999</v>
      </c>
      <c r="G1021" s="32">
        <v>3282.7321428571431</v>
      </c>
      <c r="H1021" s="31">
        <v>692.08900000000006</v>
      </c>
      <c r="I1021" s="33">
        <v>5.5164463418342436E-3</v>
      </c>
      <c r="J1021" s="33">
        <v>5.1693568264828248E-3</v>
      </c>
      <c r="K1021">
        <v>0.84</v>
      </c>
    </row>
    <row r="1022" spans="1:11" x14ac:dyDescent="0.25">
      <c r="A1022" t="s">
        <v>143</v>
      </c>
      <c r="B1022" t="s">
        <v>53</v>
      </c>
      <c r="C1022" t="s">
        <v>17</v>
      </c>
      <c r="D1022" s="31">
        <v>114</v>
      </c>
      <c r="E1022" s="31">
        <v>516</v>
      </c>
      <c r="F1022" s="32">
        <v>1313.4549999999999</v>
      </c>
      <c r="G1022" s="32">
        <v>1563.636904761905</v>
      </c>
      <c r="H1022" s="31">
        <v>1315.385</v>
      </c>
      <c r="I1022" s="33">
        <v>1.937106408082E-2</v>
      </c>
      <c r="J1022" s="33">
        <v>1.66042034839687E-2</v>
      </c>
      <c r="K1022">
        <v>0.84</v>
      </c>
    </row>
    <row r="1023" spans="1:11" x14ac:dyDescent="0.25">
      <c r="A1023" t="s">
        <v>145</v>
      </c>
      <c r="B1023" t="s">
        <v>159</v>
      </c>
      <c r="D1023" s="31"/>
      <c r="E1023" s="31"/>
      <c r="F1023" s="32">
        <v>2084683</v>
      </c>
      <c r="G1023" s="32">
        <v>2424050</v>
      </c>
      <c r="H1023" s="31">
        <v>2491481</v>
      </c>
      <c r="I1023" s="33"/>
      <c r="J1023" s="33"/>
      <c r="K1023">
        <v>0.86</v>
      </c>
    </row>
    <row r="1024" spans="1:11" x14ac:dyDescent="0.25">
      <c r="A1024" t="s">
        <v>145</v>
      </c>
      <c r="B1024" t="s">
        <v>136</v>
      </c>
      <c r="C1024" t="s">
        <v>28</v>
      </c>
      <c r="D1024" s="31">
        <v>6</v>
      </c>
      <c r="E1024" s="31">
        <v>6</v>
      </c>
      <c r="F1024" s="32">
        <v>1.0820000000000001</v>
      </c>
      <c r="G1024" s="32">
        <v>1.258139534883721</v>
      </c>
      <c r="H1024" s="31">
        <v>1.78</v>
      </c>
      <c r="I1024" s="33">
        <v>2.0888030888030892E-3</v>
      </c>
      <c r="J1024" s="33">
        <v>2.598540145985402E-3</v>
      </c>
      <c r="K1024">
        <v>0.86</v>
      </c>
    </row>
    <row r="1025" spans="1:11" x14ac:dyDescent="0.25">
      <c r="A1025" t="s">
        <v>145</v>
      </c>
      <c r="B1025" t="s">
        <v>12</v>
      </c>
      <c r="C1025" t="s">
        <v>13</v>
      </c>
      <c r="D1025" s="31">
        <v>414</v>
      </c>
      <c r="E1025" s="31">
        <v>6097</v>
      </c>
      <c r="F1025" s="32">
        <v>949499.071</v>
      </c>
      <c r="G1025" s="32">
        <v>1104068.6872093021</v>
      </c>
      <c r="H1025" s="31">
        <v>796055.17799999996</v>
      </c>
      <c r="I1025" s="33">
        <v>7.085028264776011E-2</v>
      </c>
      <c r="J1025" s="33">
        <v>7.8308317035806749E-2</v>
      </c>
      <c r="K1025">
        <v>0.86</v>
      </c>
    </row>
    <row r="1026" spans="1:11" x14ac:dyDescent="0.25">
      <c r="A1026" t="s">
        <v>145</v>
      </c>
      <c r="B1026" t="s">
        <v>80</v>
      </c>
      <c r="C1026" t="s">
        <v>21</v>
      </c>
      <c r="D1026" s="31">
        <v>32</v>
      </c>
      <c r="E1026" s="31">
        <v>138</v>
      </c>
      <c r="F1026" s="32">
        <v>2244.4349999999999</v>
      </c>
      <c r="G1026" s="32">
        <v>2609.808139534884</v>
      </c>
      <c r="H1026" s="31">
        <v>436.13900000000001</v>
      </c>
      <c r="I1026" s="33">
        <v>1.871248224159435E-3</v>
      </c>
      <c r="J1026" s="33">
        <v>1.607624938258863E-3</v>
      </c>
      <c r="K1026">
        <v>0.86</v>
      </c>
    </row>
    <row r="1027" spans="1:11" x14ac:dyDescent="0.25">
      <c r="A1027" t="s">
        <v>145</v>
      </c>
      <c r="B1027" t="s">
        <v>14</v>
      </c>
      <c r="C1027" t="s">
        <v>15</v>
      </c>
      <c r="D1027" s="31">
        <v>202</v>
      </c>
      <c r="E1027" s="31">
        <v>2174</v>
      </c>
      <c r="F1027" s="32">
        <v>22173.962</v>
      </c>
      <c r="G1027" s="32">
        <v>25783.67674418605</v>
      </c>
      <c r="H1027" s="31">
        <v>23042.941999999999</v>
      </c>
      <c r="I1027" s="33">
        <v>2.1565386784929291E-2</v>
      </c>
      <c r="J1027" s="33">
        <v>2.3495392778740201E-2</v>
      </c>
      <c r="K1027">
        <v>0.86</v>
      </c>
    </row>
    <row r="1028" spans="1:11" x14ac:dyDescent="0.25">
      <c r="A1028" t="s">
        <v>145</v>
      </c>
      <c r="B1028" t="s">
        <v>16</v>
      </c>
      <c r="C1028" t="s">
        <v>17</v>
      </c>
      <c r="D1028" s="31">
        <v>63</v>
      </c>
      <c r="E1028" s="31">
        <v>261</v>
      </c>
      <c r="F1028" s="32">
        <v>315.666</v>
      </c>
      <c r="G1028" s="32">
        <v>367.053488372093</v>
      </c>
      <c r="H1028" s="31">
        <v>187.68899999999999</v>
      </c>
      <c r="I1028" s="33">
        <v>6.4266867543466754E-3</v>
      </c>
      <c r="J1028" s="33">
        <v>6.7074905296261884E-3</v>
      </c>
      <c r="K1028">
        <v>0.86</v>
      </c>
    </row>
    <row r="1029" spans="1:11" x14ac:dyDescent="0.25">
      <c r="A1029" t="s">
        <v>145</v>
      </c>
      <c r="B1029" t="s">
        <v>18</v>
      </c>
      <c r="C1029" t="s">
        <v>19</v>
      </c>
      <c r="D1029" s="31">
        <v>154</v>
      </c>
      <c r="E1029" s="31">
        <v>3228</v>
      </c>
      <c r="F1029" s="32">
        <v>108422.697</v>
      </c>
      <c r="G1029" s="32">
        <v>126072.9034883721</v>
      </c>
      <c r="H1029" s="31">
        <v>142303.70000000001</v>
      </c>
      <c r="I1029" s="33">
        <v>1.9298183876396448E-2</v>
      </c>
      <c r="J1029" s="33">
        <v>1.9437931912457001E-2</v>
      </c>
      <c r="K1029">
        <v>0.86</v>
      </c>
    </row>
    <row r="1030" spans="1:11" x14ac:dyDescent="0.25">
      <c r="A1030" t="s">
        <v>145</v>
      </c>
      <c r="B1030" t="s">
        <v>98</v>
      </c>
      <c r="C1030" t="s">
        <v>99</v>
      </c>
      <c r="D1030" s="31">
        <v>34</v>
      </c>
      <c r="E1030" s="31">
        <v>868</v>
      </c>
      <c r="F1030" s="32">
        <v>1478140.49</v>
      </c>
      <c r="G1030" s="32">
        <v>1718768.0116279069</v>
      </c>
      <c r="H1030" s="31">
        <v>2136772.267</v>
      </c>
      <c r="I1030" s="33">
        <v>5.533943284644003E-2</v>
      </c>
      <c r="J1030" s="33">
        <v>6.4978850946257674E-2</v>
      </c>
      <c r="K1030">
        <v>0.86</v>
      </c>
    </row>
    <row r="1031" spans="1:11" x14ac:dyDescent="0.25">
      <c r="A1031" t="s">
        <v>145</v>
      </c>
      <c r="B1031" t="s">
        <v>20</v>
      </c>
      <c r="C1031" t="s">
        <v>21</v>
      </c>
      <c r="D1031" s="31">
        <v>11</v>
      </c>
      <c r="E1031" s="31">
        <v>26</v>
      </c>
      <c r="F1031" s="32">
        <v>89.787999999999997</v>
      </c>
      <c r="G1031" s="32">
        <v>104.4046511627907</v>
      </c>
      <c r="H1031" s="31">
        <v>175.208</v>
      </c>
      <c r="I1031" s="33">
        <v>1.0231084776663631E-2</v>
      </c>
      <c r="J1031" s="33">
        <v>4.9160493827160492E-2</v>
      </c>
      <c r="K1031">
        <v>0.86</v>
      </c>
    </row>
    <row r="1032" spans="1:11" x14ac:dyDescent="0.25">
      <c r="A1032" t="s">
        <v>145</v>
      </c>
      <c r="B1032" t="s">
        <v>22</v>
      </c>
      <c r="C1032" t="s">
        <v>23</v>
      </c>
      <c r="D1032" s="31">
        <v>101</v>
      </c>
      <c r="E1032" s="31">
        <v>1338</v>
      </c>
      <c r="F1032" s="32">
        <v>172856.69099999999</v>
      </c>
      <c r="G1032" s="32">
        <v>200996.15232558141</v>
      </c>
      <c r="H1032" s="31">
        <v>70982.854999999996</v>
      </c>
      <c r="I1032" s="33">
        <v>3.5228827906754932E-2</v>
      </c>
      <c r="J1032" s="33">
        <v>3.8120605673286567E-2</v>
      </c>
      <c r="K1032">
        <v>0.86</v>
      </c>
    </row>
    <row r="1033" spans="1:11" x14ac:dyDescent="0.25">
      <c r="A1033" t="s">
        <v>145</v>
      </c>
      <c r="B1033" t="s">
        <v>100</v>
      </c>
      <c r="C1033" t="s">
        <v>17</v>
      </c>
      <c r="D1033" s="31">
        <v>7</v>
      </c>
      <c r="E1033" s="31">
        <v>35</v>
      </c>
      <c r="F1033" s="32">
        <v>238.99</v>
      </c>
      <c r="G1033" s="32">
        <v>277.89534883720933</v>
      </c>
      <c r="H1033" s="31">
        <v>786.36800000000005</v>
      </c>
      <c r="I1033" s="33">
        <v>3.6925620345477578E-3</v>
      </c>
      <c r="J1033" s="33">
        <v>5.4867987719787889E-2</v>
      </c>
      <c r="K1033">
        <v>0.86</v>
      </c>
    </row>
    <row r="1034" spans="1:11" x14ac:dyDescent="0.25">
      <c r="A1034" t="s">
        <v>145</v>
      </c>
      <c r="B1034" t="s">
        <v>95</v>
      </c>
      <c r="C1034" t="s">
        <v>17</v>
      </c>
      <c r="D1034" s="31">
        <v>7</v>
      </c>
      <c r="E1034" s="31">
        <v>40</v>
      </c>
      <c r="F1034" s="32">
        <v>56.036000000000001</v>
      </c>
      <c r="G1034" s="32">
        <v>65.15813953488373</v>
      </c>
      <c r="H1034" s="31">
        <v>71.594999999999999</v>
      </c>
      <c r="I1034" s="33">
        <v>3.6503397194952739E-4</v>
      </c>
      <c r="J1034" s="33">
        <v>3.4736137324063249E-4</v>
      </c>
      <c r="K1034">
        <v>0.86</v>
      </c>
    </row>
    <row r="1035" spans="1:11" x14ac:dyDescent="0.25">
      <c r="A1035" t="s">
        <v>145</v>
      </c>
      <c r="B1035" t="s">
        <v>93</v>
      </c>
      <c r="C1035" t="s">
        <v>21</v>
      </c>
      <c r="D1035" s="31">
        <v>90</v>
      </c>
      <c r="E1035" s="31">
        <v>1386</v>
      </c>
      <c r="F1035" s="32">
        <v>284660.74300000002</v>
      </c>
      <c r="G1035" s="32">
        <v>331000.86395348841</v>
      </c>
      <c r="H1035" s="31">
        <v>349742.04100000003</v>
      </c>
      <c r="I1035" s="33">
        <v>2.4189053024753909E-2</v>
      </c>
      <c r="J1035" s="33">
        <v>2.4749971198091459E-2</v>
      </c>
      <c r="K1035">
        <v>0.86</v>
      </c>
    </row>
    <row r="1036" spans="1:11" x14ac:dyDescent="0.25">
      <c r="A1036" t="s">
        <v>145</v>
      </c>
      <c r="B1036" t="s">
        <v>94</v>
      </c>
      <c r="C1036" t="s">
        <v>17</v>
      </c>
      <c r="D1036" s="31">
        <v>25</v>
      </c>
      <c r="E1036" s="31">
        <v>290</v>
      </c>
      <c r="F1036" s="32">
        <v>2423.0320000000002</v>
      </c>
      <c r="G1036" s="32">
        <v>2817.4790697674421</v>
      </c>
      <c r="H1036" s="31">
        <v>3336.9850000000001</v>
      </c>
      <c r="I1036" s="33">
        <v>2.635477871197207E-2</v>
      </c>
      <c r="J1036" s="33">
        <v>2.1755189454194589E-2</v>
      </c>
      <c r="K1036">
        <v>0.86</v>
      </c>
    </row>
    <row r="1037" spans="1:11" x14ac:dyDescent="0.25">
      <c r="A1037" t="s">
        <v>145</v>
      </c>
      <c r="B1037" t="s">
        <v>24</v>
      </c>
      <c r="C1037" t="s">
        <v>21</v>
      </c>
      <c r="D1037" s="31">
        <v>19</v>
      </c>
      <c r="E1037" s="31">
        <v>38</v>
      </c>
      <c r="F1037" s="32">
        <v>618.76800000000003</v>
      </c>
      <c r="G1037" s="32">
        <v>719.49767441860467</v>
      </c>
      <c r="H1037" s="31">
        <v>883.62900000000002</v>
      </c>
      <c r="I1037" s="33">
        <v>7.5423088362205567E-4</v>
      </c>
      <c r="J1037" s="33">
        <v>1.0149515513225181E-3</v>
      </c>
      <c r="K1037">
        <v>0.86</v>
      </c>
    </row>
    <row r="1038" spans="1:11" x14ac:dyDescent="0.25">
      <c r="A1038" t="s">
        <v>145</v>
      </c>
      <c r="B1038" t="s">
        <v>107</v>
      </c>
      <c r="C1038" t="s">
        <v>17</v>
      </c>
      <c r="D1038" s="31">
        <v>17</v>
      </c>
      <c r="E1038" s="31">
        <v>42</v>
      </c>
      <c r="F1038" s="32">
        <v>47886.021000000001</v>
      </c>
      <c r="G1038" s="32">
        <v>55681.419767441861</v>
      </c>
      <c r="H1038" s="31">
        <v>23500.963</v>
      </c>
      <c r="I1038" s="33">
        <v>2.2030316399848739E-3</v>
      </c>
      <c r="J1038" s="33">
        <v>2.7775028884846381E-3</v>
      </c>
      <c r="K1038">
        <v>0.86</v>
      </c>
    </row>
    <row r="1039" spans="1:11" x14ac:dyDescent="0.25">
      <c r="A1039" t="s">
        <v>145</v>
      </c>
      <c r="B1039" t="s">
        <v>25</v>
      </c>
      <c r="C1039" t="s">
        <v>17</v>
      </c>
      <c r="D1039" s="31">
        <v>24</v>
      </c>
      <c r="E1039" s="31">
        <v>112</v>
      </c>
      <c r="F1039" s="32">
        <v>31.594000000000001</v>
      </c>
      <c r="G1039" s="32">
        <v>36.737209302325581</v>
      </c>
      <c r="H1039" s="31">
        <v>61.671999999999997</v>
      </c>
      <c r="I1039" s="33">
        <v>8.7736739794501539E-3</v>
      </c>
      <c r="J1039" s="33">
        <v>2.4357030015797788E-2</v>
      </c>
      <c r="K1039">
        <v>0.86</v>
      </c>
    </row>
    <row r="1040" spans="1:11" x14ac:dyDescent="0.25">
      <c r="A1040" t="s">
        <v>145</v>
      </c>
      <c r="B1040" t="s">
        <v>26</v>
      </c>
      <c r="C1040" t="s">
        <v>17</v>
      </c>
      <c r="D1040" s="31">
        <v>47</v>
      </c>
      <c r="E1040" s="31">
        <v>491</v>
      </c>
      <c r="F1040" s="32">
        <v>1099.1579999999999</v>
      </c>
      <c r="G1040" s="32">
        <v>1278.0906976744191</v>
      </c>
      <c r="H1040" s="31">
        <v>1772.338</v>
      </c>
      <c r="I1040" s="33">
        <v>3.9399168399168398E-2</v>
      </c>
      <c r="J1040" s="33">
        <v>4.6690850654653712E-2</v>
      </c>
      <c r="K1040">
        <v>0.86</v>
      </c>
    </row>
    <row r="1041" spans="1:11" x14ac:dyDescent="0.25">
      <c r="A1041" t="s">
        <v>145</v>
      </c>
      <c r="B1041" t="s">
        <v>131</v>
      </c>
      <c r="C1041" t="s">
        <v>17</v>
      </c>
      <c r="D1041" s="31">
        <v>5</v>
      </c>
      <c r="E1041" s="31">
        <v>7</v>
      </c>
      <c r="F1041" s="32">
        <v>80.114000000000004</v>
      </c>
      <c r="G1041" s="32">
        <v>93.155813953488376</v>
      </c>
      <c r="H1041" s="31">
        <v>40.186999999999998</v>
      </c>
      <c r="I1041" s="33">
        <v>2.6854874933796371E-4</v>
      </c>
      <c r="J1041" s="33">
        <v>2.4268244814155019E-4</v>
      </c>
      <c r="K1041">
        <v>0.86</v>
      </c>
    </row>
    <row r="1042" spans="1:11" x14ac:dyDescent="0.25">
      <c r="A1042" t="s">
        <v>145</v>
      </c>
      <c r="B1042" t="s">
        <v>68</v>
      </c>
      <c r="C1042" t="s">
        <v>69</v>
      </c>
      <c r="D1042" s="31">
        <v>72</v>
      </c>
      <c r="E1042" s="31">
        <v>712</v>
      </c>
      <c r="F1042" s="32">
        <v>30524.233</v>
      </c>
      <c r="G1042" s="32">
        <v>35493.294186046507</v>
      </c>
      <c r="H1042" s="31">
        <v>37500.951000000001</v>
      </c>
      <c r="I1042" s="33">
        <v>2.6826896474140952E-2</v>
      </c>
      <c r="J1042" s="33">
        <v>2.566926706860297E-2</v>
      </c>
      <c r="K1042">
        <v>0.86</v>
      </c>
    </row>
    <row r="1043" spans="1:11" x14ac:dyDescent="0.25">
      <c r="A1043" t="s">
        <v>145</v>
      </c>
      <c r="B1043" t="s">
        <v>70</v>
      </c>
      <c r="C1043" t="s">
        <v>71</v>
      </c>
      <c r="D1043" s="31">
        <v>76</v>
      </c>
      <c r="E1043" s="31">
        <v>745</v>
      </c>
      <c r="F1043" s="32">
        <v>21659.564999999999</v>
      </c>
      <c r="G1043" s="32">
        <v>25185.54069767442</v>
      </c>
      <c r="H1043" s="31">
        <v>124200.11199999999</v>
      </c>
      <c r="I1043" s="33">
        <v>7.1322824585464796E-3</v>
      </c>
      <c r="J1043" s="33">
        <v>8.0855452520282364E-3</v>
      </c>
      <c r="K1043">
        <v>0.86</v>
      </c>
    </row>
    <row r="1044" spans="1:11" x14ac:dyDescent="0.25">
      <c r="A1044" t="s">
        <v>145</v>
      </c>
      <c r="B1044" t="s">
        <v>27</v>
      </c>
      <c r="C1044" t="s">
        <v>28</v>
      </c>
      <c r="D1044" s="31">
        <v>7</v>
      </c>
      <c r="E1044" s="31">
        <v>57</v>
      </c>
      <c r="F1044" s="32">
        <v>1453.8510000000001</v>
      </c>
      <c r="G1044" s="32">
        <v>1690.5244186046509</v>
      </c>
      <c r="H1044" s="31">
        <v>657.495</v>
      </c>
      <c r="I1044" s="33">
        <v>1.6663430680359439E-2</v>
      </c>
      <c r="J1044" s="33">
        <v>1.870859890735261E-2</v>
      </c>
      <c r="K1044">
        <v>0.86</v>
      </c>
    </row>
    <row r="1045" spans="1:11" x14ac:dyDescent="0.25">
      <c r="A1045" t="s">
        <v>145</v>
      </c>
      <c r="B1045" t="s">
        <v>30</v>
      </c>
      <c r="C1045" t="s">
        <v>17</v>
      </c>
      <c r="D1045" s="31">
        <v>24</v>
      </c>
      <c r="E1045" s="31">
        <v>108</v>
      </c>
      <c r="F1045" s="32">
        <v>542.33600000000001</v>
      </c>
      <c r="G1045" s="32">
        <v>630.62325581395351</v>
      </c>
      <c r="H1045" s="31">
        <v>666.91399999999999</v>
      </c>
      <c r="I1045" s="33">
        <v>8.5514979501734464E-2</v>
      </c>
      <c r="J1045" s="33">
        <v>8.5381385225963377E-2</v>
      </c>
      <c r="K1045">
        <v>0.86</v>
      </c>
    </row>
    <row r="1046" spans="1:11" x14ac:dyDescent="0.25">
      <c r="A1046" t="s">
        <v>145</v>
      </c>
      <c r="B1046" t="s">
        <v>31</v>
      </c>
      <c r="C1046" t="s">
        <v>17</v>
      </c>
      <c r="D1046" s="31">
        <v>113</v>
      </c>
      <c r="E1046" s="31">
        <v>589</v>
      </c>
      <c r="F1046" s="32">
        <v>1823.249</v>
      </c>
      <c r="G1046" s="32">
        <v>2120.0569767441862</v>
      </c>
      <c r="H1046" s="31">
        <v>2051.2649999999999</v>
      </c>
      <c r="I1046" s="33">
        <v>4.8371023797522089E-2</v>
      </c>
      <c r="J1046" s="33">
        <v>3.9045683829827732E-2</v>
      </c>
      <c r="K1046">
        <v>0.86</v>
      </c>
    </row>
    <row r="1047" spans="1:11" x14ac:dyDescent="0.25">
      <c r="A1047" t="s">
        <v>145</v>
      </c>
      <c r="B1047" t="s">
        <v>37</v>
      </c>
      <c r="C1047" t="s">
        <v>23</v>
      </c>
      <c r="D1047" s="31">
        <v>55</v>
      </c>
      <c r="E1047" s="31">
        <v>1156</v>
      </c>
      <c r="F1047" s="32">
        <v>205160.12100000001</v>
      </c>
      <c r="G1047" s="32">
        <v>238558.2802325582</v>
      </c>
      <c r="H1047" s="31">
        <v>106492.04399999999</v>
      </c>
      <c r="I1047" s="33">
        <v>4.9800630348024059E-2</v>
      </c>
      <c r="J1047" s="33">
        <v>5.017342645086241E-2</v>
      </c>
      <c r="K1047">
        <v>0.86</v>
      </c>
    </row>
    <row r="1048" spans="1:11" x14ac:dyDescent="0.25">
      <c r="A1048" t="s">
        <v>145</v>
      </c>
      <c r="B1048" t="s">
        <v>39</v>
      </c>
      <c r="C1048" t="s">
        <v>17</v>
      </c>
      <c r="D1048" s="31">
        <v>6</v>
      </c>
      <c r="E1048" s="31">
        <v>8</v>
      </c>
      <c r="F1048" s="32">
        <v>0.58699999999999997</v>
      </c>
      <c r="G1048" s="32">
        <v>0.68255813953488365</v>
      </c>
      <c r="H1048" s="31">
        <v>1.353</v>
      </c>
      <c r="I1048" s="33">
        <v>4.7453516572352458E-4</v>
      </c>
      <c r="J1048" s="33">
        <v>5.9551056338028171E-4</v>
      </c>
      <c r="K1048">
        <v>0.86</v>
      </c>
    </row>
    <row r="1049" spans="1:11" x14ac:dyDescent="0.25">
      <c r="A1049" t="s">
        <v>145</v>
      </c>
      <c r="B1049" t="s">
        <v>33</v>
      </c>
      <c r="C1049" t="s">
        <v>34</v>
      </c>
      <c r="D1049" s="31">
        <v>319</v>
      </c>
      <c r="E1049" s="31">
        <v>6171</v>
      </c>
      <c r="F1049" s="32">
        <v>766383.97</v>
      </c>
      <c r="G1049" s="32">
        <v>891144.15116279072</v>
      </c>
      <c r="H1049" s="31">
        <v>295865.15899999999</v>
      </c>
      <c r="I1049" s="33">
        <v>3.1610020619123082E-2</v>
      </c>
      <c r="J1049" s="33">
        <v>3.6825339090661741E-2</v>
      </c>
      <c r="K1049">
        <v>0.86</v>
      </c>
    </row>
    <row r="1050" spans="1:11" x14ac:dyDescent="0.25">
      <c r="A1050" t="s">
        <v>145</v>
      </c>
      <c r="B1050" t="s">
        <v>32</v>
      </c>
      <c r="C1050" t="s">
        <v>23</v>
      </c>
      <c r="D1050" s="31">
        <v>93</v>
      </c>
      <c r="E1050" s="31">
        <v>937</v>
      </c>
      <c r="F1050" s="32">
        <v>30341.040000000001</v>
      </c>
      <c r="G1050" s="32">
        <v>35280.279069767443</v>
      </c>
      <c r="H1050" s="31">
        <v>11612.046</v>
      </c>
      <c r="I1050" s="33">
        <v>9.6071403240351391E-3</v>
      </c>
      <c r="J1050" s="33">
        <v>1.0206077215014091E-2</v>
      </c>
      <c r="K1050">
        <v>0.86</v>
      </c>
    </row>
    <row r="1051" spans="1:11" x14ac:dyDescent="0.25">
      <c r="A1051" t="s">
        <v>145</v>
      </c>
      <c r="B1051" t="s">
        <v>35</v>
      </c>
      <c r="C1051" t="s">
        <v>23</v>
      </c>
      <c r="D1051" s="31">
        <v>64</v>
      </c>
      <c r="E1051" s="31">
        <v>1177</v>
      </c>
      <c r="F1051" s="32">
        <v>112995.982</v>
      </c>
      <c r="G1051" s="32">
        <v>131390.67674418609</v>
      </c>
      <c r="H1051" s="31">
        <v>68661.149000000005</v>
      </c>
      <c r="I1051" s="33">
        <v>3.7977859800921721E-2</v>
      </c>
      <c r="J1051" s="33">
        <v>4.003285426092635E-2</v>
      </c>
      <c r="K1051">
        <v>0.86</v>
      </c>
    </row>
    <row r="1052" spans="1:11" x14ac:dyDescent="0.25">
      <c r="A1052" t="s">
        <v>145</v>
      </c>
      <c r="B1052" t="s">
        <v>36</v>
      </c>
      <c r="C1052" t="s">
        <v>23</v>
      </c>
      <c r="D1052" s="31">
        <v>57</v>
      </c>
      <c r="E1052" s="31">
        <v>380</v>
      </c>
      <c r="F1052" s="32">
        <v>1644.616</v>
      </c>
      <c r="G1052" s="32">
        <v>1912.344186046512</v>
      </c>
      <c r="H1052" s="31">
        <v>900.82600000000002</v>
      </c>
      <c r="I1052" s="33">
        <v>4.1622149672259764E-3</v>
      </c>
      <c r="J1052" s="33">
        <v>2.7250111169258599E-3</v>
      </c>
      <c r="K1052">
        <v>0.86</v>
      </c>
    </row>
    <row r="1053" spans="1:11" x14ac:dyDescent="0.25">
      <c r="A1053" t="s">
        <v>145</v>
      </c>
      <c r="B1053" t="s">
        <v>146</v>
      </c>
      <c r="C1053" t="s">
        <v>13</v>
      </c>
      <c r="D1053" s="31">
        <v>3</v>
      </c>
      <c r="E1053" s="31">
        <v>6</v>
      </c>
      <c r="F1053" s="32">
        <v>7.2830000000000004</v>
      </c>
      <c r="G1053" s="32">
        <v>8.4686046511627904</v>
      </c>
      <c r="H1053" s="31">
        <v>4.1210000000000004</v>
      </c>
      <c r="I1053" s="33">
        <v>8.0546339305463395E-4</v>
      </c>
      <c r="J1053" s="33">
        <v>8.5622273010596312E-4</v>
      </c>
      <c r="K1053">
        <v>0.86</v>
      </c>
    </row>
    <row r="1054" spans="1:11" x14ac:dyDescent="0.25">
      <c r="A1054" t="s">
        <v>145</v>
      </c>
      <c r="B1054" t="s">
        <v>109</v>
      </c>
      <c r="C1054" t="s">
        <v>28</v>
      </c>
      <c r="D1054" s="31">
        <v>3</v>
      </c>
      <c r="E1054" s="31">
        <v>3</v>
      </c>
      <c r="F1054" s="32">
        <v>19.341999999999999</v>
      </c>
      <c r="G1054" s="32">
        <v>22.490697674418598</v>
      </c>
      <c r="H1054" s="31">
        <v>10.284000000000001</v>
      </c>
      <c r="I1054" s="33">
        <v>1.439136904761905E-2</v>
      </c>
      <c r="J1054" s="33">
        <v>6.3955223880597023E-3</v>
      </c>
      <c r="K1054">
        <v>0.86</v>
      </c>
    </row>
    <row r="1055" spans="1:11" x14ac:dyDescent="0.25">
      <c r="A1055" t="s">
        <v>145</v>
      </c>
      <c r="B1055" t="s">
        <v>41</v>
      </c>
      <c r="C1055" t="s">
        <v>23</v>
      </c>
      <c r="D1055" s="31">
        <v>76</v>
      </c>
      <c r="E1055" s="31">
        <v>1247</v>
      </c>
      <c r="F1055" s="32">
        <v>724778.74800000002</v>
      </c>
      <c r="G1055" s="32">
        <v>842765.98604651168</v>
      </c>
      <c r="H1055" s="31">
        <v>632611.29500000004</v>
      </c>
      <c r="I1055" s="33">
        <v>3.9276361033824453E-2</v>
      </c>
      <c r="J1055" s="33">
        <v>3.8405390925416193E-2</v>
      </c>
      <c r="K1055">
        <v>0.86</v>
      </c>
    </row>
    <row r="1056" spans="1:11" x14ac:dyDescent="0.25">
      <c r="A1056" t="s">
        <v>145</v>
      </c>
      <c r="B1056" t="s">
        <v>89</v>
      </c>
      <c r="C1056" t="s">
        <v>44</v>
      </c>
      <c r="D1056" s="31">
        <v>14</v>
      </c>
      <c r="E1056" s="31">
        <v>40</v>
      </c>
      <c r="F1056" s="32">
        <v>0.02</v>
      </c>
      <c r="G1056" s="32">
        <v>2.3255813953488368E-2</v>
      </c>
      <c r="H1056" s="31">
        <v>176.761</v>
      </c>
      <c r="I1056" s="33">
        <v>2.3282887077997668E-5</v>
      </c>
      <c r="J1056" s="33">
        <v>1.103239295968044E-2</v>
      </c>
      <c r="K1056">
        <v>0.86</v>
      </c>
    </row>
    <row r="1057" spans="1:11" x14ac:dyDescent="0.25">
      <c r="A1057" t="s">
        <v>145</v>
      </c>
      <c r="B1057" t="s">
        <v>43</v>
      </c>
      <c r="C1057" t="s">
        <v>44</v>
      </c>
      <c r="D1057" s="31">
        <v>139</v>
      </c>
      <c r="E1057" s="31">
        <v>2473</v>
      </c>
      <c r="F1057" s="32">
        <v>9957.8220000000001</v>
      </c>
      <c r="G1057" s="32">
        <v>11578.862790697671</v>
      </c>
      <c r="H1057" s="31">
        <v>33543.872000000003</v>
      </c>
      <c r="I1057" s="33">
        <v>2.4536324659964519E-2</v>
      </c>
      <c r="J1057" s="33">
        <v>3.4801565785938023E-2</v>
      </c>
      <c r="K1057">
        <v>0.86</v>
      </c>
    </row>
    <row r="1058" spans="1:11" x14ac:dyDescent="0.25">
      <c r="A1058" t="s">
        <v>145</v>
      </c>
      <c r="B1058" t="s">
        <v>90</v>
      </c>
      <c r="C1058" t="s">
        <v>44</v>
      </c>
      <c r="D1058" s="31">
        <v>189</v>
      </c>
      <c r="E1058" s="31">
        <v>3923</v>
      </c>
      <c r="F1058" s="32">
        <v>450473.11900000001</v>
      </c>
      <c r="G1058" s="32">
        <v>523805.9523255814</v>
      </c>
      <c r="H1058" s="31">
        <v>825372.98199999996</v>
      </c>
      <c r="I1058" s="33">
        <v>5.2643611284425337E-2</v>
      </c>
      <c r="J1058" s="33">
        <v>7.2691112546857978E-2</v>
      </c>
      <c r="K1058">
        <v>0.86</v>
      </c>
    </row>
    <row r="1059" spans="1:11" x14ac:dyDescent="0.25">
      <c r="A1059" t="s">
        <v>145</v>
      </c>
      <c r="B1059" t="s">
        <v>45</v>
      </c>
      <c r="C1059" t="s">
        <v>23</v>
      </c>
      <c r="D1059" s="31">
        <v>66</v>
      </c>
      <c r="E1059" s="31">
        <v>1182</v>
      </c>
      <c r="F1059" s="32">
        <v>232296.63399999999</v>
      </c>
      <c r="G1059" s="32">
        <v>270112.36511627899</v>
      </c>
      <c r="H1059" s="31">
        <v>177114.81299999999</v>
      </c>
      <c r="I1059" s="33">
        <v>5.1278998881691032E-2</v>
      </c>
      <c r="J1059" s="33">
        <v>5.5012886413015633E-2</v>
      </c>
      <c r="K1059">
        <v>0.86</v>
      </c>
    </row>
    <row r="1060" spans="1:11" x14ac:dyDescent="0.25">
      <c r="A1060" t="s">
        <v>145</v>
      </c>
      <c r="B1060" t="s">
        <v>46</v>
      </c>
      <c r="C1060" t="s">
        <v>23</v>
      </c>
      <c r="D1060" s="31">
        <v>61</v>
      </c>
      <c r="E1060" s="31">
        <v>649</v>
      </c>
      <c r="F1060" s="32">
        <v>14450.844999999999</v>
      </c>
      <c r="G1060" s="32">
        <v>16803.308139534882</v>
      </c>
      <c r="H1060" s="31">
        <v>2187.2449999999999</v>
      </c>
      <c r="I1060" s="33">
        <v>3.6275206028611798E-2</v>
      </c>
      <c r="J1060" s="33">
        <v>3.5390595925764122E-2</v>
      </c>
      <c r="K1060">
        <v>0.86</v>
      </c>
    </row>
    <row r="1061" spans="1:11" x14ac:dyDescent="0.25">
      <c r="A1061" t="s">
        <v>145</v>
      </c>
      <c r="B1061" t="s">
        <v>47</v>
      </c>
      <c r="C1061" t="s">
        <v>17</v>
      </c>
      <c r="D1061" s="31">
        <v>18</v>
      </c>
      <c r="E1061" s="31">
        <v>22</v>
      </c>
      <c r="F1061" s="32">
        <v>59.326999999999998</v>
      </c>
      <c r="G1061" s="32">
        <v>68.984883720930227</v>
      </c>
      <c r="H1061" s="31">
        <v>101.55200000000001</v>
      </c>
      <c r="I1061" s="33">
        <v>4.4808912386706951E-3</v>
      </c>
      <c r="J1061" s="33">
        <v>8.1989342806394316E-3</v>
      </c>
      <c r="K1061">
        <v>0.86</v>
      </c>
    </row>
    <row r="1062" spans="1:11" x14ac:dyDescent="0.25">
      <c r="A1062" t="s">
        <v>145</v>
      </c>
      <c r="B1062" t="s">
        <v>48</v>
      </c>
      <c r="C1062" t="s">
        <v>49</v>
      </c>
      <c r="D1062" s="31">
        <v>30</v>
      </c>
      <c r="E1062" s="31">
        <v>154</v>
      </c>
      <c r="F1062" s="32">
        <v>150176.633</v>
      </c>
      <c r="G1062" s="32">
        <v>174623.99186046509</v>
      </c>
      <c r="H1062" s="31">
        <v>728001.23199999996</v>
      </c>
      <c r="I1062" s="33">
        <v>1.5667734853583519E-2</v>
      </c>
      <c r="J1062" s="33">
        <v>2.560287663306424E-2</v>
      </c>
      <c r="K1062">
        <v>0.86</v>
      </c>
    </row>
    <row r="1063" spans="1:11" x14ac:dyDescent="0.25">
      <c r="A1063" t="s">
        <v>145</v>
      </c>
      <c r="B1063" t="s">
        <v>51</v>
      </c>
      <c r="C1063" t="s">
        <v>17</v>
      </c>
      <c r="D1063" s="31">
        <v>63</v>
      </c>
      <c r="E1063" s="31">
        <v>225</v>
      </c>
      <c r="F1063" s="32">
        <v>524.02300000000002</v>
      </c>
      <c r="G1063" s="32">
        <v>609.32906976744187</v>
      </c>
      <c r="H1063" s="31">
        <v>462.995</v>
      </c>
      <c r="I1063" s="33">
        <v>5.1928195574405681E-3</v>
      </c>
      <c r="J1063" s="33">
        <v>4.4341384462151393E-3</v>
      </c>
      <c r="K1063">
        <v>0.86</v>
      </c>
    </row>
    <row r="1064" spans="1:11" x14ac:dyDescent="0.25">
      <c r="A1064" t="s">
        <v>145</v>
      </c>
      <c r="B1064" t="s">
        <v>140</v>
      </c>
      <c r="C1064" t="s">
        <v>17</v>
      </c>
      <c r="D1064" s="31">
        <v>9</v>
      </c>
      <c r="E1064" s="31">
        <v>20</v>
      </c>
      <c r="F1064" s="32">
        <v>4.5369999999999999</v>
      </c>
      <c r="G1064" s="32">
        <v>5.2755813953488371</v>
      </c>
      <c r="H1064" s="31">
        <v>4.5919999999999996</v>
      </c>
      <c r="I1064" s="33">
        <v>7.213036565977742E-3</v>
      </c>
      <c r="J1064" s="33">
        <v>7.9584055459272097E-3</v>
      </c>
      <c r="K1064">
        <v>0.86</v>
      </c>
    </row>
    <row r="1065" spans="1:11" x14ac:dyDescent="0.25">
      <c r="A1065" t="s">
        <v>145</v>
      </c>
      <c r="B1065" t="s">
        <v>96</v>
      </c>
      <c r="C1065" t="s">
        <v>21</v>
      </c>
      <c r="D1065" s="31">
        <v>230</v>
      </c>
      <c r="E1065" s="31">
        <v>4110</v>
      </c>
      <c r="F1065" s="32">
        <v>1000201.68</v>
      </c>
      <c r="G1065" s="32">
        <v>1163025.209302326</v>
      </c>
      <c r="H1065" s="31">
        <v>163490.149</v>
      </c>
      <c r="I1065" s="33">
        <v>8.7468971501385405E-3</v>
      </c>
      <c r="J1065" s="33">
        <v>8.1605838618149708E-3</v>
      </c>
      <c r="K1065">
        <v>0.86</v>
      </c>
    </row>
    <row r="1066" spans="1:11" x14ac:dyDescent="0.25">
      <c r="A1066" t="s">
        <v>145</v>
      </c>
      <c r="B1066" t="s">
        <v>54</v>
      </c>
      <c r="C1066" t="s">
        <v>19</v>
      </c>
      <c r="D1066" s="31">
        <v>158</v>
      </c>
      <c r="E1066" s="31">
        <v>1185</v>
      </c>
      <c r="F1066" s="32">
        <v>133348.302</v>
      </c>
      <c r="G1066" s="32">
        <v>155056.16511627909</v>
      </c>
      <c r="H1066" s="31">
        <v>671339.69099999999</v>
      </c>
      <c r="I1066" s="33">
        <v>4.9594093857692333E-2</v>
      </c>
      <c r="J1066" s="33">
        <v>5.9357716480169083E-2</v>
      </c>
      <c r="K1066">
        <v>0.86</v>
      </c>
    </row>
    <row r="1067" spans="1:11" x14ac:dyDescent="0.25">
      <c r="A1067" t="s">
        <v>145</v>
      </c>
      <c r="B1067" t="s">
        <v>115</v>
      </c>
      <c r="C1067" t="s">
        <v>19</v>
      </c>
      <c r="D1067" s="31">
        <v>15</v>
      </c>
      <c r="E1067" s="31">
        <v>44</v>
      </c>
      <c r="F1067" s="32">
        <v>2381.0210000000002</v>
      </c>
      <c r="G1067" s="32">
        <v>2768.6290697674422</v>
      </c>
      <c r="H1067" s="31">
        <v>4654.58</v>
      </c>
      <c r="I1067" s="33">
        <v>3.5454018880848162E-2</v>
      </c>
      <c r="J1067" s="33">
        <v>2.877531590791068E-2</v>
      </c>
      <c r="K1067">
        <v>0.86</v>
      </c>
    </row>
    <row r="1068" spans="1:11" x14ac:dyDescent="0.25">
      <c r="A1068" t="s">
        <v>145</v>
      </c>
      <c r="B1068" t="s">
        <v>165</v>
      </c>
      <c r="C1068" t="s">
        <v>17</v>
      </c>
      <c r="D1068" s="31">
        <v>9</v>
      </c>
      <c r="E1068" s="31">
        <v>16</v>
      </c>
      <c r="F1068" s="32">
        <v>0.17</v>
      </c>
      <c r="G1068" s="32">
        <v>0.19767441860465121</v>
      </c>
      <c r="H1068" s="31">
        <v>11.253</v>
      </c>
      <c r="I1068" s="33">
        <v>6.1818181818181818E-4</v>
      </c>
      <c r="J1068" s="33">
        <v>1.46332899869961E-2</v>
      </c>
      <c r="K1068">
        <v>0.86</v>
      </c>
    </row>
    <row r="1069" spans="1:11" x14ac:dyDescent="0.25">
      <c r="A1069" t="s">
        <v>145</v>
      </c>
      <c r="B1069" t="s">
        <v>52</v>
      </c>
      <c r="C1069" t="s">
        <v>28</v>
      </c>
      <c r="D1069" s="31">
        <v>7</v>
      </c>
      <c r="E1069" s="31">
        <v>8</v>
      </c>
      <c r="F1069" s="32">
        <v>9.3889999999999993</v>
      </c>
      <c r="G1069" s="32">
        <v>10.91744186046512</v>
      </c>
      <c r="H1069" s="31">
        <v>10.275</v>
      </c>
      <c r="I1069" s="33">
        <v>1.003023278173641E-4</v>
      </c>
      <c r="J1069" s="33">
        <v>2.7531416628707702E-4</v>
      </c>
      <c r="K1069">
        <v>0.86</v>
      </c>
    </row>
    <row r="1070" spans="1:11" x14ac:dyDescent="0.25">
      <c r="A1070" t="s">
        <v>145</v>
      </c>
      <c r="B1070" t="s">
        <v>78</v>
      </c>
      <c r="C1070" t="s">
        <v>28</v>
      </c>
      <c r="D1070" s="31">
        <v>21</v>
      </c>
      <c r="E1070" s="31">
        <v>42</v>
      </c>
      <c r="F1070" s="32">
        <v>34.378</v>
      </c>
      <c r="G1070" s="32">
        <v>39.974418604651163</v>
      </c>
      <c r="H1070" s="31">
        <v>21.193000000000001</v>
      </c>
      <c r="I1070" s="33">
        <v>2.369540194233646E-4</v>
      </c>
      <c r="J1070" s="33">
        <v>2.4306407771444301E-4</v>
      </c>
      <c r="K1070">
        <v>0.86</v>
      </c>
    </row>
    <row r="1071" spans="1:11" x14ac:dyDescent="0.25">
      <c r="A1071" t="s">
        <v>145</v>
      </c>
      <c r="B1071" t="s">
        <v>55</v>
      </c>
      <c r="C1071" t="s">
        <v>21</v>
      </c>
      <c r="D1071" s="31">
        <v>27</v>
      </c>
      <c r="E1071" s="31">
        <v>219</v>
      </c>
      <c r="F1071" s="32">
        <v>428677.9</v>
      </c>
      <c r="G1071" s="32">
        <v>498462.6744186047</v>
      </c>
      <c r="H1071" s="31">
        <v>2504224.7119999998</v>
      </c>
      <c r="I1071" s="33">
        <v>5.4407238934593732E-2</v>
      </c>
      <c r="J1071" s="33">
        <v>5.2318111368662303E-2</v>
      </c>
      <c r="K1071">
        <v>0.86</v>
      </c>
    </row>
    <row r="1072" spans="1:11" x14ac:dyDescent="0.25">
      <c r="A1072" t="s">
        <v>145</v>
      </c>
      <c r="B1072" t="s">
        <v>56</v>
      </c>
      <c r="C1072" t="s">
        <v>17</v>
      </c>
      <c r="D1072" s="31">
        <v>5</v>
      </c>
      <c r="E1072" s="31">
        <v>11</v>
      </c>
      <c r="F1072" s="32">
        <v>3.5630000000000002</v>
      </c>
      <c r="G1072" s="32">
        <v>4.1430232558139526</v>
      </c>
      <c r="H1072" s="31">
        <v>2.734</v>
      </c>
      <c r="I1072" s="33">
        <v>1.731292517006803E-3</v>
      </c>
      <c r="J1072" s="33">
        <v>3.8890469416785208E-4</v>
      </c>
      <c r="K1072">
        <v>0.86</v>
      </c>
    </row>
    <row r="1073" spans="1:11" x14ac:dyDescent="0.25">
      <c r="A1073" t="s">
        <v>145</v>
      </c>
      <c r="B1073" t="s">
        <v>119</v>
      </c>
      <c r="C1073" t="s">
        <v>17</v>
      </c>
      <c r="D1073" s="31">
        <v>3</v>
      </c>
      <c r="E1073" s="31">
        <v>3</v>
      </c>
      <c r="F1073" s="32">
        <v>1630.913</v>
      </c>
      <c r="G1073" s="32">
        <v>1896.4104651162791</v>
      </c>
      <c r="H1073" s="31">
        <v>500.77</v>
      </c>
      <c r="I1073" s="33">
        <v>4.7211260674482558E-2</v>
      </c>
      <c r="J1073" s="33">
        <v>3.03773127085229E-2</v>
      </c>
      <c r="K1073">
        <v>0.86</v>
      </c>
    </row>
    <row r="1074" spans="1:11" x14ac:dyDescent="0.25">
      <c r="A1074" t="s">
        <v>145</v>
      </c>
      <c r="B1074" t="s">
        <v>119</v>
      </c>
      <c r="D1074" s="31">
        <v>3</v>
      </c>
      <c r="E1074" s="31">
        <v>3</v>
      </c>
      <c r="F1074" s="32">
        <v>47.968000000000004</v>
      </c>
      <c r="G1074" s="32">
        <v>55.776744186046507</v>
      </c>
      <c r="H1074" s="31">
        <v>14.728999999999999</v>
      </c>
      <c r="I1074" s="33">
        <v>1.3885656390215659E-3</v>
      </c>
      <c r="J1074" s="33">
        <v>8.9347892023051252E-4</v>
      </c>
      <c r="K1074">
        <v>0.86</v>
      </c>
    </row>
    <row r="1075" spans="1:11" x14ac:dyDescent="0.25">
      <c r="A1075" t="s">
        <v>145</v>
      </c>
      <c r="B1075" t="s">
        <v>177</v>
      </c>
      <c r="C1075" t="s">
        <v>17</v>
      </c>
      <c r="D1075" s="31">
        <v>5</v>
      </c>
      <c r="E1075" s="31">
        <v>7</v>
      </c>
      <c r="F1075" s="32">
        <v>40.137999999999998</v>
      </c>
      <c r="G1075" s="32">
        <v>46.672093023255812</v>
      </c>
      <c r="H1075" s="31">
        <v>44.024999999999999</v>
      </c>
      <c r="I1075" s="33">
        <v>1.350084090144635E-2</v>
      </c>
      <c r="J1075" s="33">
        <v>1.3216751726208349E-2</v>
      </c>
      <c r="K1075">
        <v>0.86</v>
      </c>
    </row>
    <row r="1076" spans="1:11" x14ac:dyDescent="0.25">
      <c r="A1076" t="s">
        <v>145</v>
      </c>
      <c r="B1076" t="s">
        <v>59</v>
      </c>
      <c r="C1076" t="s">
        <v>23</v>
      </c>
      <c r="D1076" s="31">
        <v>65</v>
      </c>
      <c r="E1076" s="31">
        <v>1189</v>
      </c>
      <c r="F1076" s="32">
        <v>331744.35200000001</v>
      </c>
      <c r="G1076" s="32">
        <v>385749.24651162792</v>
      </c>
      <c r="H1076" s="31">
        <v>390938.80099999998</v>
      </c>
      <c r="I1076" s="33">
        <v>5.7169496008923938E-2</v>
      </c>
      <c r="J1076" s="33">
        <v>6.3448661510561222E-2</v>
      </c>
      <c r="K1076">
        <v>0.86</v>
      </c>
    </row>
    <row r="1077" spans="1:11" x14ac:dyDescent="0.25">
      <c r="A1077" t="s">
        <v>145</v>
      </c>
      <c r="B1077" t="s">
        <v>57</v>
      </c>
      <c r="C1077" t="s">
        <v>23</v>
      </c>
      <c r="D1077" s="31">
        <v>80</v>
      </c>
      <c r="E1077" s="31">
        <v>1142</v>
      </c>
      <c r="F1077" s="32">
        <v>526037.79399999999</v>
      </c>
      <c r="G1077" s="32">
        <v>611671.85348837206</v>
      </c>
      <c r="H1077" s="31">
        <v>1011397.623</v>
      </c>
      <c r="I1077" s="33">
        <v>8.5136590550420305E-2</v>
      </c>
      <c r="J1077" s="33">
        <v>8.6642111129005731E-2</v>
      </c>
      <c r="K1077">
        <v>0.86</v>
      </c>
    </row>
    <row r="1078" spans="1:11" x14ac:dyDescent="0.25">
      <c r="A1078" t="s">
        <v>145</v>
      </c>
      <c r="B1078" t="s">
        <v>130</v>
      </c>
      <c r="C1078" t="s">
        <v>17</v>
      </c>
      <c r="D1078" s="31">
        <v>13</v>
      </c>
      <c r="E1078" s="31">
        <v>18</v>
      </c>
      <c r="F1078" s="32">
        <v>11.875999999999999</v>
      </c>
      <c r="G1078" s="32">
        <v>13.809302325581401</v>
      </c>
      <c r="H1078" s="31">
        <v>94.099000000000004</v>
      </c>
      <c r="I1078" s="33">
        <v>8.5685425685425674E-3</v>
      </c>
      <c r="J1078" s="33">
        <v>2.9394547112993708E-4</v>
      </c>
      <c r="K1078">
        <v>0.86</v>
      </c>
    </row>
    <row r="1079" spans="1:11" x14ac:dyDescent="0.25">
      <c r="A1079" t="s">
        <v>145</v>
      </c>
      <c r="B1079" t="s">
        <v>168</v>
      </c>
      <c r="C1079" t="s">
        <v>17</v>
      </c>
      <c r="D1079" s="31">
        <v>3</v>
      </c>
      <c r="E1079" s="31">
        <v>3</v>
      </c>
      <c r="F1079" s="32">
        <v>4.4999999999999998E-2</v>
      </c>
      <c r="G1079" s="32">
        <v>5.2325581395348833E-2</v>
      </c>
      <c r="H1079" s="31">
        <v>5.8000000000000003E-2</v>
      </c>
      <c r="I1079" s="33">
        <v>7.1315372424722657E-5</v>
      </c>
      <c r="J1079" s="33">
        <v>1.4111922141119221E-4</v>
      </c>
      <c r="K1079">
        <v>0.86</v>
      </c>
    </row>
    <row r="1080" spans="1:11" x14ac:dyDescent="0.25">
      <c r="A1080" t="s">
        <v>145</v>
      </c>
      <c r="B1080" t="s">
        <v>103</v>
      </c>
      <c r="C1080" t="s">
        <v>104</v>
      </c>
      <c r="D1080" s="31">
        <v>377</v>
      </c>
      <c r="E1080" s="31">
        <v>2516</v>
      </c>
      <c r="F1080" s="32">
        <v>7759254.0829999996</v>
      </c>
      <c r="G1080" s="32">
        <v>9022388.4686046503</v>
      </c>
      <c r="H1080" s="31">
        <v>819584.62399999995</v>
      </c>
      <c r="I1080" s="33">
        <v>1.3762570137943939E-2</v>
      </c>
      <c r="J1080" s="33">
        <v>1.363195680697655E-2</v>
      </c>
      <c r="K1080">
        <v>0.86</v>
      </c>
    </row>
    <row r="1081" spans="1:11" x14ac:dyDescent="0.25">
      <c r="A1081" t="s">
        <v>145</v>
      </c>
      <c r="B1081" t="s">
        <v>61</v>
      </c>
      <c r="C1081" t="s">
        <v>34</v>
      </c>
      <c r="D1081" s="31">
        <v>260</v>
      </c>
      <c r="E1081" s="31">
        <v>4223</v>
      </c>
      <c r="F1081" s="32">
        <v>366121.71500000003</v>
      </c>
      <c r="G1081" s="32">
        <v>425722.9244186047</v>
      </c>
      <c r="H1081" s="31">
        <v>538920.96400000004</v>
      </c>
      <c r="I1081" s="33">
        <v>5.0920480167920529E-2</v>
      </c>
      <c r="J1081" s="33">
        <v>4.9562139713630451E-2</v>
      </c>
      <c r="K1081">
        <v>0.86</v>
      </c>
    </row>
    <row r="1082" spans="1:11" x14ac:dyDescent="0.25">
      <c r="A1082" t="s">
        <v>145</v>
      </c>
      <c r="B1082" t="s">
        <v>63</v>
      </c>
      <c r="C1082" t="s">
        <v>34</v>
      </c>
      <c r="D1082" s="31">
        <v>301</v>
      </c>
      <c r="E1082" s="31">
        <v>3746</v>
      </c>
      <c r="F1082" s="32">
        <v>516439.30900000001</v>
      </c>
      <c r="G1082" s="32">
        <v>600510.82441860472</v>
      </c>
      <c r="H1082" s="31">
        <v>155572.92800000001</v>
      </c>
      <c r="I1082" s="33">
        <v>5.7266162376910408E-2</v>
      </c>
      <c r="J1082" s="33">
        <v>5.8523883667678481E-2</v>
      </c>
      <c r="K1082">
        <v>0.86</v>
      </c>
    </row>
    <row r="1083" spans="1:11" x14ac:dyDescent="0.25">
      <c r="A1083" t="s">
        <v>145</v>
      </c>
      <c r="B1083" t="s">
        <v>64</v>
      </c>
      <c r="C1083" t="s">
        <v>17</v>
      </c>
      <c r="D1083" s="31">
        <v>54</v>
      </c>
      <c r="E1083" s="31">
        <v>269</v>
      </c>
      <c r="F1083" s="32">
        <v>91.887</v>
      </c>
      <c r="G1083" s="32">
        <v>106.8453488372093</v>
      </c>
      <c r="H1083" s="31">
        <v>665.48400000000004</v>
      </c>
      <c r="I1083" s="33">
        <v>9.4146516393442629E-3</v>
      </c>
      <c r="J1083" s="33">
        <v>7.5961556022281071E-3</v>
      </c>
      <c r="K1083">
        <v>0.86</v>
      </c>
    </row>
    <row r="1084" spans="1:11" x14ac:dyDescent="0.25">
      <c r="A1084" t="s">
        <v>145</v>
      </c>
      <c r="B1084" t="s">
        <v>67</v>
      </c>
      <c r="C1084" t="s">
        <v>21</v>
      </c>
      <c r="D1084" s="31">
        <v>3</v>
      </c>
      <c r="E1084" s="31">
        <v>4</v>
      </c>
      <c r="F1084" s="32">
        <v>3.7229999999999999</v>
      </c>
      <c r="G1084" s="32">
        <v>4.3290697674418608</v>
      </c>
      <c r="H1084" s="31">
        <v>7.6509999999999998</v>
      </c>
      <c r="I1084" s="33">
        <v>7.0914285714285706E-3</v>
      </c>
      <c r="J1084" s="33">
        <v>5.229665071770335E-3</v>
      </c>
      <c r="K1084">
        <v>0.86</v>
      </c>
    </row>
    <row r="1085" spans="1:11" x14ac:dyDescent="0.25">
      <c r="A1085" t="s">
        <v>145</v>
      </c>
      <c r="B1085" t="s">
        <v>50</v>
      </c>
      <c r="C1085" t="s">
        <v>21</v>
      </c>
      <c r="D1085" s="31">
        <v>4</v>
      </c>
      <c r="E1085" s="31">
        <v>9</v>
      </c>
      <c r="F1085" s="32">
        <v>0.29699999999999999</v>
      </c>
      <c r="G1085" s="32">
        <v>0.34534883720930232</v>
      </c>
      <c r="H1085" s="31">
        <v>0.66700000000000004</v>
      </c>
      <c r="I1085" s="33">
        <v>4.7903225806451609E-3</v>
      </c>
      <c r="J1085" s="33">
        <v>4.868613138686132E-3</v>
      </c>
      <c r="K1085">
        <v>0.86</v>
      </c>
    </row>
    <row r="1086" spans="1:11" x14ac:dyDescent="0.25">
      <c r="A1086" t="s">
        <v>145</v>
      </c>
      <c r="B1086" t="s">
        <v>148</v>
      </c>
      <c r="C1086" t="s">
        <v>69</v>
      </c>
      <c r="D1086" s="31">
        <v>6</v>
      </c>
      <c r="E1086" s="31">
        <v>11</v>
      </c>
      <c r="F1086" s="32">
        <v>353.71899999999999</v>
      </c>
      <c r="G1086" s="32">
        <v>411.30116279069767</v>
      </c>
      <c r="H1086" s="31">
        <v>504.22500000000002</v>
      </c>
      <c r="I1086" s="33">
        <v>3.0113996254043929E-2</v>
      </c>
      <c r="J1086" s="33">
        <v>3.7707523182769973E-2</v>
      </c>
      <c r="K1086">
        <v>0.86</v>
      </c>
    </row>
    <row r="1087" spans="1:11" x14ac:dyDescent="0.25">
      <c r="A1087" t="s">
        <v>145</v>
      </c>
      <c r="B1087" t="s">
        <v>126</v>
      </c>
      <c r="C1087" t="s">
        <v>69</v>
      </c>
      <c r="D1087" s="31">
        <v>10</v>
      </c>
      <c r="E1087" s="31">
        <v>16</v>
      </c>
      <c r="F1087" s="32">
        <v>231.048</v>
      </c>
      <c r="G1087" s="32">
        <v>268.66046511627911</v>
      </c>
      <c r="H1087" s="31">
        <v>106.949</v>
      </c>
      <c r="I1087" s="33">
        <v>2.8422684217000858E-2</v>
      </c>
      <c r="J1087" s="33">
        <v>2.5653394099304391E-2</v>
      </c>
      <c r="K1087">
        <v>0.86</v>
      </c>
    </row>
    <row r="1088" spans="1:11" x14ac:dyDescent="0.25">
      <c r="A1088" t="s">
        <v>145</v>
      </c>
      <c r="B1088" t="s">
        <v>72</v>
      </c>
      <c r="C1088" t="s">
        <v>69</v>
      </c>
      <c r="D1088" s="31">
        <v>17</v>
      </c>
      <c r="E1088" s="31">
        <v>112</v>
      </c>
      <c r="F1088" s="32">
        <v>302.14499999999998</v>
      </c>
      <c r="G1088" s="32">
        <v>351.33139534883719</v>
      </c>
      <c r="H1088" s="31">
        <v>468.23200000000003</v>
      </c>
      <c r="I1088" s="33">
        <v>1.5087636073104959E-2</v>
      </c>
      <c r="J1088" s="33">
        <v>1.508965517241379E-2</v>
      </c>
      <c r="K1088">
        <v>0.86</v>
      </c>
    </row>
    <row r="1089" spans="1:11" x14ac:dyDescent="0.25">
      <c r="A1089" t="s">
        <v>145</v>
      </c>
      <c r="B1089" t="s">
        <v>147</v>
      </c>
      <c r="C1089" t="s">
        <v>75</v>
      </c>
      <c r="D1089" s="31">
        <v>37</v>
      </c>
      <c r="E1089" s="31">
        <v>318</v>
      </c>
      <c r="F1089" s="32">
        <v>15615.33</v>
      </c>
      <c r="G1089" s="32">
        <v>18157.360465116279</v>
      </c>
      <c r="H1089" s="31">
        <v>49307.841</v>
      </c>
      <c r="I1089" s="33">
        <v>0.13247251348875089</v>
      </c>
      <c r="J1089" s="33">
        <v>0.172173867953517</v>
      </c>
      <c r="K1089">
        <v>0.86</v>
      </c>
    </row>
    <row r="1090" spans="1:11" x14ac:dyDescent="0.25">
      <c r="A1090" t="s">
        <v>145</v>
      </c>
      <c r="B1090" t="s">
        <v>122</v>
      </c>
      <c r="C1090" t="s">
        <v>75</v>
      </c>
      <c r="D1090" s="31">
        <v>13</v>
      </c>
      <c r="E1090" s="31">
        <v>25</v>
      </c>
      <c r="F1090" s="32">
        <v>37.941000000000003</v>
      </c>
      <c r="G1090" s="32">
        <v>44.117441860465121</v>
      </c>
      <c r="H1090" s="31">
        <v>61.896999999999998</v>
      </c>
      <c r="I1090" s="33">
        <v>5.0886534334763948E-3</v>
      </c>
      <c r="J1090" s="33">
        <v>3.9611544861128884E-3</v>
      </c>
      <c r="K1090">
        <v>0.86</v>
      </c>
    </row>
    <row r="1091" spans="1:11" x14ac:dyDescent="0.25">
      <c r="A1091" t="s">
        <v>145</v>
      </c>
      <c r="B1091" t="s">
        <v>76</v>
      </c>
      <c r="C1091" t="s">
        <v>75</v>
      </c>
      <c r="D1091" s="31">
        <v>46</v>
      </c>
      <c r="E1091" s="31">
        <v>1257</v>
      </c>
      <c r="F1091" s="32">
        <v>57659.228999999999</v>
      </c>
      <c r="G1091" s="32">
        <v>67045.615116279063</v>
      </c>
      <c r="H1091" s="31">
        <v>406773.77899999998</v>
      </c>
      <c r="I1091" s="33">
        <v>5.4447738065672442E-2</v>
      </c>
      <c r="J1091" s="33">
        <v>4.8296991383156837E-2</v>
      </c>
      <c r="K1091">
        <v>0.86</v>
      </c>
    </row>
    <row r="1092" spans="1:11" x14ac:dyDescent="0.25">
      <c r="A1092" t="s">
        <v>145</v>
      </c>
      <c r="B1092" t="s">
        <v>137</v>
      </c>
      <c r="C1092" t="s">
        <v>75</v>
      </c>
      <c r="D1092" s="31">
        <v>25</v>
      </c>
      <c r="E1092" s="31">
        <v>79</v>
      </c>
      <c r="F1092" s="32">
        <v>552.60900000000004</v>
      </c>
      <c r="G1092" s="32">
        <v>642.5686046511629</v>
      </c>
      <c r="H1092" s="31">
        <v>652.58699999999999</v>
      </c>
      <c r="I1092" s="33">
        <v>4.3252324598478447E-3</v>
      </c>
      <c r="J1092" s="33">
        <v>3.819872395223601E-3</v>
      </c>
      <c r="K1092">
        <v>0.86</v>
      </c>
    </row>
    <row r="1093" spans="1:11" x14ac:dyDescent="0.25">
      <c r="A1093" t="s">
        <v>145</v>
      </c>
      <c r="B1093" t="s">
        <v>77</v>
      </c>
      <c r="C1093" t="s">
        <v>75</v>
      </c>
      <c r="D1093" s="31">
        <v>207</v>
      </c>
      <c r="E1093" s="31">
        <v>2679</v>
      </c>
      <c r="F1093" s="32">
        <v>323187.81800000003</v>
      </c>
      <c r="G1093" s="32">
        <v>375799.78837209311</v>
      </c>
      <c r="H1093" s="31">
        <v>657364.72400000005</v>
      </c>
      <c r="I1093" s="33">
        <v>6.8645368525039621E-2</v>
      </c>
      <c r="J1093" s="33">
        <v>7.3344562548841363E-2</v>
      </c>
      <c r="K1093">
        <v>0.86</v>
      </c>
    </row>
    <row r="1094" spans="1:11" x14ac:dyDescent="0.25">
      <c r="A1094" t="s">
        <v>145</v>
      </c>
      <c r="B1094" t="s">
        <v>74</v>
      </c>
      <c r="C1094" t="s">
        <v>75</v>
      </c>
      <c r="D1094" s="31">
        <v>80</v>
      </c>
      <c r="E1094" s="31">
        <v>239</v>
      </c>
      <c r="F1094" s="32">
        <v>5551.3410000000003</v>
      </c>
      <c r="G1094" s="32">
        <v>6455.0476744186053</v>
      </c>
      <c r="H1094" s="31">
        <v>27766.069</v>
      </c>
      <c r="I1094" s="33">
        <v>2.7200055856888769E-2</v>
      </c>
      <c r="J1094" s="33">
        <v>3.7060561286051397E-2</v>
      </c>
      <c r="K1094">
        <v>0.86</v>
      </c>
    </row>
    <row r="1095" spans="1:11" x14ac:dyDescent="0.25">
      <c r="A1095" t="s">
        <v>145</v>
      </c>
      <c r="B1095" t="s">
        <v>171</v>
      </c>
      <c r="C1095" t="s">
        <v>28</v>
      </c>
      <c r="D1095" s="31">
        <v>4</v>
      </c>
      <c r="E1095" s="31">
        <v>6</v>
      </c>
      <c r="F1095" s="32">
        <v>1.385</v>
      </c>
      <c r="G1095" s="32">
        <v>1.61046511627907</v>
      </c>
      <c r="H1095" s="31">
        <v>1.5760000000000001</v>
      </c>
      <c r="I1095" s="33">
        <v>1.442708333333333E-2</v>
      </c>
      <c r="J1095" s="33">
        <v>1.3824561403508771E-2</v>
      </c>
      <c r="K1095">
        <v>0.86</v>
      </c>
    </row>
    <row r="1096" spans="1:11" x14ac:dyDescent="0.25">
      <c r="A1096" t="s">
        <v>145</v>
      </c>
      <c r="B1096" t="s">
        <v>79</v>
      </c>
      <c r="C1096" t="s">
        <v>21</v>
      </c>
      <c r="D1096" s="31">
        <v>21</v>
      </c>
      <c r="E1096" s="31">
        <v>32</v>
      </c>
      <c r="F1096" s="32">
        <v>11.026999999999999</v>
      </c>
      <c r="G1096" s="32">
        <v>12.82209302325581</v>
      </c>
      <c r="H1096" s="31">
        <v>12.587999999999999</v>
      </c>
      <c r="I1096" s="33">
        <v>5.9113326900396698E-4</v>
      </c>
      <c r="J1096" s="33">
        <v>7.3352368743080231E-4</v>
      </c>
      <c r="K1096">
        <v>0.86</v>
      </c>
    </row>
    <row r="1097" spans="1:11" x14ac:dyDescent="0.25">
      <c r="A1097" t="s">
        <v>145</v>
      </c>
      <c r="B1097" t="s">
        <v>106</v>
      </c>
      <c r="C1097" t="s">
        <v>19</v>
      </c>
      <c r="D1097" s="31">
        <v>44</v>
      </c>
      <c r="E1097" s="31">
        <v>223</v>
      </c>
      <c r="F1097" s="32">
        <v>214431.397</v>
      </c>
      <c r="G1097" s="32">
        <v>249338.83372093021</v>
      </c>
      <c r="H1097" s="31">
        <v>392435.08899999998</v>
      </c>
      <c r="I1097" s="33">
        <v>7.6611349152689639E-3</v>
      </c>
      <c r="J1097" s="33">
        <v>6.5406792204700821E-3</v>
      </c>
      <c r="K1097">
        <v>0.86</v>
      </c>
    </row>
    <row r="1098" spans="1:11" x14ac:dyDescent="0.25">
      <c r="A1098" t="s">
        <v>145</v>
      </c>
      <c r="B1098" t="s">
        <v>105</v>
      </c>
      <c r="C1098" t="s">
        <v>19</v>
      </c>
      <c r="D1098" s="31">
        <v>207</v>
      </c>
      <c r="E1098" s="31">
        <v>4399</v>
      </c>
      <c r="F1098" s="32">
        <v>1254396.1329999999</v>
      </c>
      <c r="G1098" s="32">
        <v>1458600.1546511629</v>
      </c>
      <c r="H1098" s="31">
        <v>795389.49199999997</v>
      </c>
      <c r="I1098" s="33">
        <v>3.005436068099308E-2</v>
      </c>
      <c r="J1098" s="33">
        <v>2.9736111960594981E-2</v>
      </c>
      <c r="K1098">
        <v>0.86</v>
      </c>
    </row>
    <row r="1099" spans="1:11" x14ac:dyDescent="0.25">
      <c r="A1099" t="s">
        <v>145</v>
      </c>
      <c r="B1099" t="s">
        <v>81</v>
      </c>
      <c r="C1099" t="s">
        <v>69</v>
      </c>
      <c r="D1099" s="31">
        <v>19</v>
      </c>
      <c r="E1099" s="31">
        <v>48</v>
      </c>
      <c r="F1099" s="32">
        <v>2713.75</v>
      </c>
      <c r="G1099" s="32">
        <v>3155.5232558139542</v>
      </c>
      <c r="H1099" s="31">
        <v>551.54499999999996</v>
      </c>
      <c r="I1099" s="33">
        <v>9.5471208240691229E-3</v>
      </c>
      <c r="J1099" s="33">
        <v>7.9373839711025084E-3</v>
      </c>
      <c r="K1099">
        <v>0.86</v>
      </c>
    </row>
    <row r="1100" spans="1:11" x14ac:dyDescent="0.25">
      <c r="A1100" t="s">
        <v>145</v>
      </c>
      <c r="B1100" t="s">
        <v>82</v>
      </c>
      <c r="C1100" t="s">
        <v>21</v>
      </c>
      <c r="D1100" s="31">
        <v>71</v>
      </c>
      <c r="E1100" s="31">
        <v>305</v>
      </c>
      <c r="F1100" s="32">
        <v>1975.1569999999999</v>
      </c>
      <c r="G1100" s="32">
        <v>2296.6941860465122</v>
      </c>
      <c r="H1100" s="31">
        <v>779.63900000000001</v>
      </c>
      <c r="I1100" s="33">
        <v>9.6069349260932795E-3</v>
      </c>
      <c r="J1100" s="33">
        <v>1.5135682391768591E-2</v>
      </c>
      <c r="K1100">
        <v>0.86</v>
      </c>
    </row>
    <row r="1101" spans="1:11" x14ac:dyDescent="0.25">
      <c r="A1101" t="s">
        <v>145</v>
      </c>
      <c r="B1101" t="s">
        <v>83</v>
      </c>
      <c r="C1101" t="s">
        <v>84</v>
      </c>
      <c r="D1101" s="31">
        <v>51</v>
      </c>
      <c r="E1101" s="31">
        <v>138</v>
      </c>
      <c r="F1101" s="32">
        <v>1252.1310000000001</v>
      </c>
      <c r="G1101" s="32">
        <v>1455.966279069768</v>
      </c>
      <c r="H1101" s="31">
        <v>512.47199999999998</v>
      </c>
      <c r="I1101" s="33">
        <v>7.0519151380667843E-3</v>
      </c>
      <c r="J1101" s="33">
        <v>9.4979613018014667E-3</v>
      </c>
      <c r="K1101">
        <v>0.86</v>
      </c>
    </row>
    <row r="1102" spans="1:11" x14ac:dyDescent="0.25">
      <c r="A1102" t="s">
        <v>145</v>
      </c>
      <c r="B1102" t="s">
        <v>85</v>
      </c>
      <c r="C1102" t="s">
        <v>84</v>
      </c>
      <c r="D1102" s="31">
        <v>78</v>
      </c>
      <c r="E1102" s="31">
        <v>383</v>
      </c>
      <c r="F1102" s="32">
        <v>328283.21000000002</v>
      </c>
      <c r="G1102" s="32">
        <v>381724.66279069771</v>
      </c>
      <c r="H1102" s="31">
        <v>82209.248000000007</v>
      </c>
      <c r="I1102" s="33">
        <v>6.0738949404809263E-2</v>
      </c>
      <c r="J1102" s="33">
        <v>5.7945252829975903E-2</v>
      </c>
      <c r="K1102">
        <v>0.86</v>
      </c>
    </row>
    <row r="1103" spans="1:11" x14ac:dyDescent="0.25">
      <c r="A1103" t="s">
        <v>145</v>
      </c>
      <c r="B1103" t="s">
        <v>86</v>
      </c>
      <c r="C1103" t="s">
        <v>28</v>
      </c>
      <c r="D1103" s="31">
        <v>46</v>
      </c>
      <c r="E1103" s="31">
        <v>141</v>
      </c>
      <c r="F1103" s="32">
        <v>1897.32</v>
      </c>
      <c r="G1103" s="32">
        <v>2206.1860465116279</v>
      </c>
      <c r="H1103" s="31">
        <v>1005.167</v>
      </c>
      <c r="I1103" s="33">
        <v>8.7001100513573001E-2</v>
      </c>
      <c r="J1103" s="33">
        <v>7.0508347362514032E-2</v>
      </c>
      <c r="K1103">
        <v>0.86</v>
      </c>
    </row>
    <row r="1104" spans="1:11" x14ac:dyDescent="0.25">
      <c r="A1104" t="s">
        <v>145</v>
      </c>
      <c r="B1104" t="s">
        <v>88</v>
      </c>
      <c r="C1104" t="s">
        <v>69</v>
      </c>
      <c r="D1104" s="31">
        <v>21</v>
      </c>
      <c r="E1104" s="31">
        <v>54</v>
      </c>
      <c r="F1104" s="32">
        <v>255.779</v>
      </c>
      <c r="G1104" s="32">
        <v>297.41744186046509</v>
      </c>
      <c r="H1104" s="31">
        <v>287.70600000000002</v>
      </c>
      <c r="I1104" s="33">
        <v>7.5840301251260157E-3</v>
      </c>
      <c r="J1104" s="33">
        <v>5.6148711943793924E-3</v>
      </c>
      <c r="K1104">
        <v>0.86</v>
      </c>
    </row>
    <row r="1105" spans="1:11" x14ac:dyDescent="0.25">
      <c r="A1105" t="s">
        <v>145</v>
      </c>
      <c r="B1105" t="s">
        <v>123</v>
      </c>
      <c r="C1105" t="s">
        <v>69</v>
      </c>
      <c r="D1105" s="31">
        <v>6</v>
      </c>
      <c r="E1105" s="31">
        <v>7</v>
      </c>
      <c r="F1105" s="32">
        <v>988.74400000000003</v>
      </c>
      <c r="G1105" s="32">
        <v>1149.7023255813949</v>
      </c>
      <c r="H1105" s="31">
        <v>161.239</v>
      </c>
      <c r="I1105" s="33">
        <v>1.064205766711765E-3</v>
      </c>
      <c r="J1105" s="33">
        <v>1.080465854949709E-3</v>
      </c>
      <c r="K1105">
        <v>0.86</v>
      </c>
    </row>
    <row r="1106" spans="1:11" x14ac:dyDescent="0.25">
      <c r="A1106" t="s">
        <v>145</v>
      </c>
      <c r="B1106" t="s">
        <v>152</v>
      </c>
      <c r="C1106" t="s">
        <v>69</v>
      </c>
      <c r="D1106" s="31">
        <v>5</v>
      </c>
      <c r="E1106" s="31">
        <v>18</v>
      </c>
      <c r="F1106" s="32">
        <v>605.48</v>
      </c>
      <c r="G1106" s="32">
        <v>704.04651162790697</v>
      </c>
      <c r="H1106" s="31">
        <v>180.77799999999999</v>
      </c>
      <c r="I1106" s="33">
        <v>6.1532207661546437E-4</v>
      </c>
      <c r="J1106" s="33">
        <v>1.0414319127118551E-3</v>
      </c>
      <c r="K1106">
        <v>0.86</v>
      </c>
    </row>
    <row r="1107" spans="1:11" x14ac:dyDescent="0.25">
      <c r="A1107" t="s">
        <v>145</v>
      </c>
      <c r="B1107" t="s">
        <v>87</v>
      </c>
      <c r="C1107" t="s">
        <v>17</v>
      </c>
      <c r="D1107" s="31">
        <v>31</v>
      </c>
      <c r="E1107" s="31">
        <v>79</v>
      </c>
      <c r="F1107" s="32">
        <v>122.629</v>
      </c>
      <c r="G1107" s="32">
        <v>142.5918604651163</v>
      </c>
      <c r="H1107" s="31">
        <v>266.03300000000002</v>
      </c>
      <c r="I1107" s="33">
        <v>4.5787842580837877E-3</v>
      </c>
      <c r="J1107" s="33">
        <v>6.9427684117125124E-3</v>
      </c>
      <c r="K1107">
        <v>0.86</v>
      </c>
    </row>
    <row r="1108" spans="1:11" x14ac:dyDescent="0.25">
      <c r="A1108" t="s">
        <v>145</v>
      </c>
      <c r="B1108" t="s">
        <v>127</v>
      </c>
      <c r="C1108" t="s">
        <v>69</v>
      </c>
      <c r="D1108" s="31">
        <v>8</v>
      </c>
      <c r="E1108" s="31">
        <v>14</v>
      </c>
      <c r="F1108" s="32">
        <v>12.756</v>
      </c>
      <c r="G1108" s="32">
        <v>14.83255813953488</v>
      </c>
      <c r="H1108" s="31">
        <v>13.861000000000001</v>
      </c>
      <c r="I1108" s="33">
        <v>8.9957686882933714E-3</v>
      </c>
      <c r="J1108" s="33">
        <v>1.4015166835187059E-2</v>
      </c>
      <c r="K1108">
        <v>0.86</v>
      </c>
    </row>
    <row r="1109" spans="1:11" x14ac:dyDescent="0.25">
      <c r="A1109" t="s">
        <v>145</v>
      </c>
      <c r="B1109" t="s">
        <v>117</v>
      </c>
      <c r="C1109" t="s">
        <v>69</v>
      </c>
      <c r="D1109" s="31">
        <v>6</v>
      </c>
      <c r="E1109" s="31">
        <v>8</v>
      </c>
      <c r="F1109" s="32">
        <v>884.99900000000002</v>
      </c>
      <c r="G1109" s="32">
        <v>1029.068604651163</v>
      </c>
      <c r="H1109" s="31">
        <v>236.09800000000001</v>
      </c>
      <c r="I1109" s="33">
        <v>2.0550307674445608E-3</v>
      </c>
      <c r="J1109" s="33">
        <v>1.8438529903315999E-3</v>
      </c>
      <c r="K1109">
        <v>0.86</v>
      </c>
    </row>
    <row r="1110" spans="1:11" x14ac:dyDescent="0.25">
      <c r="A1110" t="s">
        <v>145</v>
      </c>
      <c r="B1110" t="s">
        <v>65</v>
      </c>
      <c r="C1110" t="s">
        <v>17</v>
      </c>
      <c r="D1110" s="31">
        <v>122</v>
      </c>
      <c r="E1110" s="31">
        <v>758</v>
      </c>
      <c r="F1110" s="32">
        <v>776.49099999999999</v>
      </c>
      <c r="G1110" s="32">
        <v>902.89651162790699</v>
      </c>
      <c r="H1110" s="31">
        <v>421.73099999999999</v>
      </c>
      <c r="I1110" s="33">
        <v>9.1443325678619795E-3</v>
      </c>
      <c r="J1110" s="33">
        <v>9.0939299191374664E-3</v>
      </c>
      <c r="K1110">
        <v>0.86</v>
      </c>
    </row>
    <row r="1111" spans="1:11" x14ac:dyDescent="0.25">
      <c r="A1111" t="s">
        <v>145</v>
      </c>
      <c r="B1111" t="s">
        <v>101</v>
      </c>
      <c r="C1111" t="s">
        <v>17</v>
      </c>
      <c r="D1111" s="31">
        <v>30</v>
      </c>
      <c r="E1111" s="31">
        <v>236</v>
      </c>
      <c r="F1111" s="32">
        <v>6450.5510000000004</v>
      </c>
      <c r="G1111" s="32">
        <v>7500.6406976744192</v>
      </c>
      <c r="H1111" s="31">
        <v>1585.7909999999999</v>
      </c>
      <c r="I1111" s="33">
        <v>2.9502502238797101E-3</v>
      </c>
      <c r="J1111" s="33">
        <v>7.0662065154911127E-3</v>
      </c>
      <c r="K1111">
        <v>0.86</v>
      </c>
    </row>
    <row r="1112" spans="1:11" x14ac:dyDescent="0.25">
      <c r="A1112" t="s">
        <v>145</v>
      </c>
      <c r="B1112" t="s">
        <v>102</v>
      </c>
      <c r="C1112" t="s">
        <v>17</v>
      </c>
      <c r="D1112" s="31">
        <v>17</v>
      </c>
      <c r="E1112" s="31">
        <v>123</v>
      </c>
      <c r="F1112" s="32">
        <v>30692.899000000001</v>
      </c>
      <c r="G1112" s="32">
        <v>35689.417441860467</v>
      </c>
      <c r="H1112" s="31">
        <v>8306.1020000000008</v>
      </c>
      <c r="I1112" s="33">
        <v>4.5208617548242278E-2</v>
      </c>
      <c r="J1112" s="33">
        <v>4.1693740995999339E-2</v>
      </c>
      <c r="K1112">
        <v>0.86</v>
      </c>
    </row>
    <row r="1113" spans="1:11" x14ac:dyDescent="0.25">
      <c r="A1113" t="s">
        <v>145</v>
      </c>
      <c r="B1113" t="s">
        <v>53</v>
      </c>
      <c r="C1113" t="s">
        <v>17</v>
      </c>
      <c r="D1113" s="31">
        <v>114</v>
      </c>
      <c r="E1113" s="31">
        <v>442</v>
      </c>
      <c r="F1113" s="32">
        <v>1175.308</v>
      </c>
      <c r="G1113" s="32">
        <v>1366.637209302326</v>
      </c>
      <c r="H1113" s="31">
        <v>967.678</v>
      </c>
      <c r="I1113" s="33">
        <v>1.46441227042787E-2</v>
      </c>
      <c r="J1113" s="33">
        <v>9.745485674001712E-3</v>
      </c>
      <c r="K1113">
        <v>0.86</v>
      </c>
    </row>
    <row r="1114" spans="1:11" x14ac:dyDescent="0.25">
      <c r="A1114" t="s">
        <v>149</v>
      </c>
      <c r="B1114" t="s">
        <v>159</v>
      </c>
      <c r="D1114" s="31"/>
      <c r="E1114" s="31"/>
      <c r="F1114" s="32">
        <v>1192848</v>
      </c>
      <c r="G1114" s="32">
        <v>1371089.6551724139</v>
      </c>
      <c r="H1114" s="31">
        <v>1311681</v>
      </c>
      <c r="I1114" s="33"/>
      <c r="J1114" s="33"/>
      <c r="K1114">
        <v>0.87</v>
      </c>
    </row>
    <row r="1115" spans="1:11" x14ac:dyDescent="0.25">
      <c r="A1115" t="s">
        <v>149</v>
      </c>
      <c r="B1115" t="s">
        <v>136</v>
      </c>
      <c r="C1115" t="s">
        <v>28</v>
      </c>
      <c r="D1115" s="31">
        <v>3</v>
      </c>
      <c r="E1115" s="31">
        <v>4</v>
      </c>
      <c r="F1115" s="32">
        <v>0.51900000000000002</v>
      </c>
      <c r="G1115" s="32">
        <v>0.59655172413793101</v>
      </c>
      <c r="H1115" s="31">
        <v>0.60699999999999998</v>
      </c>
      <c r="I1115" s="33">
        <v>5.2959183673469386E-3</v>
      </c>
      <c r="J1115" s="33">
        <v>6.3229166666666668E-3</v>
      </c>
      <c r="K1115">
        <v>0.87</v>
      </c>
    </row>
    <row r="1116" spans="1:11" x14ac:dyDescent="0.25">
      <c r="A1116" t="s">
        <v>149</v>
      </c>
      <c r="B1116" t="s">
        <v>12</v>
      </c>
      <c r="C1116" t="s">
        <v>13</v>
      </c>
      <c r="D1116" s="31">
        <v>387</v>
      </c>
      <c r="E1116" s="31">
        <v>5727</v>
      </c>
      <c r="F1116" s="32">
        <v>570689.9</v>
      </c>
      <c r="G1116" s="32">
        <v>655965.40229885059</v>
      </c>
      <c r="H1116" s="31">
        <v>555462.76699999999</v>
      </c>
      <c r="I1116" s="33">
        <v>6.6627777398341803E-2</v>
      </c>
      <c r="J1116" s="33">
        <v>7.7030370583215158E-2</v>
      </c>
      <c r="K1116">
        <v>0.87</v>
      </c>
    </row>
    <row r="1117" spans="1:11" x14ac:dyDescent="0.25">
      <c r="A1117" t="s">
        <v>149</v>
      </c>
      <c r="B1117" t="s">
        <v>80</v>
      </c>
      <c r="C1117" t="s">
        <v>21</v>
      </c>
      <c r="D1117" s="31">
        <v>31</v>
      </c>
      <c r="E1117" s="31">
        <v>116</v>
      </c>
      <c r="F1117" s="32">
        <v>362.12299999999999</v>
      </c>
      <c r="G1117" s="32">
        <v>416.23333333333329</v>
      </c>
      <c r="H1117" s="31">
        <v>161.59200000000001</v>
      </c>
      <c r="I1117" s="33">
        <v>3.0739605138731138E-4</v>
      </c>
      <c r="J1117" s="33">
        <v>4.5185771369929292E-4</v>
      </c>
      <c r="K1117">
        <v>0.87</v>
      </c>
    </row>
    <row r="1118" spans="1:11" x14ac:dyDescent="0.25">
      <c r="A1118" t="s">
        <v>149</v>
      </c>
      <c r="B1118" t="s">
        <v>167</v>
      </c>
      <c r="C1118" t="s">
        <v>17</v>
      </c>
      <c r="D1118" s="31">
        <v>3</v>
      </c>
      <c r="E1118" s="31">
        <v>3</v>
      </c>
      <c r="F1118" s="32">
        <v>0.63</v>
      </c>
      <c r="G1118" s="32">
        <v>0.72413793103448276</v>
      </c>
      <c r="H1118" s="31">
        <v>0.61799999999999999</v>
      </c>
      <c r="I1118" s="33">
        <v>7.9445145018915511E-4</v>
      </c>
      <c r="J1118" s="33">
        <v>1.1839080459770111E-3</v>
      </c>
      <c r="K1118">
        <v>0.87</v>
      </c>
    </row>
    <row r="1119" spans="1:11" x14ac:dyDescent="0.25">
      <c r="A1119" t="s">
        <v>149</v>
      </c>
      <c r="B1119" t="s">
        <v>14</v>
      </c>
      <c r="C1119" t="s">
        <v>15</v>
      </c>
      <c r="D1119" s="31">
        <v>187</v>
      </c>
      <c r="E1119" s="31">
        <v>1849</v>
      </c>
      <c r="F1119" s="32">
        <v>28875.179</v>
      </c>
      <c r="G1119" s="32">
        <v>33189.860919540231</v>
      </c>
      <c r="H1119" s="31">
        <v>30193.575000000001</v>
      </c>
      <c r="I1119" s="33">
        <v>4.2898476463553242E-2</v>
      </c>
      <c r="J1119" s="33">
        <v>4.4044454979760041E-2</v>
      </c>
      <c r="K1119">
        <v>0.87</v>
      </c>
    </row>
    <row r="1120" spans="1:11" x14ac:dyDescent="0.25">
      <c r="A1120" t="s">
        <v>149</v>
      </c>
      <c r="B1120" t="s">
        <v>16</v>
      </c>
      <c r="C1120" t="s">
        <v>17</v>
      </c>
      <c r="D1120" s="31">
        <v>60</v>
      </c>
      <c r="E1120" s="31">
        <v>215</v>
      </c>
      <c r="F1120" s="32">
        <v>402.86</v>
      </c>
      <c r="G1120" s="32">
        <v>463.05747126436779</v>
      </c>
      <c r="H1120" s="31">
        <v>433.85399999999998</v>
      </c>
      <c r="I1120" s="33">
        <v>6.887908630830256E-3</v>
      </c>
      <c r="J1120" s="33">
        <v>1.578167400240078E-2</v>
      </c>
      <c r="K1120">
        <v>0.87</v>
      </c>
    </row>
    <row r="1121" spans="1:11" x14ac:dyDescent="0.25">
      <c r="A1121" t="s">
        <v>149</v>
      </c>
      <c r="B1121" t="s">
        <v>18</v>
      </c>
      <c r="C1121" t="s">
        <v>19</v>
      </c>
      <c r="D1121" s="31">
        <v>149</v>
      </c>
      <c r="E1121" s="31">
        <v>2566</v>
      </c>
      <c r="F1121" s="32">
        <v>109072.74400000001</v>
      </c>
      <c r="G1121" s="32">
        <v>125370.97011494249</v>
      </c>
      <c r="H1121" s="31">
        <v>165891.804</v>
      </c>
      <c r="I1121" s="33">
        <v>3.1270765852162118E-2</v>
      </c>
      <c r="J1121" s="33">
        <v>3.1304652150201819E-2</v>
      </c>
      <c r="K1121">
        <v>0.87</v>
      </c>
    </row>
    <row r="1122" spans="1:11" x14ac:dyDescent="0.25">
      <c r="A1122" t="s">
        <v>149</v>
      </c>
      <c r="B1122" t="s">
        <v>98</v>
      </c>
      <c r="C1122" t="s">
        <v>99</v>
      </c>
      <c r="D1122" s="31">
        <v>34</v>
      </c>
      <c r="E1122" s="31">
        <v>946</v>
      </c>
      <c r="F1122" s="32">
        <v>2814596.2829999998</v>
      </c>
      <c r="G1122" s="32">
        <v>3235168.1413793098</v>
      </c>
      <c r="H1122" s="31">
        <v>4337509.4780000001</v>
      </c>
      <c r="I1122" s="33">
        <v>0.1287345537198531</v>
      </c>
      <c r="J1122" s="33">
        <v>0.16369860433611089</v>
      </c>
      <c r="K1122">
        <v>0.87</v>
      </c>
    </row>
    <row r="1123" spans="1:11" x14ac:dyDescent="0.25">
      <c r="A1123" t="s">
        <v>149</v>
      </c>
      <c r="B1123" t="s">
        <v>20</v>
      </c>
      <c r="C1123" t="s">
        <v>21</v>
      </c>
      <c r="D1123" s="31">
        <v>10</v>
      </c>
      <c r="E1123" s="31">
        <v>17</v>
      </c>
      <c r="F1123" s="32">
        <v>55.006</v>
      </c>
      <c r="G1123" s="32">
        <v>63.225287356321843</v>
      </c>
      <c r="H1123" s="31">
        <v>171.02500000000001</v>
      </c>
      <c r="I1123" s="33">
        <v>1.5684630738522949E-2</v>
      </c>
      <c r="J1123" s="33">
        <v>7.8849700322729366E-2</v>
      </c>
      <c r="K1123">
        <v>0.87</v>
      </c>
    </row>
    <row r="1124" spans="1:11" x14ac:dyDescent="0.25">
      <c r="A1124" t="s">
        <v>149</v>
      </c>
      <c r="B1124" t="s">
        <v>22</v>
      </c>
      <c r="C1124" t="s">
        <v>23</v>
      </c>
      <c r="D1124" s="31">
        <v>122</v>
      </c>
      <c r="E1124" s="31">
        <v>1499</v>
      </c>
      <c r="F1124" s="32">
        <v>113652.042</v>
      </c>
      <c r="G1124" s="32">
        <v>130634.5310344828</v>
      </c>
      <c r="H1124" s="31">
        <v>42881.680999999997</v>
      </c>
      <c r="I1124" s="33">
        <v>3.2720642136462627E-2</v>
      </c>
      <c r="J1124" s="33">
        <v>3.1599725723953913E-2</v>
      </c>
      <c r="K1124">
        <v>0.87</v>
      </c>
    </row>
    <row r="1125" spans="1:11" x14ac:dyDescent="0.25">
      <c r="A1125" t="s">
        <v>149</v>
      </c>
      <c r="B1125" t="s">
        <v>100</v>
      </c>
      <c r="C1125" t="s">
        <v>17</v>
      </c>
      <c r="D1125" s="31">
        <v>9</v>
      </c>
      <c r="E1125" s="31">
        <v>31</v>
      </c>
      <c r="F1125" s="32">
        <v>212.39400000000001</v>
      </c>
      <c r="G1125" s="32">
        <v>244.13103448275859</v>
      </c>
      <c r="H1125" s="31">
        <v>135.33099999999999</v>
      </c>
      <c r="I1125" s="33">
        <v>1.1086439085499529E-2</v>
      </c>
      <c r="J1125" s="33">
        <v>1.24890180878553E-2</v>
      </c>
      <c r="K1125">
        <v>0.87</v>
      </c>
    </row>
    <row r="1126" spans="1:11" x14ac:dyDescent="0.25">
      <c r="A1126" t="s">
        <v>149</v>
      </c>
      <c r="B1126" t="s">
        <v>95</v>
      </c>
      <c r="C1126" t="s">
        <v>17</v>
      </c>
      <c r="D1126" s="31">
        <v>6</v>
      </c>
      <c r="E1126" s="31">
        <v>20</v>
      </c>
      <c r="F1126" s="32">
        <v>21.763999999999999</v>
      </c>
      <c r="G1126" s="32">
        <v>25.01609195402299</v>
      </c>
      <c r="H1126" s="31">
        <v>39.357999999999997</v>
      </c>
      <c r="I1126" s="33">
        <v>3.3683102733153802E-4</v>
      </c>
      <c r="J1126" s="33">
        <v>5.335303447247488E-4</v>
      </c>
      <c r="K1126">
        <v>0.87</v>
      </c>
    </row>
    <row r="1127" spans="1:11" x14ac:dyDescent="0.25">
      <c r="A1127" t="s">
        <v>149</v>
      </c>
      <c r="B1127" t="s">
        <v>93</v>
      </c>
      <c r="C1127" t="s">
        <v>21</v>
      </c>
      <c r="D1127" s="31">
        <v>87</v>
      </c>
      <c r="E1127" s="31">
        <v>1429</v>
      </c>
      <c r="F1127" s="32">
        <v>295824.37</v>
      </c>
      <c r="G1127" s="32">
        <v>340028.01149425289</v>
      </c>
      <c r="H1127" s="31">
        <v>363052.11</v>
      </c>
      <c r="I1127" s="33">
        <v>2.8788246993710409E-2</v>
      </c>
      <c r="J1127" s="33">
        <v>2.8345517553897161E-2</v>
      </c>
      <c r="K1127">
        <v>0.87</v>
      </c>
    </row>
    <row r="1128" spans="1:11" x14ac:dyDescent="0.25">
      <c r="A1128" t="s">
        <v>149</v>
      </c>
      <c r="B1128" t="s">
        <v>111</v>
      </c>
      <c r="C1128" t="s">
        <v>17</v>
      </c>
      <c r="D1128" s="31">
        <v>17</v>
      </c>
      <c r="E1128" s="31">
        <v>63</v>
      </c>
      <c r="F1128" s="32">
        <v>2111.5940000000001</v>
      </c>
      <c r="G1128" s="32">
        <v>2427.1195402298849</v>
      </c>
      <c r="H1128" s="31">
        <v>88091.838000000003</v>
      </c>
      <c r="I1128" s="33">
        <v>7.5609576189862356E-3</v>
      </c>
      <c r="J1128" s="33">
        <v>3.2211083687103043E-2</v>
      </c>
      <c r="K1128">
        <v>0.87</v>
      </c>
    </row>
    <row r="1129" spans="1:11" x14ac:dyDescent="0.25">
      <c r="A1129" t="s">
        <v>149</v>
      </c>
      <c r="B1129" t="s">
        <v>94</v>
      </c>
      <c r="C1129" t="s">
        <v>17</v>
      </c>
      <c r="D1129" s="31">
        <v>24</v>
      </c>
      <c r="E1129" s="31">
        <v>155</v>
      </c>
      <c r="F1129" s="32">
        <v>949.85299999999995</v>
      </c>
      <c r="G1129" s="32">
        <v>1091.7850574712641</v>
      </c>
      <c r="H1129" s="31">
        <v>1782.8130000000001</v>
      </c>
      <c r="I1129" s="33">
        <v>1.0432213069741901E-2</v>
      </c>
      <c r="J1129" s="33">
        <v>1.2756155150578491E-2</v>
      </c>
      <c r="K1129">
        <v>0.87</v>
      </c>
    </row>
    <row r="1130" spans="1:11" x14ac:dyDescent="0.25">
      <c r="A1130" t="s">
        <v>149</v>
      </c>
      <c r="B1130" t="s">
        <v>24</v>
      </c>
      <c r="C1130" t="s">
        <v>21</v>
      </c>
      <c r="D1130" s="31">
        <v>5</v>
      </c>
      <c r="E1130" s="31">
        <v>10</v>
      </c>
      <c r="F1130" s="32">
        <v>1479.2539999999999</v>
      </c>
      <c r="G1130" s="32">
        <v>1700.291954022988</v>
      </c>
      <c r="H1130" s="31">
        <v>2722.3020000000001</v>
      </c>
      <c r="I1130" s="33">
        <v>1.103822045786944E-2</v>
      </c>
      <c r="J1130" s="33">
        <v>2.642883355176933E-2</v>
      </c>
      <c r="K1130">
        <v>0.87</v>
      </c>
    </row>
    <row r="1131" spans="1:11" x14ac:dyDescent="0.25">
      <c r="A1131" t="s">
        <v>149</v>
      </c>
      <c r="B1131" t="s">
        <v>107</v>
      </c>
      <c r="C1131" t="s">
        <v>17</v>
      </c>
      <c r="D1131" s="31">
        <v>13</v>
      </c>
      <c r="E1131" s="31">
        <v>25</v>
      </c>
      <c r="F1131" s="32">
        <v>17417.196</v>
      </c>
      <c r="G1131" s="32">
        <v>20019.76551724138</v>
      </c>
      <c r="H1131" s="31">
        <v>8376.8719999999994</v>
      </c>
      <c r="I1131" s="33">
        <v>2.299661676134383E-3</v>
      </c>
      <c r="J1131" s="33">
        <v>1.8323191298177579E-3</v>
      </c>
      <c r="K1131">
        <v>0.87</v>
      </c>
    </row>
    <row r="1132" spans="1:11" x14ac:dyDescent="0.25">
      <c r="A1132" t="s">
        <v>149</v>
      </c>
      <c r="B1132" t="s">
        <v>25</v>
      </c>
      <c r="C1132" t="s">
        <v>17</v>
      </c>
      <c r="D1132" s="31">
        <v>20</v>
      </c>
      <c r="E1132" s="31">
        <v>61</v>
      </c>
      <c r="F1132" s="32">
        <v>371.916</v>
      </c>
      <c r="G1132" s="32">
        <v>427.48965517241379</v>
      </c>
      <c r="H1132" s="31">
        <v>135.36500000000001</v>
      </c>
      <c r="I1132" s="33">
        <v>0.1173236593059937</v>
      </c>
      <c r="J1132" s="33">
        <v>6.6946092977250252E-2</v>
      </c>
      <c r="K1132">
        <v>0.87</v>
      </c>
    </row>
    <row r="1133" spans="1:11" x14ac:dyDescent="0.25">
      <c r="A1133" t="s">
        <v>149</v>
      </c>
      <c r="B1133" t="s">
        <v>26</v>
      </c>
      <c r="C1133" t="s">
        <v>17</v>
      </c>
      <c r="D1133" s="31">
        <v>55</v>
      </c>
      <c r="E1133" s="31">
        <v>624</v>
      </c>
      <c r="F1133" s="32">
        <v>933.21500000000003</v>
      </c>
      <c r="G1133" s="32">
        <v>1072.66091954023</v>
      </c>
      <c r="H1133" s="31">
        <v>2330.3000000000002</v>
      </c>
      <c r="I1133" s="33">
        <v>4.002809470704298E-2</v>
      </c>
      <c r="J1133" s="33">
        <v>5.0602592777572702E-2</v>
      </c>
      <c r="K1133">
        <v>0.87</v>
      </c>
    </row>
    <row r="1134" spans="1:11" x14ac:dyDescent="0.25">
      <c r="A1134" t="s">
        <v>149</v>
      </c>
      <c r="B1134" t="s">
        <v>131</v>
      </c>
      <c r="C1134" t="s">
        <v>17</v>
      </c>
      <c r="D1134" s="31">
        <v>4</v>
      </c>
      <c r="E1134" s="31">
        <v>4</v>
      </c>
      <c r="F1134" s="32">
        <v>1232.204</v>
      </c>
      <c r="G1134" s="32">
        <v>1416.3264367816089</v>
      </c>
      <c r="H1134" s="31">
        <v>668.35799999999995</v>
      </c>
      <c r="I1134" s="33">
        <v>3.6369228226349158E-3</v>
      </c>
      <c r="J1134" s="33">
        <v>2.7080956239870341E-3</v>
      </c>
      <c r="K1134">
        <v>0.87</v>
      </c>
    </row>
    <row r="1135" spans="1:11" x14ac:dyDescent="0.25">
      <c r="A1135" t="s">
        <v>149</v>
      </c>
      <c r="B1135" t="s">
        <v>68</v>
      </c>
      <c r="C1135" t="s">
        <v>69</v>
      </c>
      <c r="D1135" s="31">
        <v>63</v>
      </c>
      <c r="E1135" s="31">
        <v>495</v>
      </c>
      <c r="F1135" s="32">
        <v>16296.294</v>
      </c>
      <c r="G1135" s="32">
        <v>18731.372413793099</v>
      </c>
      <c r="H1135" s="31">
        <v>22134.754000000001</v>
      </c>
      <c r="I1135" s="33">
        <v>1.779339463805683E-2</v>
      </c>
      <c r="J1135" s="33">
        <v>2.013110510854638E-2</v>
      </c>
      <c r="K1135">
        <v>0.87</v>
      </c>
    </row>
    <row r="1136" spans="1:11" x14ac:dyDescent="0.25">
      <c r="A1136" t="s">
        <v>149</v>
      </c>
      <c r="B1136" t="s">
        <v>70</v>
      </c>
      <c r="C1136" t="s">
        <v>71</v>
      </c>
      <c r="D1136" s="31">
        <v>74</v>
      </c>
      <c r="E1136" s="31">
        <v>665</v>
      </c>
      <c r="F1136" s="32">
        <v>23979.522000000001</v>
      </c>
      <c r="G1136" s="32">
        <v>27562.668965517241</v>
      </c>
      <c r="H1136" s="31">
        <v>142567.978</v>
      </c>
      <c r="I1136" s="33">
        <v>7.9431033243444419E-3</v>
      </c>
      <c r="J1136" s="33">
        <v>9.2400795577142758E-3</v>
      </c>
      <c r="K1136">
        <v>0.87</v>
      </c>
    </row>
    <row r="1137" spans="1:11" x14ac:dyDescent="0.25">
      <c r="A1137" t="s">
        <v>149</v>
      </c>
      <c r="B1137" t="s">
        <v>27</v>
      </c>
      <c r="C1137" t="s">
        <v>28</v>
      </c>
      <c r="D1137" s="31">
        <v>3</v>
      </c>
      <c r="E1137" s="31">
        <v>3</v>
      </c>
      <c r="F1137" s="32">
        <v>1.3420000000000001</v>
      </c>
      <c r="G1137" s="32">
        <v>1.542528735632184</v>
      </c>
      <c r="H1137" s="31">
        <v>0.41099999999999998</v>
      </c>
      <c r="I1137" s="33">
        <v>3.2401371384422242E-5</v>
      </c>
      <c r="J1137" s="33">
        <v>3.0004380201489269E-5</v>
      </c>
      <c r="K1137">
        <v>0.87</v>
      </c>
    </row>
    <row r="1138" spans="1:11" x14ac:dyDescent="0.25">
      <c r="A1138" t="s">
        <v>149</v>
      </c>
      <c r="B1138" t="s">
        <v>29</v>
      </c>
      <c r="C1138" t="s">
        <v>21</v>
      </c>
      <c r="D1138" s="31">
        <v>3</v>
      </c>
      <c r="E1138" s="31">
        <v>3</v>
      </c>
      <c r="F1138" s="32">
        <v>0.42</v>
      </c>
      <c r="G1138" s="32">
        <v>0.48275862068965508</v>
      </c>
      <c r="H1138" s="31">
        <v>3.6930000000000001</v>
      </c>
      <c r="I1138" s="33">
        <v>3.9622641509433959E-3</v>
      </c>
      <c r="J1138" s="33">
        <v>1.187459807073955E-2</v>
      </c>
      <c r="K1138">
        <v>0.87</v>
      </c>
    </row>
    <row r="1139" spans="1:11" x14ac:dyDescent="0.25">
      <c r="A1139" t="s">
        <v>149</v>
      </c>
      <c r="B1139" t="s">
        <v>30</v>
      </c>
      <c r="C1139" t="s">
        <v>17</v>
      </c>
      <c r="D1139" s="31">
        <v>23</v>
      </c>
      <c r="E1139" s="31">
        <v>65</v>
      </c>
      <c r="F1139" s="32">
        <v>213.82499999999999</v>
      </c>
      <c r="G1139" s="32">
        <v>245.77586206896549</v>
      </c>
      <c r="H1139" s="31">
        <v>420.41199999999998</v>
      </c>
      <c r="I1139" s="33">
        <v>6.0607993197278907E-2</v>
      </c>
      <c r="J1139" s="33">
        <v>8.1601708074534152E-2</v>
      </c>
      <c r="K1139">
        <v>0.87</v>
      </c>
    </row>
    <row r="1140" spans="1:11" x14ac:dyDescent="0.25">
      <c r="A1140" t="s">
        <v>149</v>
      </c>
      <c r="B1140" t="s">
        <v>31</v>
      </c>
      <c r="C1140" t="s">
        <v>17</v>
      </c>
      <c r="D1140" s="31">
        <v>102</v>
      </c>
      <c r="E1140" s="31">
        <v>518</v>
      </c>
      <c r="F1140" s="32">
        <v>2463.1060000000002</v>
      </c>
      <c r="G1140" s="32">
        <v>2831.1563218390811</v>
      </c>
      <c r="H1140" s="31">
        <v>2712.8339999999998</v>
      </c>
      <c r="I1140" s="33">
        <v>5.9071539918939008E-2</v>
      </c>
      <c r="J1140" s="33">
        <v>5.3156343685705883E-2</v>
      </c>
      <c r="K1140">
        <v>0.87</v>
      </c>
    </row>
    <row r="1141" spans="1:11" x14ac:dyDescent="0.25">
      <c r="A1141" t="s">
        <v>149</v>
      </c>
      <c r="B1141" t="s">
        <v>37</v>
      </c>
      <c r="C1141" t="s">
        <v>23</v>
      </c>
      <c r="D1141" s="31">
        <v>64</v>
      </c>
      <c r="E1141" s="31">
        <v>1212</v>
      </c>
      <c r="F1141" s="32">
        <v>111892.86500000001</v>
      </c>
      <c r="G1141" s="32">
        <v>128612.4885057471</v>
      </c>
      <c r="H1141" s="31">
        <v>56798.411999999997</v>
      </c>
      <c r="I1141" s="33">
        <v>5.0967030108905131E-2</v>
      </c>
      <c r="J1141" s="33">
        <v>4.4048044731729817E-2</v>
      </c>
      <c r="K1141">
        <v>0.87</v>
      </c>
    </row>
    <row r="1142" spans="1:11" x14ac:dyDescent="0.25">
      <c r="A1142" t="s">
        <v>149</v>
      </c>
      <c r="B1142" t="s">
        <v>39</v>
      </c>
      <c r="C1142" t="s">
        <v>17</v>
      </c>
      <c r="D1142" s="31">
        <v>5</v>
      </c>
      <c r="E1142" s="31">
        <v>9</v>
      </c>
      <c r="F1142" s="32">
        <v>35.234999999999999</v>
      </c>
      <c r="G1142" s="32">
        <v>40.5</v>
      </c>
      <c r="H1142" s="31">
        <v>18.143000000000001</v>
      </c>
      <c r="I1142" s="33">
        <v>3.3084507042253519E-2</v>
      </c>
      <c r="J1142" s="33">
        <v>7.450924024640657E-3</v>
      </c>
      <c r="K1142">
        <v>0.87</v>
      </c>
    </row>
    <row r="1143" spans="1:11" x14ac:dyDescent="0.25">
      <c r="A1143" t="s">
        <v>149</v>
      </c>
      <c r="B1143" t="s">
        <v>33</v>
      </c>
      <c r="C1143" t="s">
        <v>34</v>
      </c>
      <c r="D1143" s="31">
        <v>285</v>
      </c>
      <c r="E1143" s="31">
        <v>5230</v>
      </c>
      <c r="F1143" s="32">
        <v>718928.93400000001</v>
      </c>
      <c r="G1143" s="32">
        <v>826355.09655172413</v>
      </c>
      <c r="H1143" s="31">
        <v>305094.989</v>
      </c>
      <c r="I1143" s="33">
        <v>3.6265488710380697E-2</v>
      </c>
      <c r="J1143" s="33">
        <v>3.833204121283515E-2</v>
      </c>
      <c r="K1143">
        <v>0.87</v>
      </c>
    </row>
    <row r="1144" spans="1:11" x14ac:dyDescent="0.25">
      <c r="A1144" t="s">
        <v>149</v>
      </c>
      <c r="B1144" t="s">
        <v>32</v>
      </c>
      <c r="C1144" t="s">
        <v>23</v>
      </c>
      <c r="D1144" s="31">
        <v>95</v>
      </c>
      <c r="E1144" s="31">
        <v>830</v>
      </c>
      <c r="F1144" s="32">
        <v>20973.248</v>
      </c>
      <c r="G1144" s="32">
        <v>24107.181609195399</v>
      </c>
      <c r="H1144" s="31">
        <v>10979.334999999999</v>
      </c>
      <c r="I1144" s="33">
        <v>1.0503355845862461E-2</v>
      </c>
      <c r="J1144" s="33">
        <v>1.121115935310347E-2</v>
      </c>
      <c r="K1144">
        <v>0.87</v>
      </c>
    </row>
    <row r="1145" spans="1:11" x14ac:dyDescent="0.25">
      <c r="A1145" t="s">
        <v>149</v>
      </c>
      <c r="B1145" t="s">
        <v>35</v>
      </c>
      <c r="C1145" t="s">
        <v>23</v>
      </c>
      <c r="D1145" s="31">
        <v>75</v>
      </c>
      <c r="E1145" s="31">
        <v>1275</v>
      </c>
      <c r="F1145" s="32">
        <v>117838.649</v>
      </c>
      <c r="G1145" s="32">
        <v>135446.72298850579</v>
      </c>
      <c r="H1145" s="31">
        <v>74065.953999999998</v>
      </c>
      <c r="I1145" s="33">
        <v>3.9206664477403168E-2</v>
      </c>
      <c r="J1145" s="33">
        <v>3.9540919105654812E-2</v>
      </c>
      <c r="K1145">
        <v>0.87</v>
      </c>
    </row>
    <row r="1146" spans="1:11" x14ac:dyDescent="0.25">
      <c r="A1146" t="s">
        <v>149</v>
      </c>
      <c r="B1146" t="s">
        <v>36</v>
      </c>
      <c r="C1146" t="s">
        <v>23</v>
      </c>
      <c r="D1146" s="31">
        <v>62</v>
      </c>
      <c r="E1146" s="31">
        <v>375</v>
      </c>
      <c r="F1146" s="32">
        <v>765.62800000000004</v>
      </c>
      <c r="G1146" s="32">
        <v>880.03218390804602</v>
      </c>
      <c r="H1146" s="31">
        <v>620.07799999999997</v>
      </c>
      <c r="I1146" s="33">
        <v>2.975635350312283E-3</v>
      </c>
      <c r="J1146" s="33">
        <v>2.200278193727867E-3</v>
      </c>
      <c r="K1146">
        <v>0.87</v>
      </c>
    </row>
    <row r="1147" spans="1:11" x14ac:dyDescent="0.25">
      <c r="A1147" t="s">
        <v>149</v>
      </c>
      <c r="B1147" t="s">
        <v>41</v>
      </c>
      <c r="C1147" t="s">
        <v>23</v>
      </c>
      <c r="D1147" s="31">
        <v>77</v>
      </c>
      <c r="E1147" s="31">
        <v>1311</v>
      </c>
      <c r="F1147" s="32">
        <v>894770.62800000003</v>
      </c>
      <c r="G1147" s="32">
        <v>1028471.986206897</v>
      </c>
      <c r="H1147" s="31">
        <v>705862.21699999995</v>
      </c>
      <c r="I1147" s="33">
        <v>4.021509525937543E-2</v>
      </c>
      <c r="J1147" s="33">
        <v>3.6036640437490573E-2</v>
      </c>
      <c r="K1147">
        <v>0.87</v>
      </c>
    </row>
    <row r="1148" spans="1:11" x14ac:dyDescent="0.25">
      <c r="A1148" t="s">
        <v>149</v>
      </c>
      <c r="B1148" t="s">
        <v>89</v>
      </c>
      <c r="C1148" t="s">
        <v>44</v>
      </c>
      <c r="D1148" s="31">
        <v>12</v>
      </c>
      <c r="E1148" s="31">
        <v>24</v>
      </c>
      <c r="F1148" s="32">
        <v>42.128</v>
      </c>
      <c r="G1148" s="32">
        <v>48.422988505747128</v>
      </c>
      <c r="H1148" s="31">
        <v>519.72199999999998</v>
      </c>
      <c r="I1148" s="33">
        <v>3.2682699767261437E-2</v>
      </c>
      <c r="J1148" s="33">
        <v>2.9430998357777901E-2</v>
      </c>
      <c r="K1148">
        <v>0.87</v>
      </c>
    </row>
    <row r="1149" spans="1:11" x14ac:dyDescent="0.25">
      <c r="A1149" t="s">
        <v>149</v>
      </c>
      <c r="B1149" t="s">
        <v>43</v>
      </c>
      <c r="C1149" t="s">
        <v>44</v>
      </c>
      <c r="D1149" s="31">
        <v>137</v>
      </c>
      <c r="E1149" s="31">
        <v>2155</v>
      </c>
      <c r="F1149" s="32">
        <v>9061.0149999999994</v>
      </c>
      <c r="G1149" s="32">
        <v>10414.95977011494</v>
      </c>
      <c r="H1149" s="31">
        <v>36377.868000000002</v>
      </c>
      <c r="I1149" s="33">
        <v>3.0108141246523491E-2</v>
      </c>
      <c r="J1149" s="33">
        <v>5.0824043221131078E-2</v>
      </c>
      <c r="K1149">
        <v>0.87</v>
      </c>
    </row>
    <row r="1150" spans="1:11" x14ac:dyDescent="0.25">
      <c r="A1150" t="s">
        <v>149</v>
      </c>
      <c r="B1150" t="s">
        <v>90</v>
      </c>
      <c r="C1150" t="s">
        <v>44</v>
      </c>
      <c r="D1150" s="31">
        <v>188</v>
      </c>
      <c r="E1150" s="31">
        <v>3450</v>
      </c>
      <c r="F1150" s="32">
        <v>576729.88500000001</v>
      </c>
      <c r="G1150" s="32">
        <v>662907.91379310342</v>
      </c>
      <c r="H1150" s="31">
        <v>894881.13300000003</v>
      </c>
      <c r="I1150" s="33">
        <v>5.9873818339769583E-2</v>
      </c>
      <c r="J1150" s="33">
        <v>8.1120780592534122E-2</v>
      </c>
      <c r="K1150">
        <v>0.87</v>
      </c>
    </row>
    <row r="1151" spans="1:11" x14ac:dyDescent="0.25">
      <c r="A1151" t="s">
        <v>149</v>
      </c>
      <c r="B1151" t="s">
        <v>45</v>
      </c>
      <c r="C1151" t="s">
        <v>23</v>
      </c>
      <c r="D1151" s="31">
        <v>84</v>
      </c>
      <c r="E1151" s="31">
        <v>1276</v>
      </c>
      <c r="F1151" s="32">
        <v>219908.77299999999</v>
      </c>
      <c r="G1151" s="32">
        <v>252768.70459770109</v>
      </c>
      <c r="H1151" s="31">
        <v>187574.88099999999</v>
      </c>
      <c r="I1151" s="33">
        <v>5.5107660636557053E-2</v>
      </c>
      <c r="J1151" s="33">
        <v>5.7413529491886488E-2</v>
      </c>
      <c r="K1151">
        <v>0.87</v>
      </c>
    </row>
    <row r="1152" spans="1:11" x14ac:dyDescent="0.25">
      <c r="A1152" t="s">
        <v>149</v>
      </c>
      <c r="B1152" t="s">
        <v>46</v>
      </c>
      <c r="C1152" t="s">
        <v>23</v>
      </c>
      <c r="D1152" s="31">
        <v>62</v>
      </c>
      <c r="E1152" s="31">
        <v>685</v>
      </c>
      <c r="F1152" s="32">
        <v>13132.299000000001</v>
      </c>
      <c r="G1152" s="32">
        <v>15094.59655172414</v>
      </c>
      <c r="H1152" s="31">
        <v>2309.4050000000002</v>
      </c>
      <c r="I1152" s="33">
        <v>3.7246084598760013E-2</v>
      </c>
      <c r="J1152" s="33">
        <v>3.5786973904419518E-2</v>
      </c>
      <c r="K1152">
        <v>0.87</v>
      </c>
    </row>
    <row r="1153" spans="1:11" x14ac:dyDescent="0.25">
      <c r="A1153" t="s">
        <v>149</v>
      </c>
      <c r="B1153" t="s">
        <v>47</v>
      </c>
      <c r="C1153" t="s">
        <v>17</v>
      </c>
      <c r="D1153" s="31">
        <v>12</v>
      </c>
      <c r="E1153" s="31">
        <v>17</v>
      </c>
      <c r="F1153" s="32">
        <v>8.0489999999999995</v>
      </c>
      <c r="G1153" s="32">
        <v>9.2517241379310331</v>
      </c>
      <c r="H1153" s="31">
        <v>17.399999999999999</v>
      </c>
      <c r="I1153" s="33">
        <v>2.713755900202292E-3</v>
      </c>
      <c r="J1153" s="33">
        <v>4.3850806451612902E-3</v>
      </c>
      <c r="K1153">
        <v>0.87</v>
      </c>
    </row>
    <row r="1154" spans="1:11" x14ac:dyDescent="0.25">
      <c r="A1154" t="s">
        <v>149</v>
      </c>
      <c r="B1154" t="s">
        <v>48</v>
      </c>
      <c r="C1154" t="s">
        <v>49</v>
      </c>
      <c r="D1154" s="31">
        <v>29</v>
      </c>
      <c r="E1154" s="31">
        <v>140</v>
      </c>
      <c r="F1154" s="32">
        <v>24583.125</v>
      </c>
      <c r="G1154" s="32">
        <v>28256.46551724138</v>
      </c>
      <c r="H1154" s="31">
        <v>95533.509000000005</v>
      </c>
      <c r="I1154" s="33">
        <v>3.6660130420699808E-3</v>
      </c>
      <c r="J1154" s="33">
        <v>4.6283785001523204E-3</v>
      </c>
      <c r="K1154">
        <v>0.87</v>
      </c>
    </row>
    <row r="1155" spans="1:11" x14ac:dyDescent="0.25">
      <c r="A1155" t="s">
        <v>149</v>
      </c>
      <c r="B1155" t="s">
        <v>51</v>
      </c>
      <c r="C1155" t="s">
        <v>17</v>
      </c>
      <c r="D1155" s="31">
        <v>55</v>
      </c>
      <c r="E1155" s="31">
        <v>167</v>
      </c>
      <c r="F1155" s="32">
        <v>229.19900000000001</v>
      </c>
      <c r="G1155" s="32">
        <v>263.44712643678162</v>
      </c>
      <c r="H1155" s="31">
        <v>235.95699999999999</v>
      </c>
      <c r="I1155" s="33">
        <v>5.6529535084474036E-3</v>
      </c>
      <c r="J1155" s="33">
        <v>3.71738034470807E-3</v>
      </c>
      <c r="K1155">
        <v>0.87</v>
      </c>
    </row>
    <row r="1156" spans="1:11" x14ac:dyDescent="0.25">
      <c r="A1156" t="s">
        <v>149</v>
      </c>
      <c r="B1156" t="s">
        <v>140</v>
      </c>
      <c r="C1156" t="s">
        <v>17</v>
      </c>
      <c r="D1156" s="31">
        <v>10</v>
      </c>
      <c r="E1156" s="31">
        <v>12</v>
      </c>
      <c r="F1156" s="32">
        <v>4.6109999999999998</v>
      </c>
      <c r="G1156" s="32">
        <v>5.3</v>
      </c>
      <c r="H1156" s="31">
        <v>3.7160000000000002</v>
      </c>
      <c r="I1156" s="33">
        <v>4.2032816773017317E-3</v>
      </c>
      <c r="J1156" s="33">
        <v>4.3461988304093566E-3</v>
      </c>
      <c r="K1156">
        <v>0.87</v>
      </c>
    </row>
    <row r="1157" spans="1:11" x14ac:dyDescent="0.25">
      <c r="A1157" t="s">
        <v>149</v>
      </c>
      <c r="B1157" t="s">
        <v>96</v>
      </c>
      <c r="C1157" t="s">
        <v>21</v>
      </c>
      <c r="D1157" s="31">
        <v>223</v>
      </c>
      <c r="E1157" s="31">
        <v>4212</v>
      </c>
      <c r="F1157" s="32">
        <v>855412.17099999997</v>
      </c>
      <c r="G1157" s="32">
        <v>983232.38045977009</v>
      </c>
      <c r="H1157" s="31">
        <v>161606.06899999999</v>
      </c>
      <c r="I1157" s="33">
        <v>9.2219480772253101E-3</v>
      </c>
      <c r="J1157" s="33">
        <v>8.8659289276551458E-3</v>
      </c>
      <c r="K1157">
        <v>0.87</v>
      </c>
    </row>
    <row r="1158" spans="1:11" x14ac:dyDescent="0.25">
      <c r="A1158" t="s">
        <v>149</v>
      </c>
      <c r="B1158" t="s">
        <v>54</v>
      </c>
      <c r="C1158" t="s">
        <v>19</v>
      </c>
      <c r="D1158" s="31">
        <v>124</v>
      </c>
      <c r="E1158" s="31">
        <v>774</v>
      </c>
      <c r="F1158" s="32">
        <v>174397.30600000001</v>
      </c>
      <c r="G1158" s="32">
        <v>200456.67356321841</v>
      </c>
      <c r="H1158" s="31">
        <v>618520.90899999999</v>
      </c>
      <c r="I1158" s="33">
        <v>3.5225488215841858E-2</v>
      </c>
      <c r="J1158" s="33">
        <v>3.4546960774522822E-2</v>
      </c>
      <c r="K1158">
        <v>0.87</v>
      </c>
    </row>
    <row r="1159" spans="1:11" x14ac:dyDescent="0.25">
      <c r="A1159" t="s">
        <v>149</v>
      </c>
      <c r="B1159" t="s">
        <v>115</v>
      </c>
      <c r="C1159" t="s">
        <v>19</v>
      </c>
      <c r="D1159" s="31">
        <v>18</v>
      </c>
      <c r="E1159" s="31">
        <v>48</v>
      </c>
      <c r="F1159" s="32">
        <v>583.92399999999998</v>
      </c>
      <c r="G1159" s="32">
        <v>671.17701149425284</v>
      </c>
      <c r="H1159" s="31">
        <v>4015.5360000000001</v>
      </c>
      <c r="I1159" s="33">
        <v>1.287537484565179E-2</v>
      </c>
      <c r="J1159" s="33">
        <v>1.5042841087884919E-2</v>
      </c>
      <c r="K1159">
        <v>0.87</v>
      </c>
    </row>
    <row r="1160" spans="1:11" x14ac:dyDescent="0.25">
      <c r="A1160" t="s">
        <v>149</v>
      </c>
      <c r="B1160" t="s">
        <v>52</v>
      </c>
      <c r="C1160" t="s">
        <v>28</v>
      </c>
      <c r="D1160" s="31">
        <v>7</v>
      </c>
      <c r="E1160" s="31">
        <v>11</v>
      </c>
      <c r="F1160" s="32">
        <v>4.0940000000000003</v>
      </c>
      <c r="G1160" s="32">
        <v>4.7057471264367816</v>
      </c>
      <c r="H1160" s="31">
        <v>4.6399999999999997</v>
      </c>
      <c r="I1160" s="33">
        <v>5.9204627621113528E-4</v>
      </c>
      <c r="J1160" s="33">
        <v>1.541016273663235E-3</v>
      </c>
      <c r="K1160">
        <v>0.87</v>
      </c>
    </row>
    <row r="1161" spans="1:11" x14ac:dyDescent="0.25">
      <c r="A1161" t="s">
        <v>149</v>
      </c>
      <c r="B1161" t="s">
        <v>78</v>
      </c>
      <c r="C1161" t="s">
        <v>28</v>
      </c>
      <c r="D1161" s="31">
        <v>13</v>
      </c>
      <c r="E1161" s="31">
        <v>29</v>
      </c>
      <c r="F1161" s="32">
        <v>13.276999999999999</v>
      </c>
      <c r="G1161" s="32">
        <v>15.26091954022988</v>
      </c>
      <c r="H1161" s="31">
        <v>17.989000000000001</v>
      </c>
      <c r="I1161" s="33">
        <v>4.5896709070796459E-4</v>
      </c>
      <c r="J1161" s="33">
        <v>9.1342540875393526E-4</v>
      </c>
      <c r="K1161">
        <v>0.87</v>
      </c>
    </row>
    <row r="1162" spans="1:11" x14ac:dyDescent="0.25">
      <c r="A1162" t="s">
        <v>149</v>
      </c>
      <c r="B1162" t="s">
        <v>55</v>
      </c>
      <c r="C1162" t="s">
        <v>21</v>
      </c>
      <c r="D1162" s="31">
        <v>25</v>
      </c>
      <c r="E1162" s="31">
        <v>239</v>
      </c>
      <c r="F1162" s="32">
        <v>175252.63800000001</v>
      </c>
      <c r="G1162" s="32">
        <v>201439.81379310341</v>
      </c>
      <c r="H1162" s="31">
        <v>1996725.8019999999</v>
      </c>
      <c r="I1162" s="33">
        <v>3.1670843239546879E-2</v>
      </c>
      <c r="J1162" s="33">
        <v>3.9642669875788038E-2</v>
      </c>
      <c r="K1162">
        <v>0.87</v>
      </c>
    </row>
    <row r="1163" spans="1:11" x14ac:dyDescent="0.25">
      <c r="A1163" t="s">
        <v>149</v>
      </c>
      <c r="B1163" t="s">
        <v>56</v>
      </c>
      <c r="C1163" t="s">
        <v>17</v>
      </c>
      <c r="D1163" s="31">
        <v>6</v>
      </c>
      <c r="E1163" s="31">
        <v>14</v>
      </c>
      <c r="F1163" s="32">
        <v>41.572000000000003</v>
      </c>
      <c r="G1163" s="32">
        <v>47.783908045977007</v>
      </c>
      <c r="H1163" s="31">
        <v>39.725000000000001</v>
      </c>
      <c r="I1163" s="33">
        <v>4.9894383101296213E-3</v>
      </c>
      <c r="J1163" s="33">
        <v>6.0667379352474038E-3</v>
      </c>
      <c r="K1163">
        <v>0.87</v>
      </c>
    </row>
    <row r="1164" spans="1:11" x14ac:dyDescent="0.25">
      <c r="A1164" t="s">
        <v>149</v>
      </c>
      <c r="B1164" t="s">
        <v>59</v>
      </c>
      <c r="C1164" t="s">
        <v>23</v>
      </c>
      <c r="D1164" s="31">
        <v>74</v>
      </c>
      <c r="E1164" s="31">
        <v>1259</v>
      </c>
      <c r="F1164" s="32">
        <v>362995.33100000001</v>
      </c>
      <c r="G1164" s="32">
        <v>417236.01264367817</v>
      </c>
      <c r="H1164" s="31">
        <v>405114.02399999998</v>
      </c>
      <c r="I1164" s="33">
        <v>5.6208011804143997E-2</v>
      </c>
      <c r="J1164" s="33">
        <v>5.9142857393126823E-2</v>
      </c>
      <c r="K1164">
        <v>0.87</v>
      </c>
    </row>
    <row r="1165" spans="1:11" x14ac:dyDescent="0.25">
      <c r="A1165" t="s">
        <v>149</v>
      </c>
      <c r="B1165" t="s">
        <v>116</v>
      </c>
      <c r="C1165" t="s">
        <v>28</v>
      </c>
      <c r="D1165" s="31">
        <v>3</v>
      </c>
      <c r="E1165" s="31">
        <v>3</v>
      </c>
      <c r="F1165" s="32">
        <v>22.513000000000002</v>
      </c>
      <c r="G1165" s="32">
        <v>25.87701149425288</v>
      </c>
      <c r="H1165" s="31">
        <v>30.491</v>
      </c>
      <c r="I1165" s="33">
        <v>2.0749308755760369E-2</v>
      </c>
      <c r="J1165" s="33">
        <v>2.1563649222065061E-2</v>
      </c>
      <c r="K1165">
        <v>0.87</v>
      </c>
    </row>
    <row r="1166" spans="1:11" x14ac:dyDescent="0.25">
      <c r="A1166" t="s">
        <v>149</v>
      </c>
      <c r="B1166" t="s">
        <v>150</v>
      </c>
      <c r="C1166" t="s">
        <v>17</v>
      </c>
      <c r="D1166" s="31">
        <v>3</v>
      </c>
      <c r="E1166" s="31">
        <v>12</v>
      </c>
      <c r="F1166" s="32">
        <v>0.04</v>
      </c>
      <c r="G1166" s="32">
        <v>4.5977011494252873E-2</v>
      </c>
      <c r="H1166" s="31">
        <v>20.936</v>
      </c>
      <c r="I1166" s="33">
        <v>3.6363636363636359E-3</v>
      </c>
      <c r="J1166" s="33">
        <v>5.6829533116178063E-3</v>
      </c>
      <c r="K1166">
        <v>0.87</v>
      </c>
    </row>
    <row r="1167" spans="1:11" x14ac:dyDescent="0.25">
      <c r="A1167" t="s">
        <v>149</v>
      </c>
      <c r="B1167" t="s">
        <v>57</v>
      </c>
      <c r="C1167" t="s">
        <v>23</v>
      </c>
      <c r="D1167" s="31">
        <v>73</v>
      </c>
      <c r="E1167" s="31">
        <v>1230</v>
      </c>
      <c r="F1167" s="32">
        <v>599625.99800000002</v>
      </c>
      <c r="G1167" s="32">
        <v>689225.28505747125</v>
      </c>
      <c r="H1167" s="31">
        <v>1140253.436</v>
      </c>
      <c r="I1167" s="33">
        <v>8.4654556055799565E-2</v>
      </c>
      <c r="J1167" s="33">
        <v>8.8004465002383306E-2</v>
      </c>
      <c r="K1167">
        <v>0.87</v>
      </c>
    </row>
    <row r="1168" spans="1:11" x14ac:dyDescent="0.25">
      <c r="A1168" t="s">
        <v>149</v>
      </c>
      <c r="B1168" t="s">
        <v>130</v>
      </c>
      <c r="C1168" t="s">
        <v>17</v>
      </c>
      <c r="D1168" s="31">
        <v>6</v>
      </c>
      <c r="E1168" s="31">
        <v>7</v>
      </c>
      <c r="F1168" s="32">
        <v>3.4359999999999999</v>
      </c>
      <c r="G1168" s="32">
        <v>3.949425287356322</v>
      </c>
      <c r="H1168" s="31">
        <v>1208.451</v>
      </c>
      <c r="I1168" s="33">
        <v>1.130263157894737E-2</v>
      </c>
      <c r="J1168" s="33">
        <v>2.6893911069568702E-3</v>
      </c>
      <c r="K1168">
        <v>0.87</v>
      </c>
    </row>
    <row r="1169" spans="1:11" x14ac:dyDescent="0.25">
      <c r="A1169" t="s">
        <v>149</v>
      </c>
      <c r="B1169" t="s">
        <v>103</v>
      </c>
      <c r="C1169" t="s">
        <v>104</v>
      </c>
      <c r="D1169" s="31">
        <v>432</v>
      </c>
      <c r="E1169" s="31">
        <v>3364</v>
      </c>
      <c r="F1169" s="32">
        <v>14655453.367000001</v>
      </c>
      <c r="G1169" s="32">
        <v>16845348.697701149</v>
      </c>
      <c r="H1169" s="31">
        <v>1447607.662</v>
      </c>
      <c r="I1169" s="33">
        <v>3.1139046062195079E-2</v>
      </c>
      <c r="J1169" s="33">
        <v>3.0491948459948851E-2</v>
      </c>
      <c r="K1169">
        <v>0.87</v>
      </c>
    </row>
    <row r="1170" spans="1:11" x14ac:dyDescent="0.25">
      <c r="A1170" t="s">
        <v>149</v>
      </c>
      <c r="B1170" t="s">
        <v>61</v>
      </c>
      <c r="C1170" t="s">
        <v>34</v>
      </c>
      <c r="D1170" s="31">
        <v>237</v>
      </c>
      <c r="E1170" s="31">
        <v>3833</v>
      </c>
      <c r="F1170" s="32">
        <v>344817.28499999997</v>
      </c>
      <c r="G1170" s="32">
        <v>396341.70689655171</v>
      </c>
      <c r="H1170" s="31">
        <v>564409.81000000006</v>
      </c>
      <c r="I1170" s="33">
        <v>4.758709568349543E-2</v>
      </c>
      <c r="J1170" s="33">
        <v>5.251864197936381E-2</v>
      </c>
      <c r="K1170">
        <v>0.87</v>
      </c>
    </row>
    <row r="1171" spans="1:11" x14ac:dyDescent="0.25">
      <c r="A1171" t="s">
        <v>149</v>
      </c>
      <c r="B1171" t="s">
        <v>63</v>
      </c>
      <c r="C1171" t="s">
        <v>34</v>
      </c>
      <c r="D1171" s="31">
        <v>289</v>
      </c>
      <c r="E1171" s="31">
        <v>4171</v>
      </c>
      <c r="F1171" s="32">
        <v>520055.73</v>
      </c>
      <c r="G1171" s="32">
        <v>597765.20689655165</v>
      </c>
      <c r="H1171" s="31">
        <v>228817.478</v>
      </c>
      <c r="I1171" s="33">
        <v>7.190241703108298E-2</v>
      </c>
      <c r="J1171" s="33">
        <v>7.4213849945089838E-2</v>
      </c>
      <c r="K1171">
        <v>0.87</v>
      </c>
    </row>
    <row r="1172" spans="1:11" x14ac:dyDescent="0.25">
      <c r="A1172" t="s">
        <v>149</v>
      </c>
      <c r="B1172" t="s">
        <v>60</v>
      </c>
      <c r="C1172" t="s">
        <v>17</v>
      </c>
      <c r="D1172" s="31">
        <v>4</v>
      </c>
      <c r="E1172" s="31">
        <v>5</v>
      </c>
      <c r="F1172" s="32">
        <v>0.38300000000000001</v>
      </c>
      <c r="G1172" s="32">
        <v>0.44022988505747129</v>
      </c>
      <c r="H1172" s="31">
        <v>0.68400000000000005</v>
      </c>
      <c r="I1172" s="33">
        <v>4.2087912087912091E-3</v>
      </c>
      <c r="J1172" s="33">
        <v>9.905865314989139E-5</v>
      </c>
      <c r="K1172">
        <v>0.87</v>
      </c>
    </row>
    <row r="1173" spans="1:11" x14ac:dyDescent="0.25">
      <c r="A1173" t="s">
        <v>149</v>
      </c>
      <c r="B1173" t="s">
        <v>64</v>
      </c>
      <c r="C1173" t="s">
        <v>17</v>
      </c>
      <c r="D1173" s="31">
        <v>34</v>
      </c>
      <c r="E1173" s="31">
        <v>258</v>
      </c>
      <c r="F1173" s="32">
        <v>91.239000000000004</v>
      </c>
      <c r="G1173" s="32">
        <v>104.87241379310341</v>
      </c>
      <c r="H1173" s="31">
        <v>468.072</v>
      </c>
      <c r="I1173" s="33">
        <v>1.6839977851605761E-2</v>
      </c>
      <c r="J1173" s="33">
        <v>1.323508454447775E-2</v>
      </c>
      <c r="K1173">
        <v>0.87</v>
      </c>
    </row>
    <row r="1174" spans="1:11" x14ac:dyDescent="0.25">
      <c r="A1174" t="s">
        <v>149</v>
      </c>
      <c r="B1174" t="s">
        <v>148</v>
      </c>
      <c r="C1174" t="s">
        <v>69</v>
      </c>
      <c r="D1174" s="31">
        <v>5</v>
      </c>
      <c r="E1174" s="31">
        <v>10</v>
      </c>
      <c r="F1174" s="32">
        <v>30.271000000000001</v>
      </c>
      <c r="G1174" s="32">
        <v>34.794252873563217</v>
      </c>
      <c r="H1174" s="31">
        <v>22.263000000000002</v>
      </c>
      <c r="I1174" s="33">
        <v>1.7437211981566818E-2</v>
      </c>
      <c r="J1174" s="33">
        <v>1.2772805507745269E-2</v>
      </c>
      <c r="K1174">
        <v>0.87</v>
      </c>
    </row>
    <row r="1175" spans="1:11" x14ac:dyDescent="0.25">
      <c r="A1175" t="s">
        <v>149</v>
      </c>
      <c r="B1175" t="s">
        <v>126</v>
      </c>
      <c r="C1175" t="s">
        <v>69</v>
      </c>
      <c r="D1175" s="31">
        <v>5</v>
      </c>
      <c r="E1175" s="31">
        <v>5</v>
      </c>
      <c r="F1175" s="32">
        <v>28.297000000000001</v>
      </c>
      <c r="G1175" s="32">
        <v>32.52528735632184</v>
      </c>
      <c r="H1175" s="31">
        <v>15.613</v>
      </c>
      <c r="I1175" s="33">
        <v>1.9881261856249562E-3</v>
      </c>
      <c r="J1175" s="33">
        <v>2.352418261262619E-3</v>
      </c>
      <c r="K1175">
        <v>0.87</v>
      </c>
    </row>
    <row r="1176" spans="1:11" x14ac:dyDescent="0.25">
      <c r="A1176" t="s">
        <v>149</v>
      </c>
      <c r="B1176" t="s">
        <v>72</v>
      </c>
      <c r="C1176" t="s">
        <v>69</v>
      </c>
      <c r="D1176" s="31">
        <v>12</v>
      </c>
      <c r="E1176" s="31">
        <v>53</v>
      </c>
      <c r="F1176" s="32">
        <v>348.43400000000003</v>
      </c>
      <c r="G1176" s="32">
        <v>400.49885057471272</v>
      </c>
      <c r="H1176" s="31">
        <v>338.77699999999999</v>
      </c>
      <c r="I1176" s="33">
        <v>1.6743584814992791E-2</v>
      </c>
      <c r="J1176" s="33">
        <v>1.226830593177374E-2</v>
      </c>
      <c r="K1176">
        <v>0.87</v>
      </c>
    </row>
    <row r="1177" spans="1:11" x14ac:dyDescent="0.25">
      <c r="A1177" t="s">
        <v>149</v>
      </c>
      <c r="B1177" t="s">
        <v>147</v>
      </c>
      <c r="C1177" t="s">
        <v>75</v>
      </c>
      <c r="D1177" s="31">
        <v>26</v>
      </c>
      <c r="E1177" s="31">
        <v>298</v>
      </c>
      <c r="F1177" s="32">
        <v>18481.093000000001</v>
      </c>
      <c r="G1177" s="32">
        <v>21242.635632183908</v>
      </c>
      <c r="H1177" s="31">
        <v>33882.771000000001</v>
      </c>
      <c r="I1177" s="33">
        <v>0.1849440897446161</v>
      </c>
      <c r="J1177" s="33">
        <v>0.1884019450298316</v>
      </c>
      <c r="K1177">
        <v>0.87</v>
      </c>
    </row>
    <row r="1178" spans="1:11" x14ac:dyDescent="0.25">
      <c r="A1178" t="s">
        <v>149</v>
      </c>
      <c r="B1178" t="s">
        <v>122</v>
      </c>
      <c r="C1178" t="s">
        <v>75</v>
      </c>
      <c r="D1178" s="31">
        <v>13</v>
      </c>
      <c r="E1178" s="31">
        <v>21</v>
      </c>
      <c r="F1178" s="32">
        <v>250.255</v>
      </c>
      <c r="G1178" s="32">
        <v>287.64942528735628</v>
      </c>
      <c r="H1178" s="31">
        <v>1549.816</v>
      </c>
      <c r="I1178" s="33">
        <v>1.5558284115635691E-2</v>
      </c>
      <c r="J1178" s="33">
        <v>2.2086274956891021E-2</v>
      </c>
      <c r="K1178">
        <v>0.87</v>
      </c>
    </row>
    <row r="1179" spans="1:11" x14ac:dyDescent="0.25">
      <c r="A1179" t="s">
        <v>149</v>
      </c>
      <c r="B1179" t="s">
        <v>76</v>
      </c>
      <c r="C1179" t="s">
        <v>75</v>
      </c>
      <c r="D1179" s="31">
        <v>41</v>
      </c>
      <c r="E1179" s="31">
        <v>1015</v>
      </c>
      <c r="F1179" s="32">
        <v>40413.107000000004</v>
      </c>
      <c r="G1179" s="32">
        <v>46451.847126436784</v>
      </c>
      <c r="H1179" s="31">
        <v>261694.8</v>
      </c>
      <c r="I1179" s="33">
        <v>4.7139047750132113E-2</v>
      </c>
      <c r="J1179" s="33">
        <v>4.3453508388420638E-2</v>
      </c>
      <c r="K1179">
        <v>0.87</v>
      </c>
    </row>
    <row r="1180" spans="1:11" x14ac:dyDescent="0.25">
      <c r="A1180" t="s">
        <v>149</v>
      </c>
      <c r="B1180" t="s">
        <v>137</v>
      </c>
      <c r="C1180" t="s">
        <v>75</v>
      </c>
      <c r="D1180" s="31">
        <v>18</v>
      </c>
      <c r="E1180" s="31">
        <v>63</v>
      </c>
      <c r="F1180" s="32">
        <v>109.96899999999999</v>
      </c>
      <c r="G1180" s="32">
        <v>126.4011494252873</v>
      </c>
      <c r="H1180" s="31">
        <v>172.12799999999999</v>
      </c>
      <c r="I1180" s="33">
        <v>1.3627227440580929E-3</v>
      </c>
      <c r="J1180" s="33">
        <v>1.4016823967231539E-3</v>
      </c>
      <c r="K1180">
        <v>0.87</v>
      </c>
    </row>
    <row r="1181" spans="1:11" x14ac:dyDescent="0.25">
      <c r="A1181" t="s">
        <v>149</v>
      </c>
      <c r="B1181" t="s">
        <v>77</v>
      </c>
      <c r="C1181" t="s">
        <v>75</v>
      </c>
      <c r="D1181" s="31">
        <v>176</v>
      </c>
      <c r="E1181" s="31">
        <v>2486</v>
      </c>
      <c r="F1181" s="32">
        <v>353641.09700000001</v>
      </c>
      <c r="G1181" s="32">
        <v>406484.01954022993</v>
      </c>
      <c r="H1181" s="31">
        <v>690615.73600000003</v>
      </c>
      <c r="I1181" s="33">
        <v>6.461402666699799E-2</v>
      </c>
      <c r="J1181" s="33">
        <v>6.1753928630860037E-2</v>
      </c>
      <c r="K1181">
        <v>0.87</v>
      </c>
    </row>
    <row r="1182" spans="1:11" x14ac:dyDescent="0.25">
      <c r="A1182" t="s">
        <v>149</v>
      </c>
      <c r="B1182" t="s">
        <v>74</v>
      </c>
      <c r="C1182" t="s">
        <v>75</v>
      </c>
      <c r="D1182" s="31">
        <v>54</v>
      </c>
      <c r="E1182" s="31">
        <v>199</v>
      </c>
      <c r="F1182" s="32">
        <v>3827.7489999999998</v>
      </c>
      <c r="G1182" s="32">
        <v>4399.7114942528733</v>
      </c>
      <c r="H1182" s="31">
        <v>46922.517</v>
      </c>
      <c r="I1182" s="33">
        <v>6.2680110696273009E-2</v>
      </c>
      <c r="J1182" s="33">
        <v>6.5297492610590646E-2</v>
      </c>
      <c r="K1182">
        <v>0.87</v>
      </c>
    </row>
    <row r="1183" spans="1:11" x14ac:dyDescent="0.25">
      <c r="A1183" t="s">
        <v>149</v>
      </c>
      <c r="B1183" t="s">
        <v>79</v>
      </c>
      <c r="C1183" t="s">
        <v>21</v>
      </c>
      <c r="D1183" s="31">
        <v>3</v>
      </c>
      <c r="E1183" s="31">
        <v>5</v>
      </c>
      <c r="F1183" s="32">
        <v>42.732999999999997</v>
      </c>
      <c r="G1183" s="32">
        <v>49.118390804597688</v>
      </c>
      <c r="H1183" s="31">
        <v>32.003999999999998</v>
      </c>
      <c r="I1183" s="33">
        <v>4.4310911560675661E-4</v>
      </c>
      <c r="J1183" s="33">
        <v>4.937745892154594E-4</v>
      </c>
      <c r="K1183">
        <v>0.87</v>
      </c>
    </row>
    <row r="1184" spans="1:11" x14ac:dyDescent="0.25">
      <c r="A1184" t="s">
        <v>149</v>
      </c>
      <c r="B1184" t="s">
        <v>106</v>
      </c>
      <c r="C1184" t="s">
        <v>19</v>
      </c>
      <c r="D1184" s="31">
        <v>34</v>
      </c>
      <c r="E1184" s="31">
        <v>148</v>
      </c>
      <c r="F1184" s="32">
        <v>233858.571</v>
      </c>
      <c r="G1184" s="32">
        <v>268802.95517241379</v>
      </c>
      <c r="H1184" s="31">
        <v>418336.86</v>
      </c>
      <c r="I1184" s="33">
        <v>9.653625303963501E-3</v>
      </c>
      <c r="J1184" s="33">
        <v>6.7652346030973266E-3</v>
      </c>
      <c r="K1184">
        <v>0.87</v>
      </c>
    </row>
    <row r="1185" spans="1:11" x14ac:dyDescent="0.25">
      <c r="A1185" t="s">
        <v>149</v>
      </c>
      <c r="B1185" t="s">
        <v>105</v>
      </c>
      <c r="C1185" t="s">
        <v>19</v>
      </c>
      <c r="D1185" s="31">
        <v>191</v>
      </c>
      <c r="E1185" s="31">
        <v>3664</v>
      </c>
      <c r="F1185" s="32">
        <v>527674.88300000003</v>
      </c>
      <c r="G1185" s="32">
        <v>606522.85402298858</v>
      </c>
      <c r="H1185" s="31">
        <v>466743.66899999999</v>
      </c>
      <c r="I1185" s="33">
        <v>2.138970215783198E-2</v>
      </c>
      <c r="J1185" s="33">
        <v>2.3425602214277679E-2</v>
      </c>
      <c r="K1185">
        <v>0.87</v>
      </c>
    </row>
    <row r="1186" spans="1:11" x14ac:dyDescent="0.25">
      <c r="A1186" t="s">
        <v>149</v>
      </c>
      <c r="B1186" t="s">
        <v>139</v>
      </c>
      <c r="C1186" t="s">
        <v>17</v>
      </c>
      <c r="D1186" s="31">
        <v>5</v>
      </c>
      <c r="E1186" s="31">
        <v>5</v>
      </c>
      <c r="F1186" s="32">
        <v>7.3999999999999996E-2</v>
      </c>
      <c r="G1186" s="32">
        <v>8.5057471264367815E-2</v>
      </c>
      <c r="H1186" s="31">
        <v>0.125</v>
      </c>
      <c r="I1186" s="33">
        <v>5.2857142857142851E-3</v>
      </c>
      <c r="J1186" s="33">
        <v>2.604166666666667E-3</v>
      </c>
      <c r="K1186">
        <v>0.87</v>
      </c>
    </row>
    <row r="1187" spans="1:11" x14ac:dyDescent="0.25">
      <c r="A1187" t="s">
        <v>149</v>
      </c>
      <c r="B1187" t="s">
        <v>81</v>
      </c>
      <c r="C1187" t="s">
        <v>69</v>
      </c>
      <c r="D1187" s="31">
        <v>19</v>
      </c>
      <c r="E1187" s="31">
        <v>52</v>
      </c>
      <c r="F1187" s="32">
        <v>1156.2059999999999</v>
      </c>
      <c r="G1187" s="32">
        <v>1328.972413793103</v>
      </c>
      <c r="H1187" s="31">
        <v>265.14100000000002</v>
      </c>
      <c r="I1187" s="33">
        <v>2.3068524855099212E-3</v>
      </c>
      <c r="J1187" s="33">
        <v>2.3394656502020582E-3</v>
      </c>
      <c r="K1187">
        <v>0.87</v>
      </c>
    </row>
    <row r="1188" spans="1:11" x14ac:dyDescent="0.25">
      <c r="A1188" t="s">
        <v>149</v>
      </c>
      <c r="B1188" t="s">
        <v>82</v>
      </c>
      <c r="C1188" t="s">
        <v>21</v>
      </c>
      <c r="D1188" s="31">
        <v>42</v>
      </c>
      <c r="E1188" s="31">
        <v>193</v>
      </c>
      <c r="F1188" s="32">
        <v>3118.9079999999999</v>
      </c>
      <c r="G1188" s="32">
        <v>3584.9517241379308</v>
      </c>
      <c r="H1188" s="31">
        <v>604.71199999999999</v>
      </c>
      <c r="I1188" s="33">
        <v>1.8413129852112051E-2</v>
      </c>
      <c r="J1188" s="33">
        <v>1.2390623719367271E-2</v>
      </c>
      <c r="K1188">
        <v>0.87</v>
      </c>
    </row>
    <row r="1189" spans="1:11" x14ac:dyDescent="0.25">
      <c r="A1189" t="s">
        <v>149</v>
      </c>
      <c r="B1189" t="s">
        <v>83</v>
      </c>
      <c r="C1189" t="s">
        <v>84</v>
      </c>
      <c r="D1189" s="31">
        <v>36</v>
      </c>
      <c r="E1189" s="31">
        <v>85</v>
      </c>
      <c r="F1189" s="32">
        <v>544.57100000000003</v>
      </c>
      <c r="G1189" s="32">
        <v>625.9436781609196</v>
      </c>
      <c r="H1189" s="31">
        <v>207.28100000000001</v>
      </c>
      <c r="I1189" s="33">
        <v>3.5299863875024309E-3</v>
      </c>
      <c r="J1189" s="33">
        <v>4.4186011809596894E-3</v>
      </c>
      <c r="K1189">
        <v>0.87</v>
      </c>
    </row>
    <row r="1190" spans="1:11" x14ac:dyDescent="0.25">
      <c r="A1190" t="s">
        <v>149</v>
      </c>
      <c r="B1190" t="s">
        <v>85</v>
      </c>
      <c r="C1190" t="s">
        <v>84</v>
      </c>
      <c r="D1190" s="31">
        <v>82</v>
      </c>
      <c r="E1190" s="31">
        <v>320</v>
      </c>
      <c r="F1190" s="32">
        <v>130424.07399999999</v>
      </c>
      <c r="G1190" s="32">
        <v>149912.7287356322</v>
      </c>
      <c r="H1190" s="31">
        <v>28792.191999999999</v>
      </c>
      <c r="I1190" s="33">
        <v>2.7110232223626449E-2</v>
      </c>
      <c r="J1190" s="33">
        <v>2.2407508551016201E-2</v>
      </c>
      <c r="K1190">
        <v>0.87</v>
      </c>
    </row>
    <row r="1191" spans="1:11" x14ac:dyDescent="0.25">
      <c r="A1191" t="s">
        <v>149</v>
      </c>
      <c r="B1191" t="s">
        <v>86</v>
      </c>
      <c r="C1191" t="s">
        <v>28</v>
      </c>
      <c r="D1191" s="31">
        <v>37</v>
      </c>
      <c r="E1191" s="31">
        <v>114</v>
      </c>
      <c r="F1191" s="32">
        <v>442.46899999999999</v>
      </c>
      <c r="G1191" s="32">
        <v>508.58505747126429</v>
      </c>
      <c r="H1191" s="31">
        <v>340.77300000000002</v>
      </c>
      <c r="I1191" s="33">
        <v>3.3515300712013328E-2</v>
      </c>
      <c r="J1191" s="33">
        <v>3.7455814464717532E-2</v>
      </c>
      <c r="K1191">
        <v>0.87</v>
      </c>
    </row>
    <row r="1192" spans="1:11" x14ac:dyDescent="0.25">
      <c r="A1192" t="s">
        <v>149</v>
      </c>
      <c r="B1192" t="s">
        <v>88</v>
      </c>
      <c r="C1192" t="s">
        <v>69</v>
      </c>
      <c r="D1192" s="31">
        <v>17</v>
      </c>
      <c r="E1192" s="31">
        <v>34</v>
      </c>
      <c r="F1192" s="32">
        <v>200.29599999999999</v>
      </c>
      <c r="G1192" s="32">
        <v>230.22528735632179</v>
      </c>
      <c r="H1192" s="31">
        <v>241.672</v>
      </c>
      <c r="I1192" s="33">
        <v>5.4192640692640693E-3</v>
      </c>
      <c r="J1192" s="33">
        <v>4.9978699203805186E-3</v>
      </c>
      <c r="K1192">
        <v>0.87</v>
      </c>
    </row>
    <row r="1193" spans="1:11" x14ac:dyDescent="0.25">
      <c r="A1193" t="s">
        <v>149</v>
      </c>
      <c r="B1193" t="s">
        <v>123</v>
      </c>
      <c r="C1193" t="s">
        <v>69</v>
      </c>
      <c r="D1193" s="31">
        <v>4</v>
      </c>
      <c r="E1193" s="31">
        <v>4</v>
      </c>
      <c r="F1193" s="32">
        <v>1694.624</v>
      </c>
      <c r="G1193" s="32">
        <v>1947.84367816092</v>
      </c>
      <c r="H1193" s="31">
        <v>293.084</v>
      </c>
      <c r="I1193" s="33">
        <v>2.006134569875734E-3</v>
      </c>
      <c r="J1193" s="33">
        <v>2.171137335081598E-3</v>
      </c>
      <c r="K1193">
        <v>0.87</v>
      </c>
    </row>
    <row r="1194" spans="1:11" x14ac:dyDescent="0.25">
      <c r="A1194" t="s">
        <v>149</v>
      </c>
      <c r="B1194" t="s">
        <v>152</v>
      </c>
      <c r="C1194" t="s">
        <v>69</v>
      </c>
      <c r="D1194" s="31">
        <v>4</v>
      </c>
      <c r="E1194" s="31">
        <v>15</v>
      </c>
      <c r="F1194" s="32">
        <v>3697.0050000000001</v>
      </c>
      <c r="G1194" s="32">
        <v>4249.4310344827591</v>
      </c>
      <c r="H1194" s="31">
        <v>921.72900000000004</v>
      </c>
      <c r="I1194" s="33">
        <v>4.8078301070933931E-3</v>
      </c>
      <c r="J1194" s="33">
        <v>5.7497380043416424E-3</v>
      </c>
      <c r="K1194">
        <v>0.87</v>
      </c>
    </row>
    <row r="1195" spans="1:11" x14ac:dyDescent="0.25">
      <c r="A1195" t="s">
        <v>149</v>
      </c>
      <c r="B1195" t="s">
        <v>87</v>
      </c>
      <c r="C1195" t="s">
        <v>17</v>
      </c>
      <c r="D1195" s="31">
        <v>24</v>
      </c>
      <c r="E1195" s="31">
        <v>54</v>
      </c>
      <c r="F1195" s="32">
        <v>58.988999999999997</v>
      </c>
      <c r="G1195" s="32">
        <v>67.803448275862067</v>
      </c>
      <c r="H1195" s="31">
        <v>101.908</v>
      </c>
      <c r="I1195" s="33">
        <v>3.4638285378743392E-3</v>
      </c>
      <c r="J1195" s="33">
        <v>4.5466226465601858E-3</v>
      </c>
      <c r="K1195">
        <v>0.87</v>
      </c>
    </row>
    <row r="1196" spans="1:11" x14ac:dyDescent="0.25">
      <c r="A1196" t="s">
        <v>149</v>
      </c>
      <c r="B1196" t="s">
        <v>127</v>
      </c>
      <c r="C1196" t="s">
        <v>69</v>
      </c>
      <c r="D1196" s="31">
        <v>7</v>
      </c>
      <c r="E1196" s="31">
        <v>9</v>
      </c>
      <c r="F1196" s="32">
        <v>16.782</v>
      </c>
      <c r="G1196" s="32">
        <v>19.289655172413791</v>
      </c>
      <c r="H1196" s="31">
        <v>43.923000000000002</v>
      </c>
      <c r="I1196" s="33">
        <v>4.43968253968254E-2</v>
      </c>
      <c r="J1196" s="33">
        <v>7.4319796954314718E-2</v>
      </c>
      <c r="K1196">
        <v>0.87</v>
      </c>
    </row>
    <row r="1197" spans="1:11" x14ac:dyDescent="0.25">
      <c r="A1197" t="s">
        <v>149</v>
      </c>
      <c r="B1197" t="s">
        <v>117</v>
      </c>
      <c r="C1197" t="s">
        <v>69</v>
      </c>
      <c r="D1197" s="31">
        <v>4</v>
      </c>
      <c r="E1197" s="31">
        <v>4</v>
      </c>
      <c r="F1197" s="32">
        <v>118.456</v>
      </c>
      <c r="G1197" s="32">
        <v>136.1563218390805</v>
      </c>
      <c r="H1197" s="31">
        <v>62.593000000000004</v>
      </c>
      <c r="I1197" s="33">
        <v>2.9544275509796878E-4</v>
      </c>
      <c r="J1197" s="33">
        <v>4.7482969458815681E-4</v>
      </c>
      <c r="K1197">
        <v>0.87</v>
      </c>
    </row>
    <row r="1198" spans="1:11" x14ac:dyDescent="0.25">
      <c r="A1198" t="s">
        <v>149</v>
      </c>
      <c r="B1198" t="s">
        <v>65</v>
      </c>
      <c r="C1198" t="s">
        <v>17</v>
      </c>
      <c r="D1198" s="31">
        <v>123</v>
      </c>
      <c r="E1198" s="31">
        <v>918</v>
      </c>
      <c r="F1198" s="32">
        <v>1385.944</v>
      </c>
      <c r="G1198" s="32">
        <v>1593.03908045977</v>
      </c>
      <c r="H1198" s="31">
        <v>834.73299999999995</v>
      </c>
      <c r="I1198" s="33">
        <v>1.7436547776309999E-2</v>
      </c>
      <c r="J1198" s="33">
        <v>1.6980958968203921E-2</v>
      </c>
      <c r="K1198">
        <v>0.87</v>
      </c>
    </row>
    <row r="1199" spans="1:11" x14ac:dyDescent="0.25">
      <c r="A1199" t="s">
        <v>149</v>
      </c>
      <c r="B1199" t="s">
        <v>101</v>
      </c>
      <c r="C1199" t="s">
        <v>17</v>
      </c>
      <c r="D1199" s="31">
        <v>24</v>
      </c>
      <c r="E1199" s="31">
        <v>218</v>
      </c>
      <c r="F1199" s="32">
        <v>53642.101999999999</v>
      </c>
      <c r="G1199" s="32">
        <v>61657.588505747117</v>
      </c>
      <c r="H1199" s="31">
        <v>6006.76</v>
      </c>
      <c r="I1199" s="33">
        <v>2.605171772389564E-2</v>
      </c>
      <c r="J1199" s="33">
        <v>2.7755875313057381E-2</v>
      </c>
      <c r="K1199">
        <v>0.87</v>
      </c>
    </row>
    <row r="1200" spans="1:11" x14ac:dyDescent="0.25">
      <c r="A1200" t="s">
        <v>149</v>
      </c>
      <c r="B1200" t="s">
        <v>102</v>
      </c>
      <c r="C1200" t="s">
        <v>17</v>
      </c>
      <c r="D1200" s="31">
        <v>10</v>
      </c>
      <c r="E1200" s="31">
        <v>43</v>
      </c>
      <c r="F1200" s="32">
        <v>4796.5559999999996</v>
      </c>
      <c r="G1200" s="32">
        <v>5513.2827586206886</v>
      </c>
      <c r="H1200" s="31">
        <v>1534.942</v>
      </c>
      <c r="I1200" s="33">
        <v>2.627040704552425E-2</v>
      </c>
      <c r="J1200" s="33">
        <v>2.6259422099806681E-2</v>
      </c>
      <c r="K1200">
        <v>0.87</v>
      </c>
    </row>
    <row r="1201" spans="1:11" x14ac:dyDescent="0.25">
      <c r="A1201" t="s">
        <v>149</v>
      </c>
      <c r="B1201" t="s">
        <v>53</v>
      </c>
      <c r="C1201" t="s">
        <v>17</v>
      </c>
      <c r="D1201" s="31">
        <v>107</v>
      </c>
      <c r="E1201" s="31">
        <v>509</v>
      </c>
      <c r="F1201" s="32">
        <v>895.87199999999996</v>
      </c>
      <c r="G1201" s="32">
        <v>1029.7379310344829</v>
      </c>
      <c r="H1201" s="31">
        <v>1230.078</v>
      </c>
      <c r="I1201" s="33">
        <v>1.9461516737992311E-2</v>
      </c>
      <c r="J1201" s="33">
        <v>1.9978204024621981E-2</v>
      </c>
      <c r="K1201">
        <v>0.87</v>
      </c>
    </row>
    <row r="1202" spans="1:11" x14ac:dyDescent="0.25">
      <c r="A1202" t="s">
        <v>151</v>
      </c>
      <c r="B1202" t="s">
        <v>159</v>
      </c>
      <c r="D1202" s="31"/>
      <c r="E1202" s="31"/>
      <c r="F1202" s="32">
        <v>1165784</v>
      </c>
      <c r="G1202" s="32">
        <v>1281081.318681319</v>
      </c>
      <c r="H1202" s="31">
        <v>1393685</v>
      </c>
      <c r="I1202" s="33"/>
      <c r="J1202" s="33"/>
      <c r="K1202">
        <v>0.91</v>
      </c>
    </row>
    <row r="1203" spans="1:11" x14ac:dyDescent="0.25">
      <c r="A1203" t="s">
        <v>151</v>
      </c>
      <c r="B1203" t="s">
        <v>12</v>
      </c>
      <c r="C1203" t="s">
        <v>13</v>
      </c>
      <c r="D1203" s="31">
        <v>342</v>
      </c>
      <c r="E1203" s="31">
        <v>4562</v>
      </c>
      <c r="F1203" s="32">
        <v>589846.98899999994</v>
      </c>
      <c r="G1203" s="32">
        <v>648183.50439560437</v>
      </c>
      <c r="H1203" s="31">
        <v>445674.55499999999</v>
      </c>
      <c r="I1203" s="33">
        <v>6.3901338148627349E-2</v>
      </c>
      <c r="J1203" s="33">
        <v>7.3995197591905718E-2</v>
      </c>
      <c r="K1203">
        <v>0.91</v>
      </c>
    </row>
    <row r="1204" spans="1:11" x14ac:dyDescent="0.25">
      <c r="A1204" t="s">
        <v>151</v>
      </c>
      <c r="B1204" t="s">
        <v>80</v>
      </c>
      <c r="C1204" t="s">
        <v>21</v>
      </c>
      <c r="D1204" s="31">
        <v>34</v>
      </c>
      <c r="E1204" s="31">
        <v>177</v>
      </c>
      <c r="F1204" s="32">
        <v>2865.3310000000001</v>
      </c>
      <c r="G1204" s="32">
        <v>3148.7153846153851</v>
      </c>
      <c r="H1204" s="31">
        <v>641.19899999999996</v>
      </c>
      <c r="I1204" s="33">
        <v>1.900710777078683E-3</v>
      </c>
      <c r="J1204" s="33">
        <v>1.7577979790226279E-3</v>
      </c>
      <c r="K1204">
        <v>0.91</v>
      </c>
    </row>
    <row r="1205" spans="1:11" x14ac:dyDescent="0.25">
      <c r="A1205" t="s">
        <v>151</v>
      </c>
      <c r="B1205" t="s">
        <v>14</v>
      </c>
      <c r="C1205" t="s">
        <v>15</v>
      </c>
      <c r="D1205" s="31">
        <v>173</v>
      </c>
      <c r="E1205" s="31">
        <v>1462</v>
      </c>
      <c r="F1205" s="32">
        <v>21060.223999999998</v>
      </c>
      <c r="G1205" s="32">
        <v>23143.103296703299</v>
      </c>
      <c r="H1205" s="31">
        <v>18865.48</v>
      </c>
      <c r="I1205" s="33">
        <v>3.4440887734693511E-2</v>
      </c>
      <c r="J1205" s="33">
        <v>3.357773051286387E-2</v>
      </c>
      <c r="K1205">
        <v>0.91</v>
      </c>
    </row>
    <row r="1206" spans="1:11" x14ac:dyDescent="0.25">
      <c r="A1206" t="s">
        <v>151</v>
      </c>
      <c r="B1206" t="s">
        <v>16</v>
      </c>
      <c r="C1206" t="s">
        <v>17</v>
      </c>
      <c r="D1206" s="31">
        <v>40</v>
      </c>
      <c r="E1206" s="31">
        <v>99</v>
      </c>
      <c r="F1206" s="32">
        <v>2657.279</v>
      </c>
      <c r="G1206" s="32">
        <v>2920.0868131868128</v>
      </c>
      <c r="H1206" s="31">
        <v>947.76199999999994</v>
      </c>
      <c r="I1206" s="33">
        <v>0.17255058441558441</v>
      </c>
      <c r="J1206" s="33">
        <v>0.12781685772083609</v>
      </c>
      <c r="K1206">
        <v>0.91</v>
      </c>
    </row>
    <row r="1207" spans="1:11" x14ac:dyDescent="0.25">
      <c r="A1207" t="s">
        <v>151</v>
      </c>
      <c r="B1207" t="s">
        <v>18</v>
      </c>
      <c r="C1207" t="s">
        <v>19</v>
      </c>
      <c r="D1207" s="31">
        <v>135</v>
      </c>
      <c r="E1207" s="31">
        <v>2627</v>
      </c>
      <c r="F1207" s="32">
        <v>64606.644999999997</v>
      </c>
      <c r="G1207" s="32">
        <v>70996.313186813175</v>
      </c>
      <c r="H1207" s="31">
        <v>80778.073999999993</v>
      </c>
      <c r="I1207" s="33">
        <v>2.7013905294640799E-2</v>
      </c>
      <c r="J1207" s="33">
        <v>2.5563870850954139E-2</v>
      </c>
      <c r="K1207">
        <v>0.91</v>
      </c>
    </row>
    <row r="1208" spans="1:11" x14ac:dyDescent="0.25">
      <c r="A1208" t="s">
        <v>151</v>
      </c>
      <c r="B1208" t="s">
        <v>98</v>
      </c>
      <c r="C1208" t="s">
        <v>99</v>
      </c>
      <c r="D1208" s="31">
        <v>30</v>
      </c>
      <c r="E1208" s="31">
        <v>965</v>
      </c>
      <c r="F1208" s="32">
        <v>2547052.426</v>
      </c>
      <c r="G1208" s="32">
        <v>2798958.70989011</v>
      </c>
      <c r="H1208" s="31">
        <v>3577197.7629999998</v>
      </c>
      <c r="I1208" s="33">
        <v>0.1097329118849068</v>
      </c>
      <c r="J1208" s="33">
        <v>0.12684048193172659</v>
      </c>
      <c r="K1208">
        <v>0.91</v>
      </c>
    </row>
    <row r="1209" spans="1:11" x14ac:dyDescent="0.25">
      <c r="A1209" t="s">
        <v>151</v>
      </c>
      <c r="B1209" t="s">
        <v>20</v>
      </c>
      <c r="C1209" t="s">
        <v>21</v>
      </c>
      <c r="D1209" s="31">
        <v>9</v>
      </c>
      <c r="E1209" s="31">
        <v>29</v>
      </c>
      <c r="F1209" s="32">
        <v>136.63200000000001</v>
      </c>
      <c r="G1209" s="32">
        <v>150.14505494505491</v>
      </c>
      <c r="H1209" s="31">
        <v>46.512</v>
      </c>
      <c r="I1209" s="33">
        <v>1.486099630193605E-2</v>
      </c>
      <c r="J1209" s="33">
        <v>1.5793548387096779E-2</v>
      </c>
      <c r="K1209">
        <v>0.91</v>
      </c>
    </row>
    <row r="1210" spans="1:11" x14ac:dyDescent="0.25">
      <c r="A1210" t="s">
        <v>151</v>
      </c>
      <c r="B1210" t="s">
        <v>22</v>
      </c>
      <c r="C1210" t="s">
        <v>23</v>
      </c>
      <c r="D1210" s="31">
        <v>108</v>
      </c>
      <c r="E1210" s="31">
        <v>1383</v>
      </c>
      <c r="F1210" s="32">
        <v>94898.767000000007</v>
      </c>
      <c r="G1210" s="32">
        <v>104284.3593406593</v>
      </c>
      <c r="H1210" s="31">
        <v>35424.616999999998</v>
      </c>
      <c r="I1210" s="33">
        <v>3.4071853769889568E-2</v>
      </c>
      <c r="J1210" s="33">
        <v>3.2511131913565798E-2</v>
      </c>
      <c r="K1210">
        <v>0.91</v>
      </c>
    </row>
    <row r="1211" spans="1:11" x14ac:dyDescent="0.25">
      <c r="A1211" t="s">
        <v>151</v>
      </c>
      <c r="B1211" t="s">
        <v>100</v>
      </c>
      <c r="C1211" t="s">
        <v>17</v>
      </c>
      <c r="D1211" s="31">
        <v>6</v>
      </c>
      <c r="E1211" s="31">
        <v>50</v>
      </c>
      <c r="F1211" s="32">
        <v>3098.86</v>
      </c>
      <c r="G1211" s="32">
        <v>3405.3406593406589</v>
      </c>
      <c r="H1211" s="31">
        <v>1760.39</v>
      </c>
      <c r="I1211" s="33">
        <v>3.3137217160699783E-2</v>
      </c>
      <c r="J1211" s="33">
        <v>5.6591078592737373E-3</v>
      </c>
      <c r="K1211">
        <v>0.91</v>
      </c>
    </row>
    <row r="1212" spans="1:11" x14ac:dyDescent="0.25">
      <c r="A1212" t="s">
        <v>151</v>
      </c>
      <c r="B1212" t="s">
        <v>95</v>
      </c>
      <c r="C1212" t="s">
        <v>17</v>
      </c>
      <c r="D1212" s="31">
        <v>7</v>
      </c>
      <c r="E1212" s="31">
        <v>63</v>
      </c>
      <c r="F1212" s="32">
        <v>127.16800000000001</v>
      </c>
      <c r="G1212" s="32">
        <v>139.74505494505499</v>
      </c>
      <c r="H1212" s="31">
        <v>177.089</v>
      </c>
      <c r="I1212" s="33">
        <v>6.4554250383260404E-4</v>
      </c>
      <c r="J1212" s="33">
        <v>7.0043270523834382E-4</v>
      </c>
      <c r="K1212">
        <v>0.91</v>
      </c>
    </row>
    <row r="1213" spans="1:11" x14ac:dyDescent="0.25">
      <c r="A1213" t="s">
        <v>151</v>
      </c>
      <c r="B1213" t="s">
        <v>93</v>
      </c>
      <c r="C1213" t="s">
        <v>21</v>
      </c>
      <c r="D1213" s="31">
        <v>101</v>
      </c>
      <c r="E1213" s="31">
        <v>1440</v>
      </c>
      <c r="F1213" s="32">
        <v>390285.51799999998</v>
      </c>
      <c r="G1213" s="32">
        <v>428885.18461538461</v>
      </c>
      <c r="H1213" s="31">
        <v>337818.95799999998</v>
      </c>
      <c r="I1213" s="33">
        <v>3.5687609813423588E-2</v>
      </c>
      <c r="J1213" s="33">
        <v>3.5956945836423587E-2</v>
      </c>
      <c r="K1213">
        <v>0.91</v>
      </c>
    </row>
    <row r="1214" spans="1:11" x14ac:dyDescent="0.25">
      <c r="A1214" t="s">
        <v>151</v>
      </c>
      <c r="B1214" t="s">
        <v>111</v>
      </c>
      <c r="C1214" t="s">
        <v>17</v>
      </c>
      <c r="D1214" s="31">
        <v>18</v>
      </c>
      <c r="E1214" s="31">
        <v>55</v>
      </c>
      <c r="F1214" s="32">
        <v>111.72499999999999</v>
      </c>
      <c r="G1214" s="32">
        <v>122.7747252747253</v>
      </c>
      <c r="H1214" s="31">
        <v>31395.945</v>
      </c>
      <c r="I1214" s="33">
        <v>7.0373519778281681E-3</v>
      </c>
      <c r="J1214" s="33">
        <v>4.2161789233657508E-2</v>
      </c>
      <c r="K1214">
        <v>0.91</v>
      </c>
    </row>
    <row r="1215" spans="1:11" x14ac:dyDescent="0.25">
      <c r="A1215" t="s">
        <v>151</v>
      </c>
      <c r="B1215" t="s">
        <v>94</v>
      </c>
      <c r="C1215" t="s">
        <v>17</v>
      </c>
      <c r="D1215" s="31">
        <v>26</v>
      </c>
      <c r="E1215" s="31">
        <v>186</v>
      </c>
      <c r="F1215" s="32">
        <v>2087.259</v>
      </c>
      <c r="G1215" s="32">
        <v>2293.6912087912092</v>
      </c>
      <c r="H1215" s="31">
        <v>2660.7979999999998</v>
      </c>
      <c r="I1215" s="33">
        <v>2.250414016172507E-2</v>
      </c>
      <c r="J1215" s="33">
        <v>2.1079133954954879E-2</v>
      </c>
      <c r="K1215">
        <v>0.91</v>
      </c>
    </row>
    <row r="1216" spans="1:11" x14ac:dyDescent="0.25">
      <c r="A1216" t="s">
        <v>151</v>
      </c>
      <c r="B1216" t="s">
        <v>24</v>
      </c>
      <c r="C1216" t="s">
        <v>21</v>
      </c>
      <c r="D1216" s="31">
        <v>8</v>
      </c>
      <c r="E1216" s="31">
        <v>13</v>
      </c>
      <c r="F1216" s="32">
        <v>1075.7329999999999</v>
      </c>
      <c r="G1216" s="32">
        <v>1182.1241758241761</v>
      </c>
      <c r="H1216" s="31">
        <v>1430.8140000000001</v>
      </c>
      <c r="I1216" s="33">
        <v>1.1463480392156861E-2</v>
      </c>
      <c r="J1216" s="33">
        <v>1.559334335970706E-2</v>
      </c>
      <c r="K1216">
        <v>0.91</v>
      </c>
    </row>
    <row r="1217" spans="1:11" x14ac:dyDescent="0.25">
      <c r="A1217" t="s">
        <v>151</v>
      </c>
      <c r="B1217" t="s">
        <v>107</v>
      </c>
      <c r="C1217" t="s">
        <v>17</v>
      </c>
      <c r="D1217" s="31">
        <v>9</v>
      </c>
      <c r="E1217" s="31">
        <v>21</v>
      </c>
      <c r="F1217" s="32">
        <v>40388.919000000002</v>
      </c>
      <c r="G1217" s="32">
        <v>44383.427472527474</v>
      </c>
      <c r="H1217" s="31">
        <v>18688.642</v>
      </c>
      <c r="I1217" s="33">
        <v>1.053623240957745E-2</v>
      </c>
      <c r="J1217" s="33">
        <v>1.130083447216612E-2</v>
      </c>
      <c r="K1217">
        <v>0.91</v>
      </c>
    </row>
    <row r="1218" spans="1:11" x14ac:dyDescent="0.25">
      <c r="A1218" t="s">
        <v>151</v>
      </c>
      <c r="B1218" t="s">
        <v>25</v>
      </c>
      <c r="C1218" t="s">
        <v>17</v>
      </c>
      <c r="D1218" s="31">
        <v>24</v>
      </c>
      <c r="E1218" s="31">
        <v>61</v>
      </c>
      <c r="F1218" s="32">
        <v>68.674000000000007</v>
      </c>
      <c r="G1218" s="32">
        <v>75.465934065934064</v>
      </c>
      <c r="H1218" s="31">
        <v>80.674999999999997</v>
      </c>
      <c r="I1218" s="33">
        <v>2.3623667010663919E-2</v>
      </c>
      <c r="J1218" s="33">
        <v>5.9494837758112103E-2</v>
      </c>
      <c r="K1218">
        <v>0.91</v>
      </c>
    </row>
    <row r="1219" spans="1:11" x14ac:dyDescent="0.25">
      <c r="A1219" t="s">
        <v>151</v>
      </c>
      <c r="B1219" t="s">
        <v>26</v>
      </c>
      <c r="C1219" t="s">
        <v>17</v>
      </c>
      <c r="D1219" s="31">
        <v>50</v>
      </c>
      <c r="E1219" s="31">
        <v>574</v>
      </c>
      <c r="F1219" s="32">
        <v>1385.865</v>
      </c>
      <c r="G1219" s="32">
        <v>1522.9285714285711</v>
      </c>
      <c r="H1219" s="31">
        <v>3855.8409999999999</v>
      </c>
      <c r="I1219" s="33">
        <v>5.1697877420076838E-2</v>
      </c>
      <c r="J1219" s="33">
        <v>6.3385076933193049E-2</v>
      </c>
      <c r="K1219">
        <v>0.91</v>
      </c>
    </row>
    <row r="1220" spans="1:11" x14ac:dyDescent="0.25">
      <c r="A1220" t="s">
        <v>151</v>
      </c>
      <c r="B1220" t="s">
        <v>68</v>
      </c>
      <c r="C1220" t="s">
        <v>69</v>
      </c>
      <c r="D1220" s="31">
        <v>68</v>
      </c>
      <c r="E1220" s="31">
        <v>595</v>
      </c>
      <c r="F1220" s="32">
        <v>34818.044999999998</v>
      </c>
      <c r="G1220" s="32">
        <v>38261.587912087911</v>
      </c>
      <c r="H1220" s="31">
        <v>42355.957999999999</v>
      </c>
      <c r="I1220" s="33">
        <v>2.7345331555237211E-2</v>
      </c>
      <c r="J1220" s="33">
        <v>2.830482176819106E-2</v>
      </c>
      <c r="K1220">
        <v>0.91</v>
      </c>
    </row>
    <row r="1221" spans="1:11" x14ac:dyDescent="0.25">
      <c r="A1221" t="s">
        <v>151</v>
      </c>
      <c r="B1221" t="s">
        <v>70</v>
      </c>
      <c r="C1221" t="s">
        <v>71</v>
      </c>
      <c r="D1221" s="31">
        <v>69</v>
      </c>
      <c r="E1221" s="31">
        <v>584</v>
      </c>
      <c r="F1221" s="32">
        <v>16062.495000000001</v>
      </c>
      <c r="G1221" s="32">
        <v>17651.093406593409</v>
      </c>
      <c r="H1221" s="31">
        <v>77285.698999999993</v>
      </c>
      <c r="I1221" s="33">
        <v>8.5044567338110836E-3</v>
      </c>
      <c r="J1221" s="33">
        <v>8.3870042490804316E-3</v>
      </c>
      <c r="K1221">
        <v>0.91</v>
      </c>
    </row>
    <row r="1222" spans="1:11" x14ac:dyDescent="0.25">
      <c r="A1222" t="s">
        <v>151</v>
      </c>
      <c r="B1222" t="s">
        <v>30</v>
      </c>
      <c r="C1222" t="s">
        <v>17</v>
      </c>
      <c r="D1222" s="31">
        <v>27</v>
      </c>
      <c r="E1222" s="31">
        <v>80</v>
      </c>
      <c r="F1222" s="32">
        <v>2440.665</v>
      </c>
      <c r="G1222" s="32">
        <v>2682.0494505494498</v>
      </c>
      <c r="H1222" s="31">
        <v>3289.471</v>
      </c>
      <c r="I1222" s="33">
        <v>0.1035584266802444</v>
      </c>
      <c r="J1222" s="33">
        <v>9.3231046112858887E-2</v>
      </c>
      <c r="K1222">
        <v>0.91</v>
      </c>
    </row>
    <row r="1223" spans="1:11" x14ac:dyDescent="0.25">
      <c r="A1223" t="s">
        <v>151</v>
      </c>
      <c r="B1223" t="s">
        <v>31</v>
      </c>
      <c r="C1223" t="s">
        <v>17</v>
      </c>
      <c r="D1223" s="31">
        <v>94</v>
      </c>
      <c r="E1223" s="31">
        <v>482</v>
      </c>
      <c r="F1223" s="32">
        <v>1158.4349999999999</v>
      </c>
      <c r="G1223" s="32">
        <v>1273.005494505494</v>
      </c>
      <c r="H1223" s="31">
        <v>1968.7260000000001</v>
      </c>
      <c r="I1223" s="33">
        <v>4.2068308094563682E-2</v>
      </c>
      <c r="J1223" s="33">
        <v>5.283184843280378E-2</v>
      </c>
      <c r="K1223">
        <v>0.91</v>
      </c>
    </row>
    <row r="1224" spans="1:11" x14ac:dyDescent="0.25">
      <c r="A1224" t="s">
        <v>151</v>
      </c>
      <c r="B1224" t="s">
        <v>37</v>
      </c>
      <c r="C1224" t="s">
        <v>23</v>
      </c>
      <c r="D1224" s="31">
        <v>58</v>
      </c>
      <c r="E1224" s="31">
        <v>1099</v>
      </c>
      <c r="F1224" s="32">
        <v>149385.03099999999</v>
      </c>
      <c r="G1224" s="32">
        <v>164159.37472527471</v>
      </c>
      <c r="H1224" s="31">
        <v>73374.866999999998</v>
      </c>
      <c r="I1224" s="33">
        <v>6.1201927603237387E-2</v>
      </c>
      <c r="J1224" s="33">
        <v>5.3477963030717363E-2</v>
      </c>
      <c r="K1224">
        <v>0.91</v>
      </c>
    </row>
    <row r="1225" spans="1:11" x14ac:dyDescent="0.25">
      <c r="A1225" t="s">
        <v>151</v>
      </c>
      <c r="B1225" t="s">
        <v>39</v>
      </c>
      <c r="C1225" t="s">
        <v>17</v>
      </c>
      <c r="D1225" s="31">
        <v>8</v>
      </c>
      <c r="E1225" s="31">
        <v>12</v>
      </c>
      <c r="F1225" s="32">
        <v>48.087000000000003</v>
      </c>
      <c r="G1225" s="32">
        <v>52.842857142857142</v>
      </c>
      <c r="H1225" s="31">
        <v>71.724000000000004</v>
      </c>
      <c r="I1225" s="33">
        <v>8.3921465968586392E-2</v>
      </c>
      <c r="J1225" s="33">
        <v>4.9159698423577793E-2</v>
      </c>
      <c r="K1225">
        <v>0.91</v>
      </c>
    </row>
    <row r="1226" spans="1:11" x14ac:dyDescent="0.25">
      <c r="A1226" t="s">
        <v>151</v>
      </c>
      <c r="B1226" t="s">
        <v>33</v>
      </c>
      <c r="C1226" t="s">
        <v>34</v>
      </c>
      <c r="D1226" s="31">
        <v>280</v>
      </c>
      <c r="E1226" s="31">
        <v>5047</v>
      </c>
      <c r="F1226" s="32">
        <v>1235151.2279999999</v>
      </c>
      <c r="G1226" s="32">
        <v>1357309.0417582421</v>
      </c>
      <c r="H1226" s="31">
        <v>394714.30099999998</v>
      </c>
      <c r="I1226" s="33">
        <v>4.7086911376547122E-2</v>
      </c>
      <c r="J1226" s="33">
        <v>4.2153343866125743E-2</v>
      </c>
      <c r="K1226">
        <v>0.91</v>
      </c>
    </row>
    <row r="1227" spans="1:11" x14ac:dyDescent="0.25">
      <c r="A1227" t="s">
        <v>151</v>
      </c>
      <c r="B1227" t="s">
        <v>32</v>
      </c>
      <c r="C1227" t="s">
        <v>23</v>
      </c>
      <c r="D1227" s="31">
        <v>87</v>
      </c>
      <c r="E1227" s="31">
        <v>689</v>
      </c>
      <c r="F1227" s="32">
        <v>29683.987000000001</v>
      </c>
      <c r="G1227" s="32">
        <v>32619.76593406593</v>
      </c>
      <c r="H1227" s="31">
        <v>10662.156000000001</v>
      </c>
      <c r="I1227" s="33">
        <v>1.2225825729600071E-2</v>
      </c>
      <c r="J1227" s="33">
        <v>1.183195802612714E-2</v>
      </c>
      <c r="K1227">
        <v>0.91</v>
      </c>
    </row>
    <row r="1228" spans="1:11" x14ac:dyDescent="0.25">
      <c r="A1228" t="s">
        <v>151</v>
      </c>
      <c r="B1228" t="s">
        <v>35</v>
      </c>
      <c r="C1228" t="s">
        <v>23</v>
      </c>
      <c r="D1228" s="31">
        <v>68</v>
      </c>
      <c r="E1228" s="31">
        <v>1138</v>
      </c>
      <c r="F1228" s="32">
        <v>137630.49</v>
      </c>
      <c r="G1228" s="32">
        <v>151242.29670329671</v>
      </c>
      <c r="H1228" s="31">
        <v>77902.448999999993</v>
      </c>
      <c r="I1228" s="33">
        <v>4.4660950509366013E-2</v>
      </c>
      <c r="J1228" s="33">
        <v>4.3963329866415497E-2</v>
      </c>
      <c r="K1228">
        <v>0.91</v>
      </c>
    </row>
    <row r="1229" spans="1:11" x14ac:dyDescent="0.25">
      <c r="A1229" t="s">
        <v>151</v>
      </c>
      <c r="B1229" t="s">
        <v>36</v>
      </c>
      <c r="C1229" t="s">
        <v>23</v>
      </c>
      <c r="D1229" s="31">
        <v>53</v>
      </c>
      <c r="E1229" s="31">
        <v>314</v>
      </c>
      <c r="F1229" s="32">
        <v>1063.232</v>
      </c>
      <c r="G1229" s="32">
        <v>1168.386813186813</v>
      </c>
      <c r="H1229" s="31">
        <v>887.26199999999994</v>
      </c>
      <c r="I1229" s="33">
        <v>1.998631527501034E-3</v>
      </c>
      <c r="J1229" s="33">
        <v>1.5132519681816321E-3</v>
      </c>
      <c r="K1229">
        <v>0.91</v>
      </c>
    </row>
    <row r="1230" spans="1:11" x14ac:dyDescent="0.25">
      <c r="A1230" t="s">
        <v>151</v>
      </c>
      <c r="B1230" t="s">
        <v>146</v>
      </c>
      <c r="C1230" t="s">
        <v>13</v>
      </c>
      <c r="D1230" s="31">
        <v>3</v>
      </c>
      <c r="E1230" s="31">
        <v>27</v>
      </c>
      <c r="F1230" s="32">
        <v>32.235999999999997</v>
      </c>
      <c r="G1230" s="32">
        <v>35.424175824175819</v>
      </c>
      <c r="H1230" s="31">
        <v>21.206</v>
      </c>
      <c r="I1230" s="33">
        <v>1.9007075471698109E-2</v>
      </c>
      <c r="J1230" s="33">
        <v>1.9544700460829491E-2</v>
      </c>
      <c r="K1230">
        <v>0.91</v>
      </c>
    </row>
    <row r="1231" spans="1:11" x14ac:dyDescent="0.25">
      <c r="A1231" t="s">
        <v>151</v>
      </c>
      <c r="B1231" t="s">
        <v>41</v>
      </c>
      <c r="C1231" t="s">
        <v>23</v>
      </c>
      <c r="D1231" s="31">
        <v>63</v>
      </c>
      <c r="E1231" s="31">
        <v>1143</v>
      </c>
      <c r="F1231" s="32">
        <v>1033855.781</v>
      </c>
      <c r="G1231" s="32">
        <v>1136105.2538461541</v>
      </c>
      <c r="H1231" s="31">
        <v>657154.43900000001</v>
      </c>
      <c r="I1231" s="33">
        <v>5.2485991468973578E-2</v>
      </c>
      <c r="J1231" s="33">
        <v>4.6685559976419752E-2</v>
      </c>
      <c r="K1231">
        <v>0.91</v>
      </c>
    </row>
    <row r="1232" spans="1:11" x14ac:dyDescent="0.25">
      <c r="A1232" t="s">
        <v>151</v>
      </c>
      <c r="B1232" t="s">
        <v>89</v>
      </c>
      <c r="C1232" t="s">
        <v>44</v>
      </c>
      <c r="D1232" s="31">
        <v>14</v>
      </c>
      <c r="E1232" s="31">
        <v>28</v>
      </c>
      <c r="F1232" s="32">
        <v>3.9E-2</v>
      </c>
      <c r="G1232" s="32">
        <v>4.2857142857142858E-2</v>
      </c>
      <c r="H1232" s="31">
        <v>647.94299999999998</v>
      </c>
      <c r="I1232" s="33">
        <v>1.56E-3</v>
      </c>
      <c r="J1232" s="33">
        <v>0.16630980492813141</v>
      </c>
      <c r="K1232">
        <v>0.91</v>
      </c>
    </row>
    <row r="1233" spans="1:11" x14ac:dyDescent="0.25">
      <c r="A1233" t="s">
        <v>151</v>
      </c>
      <c r="B1233" t="s">
        <v>43</v>
      </c>
      <c r="C1233" t="s">
        <v>44</v>
      </c>
      <c r="D1233" s="31">
        <v>127</v>
      </c>
      <c r="E1233" s="31">
        <v>2227</v>
      </c>
      <c r="F1233" s="32">
        <v>14880.314</v>
      </c>
      <c r="G1233" s="32">
        <v>16351.99340659341</v>
      </c>
      <c r="H1233" s="31">
        <v>43501.463000000003</v>
      </c>
      <c r="I1233" s="33">
        <v>5.8873645895153308E-2</v>
      </c>
      <c r="J1233" s="33">
        <v>8.7043662434019134E-2</v>
      </c>
      <c r="K1233">
        <v>0.91</v>
      </c>
    </row>
    <row r="1234" spans="1:11" x14ac:dyDescent="0.25">
      <c r="A1234" t="s">
        <v>151</v>
      </c>
      <c r="B1234" t="s">
        <v>90</v>
      </c>
      <c r="C1234" t="s">
        <v>44</v>
      </c>
      <c r="D1234" s="31">
        <v>177</v>
      </c>
      <c r="E1234" s="31">
        <v>3439</v>
      </c>
      <c r="F1234" s="32">
        <v>483561.86800000002</v>
      </c>
      <c r="G1234" s="32">
        <v>531386.66813186812</v>
      </c>
      <c r="H1234" s="31">
        <v>603326.85</v>
      </c>
      <c r="I1234" s="33">
        <v>4.9666462582623493E-2</v>
      </c>
      <c r="J1234" s="33">
        <v>6.2740528452858102E-2</v>
      </c>
      <c r="K1234">
        <v>0.91</v>
      </c>
    </row>
    <row r="1235" spans="1:11" x14ac:dyDescent="0.25">
      <c r="A1235" t="s">
        <v>151</v>
      </c>
      <c r="B1235" t="s">
        <v>45</v>
      </c>
      <c r="C1235" t="s">
        <v>23</v>
      </c>
      <c r="D1235" s="31">
        <v>84</v>
      </c>
      <c r="E1235" s="31">
        <v>1158</v>
      </c>
      <c r="F1235" s="32">
        <v>365792.09299999999</v>
      </c>
      <c r="G1235" s="32">
        <v>401969.33296703303</v>
      </c>
      <c r="H1235" s="31">
        <v>210531.45699999999</v>
      </c>
      <c r="I1235" s="33">
        <v>6.7201366873749821E-2</v>
      </c>
      <c r="J1235" s="33">
        <v>6.8545450727254612E-2</v>
      </c>
      <c r="K1235">
        <v>0.91</v>
      </c>
    </row>
    <row r="1236" spans="1:11" x14ac:dyDescent="0.25">
      <c r="A1236" t="s">
        <v>151</v>
      </c>
      <c r="B1236" t="s">
        <v>46</v>
      </c>
      <c r="C1236" t="s">
        <v>23</v>
      </c>
      <c r="D1236" s="31">
        <v>55</v>
      </c>
      <c r="E1236" s="31">
        <v>524</v>
      </c>
      <c r="F1236" s="32">
        <v>15891.26</v>
      </c>
      <c r="G1236" s="32">
        <v>17462.923076923082</v>
      </c>
      <c r="H1236" s="31">
        <v>2263.48</v>
      </c>
      <c r="I1236" s="33">
        <v>4.5234165739188363E-2</v>
      </c>
      <c r="J1236" s="33">
        <v>4.2944580416263492E-2</v>
      </c>
      <c r="K1236">
        <v>0.91</v>
      </c>
    </row>
    <row r="1237" spans="1:11" x14ac:dyDescent="0.25">
      <c r="A1237" t="s">
        <v>151</v>
      </c>
      <c r="B1237" t="s">
        <v>166</v>
      </c>
      <c r="C1237" t="s">
        <v>17</v>
      </c>
      <c r="D1237" s="31">
        <v>3</v>
      </c>
      <c r="E1237" s="31">
        <v>12</v>
      </c>
      <c r="F1237" s="32">
        <v>24.344000000000001</v>
      </c>
      <c r="G1237" s="32">
        <v>26.751648351648349</v>
      </c>
      <c r="H1237" s="31">
        <v>51.265000000000001</v>
      </c>
      <c r="I1237" s="33">
        <v>7.4674846625766872E-2</v>
      </c>
      <c r="J1237" s="33">
        <v>4.147653721682848E-2</v>
      </c>
      <c r="K1237">
        <v>0.91</v>
      </c>
    </row>
    <row r="1238" spans="1:11" x14ac:dyDescent="0.25">
      <c r="A1238" t="s">
        <v>151</v>
      </c>
      <c r="B1238" t="s">
        <v>48</v>
      </c>
      <c r="C1238" t="s">
        <v>49</v>
      </c>
      <c r="D1238" s="31">
        <v>27</v>
      </c>
      <c r="E1238" s="31">
        <v>128</v>
      </c>
      <c r="F1238" s="32">
        <v>375.887</v>
      </c>
      <c r="G1238" s="32">
        <v>413.06263736263742</v>
      </c>
      <c r="H1238" s="31">
        <v>1234.0029999999999</v>
      </c>
      <c r="I1238" s="33">
        <v>1.000129310895321E-4</v>
      </c>
      <c r="J1238" s="33">
        <v>1.0977677205655959E-4</v>
      </c>
      <c r="K1238">
        <v>0.91</v>
      </c>
    </row>
    <row r="1239" spans="1:11" x14ac:dyDescent="0.25">
      <c r="A1239" t="s">
        <v>151</v>
      </c>
      <c r="B1239" t="s">
        <v>155</v>
      </c>
      <c r="C1239" t="s">
        <v>17</v>
      </c>
      <c r="D1239" s="31">
        <v>4</v>
      </c>
      <c r="E1239" s="31">
        <v>4</v>
      </c>
      <c r="F1239" s="32">
        <v>1.3580000000000001</v>
      </c>
      <c r="G1239" s="32">
        <v>1.4923076923076919</v>
      </c>
      <c r="H1239" s="31">
        <v>2.1059999999999999</v>
      </c>
      <c r="I1239" s="33">
        <v>7.9727587624023961E-5</v>
      </c>
      <c r="J1239" s="33">
        <v>5.0268528464017183E-5</v>
      </c>
      <c r="K1239">
        <v>0.91</v>
      </c>
    </row>
    <row r="1240" spans="1:11" x14ac:dyDescent="0.25">
      <c r="A1240" t="s">
        <v>151</v>
      </c>
      <c r="B1240" t="s">
        <v>51</v>
      </c>
      <c r="C1240" t="s">
        <v>17</v>
      </c>
      <c r="D1240" s="31">
        <v>61</v>
      </c>
      <c r="E1240" s="31">
        <v>209</v>
      </c>
      <c r="F1240" s="32">
        <v>845.54399999999998</v>
      </c>
      <c r="G1240" s="32">
        <v>929.16923076923069</v>
      </c>
      <c r="H1240" s="31">
        <v>744.62900000000002</v>
      </c>
      <c r="I1240" s="33">
        <v>1.176359943237152E-2</v>
      </c>
      <c r="J1240" s="33">
        <v>1.0102280589887261E-2</v>
      </c>
      <c r="K1240">
        <v>0.91</v>
      </c>
    </row>
    <row r="1241" spans="1:11" x14ac:dyDescent="0.25">
      <c r="A1241" t="s">
        <v>151</v>
      </c>
      <c r="B1241" t="s">
        <v>140</v>
      </c>
      <c r="C1241" t="s">
        <v>17</v>
      </c>
      <c r="D1241" s="31">
        <v>15</v>
      </c>
      <c r="E1241" s="31">
        <v>29</v>
      </c>
      <c r="F1241" s="32">
        <v>19.741</v>
      </c>
      <c r="G1241" s="32">
        <v>21.693406593406589</v>
      </c>
      <c r="H1241" s="31">
        <v>15.000999999999999</v>
      </c>
      <c r="I1241" s="33">
        <v>2.7843441466854729E-2</v>
      </c>
      <c r="J1241" s="33">
        <v>2.4312803889789299E-2</v>
      </c>
      <c r="K1241">
        <v>0.91</v>
      </c>
    </row>
    <row r="1242" spans="1:11" x14ac:dyDescent="0.25">
      <c r="A1242" t="s">
        <v>151</v>
      </c>
      <c r="B1242" t="s">
        <v>96</v>
      </c>
      <c r="C1242" t="s">
        <v>21</v>
      </c>
      <c r="D1242" s="31">
        <v>222</v>
      </c>
      <c r="E1242" s="31">
        <v>4196</v>
      </c>
      <c r="F1242" s="32">
        <v>1343101.4509999999</v>
      </c>
      <c r="G1242" s="32">
        <v>1475935.66043956</v>
      </c>
      <c r="H1242" s="31">
        <v>174800.269</v>
      </c>
      <c r="I1242" s="33">
        <v>8.9902314356573483E-3</v>
      </c>
      <c r="J1242" s="33">
        <v>8.6623738921606484E-3</v>
      </c>
      <c r="K1242">
        <v>0.91</v>
      </c>
    </row>
    <row r="1243" spans="1:11" x14ac:dyDescent="0.25">
      <c r="A1243" t="s">
        <v>151</v>
      </c>
      <c r="B1243" t="s">
        <v>54</v>
      </c>
      <c r="C1243" t="s">
        <v>19</v>
      </c>
      <c r="D1243" s="31">
        <v>132</v>
      </c>
      <c r="E1243" s="31">
        <v>822</v>
      </c>
      <c r="F1243" s="32">
        <v>50559.654999999999</v>
      </c>
      <c r="G1243" s="32">
        <v>55560.060439560439</v>
      </c>
      <c r="H1243" s="31">
        <v>227374.158</v>
      </c>
      <c r="I1243" s="33">
        <v>1.6661247440325901E-2</v>
      </c>
      <c r="J1243" s="33">
        <v>1.8404304506547911E-2</v>
      </c>
      <c r="K1243">
        <v>0.91</v>
      </c>
    </row>
    <row r="1244" spans="1:11" x14ac:dyDescent="0.25">
      <c r="A1244" t="s">
        <v>151</v>
      </c>
      <c r="B1244" t="s">
        <v>115</v>
      </c>
      <c r="C1244" t="s">
        <v>19</v>
      </c>
      <c r="D1244" s="31">
        <v>16</v>
      </c>
      <c r="E1244" s="31">
        <v>27</v>
      </c>
      <c r="F1244" s="32">
        <v>264.65499999999997</v>
      </c>
      <c r="G1244" s="32">
        <v>290.82967032967031</v>
      </c>
      <c r="H1244" s="31">
        <v>551.74199999999996</v>
      </c>
      <c r="I1244" s="33">
        <v>7.282746285085305E-2</v>
      </c>
      <c r="J1244" s="33">
        <v>5.7353638253638248E-2</v>
      </c>
      <c r="K1244">
        <v>0.91</v>
      </c>
    </row>
    <row r="1245" spans="1:11" x14ac:dyDescent="0.25">
      <c r="A1245" t="s">
        <v>151</v>
      </c>
      <c r="B1245" t="s">
        <v>78</v>
      </c>
      <c r="C1245" t="s">
        <v>28</v>
      </c>
      <c r="D1245" s="31">
        <v>7</v>
      </c>
      <c r="E1245" s="31">
        <v>24</v>
      </c>
      <c r="F1245" s="32">
        <v>145.14699999999999</v>
      </c>
      <c r="G1245" s="32">
        <v>159.5021978021978</v>
      </c>
      <c r="H1245" s="31">
        <v>69.052999999999997</v>
      </c>
      <c r="I1245" s="33">
        <v>3.1601097298121091E-3</v>
      </c>
      <c r="J1245" s="33">
        <v>2.2797292835919449E-3</v>
      </c>
      <c r="K1245">
        <v>0.91</v>
      </c>
    </row>
    <row r="1246" spans="1:11" x14ac:dyDescent="0.25">
      <c r="A1246" t="s">
        <v>151</v>
      </c>
      <c r="B1246" t="s">
        <v>55</v>
      </c>
      <c r="C1246" t="s">
        <v>21</v>
      </c>
      <c r="D1246" s="31">
        <v>30</v>
      </c>
      <c r="E1246" s="31">
        <v>300</v>
      </c>
      <c r="F1246" s="32">
        <v>2109870.8640000001</v>
      </c>
      <c r="G1246" s="32">
        <v>2318539.4109890112</v>
      </c>
      <c r="H1246" s="31">
        <v>24992166.035999998</v>
      </c>
      <c r="I1246" s="33">
        <v>0.14084929338059929</v>
      </c>
      <c r="J1246" s="33">
        <v>0.19890286155583731</v>
      </c>
      <c r="K1246">
        <v>0.91</v>
      </c>
    </row>
    <row r="1247" spans="1:11" x14ac:dyDescent="0.25">
      <c r="A1247" t="s">
        <v>151</v>
      </c>
      <c r="B1247" t="s">
        <v>59</v>
      </c>
      <c r="C1247" t="s">
        <v>23</v>
      </c>
      <c r="D1247" s="31">
        <v>65</v>
      </c>
      <c r="E1247" s="31">
        <v>1093</v>
      </c>
      <c r="F1247" s="32">
        <v>639491.41399999999</v>
      </c>
      <c r="G1247" s="32">
        <v>702737.81758241751</v>
      </c>
      <c r="H1247" s="31">
        <v>420870.54700000002</v>
      </c>
      <c r="I1247" s="33">
        <v>6.534767309088732E-2</v>
      </c>
      <c r="J1247" s="33">
        <v>6.4245158455004184E-2</v>
      </c>
      <c r="K1247">
        <v>0.91</v>
      </c>
    </row>
    <row r="1248" spans="1:11" x14ac:dyDescent="0.25">
      <c r="A1248" t="s">
        <v>151</v>
      </c>
      <c r="B1248" t="s">
        <v>57</v>
      </c>
      <c r="C1248" t="s">
        <v>23</v>
      </c>
      <c r="D1248" s="31">
        <v>67</v>
      </c>
      <c r="E1248" s="31">
        <v>1087</v>
      </c>
      <c r="F1248" s="32">
        <v>512129.45</v>
      </c>
      <c r="G1248" s="32">
        <v>562779.61538461538</v>
      </c>
      <c r="H1248" s="31">
        <v>914446.44700000004</v>
      </c>
      <c r="I1248" s="33">
        <v>7.2326914388697594E-2</v>
      </c>
      <c r="J1248" s="33">
        <v>7.3470404195249098E-2</v>
      </c>
      <c r="K1248">
        <v>0.91</v>
      </c>
    </row>
    <row r="1249" spans="1:11" x14ac:dyDescent="0.25">
      <c r="A1249" t="s">
        <v>151</v>
      </c>
      <c r="B1249" t="s">
        <v>130</v>
      </c>
      <c r="C1249" t="s">
        <v>17</v>
      </c>
      <c r="D1249" s="31">
        <v>5</v>
      </c>
      <c r="E1249" s="31">
        <v>7</v>
      </c>
      <c r="F1249" s="32">
        <v>3.93</v>
      </c>
      <c r="G1249" s="32">
        <v>4.3186813186813184</v>
      </c>
      <c r="H1249" s="31">
        <v>56.77</v>
      </c>
      <c r="I1249" s="33">
        <v>8.9890210430009149E-4</v>
      </c>
      <c r="J1249" s="33">
        <v>4.4186553339871419E-4</v>
      </c>
      <c r="K1249">
        <v>0.91</v>
      </c>
    </row>
    <row r="1250" spans="1:11" x14ac:dyDescent="0.25">
      <c r="A1250" t="s">
        <v>151</v>
      </c>
      <c r="B1250" t="s">
        <v>103</v>
      </c>
      <c r="C1250" t="s">
        <v>104</v>
      </c>
      <c r="D1250" s="31">
        <v>366</v>
      </c>
      <c r="E1250" s="31">
        <v>2328</v>
      </c>
      <c r="F1250" s="32">
        <v>12432316.442</v>
      </c>
      <c r="G1250" s="32">
        <v>13661886.199999999</v>
      </c>
      <c r="H1250" s="31">
        <v>710551.51500000001</v>
      </c>
      <c r="I1250" s="33">
        <v>1.88752503389336E-2</v>
      </c>
      <c r="J1250" s="33">
        <v>1.672246257205259E-2</v>
      </c>
      <c r="K1250">
        <v>0.91</v>
      </c>
    </row>
    <row r="1251" spans="1:11" x14ac:dyDescent="0.25">
      <c r="A1251" t="s">
        <v>151</v>
      </c>
      <c r="B1251" t="s">
        <v>61</v>
      </c>
      <c r="C1251" t="s">
        <v>34</v>
      </c>
      <c r="D1251" s="31">
        <v>219</v>
      </c>
      <c r="E1251" s="31">
        <v>3891</v>
      </c>
      <c r="F1251" s="32">
        <v>488832.489</v>
      </c>
      <c r="G1251" s="32">
        <v>537178.5593406593</v>
      </c>
      <c r="H1251" s="31">
        <v>582603.57700000005</v>
      </c>
      <c r="I1251" s="33">
        <v>6.6997808050879862E-2</v>
      </c>
      <c r="J1251" s="33">
        <v>5.8258132239348462E-2</v>
      </c>
      <c r="K1251">
        <v>0.91</v>
      </c>
    </row>
    <row r="1252" spans="1:11" x14ac:dyDescent="0.25">
      <c r="A1252" t="s">
        <v>151</v>
      </c>
      <c r="B1252" t="s">
        <v>63</v>
      </c>
      <c r="C1252" t="s">
        <v>34</v>
      </c>
      <c r="D1252" s="31">
        <v>271</v>
      </c>
      <c r="E1252" s="31">
        <v>4553</v>
      </c>
      <c r="F1252" s="32">
        <v>508018.69199999998</v>
      </c>
      <c r="G1252" s="32">
        <v>558262.2989010989</v>
      </c>
      <c r="H1252" s="31">
        <v>218994.24400000001</v>
      </c>
      <c r="I1252" s="33">
        <v>5.7921505338216647E-2</v>
      </c>
      <c r="J1252" s="33">
        <v>6.4110712449749349E-2</v>
      </c>
      <c r="K1252">
        <v>0.91</v>
      </c>
    </row>
    <row r="1253" spans="1:11" x14ac:dyDescent="0.25">
      <c r="A1253" t="s">
        <v>151</v>
      </c>
      <c r="B1253" t="s">
        <v>64</v>
      </c>
      <c r="C1253" t="s">
        <v>17</v>
      </c>
      <c r="D1253" s="31">
        <v>45</v>
      </c>
      <c r="E1253" s="31">
        <v>181</v>
      </c>
      <c r="F1253" s="32">
        <v>84.930999999999997</v>
      </c>
      <c r="G1253" s="32">
        <v>93.330769230769221</v>
      </c>
      <c r="H1253" s="31">
        <v>466.08199999999999</v>
      </c>
      <c r="I1253" s="33">
        <v>2.056440677966102E-2</v>
      </c>
      <c r="J1253" s="33">
        <v>2.176529373307182E-2</v>
      </c>
      <c r="K1253">
        <v>0.91</v>
      </c>
    </row>
    <row r="1254" spans="1:11" x14ac:dyDescent="0.25">
      <c r="A1254" t="s">
        <v>151</v>
      </c>
      <c r="B1254" t="s">
        <v>148</v>
      </c>
      <c r="C1254" t="s">
        <v>69</v>
      </c>
      <c r="D1254" s="31">
        <v>5</v>
      </c>
      <c r="E1254" s="31">
        <v>34</v>
      </c>
      <c r="F1254" s="32">
        <v>179.50299999999999</v>
      </c>
      <c r="G1254" s="32">
        <v>197.2560439560439</v>
      </c>
      <c r="H1254" s="31">
        <v>141.505</v>
      </c>
      <c r="I1254" s="33">
        <v>2.520755511866311E-2</v>
      </c>
      <c r="J1254" s="33">
        <v>1.6349508954361641E-2</v>
      </c>
      <c r="K1254">
        <v>0.91</v>
      </c>
    </row>
    <row r="1255" spans="1:11" x14ac:dyDescent="0.25">
      <c r="A1255" t="s">
        <v>151</v>
      </c>
      <c r="B1255" t="s">
        <v>153</v>
      </c>
      <c r="C1255" t="s">
        <v>69</v>
      </c>
      <c r="D1255" s="31">
        <v>8</v>
      </c>
      <c r="E1255" s="31">
        <v>36</v>
      </c>
      <c r="F1255" s="32">
        <v>276.50400000000002</v>
      </c>
      <c r="G1255" s="32">
        <v>303.85054945054952</v>
      </c>
      <c r="H1255" s="31">
        <v>239.83799999999999</v>
      </c>
      <c r="I1255" s="33">
        <v>1.61528215913074E-2</v>
      </c>
      <c r="J1255" s="33">
        <v>1.492457996266335E-2</v>
      </c>
      <c r="K1255">
        <v>0.91</v>
      </c>
    </row>
    <row r="1256" spans="1:11" x14ac:dyDescent="0.25">
      <c r="A1256" t="s">
        <v>151</v>
      </c>
      <c r="B1256" t="s">
        <v>72</v>
      </c>
      <c r="C1256" t="s">
        <v>69</v>
      </c>
      <c r="D1256" s="31">
        <v>12</v>
      </c>
      <c r="E1256" s="31">
        <v>67</v>
      </c>
      <c r="F1256" s="32">
        <v>854.60500000000002</v>
      </c>
      <c r="G1256" s="32">
        <v>939.12637362637361</v>
      </c>
      <c r="H1256" s="31">
        <v>914.68600000000004</v>
      </c>
      <c r="I1256" s="33">
        <v>2.678844586546298E-2</v>
      </c>
      <c r="J1256" s="33">
        <v>2.3092882930647079E-2</v>
      </c>
      <c r="K1256">
        <v>0.91</v>
      </c>
    </row>
    <row r="1257" spans="1:11" x14ac:dyDescent="0.25">
      <c r="A1257" t="s">
        <v>151</v>
      </c>
      <c r="B1257" t="s">
        <v>147</v>
      </c>
      <c r="C1257" t="s">
        <v>75</v>
      </c>
      <c r="D1257" s="31">
        <v>21</v>
      </c>
      <c r="E1257" s="31">
        <v>172</v>
      </c>
      <c r="F1257" s="32">
        <v>12065.626</v>
      </c>
      <c r="G1257" s="32">
        <v>13258.92967032967</v>
      </c>
      <c r="H1257" s="31">
        <v>24922.555</v>
      </c>
      <c r="I1257" s="33">
        <v>0.1305224521586742</v>
      </c>
      <c r="J1257" s="33">
        <v>0.12669178722841831</v>
      </c>
      <c r="K1257">
        <v>0.91</v>
      </c>
    </row>
    <row r="1258" spans="1:11" x14ac:dyDescent="0.25">
      <c r="A1258" t="s">
        <v>151</v>
      </c>
      <c r="B1258" t="s">
        <v>76</v>
      </c>
      <c r="C1258" t="s">
        <v>75</v>
      </c>
      <c r="D1258" s="31">
        <v>41</v>
      </c>
      <c r="E1258" s="31">
        <v>1034</v>
      </c>
      <c r="F1258" s="32">
        <v>62963.555999999997</v>
      </c>
      <c r="G1258" s="32">
        <v>69190.720879120869</v>
      </c>
      <c r="H1258" s="31">
        <v>368454.97399999999</v>
      </c>
      <c r="I1258" s="33">
        <v>6.2527489289693677E-2</v>
      </c>
      <c r="J1258" s="33">
        <v>5.7430993956617077E-2</v>
      </c>
      <c r="K1258">
        <v>0.91</v>
      </c>
    </row>
    <row r="1259" spans="1:11" x14ac:dyDescent="0.25">
      <c r="A1259" t="s">
        <v>151</v>
      </c>
      <c r="B1259" t="s">
        <v>137</v>
      </c>
      <c r="C1259" t="s">
        <v>75</v>
      </c>
      <c r="D1259" s="31">
        <v>20</v>
      </c>
      <c r="E1259" s="31">
        <v>85</v>
      </c>
      <c r="F1259" s="32">
        <v>7469.2950000000001</v>
      </c>
      <c r="G1259" s="32">
        <v>8208.0164835164833</v>
      </c>
      <c r="H1259" s="31">
        <v>29081.286</v>
      </c>
      <c r="I1259" s="33">
        <v>5.5243404557456348E-2</v>
      </c>
      <c r="J1259" s="33">
        <v>9.8821151140742552E-2</v>
      </c>
      <c r="K1259">
        <v>0.91</v>
      </c>
    </row>
    <row r="1260" spans="1:11" x14ac:dyDescent="0.25">
      <c r="A1260" t="s">
        <v>151</v>
      </c>
      <c r="B1260" t="s">
        <v>77</v>
      </c>
      <c r="C1260" t="s">
        <v>75</v>
      </c>
      <c r="D1260" s="31">
        <v>167</v>
      </c>
      <c r="E1260" s="31">
        <v>1835</v>
      </c>
      <c r="F1260" s="32">
        <v>144817.829</v>
      </c>
      <c r="G1260" s="32">
        <v>159140.47142857141</v>
      </c>
      <c r="H1260" s="31">
        <v>376854.68199999997</v>
      </c>
      <c r="I1260" s="33">
        <v>6.0970536920945943E-2</v>
      </c>
      <c r="J1260" s="33">
        <v>5.5230244606049909E-2</v>
      </c>
      <c r="K1260">
        <v>0.91</v>
      </c>
    </row>
    <row r="1261" spans="1:11" x14ac:dyDescent="0.25">
      <c r="A1261" t="s">
        <v>151</v>
      </c>
      <c r="B1261" t="s">
        <v>74</v>
      </c>
      <c r="C1261" t="s">
        <v>75</v>
      </c>
      <c r="D1261" s="31">
        <v>49</v>
      </c>
      <c r="E1261" s="31">
        <v>160</v>
      </c>
      <c r="F1261" s="32">
        <v>824.55499999999995</v>
      </c>
      <c r="G1261" s="32">
        <v>906.10439560439556</v>
      </c>
      <c r="H1261" s="31">
        <v>20920.262999999999</v>
      </c>
      <c r="I1261" s="33">
        <v>2.8011788286451959E-2</v>
      </c>
      <c r="J1261" s="33">
        <v>3.398966187860384E-2</v>
      </c>
      <c r="K1261">
        <v>0.91</v>
      </c>
    </row>
    <row r="1262" spans="1:11" x14ac:dyDescent="0.25">
      <c r="A1262" t="s">
        <v>151</v>
      </c>
      <c r="B1262" t="s">
        <v>79</v>
      </c>
      <c r="C1262" t="s">
        <v>21</v>
      </c>
      <c r="D1262" s="31">
        <v>4</v>
      </c>
      <c r="E1262" s="31">
        <v>6</v>
      </c>
      <c r="F1262" s="32">
        <v>18.483000000000001</v>
      </c>
      <c r="G1262" s="32">
        <v>20.310989010989012</v>
      </c>
      <c r="H1262" s="31">
        <v>20.468</v>
      </c>
      <c r="I1262" s="33">
        <v>2.5130527002773699E-4</v>
      </c>
      <c r="J1262" s="33">
        <v>3.2887189292543021E-4</v>
      </c>
      <c r="K1262">
        <v>0.91</v>
      </c>
    </row>
    <row r="1263" spans="1:11" x14ac:dyDescent="0.25">
      <c r="A1263" t="s">
        <v>151</v>
      </c>
      <c r="B1263" t="s">
        <v>106</v>
      </c>
      <c r="C1263" t="s">
        <v>19</v>
      </c>
      <c r="D1263" s="31">
        <v>33</v>
      </c>
      <c r="E1263" s="31">
        <v>205</v>
      </c>
      <c r="F1263" s="32">
        <v>341282.47499999998</v>
      </c>
      <c r="G1263" s="32">
        <v>375035.6868131868</v>
      </c>
      <c r="H1263" s="31">
        <v>583481.20600000001</v>
      </c>
      <c r="I1263" s="33">
        <v>1.152036236623853E-2</v>
      </c>
      <c r="J1263" s="33">
        <v>8.6113788595808729E-3</v>
      </c>
      <c r="K1263">
        <v>0.91</v>
      </c>
    </row>
    <row r="1264" spans="1:11" x14ac:dyDescent="0.25">
      <c r="A1264" t="s">
        <v>151</v>
      </c>
      <c r="B1264" t="s">
        <v>105</v>
      </c>
      <c r="C1264" t="s">
        <v>19</v>
      </c>
      <c r="D1264" s="31">
        <v>190</v>
      </c>
      <c r="E1264" s="31">
        <v>3957</v>
      </c>
      <c r="F1264" s="32">
        <v>1582523.875</v>
      </c>
      <c r="G1264" s="32">
        <v>1739037.2252747249</v>
      </c>
      <c r="H1264" s="31">
        <v>1109503.3370000001</v>
      </c>
      <c r="I1264" s="33">
        <v>4.9080578021233071E-2</v>
      </c>
      <c r="J1264" s="33">
        <v>4.8569335834387599E-2</v>
      </c>
      <c r="K1264">
        <v>0.91</v>
      </c>
    </row>
    <row r="1265" spans="1:11" x14ac:dyDescent="0.25">
      <c r="A1265" t="s">
        <v>151</v>
      </c>
      <c r="B1265" t="s">
        <v>81</v>
      </c>
      <c r="C1265" t="s">
        <v>69</v>
      </c>
      <c r="D1265" s="31">
        <v>15</v>
      </c>
      <c r="E1265" s="31">
        <v>43</v>
      </c>
      <c r="F1265" s="32">
        <v>1129.4169999999999</v>
      </c>
      <c r="G1265" s="32">
        <v>1241.1175824175821</v>
      </c>
      <c r="H1265" s="31">
        <v>229.09100000000001</v>
      </c>
      <c r="I1265" s="33">
        <v>3.3458655748972018E-3</v>
      </c>
      <c r="J1265" s="33">
        <v>3.4666111825679049E-3</v>
      </c>
      <c r="K1265">
        <v>0.91</v>
      </c>
    </row>
    <row r="1266" spans="1:11" x14ac:dyDescent="0.25">
      <c r="A1266" t="s">
        <v>151</v>
      </c>
      <c r="B1266" t="s">
        <v>82</v>
      </c>
      <c r="C1266" t="s">
        <v>21</v>
      </c>
      <c r="D1266" s="31">
        <v>52</v>
      </c>
      <c r="E1266" s="31">
        <v>227</v>
      </c>
      <c r="F1266" s="32">
        <v>8434.8070000000007</v>
      </c>
      <c r="G1266" s="32">
        <v>9269.018681318681</v>
      </c>
      <c r="H1266" s="31">
        <v>1888.41</v>
      </c>
      <c r="I1266" s="33">
        <v>4.1342431980708062E-2</v>
      </c>
      <c r="J1266" s="33">
        <v>3.980376451742091E-2</v>
      </c>
      <c r="K1266">
        <v>0.91</v>
      </c>
    </row>
    <row r="1267" spans="1:11" x14ac:dyDescent="0.25">
      <c r="A1267" t="s">
        <v>151</v>
      </c>
      <c r="B1267" t="s">
        <v>83</v>
      </c>
      <c r="C1267" t="s">
        <v>84</v>
      </c>
      <c r="D1267" s="31">
        <v>28</v>
      </c>
      <c r="E1267" s="31">
        <v>69</v>
      </c>
      <c r="F1267" s="32">
        <v>970.56600000000003</v>
      </c>
      <c r="G1267" s="32">
        <v>1066.556043956044</v>
      </c>
      <c r="H1267" s="31">
        <v>298.82299999999998</v>
      </c>
      <c r="I1267" s="33">
        <v>1.153595454869613E-2</v>
      </c>
      <c r="J1267" s="33">
        <v>1.1818660022148391E-2</v>
      </c>
      <c r="K1267">
        <v>0.91</v>
      </c>
    </row>
    <row r="1268" spans="1:11" x14ac:dyDescent="0.25">
      <c r="A1268" t="s">
        <v>151</v>
      </c>
      <c r="B1268" t="s">
        <v>85</v>
      </c>
      <c r="C1268" t="s">
        <v>84</v>
      </c>
      <c r="D1268" s="31">
        <v>84</v>
      </c>
      <c r="E1268" s="31">
        <v>329</v>
      </c>
      <c r="F1268" s="32">
        <v>113554.276</v>
      </c>
      <c r="G1268" s="32">
        <v>124784.9186813187</v>
      </c>
      <c r="H1268" s="31">
        <v>25124.506000000001</v>
      </c>
      <c r="I1268" s="33">
        <v>1.835460604061202E-2</v>
      </c>
      <c r="J1268" s="33">
        <v>1.7180288880698408E-2</v>
      </c>
      <c r="K1268">
        <v>0.91</v>
      </c>
    </row>
    <row r="1269" spans="1:11" x14ac:dyDescent="0.25">
      <c r="A1269" t="s">
        <v>151</v>
      </c>
      <c r="B1269" t="s">
        <v>86</v>
      </c>
      <c r="C1269" t="s">
        <v>28</v>
      </c>
      <c r="D1269" s="31">
        <v>63</v>
      </c>
      <c r="E1269" s="31">
        <v>247</v>
      </c>
      <c r="F1269" s="32">
        <v>2327.2719999999999</v>
      </c>
      <c r="G1269" s="32">
        <v>2557.4417582417582</v>
      </c>
      <c r="H1269" s="31">
        <v>1316.4839999999999</v>
      </c>
      <c r="I1269" s="33">
        <v>8.2891864938025361E-2</v>
      </c>
      <c r="J1269" s="33">
        <v>7.8492964464583828E-2</v>
      </c>
      <c r="K1269">
        <v>0.91</v>
      </c>
    </row>
    <row r="1270" spans="1:11" x14ac:dyDescent="0.25">
      <c r="A1270" t="s">
        <v>151</v>
      </c>
      <c r="B1270" t="s">
        <v>158</v>
      </c>
      <c r="C1270" t="s">
        <v>28</v>
      </c>
      <c r="D1270" s="31">
        <v>12</v>
      </c>
      <c r="E1270" s="31">
        <v>49</v>
      </c>
      <c r="F1270" s="32">
        <v>90.180999999999997</v>
      </c>
      <c r="G1270" s="32">
        <v>99.1</v>
      </c>
      <c r="H1270" s="31">
        <v>67.450999999999993</v>
      </c>
      <c r="I1270" s="33">
        <v>4.2338497652582158E-2</v>
      </c>
      <c r="J1270" s="33">
        <v>4.7433895921237687E-2</v>
      </c>
      <c r="K1270">
        <v>0.91</v>
      </c>
    </row>
    <row r="1271" spans="1:11" x14ac:dyDescent="0.25">
      <c r="A1271" t="s">
        <v>151</v>
      </c>
      <c r="B1271" t="s">
        <v>88</v>
      </c>
      <c r="C1271" t="s">
        <v>69</v>
      </c>
      <c r="D1271" s="31">
        <v>11</v>
      </c>
      <c r="E1271" s="31">
        <v>19</v>
      </c>
      <c r="F1271" s="32">
        <v>45.619</v>
      </c>
      <c r="G1271" s="32">
        <v>50.130769230769232</v>
      </c>
      <c r="H1271" s="31">
        <v>161.48400000000001</v>
      </c>
      <c r="I1271" s="33">
        <v>1.239074340657848E-3</v>
      </c>
      <c r="J1271" s="33">
        <v>5.2910878112712974E-3</v>
      </c>
      <c r="K1271">
        <v>0.91</v>
      </c>
    </row>
    <row r="1272" spans="1:11" x14ac:dyDescent="0.25">
      <c r="A1272" t="s">
        <v>151</v>
      </c>
      <c r="B1272" t="s">
        <v>123</v>
      </c>
      <c r="C1272" t="s">
        <v>69</v>
      </c>
      <c r="D1272" s="31">
        <v>5</v>
      </c>
      <c r="E1272" s="31">
        <v>7</v>
      </c>
      <c r="F1272" s="32">
        <v>3985.6129999999998</v>
      </c>
      <c r="G1272" s="32">
        <v>4379.7945054945048</v>
      </c>
      <c r="H1272" s="31">
        <v>519.99699999999996</v>
      </c>
      <c r="I1272" s="33">
        <v>2.8946761402797779E-3</v>
      </c>
      <c r="J1272" s="33">
        <v>3.1553981892764389E-3</v>
      </c>
      <c r="K1272">
        <v>0.91</v>
      </c>
    </row>
    <row r="1273" spans="1:11" x14ac:dyDescent="0.25">
      <c r="A1273" t="s">
        <v>151</v>
      </c>
      <c r="B1273" t="s">
        <v>152</v>
      </c>
      <c r="C1273" t="s">
        <v>69</v>
      </c>
      <c r="D1273" s="31">
        <v>12</v>
      </c>
      <c r="E1273" s="31">
        <v>27</v>
      </c>
      <c r="F1273" s="32">
        <v>7481.701</v>
      </c>
      <c r="G1273" s="32">
        <v>8221.6494505494502</v>
      </c>
      <c r="H1273" s="31">
        <v>1036.3440000000001</v>
      </c>
      <c r="I1273" s="33">
        <v>9.2225266936376577E-3</v>
      </c>
      <c r="J1273" s="33">
        <v>8.8296427567286645E-3</v>
      </c>
      <c r="K1273">
        <v>0.91</v>
      </c>
    </row>
    <row r="1274" spans="1:11" x14ac:dyDescent="0.25">
      <c r="A1274" t="s">
        <v>151</v>
      </c>
      <c r="B1274" t="s">
        <v>87</v>
      </c>
      <c r="C1274" t="s">
        <v>17</v>
      </c>
      <c r="D1274" s="31">
        <v>25</v>
      </c>
      <c r="E1274" s="31">
        <v>55</v>
      </c>
      <c r="F1274" s="32">
        <v>224.988</v>
      </c>
      <c r="G1274" s="32">
        <v>247.23956043956039</v>
      </c>
      <c r="H1274" s="31">
        <v>198.39</v>
      </c>
      <c r="I1274" s="33">
        <v>2.0940804169769171E-2</v>
      </c>
      <c r="J1274" s="33">
        <v>1.917182064166989E-2</v>
      </c>
      <c r="K1274">
        <v>0.91</v>
      </c>
    </row>
    <row r="1275" spans="1:11" x14ac:dyDescent="0.25">
      <c r="A1275" t="s">
        <v>151</v>
      </c>
      <c r="B1275" t="s">
        <v>117</v>
      </c>
      <c r="C1275" t="s">
        <v>69</v>
      </c>
      <c r="D1275" s="31">
        <v>8</v>
      </c>
      <c r="E1275" s="31">
        <v>8</v>
      </c>
      <c r="F1275" s="32">
        <v>373.80500000000001</v>
      </c>
      <c r="G1275" s="32">
        <v>410.77472527472531</v>
      </c>
      <c r="H1275" s="31">
        <v>166.60499999999999</v>
      </c>
      <c r="I1275" s="33">
        <v>8.262180364211843E-4</v>
      </c>
      <c r="J1275" s="33">
        <v>1.569006921881622E-3</v>
      </c>
      <c r="K1275">
        <v>0.91</v>
      </c>
    </row>
    <row r="1276" spans="1:11" x14ac:dyDescent="0.25">
      <c r="A1276" t="s">
        <v>151</v>
      </c>
      <c r="B1276" t="s">
        <v>65</v>
      </c>
      <c r="C1276" t="s">
        <v>17</v>
      </c>
      <c r="D1276" s="31">
        <v>120</v>
      </c>
      <c r="E1276" s="31">
        <v>965</v>
      </c>
      <c r="F1276" s="32">
        <v>1714.326</v>
      </c>
      <c r="G1276" s="32">
        <v>1883.8747252747251</v>
      </c>
      <c r="H1276" s="31">
        <v>891.28899999999999</v>
      </c>
      <c r="I1276" s="33">
        <v>2.1807433979545109E-2</v>
      </c>
      <c r="J1276" s="33">
        <v>2.335112263879064E-2</v>
      </c>
      <c r="K1276">
        <v>0.91</v>
      </c>
    </row>
    <row r="1277" spans="1:11" x14ac:dyDescent="0.25">
      <c r="A1277" t="s">
        <v>151</v>
      </c>
      <c r="B1277" t="s">
        <v>101</v>
      </c>
      <c r="C1277" t="s">
        <v>17</v>
      </c>
      <c r="D1277" s="31">
        <v>24</v>
      </c>
      <c r="E1277" s="31">
        <v>225</v>
      </c>
      <c r="F1277" s="32">
        <v>34995.025000000001</v>
      </c>
      <c r="G1277" s="32">
        <v>38456.071428571428</v>
      </c>
      <c r="H1277" s="31">
        <v>4265.4309999999996</v>
      </c>
      <c r="I1277" s="33">
        <v>1.5849246351777379E-2</v>
      </c>
      <c r="J1277" s="33">
        <v>2.1977468286600511E-2</v>
      </c>
      <c r="K1277">
        <v>0.91</v>
      </c>
    </row>
    <row r="1278" spans="1:11" x14ac:dyDescent="0.25">
      <c r="A1278" t="s">
        <v>151</v>
      </c>
      <c r="B1278" t="s">
        <v>102</v>
      </c>
      <c r="C1278" t="s">
        <v>17</v>
      </c>
      <c r="D1278" s="31">
        <v>14</v>
      </c>
      <c r="E1278" s="31">
        <v>74</v>
      </c>
      <c r="F1278" s="32">
        <v>240.15</v>
      </c>
      <c r="G1278" s="32">
        <v>263.90109890109892</v>
      </c>
      <c r="H1278" s="31">
        <v>101.982</v>
      </c>
      <c r="I1278" s="33">
        <v>1.188026238980519E-3</v>
      </c>
      <c r="J1278" s="33">
        <v>1.554295642631795E-3</v>
      </c>
      <c r="K1278">
        <v>0.91</v>
      </c>
    </row>
    <row r="1279" spans="1:11" x14ac:dyDescent="0.25">
      <c r="A1279" t="s">
        <v>151</v>
      </c>
      <c r="B1279" t="s">
        <v>53</v>
      </c>
      <c r="C1279" t="s">
        <v>17</v>
      </c>
      <c r="D1279" s="31">
        <v>80</v>
      </c>
      <c r="E1279" s="31">
        <v>302</v>
      </c>
      <c r="F1279" s="32">
        <v>116.52</v>
      </c>
      <c r="G1279" s="32">
        <v>128.043956043956</v>
      </c>
      <c r="H1279" s="31">
        <v>374.67</v>
      </c>
      <c r="I1279" s="33">
        <v>4.7541719368395276E-3</v>
      </c>
      <c r="J1279" s="33">
        <v>4.3065517241379324E-3</v>
      </c>
      <c r="K1279">
        <v>0.91</v>
      </c>
    </row>
    <row r="1280" spans="1:11" x14ac:dyDescent="0.25">
      <c r="A1280" t="s">
        <v>154</v>
      </c>
      <c r="B1280" t="s">
        <v>159</v>
      </c>
      <c r="D1280" s="31"/>
      <c r="E1280" s="31"/>
      <c r="F1280" s="32">
        <v>222943</v>
      </c>
      <c r="G1280" s="32">
        <v>229838.1443298969</v>
      </c>
      <c r="H1280" s="31">
        <v>223629</v>
      </c>
      <c r="I1280" s="33"/>
      <c r="J1280" s="33"/>
      <c r="K1280">
        <v>0.97</v>
      </c>
    </row>
    <row r="1281" spans="1:11" x14ac:dyDescent="0.25">
      <c r="A1281" t="s">
        <v>154</v>
      </c>
      <c r="B1281" t="s">
        <v>12</v>
      </c>
      <c r="C1281" t="s">
        <v>13</v>
      </c>
      <c r="D1281" s="31">
        <v>283</v>
      </c>
      <c r="E1281" s="31">
        <v>3179</v>
      </c>
      <c r="F1281" s="32">
        <v>917050.46</v>
      </c>
      <c r="G1281" s="32">
        <v>945412.84536082472</v>
      </c>
      <c r="H1281" s="31">
        <v>541034.62100000004</v>
      </c>
      <c r="I1281" s="33">
        <v>8.0038554291737479E-2</v>
      </c>
      <c r="J1281" s="33">
        <v>9.2913971976122819E-2</v>
      </c>
      <c r="K1281">
        <v>0.97</v>
      </c>
    </row>
    <row r="1282" spans="1:11" x14ac:dyDescent="0.25">
      <c r="A1282" t="s">
        <v>154</v>
      </c>
      <c r="B1282" t="s">
        <v>80</v>
      </c>
      <c r="C1282" t="s">
        <v>21</v>
      </c>
      <c r="D1282" s="31">
        <v>37</v>
      </c>
      <c r="E1282" s="31">
        <v>125</v>
      </c>
      <c r="F1282" s="32">
        <v>29654.772000000001</v>
      </c>
      <c r="G1282" s="32">
        <v>30571.929896907219</v>
      </c>
      <c r="H1282" s="31">
        <v>5744.4880000000003</v>
      </c>
      <c r="I1282" s="33">
        <v>2.196233306869216E-2</v>
      </c>
      <c r="J1282" s="33">
        <v>1.546378809087972E-2</v>
      </c>
      <c r="K1282">
        <v>0.97</v>
      </c>
    </row>
    <row r="1283" spans="1:11" x14ac:dyDescent="0.25">
      <c r="A1283" t="s">
        <v>154</v>
      </c>
      <c r="B1283" t="s">
        <v>14</v>
      </c>
      <c r="C1283" t="s">
        <v>15</v>
      </c>
      <c r="D1283" s="31">
        <v>187</v>
      </c>
      <c r="E1283" s="31">
        <v>1287</v>
      </c>
      <c r="F1283" s="32">
        <v>13760.956</v>
      </c>
      <c r="G1283" s="32">
        <v>14186.55257731959</v>
      </c>
      <c r="H1283" s="31">
        <v>12906.111999999999</v>
      </c>
      <c r="I1283" s="33">
        <v>2.063851365031848E-2</v>
      </c>
      <c r="J1283" s="33">
        <v>2.1592526166448051E-2</v>
      </c>
      <c r="K1283">
        <v>0.97</v>
      </c>
    </row>
    <row r="1284" spans="1:11" x14ac:dyDescent="0.25">
      <c r="A1284" t="s">
        <v>154</v>
      </c>
      <c r="B1284" t="s">
        <v>16</v>
      </c>
      <c r="C1284" t="s">
        <v>17</v>
      </c>
      <c r="D1284" s="31">
        <v>32</v>
      </c>
      <c r="E1284" s="31">
        <v>66</v>
      </c>
      <c r="F1284" s="32">
        <v>174.999</v>
      </c>
      <c r="G1284" s="32">
        <v>180.4113402061856</v>
      </c>
      <c r="H1284" s="31">
        <v>73.712999999999994</v>
      </c>
      <c r="I1284" s="33">
        <v>1.2555531640120529E-2</v>
      </c>
      <c r="J1284" s="33">
        <v>1.412397010921632E-2</v>
      </c>
      <c r="K1284">
        <v>0.97</v>
      </c>
    </row>
    <row r="1285" spans="1:11" x14ac:dyDescent="0.25">
      <c r="A1285" t="s">
        <v>154</v>
      </c>
      <c r="B1285" t="s">
        <v>18</v>
      </c>
      <c r="C1285" t="s">
        <v>19</v>
      </c>
      <c r="D1285" s="31">
        <v>148</v>
      </c>
      <c r="E1285" s="31">
        <v>2360</v>
      </c>
      <c r="F1285" s="32">
        <v>45170.688999999998</v>
      </c>
      <c r="G1285" s="32">
        <v>46567.720618556697</v>
      </c>
      <c r="H1285" s="31">
        <v>50628.463000000003</v>
      </c>
      <c r="I1285" s="33">
        <v>3.8794635480274897E-2</v>
      </c>
      <c r="J1285" s="33">
        <v>3.7433659523026137E-2</v>
      </c>
      <c r="K1285">
        <v>0.97</v>
      </c>
    </row>
    <row r="1286" spans="1:11" x14ac:dyDescent="0.25">
      <c r="A1286" t="s">
        <v>154</v>
      </c>
      <c r="B1286" t="s">
        <v>98</v>
      </c>
      <c r="C1286" t="s">
        <v>99</v>
      </c>
      <c r="D1286" s="31">
        <v>25</v>
      </c>
      <c r="E1286" s="31">
        <v>986</v>
      </c>
      <c r="F1286" s="32">
        <v>2198244.8020000001</v>
      </c>
      <c r="G1286" s="32">
        <v>2266231.7546391748</v>
      </c>
      <c r="H1286" s="31">
        <v>2909058.807</v>
      </c>
      <c r="I1286" s="33">
        <v>9.916328240105042E-2</v>
      </c>
      <c r="J1286" s="33">
        <v>0.110416306112905</v>
      </c>
      <c r="K1286">
        <v>0.97</v>
      </c>
    </row>
    <row r="1287" spans="1:11" x14ac:dyDescent="0.25">
      <c r="A1287" t="s">
        <v>154</v>
      </c>
      <c r="B1287" t="s">
        <v>20</v>
      </c>
      <c r="C1287" t="s">
        <v>21</v>
      </c>
      <c r="D1287" s="31">
        <v>4</v>
      </c>
      <c r="E1287" s="31">
        <v>7</v>
      </c>
      <c r="F1287" s="32">
        <v>5.8650000000000002</v>
      </c>
      <c r="G1287" s="32">
        <v>6.0463917525773203</v>
      </c>
      <c r="H1287" s="31">
        <v>7.016</v>
      </c>
      <c r="I1287" s="33">
        <v>1.0349391212281631E-3</v>
      </c>
      <c r="J1287" s="33">
        <v>2.5021398002853068E-3</v>
      </c>
      <c r="K1287">
        <v>0.97</v>
      </c>
    </row>
    <row r="1288" spans="1:11" x14ac:dyDescent="0.25">
      <c r="A1288" t="s">
        <v>154</v>
      </c>
      <c r="B1288" t="s">
        <v>22</v>
      </c>
      <c r="C1288" t="s">
        <v>23</v>
      </c>
      <c r="D1288" s="31">
        <v>100</v>
      </c>
      <c r="E1288" s="31">
        <v>947</v>
      </c>
      <c r="F1288" s="32">
        <v>111283.86599999999</v>
      </c>
      <c r="G1288" s="32">
        <v>114725.6350515464</v>
      </c>
      <c r="H1288" s="31">
        <v>45896.675000000003</v>
      </c>
      <c r="I1288" s="33">
        <v>5.1767401811423967E-2</v>
      </c>
      <c r="J1288" s="33">
        <v>5.2005677981081709E-2</v>
      </c>
      <c r="K1288">
        <v>0.97</v>
      </c>
    </row>
    <row r="1289" spans="1:11" x14ac:dyDescent="0.25">
      <c r="A1289" t="s">
        <v>154</v>
      </c>
      <c r="B1289" t="s">
        <v>100</v>
      </c>
      <c r="C1289" t="s">
        <v>17</v>
      </c>
      <c r="D1289" s="31">
        <v>7</v>
      </c>
      <c r="E1289" s="31">
        <v>38</v>
      </c>
      <c r="F1289" s="32">
        <v>791.577</v>
      </c>
      <c r="G1289" s="32">
        <v>816.05876288659795</v>
      </c>
      <c r="H1289" s="31">
        <v>217.08</v>
      </c>
      <c r="I1289" s="33">
        <v>7.3402911721068248E-2</v>
      </c>
      <c r="J1289" s="33">
        <v>2.0103722911650308E-2</v>
      </c>
      <c r="K1289">
        <v>0.97</v>
      </c>
    </row>
    <row r="1290" spans="1:11" x14ac:dyDescent="0.25">
      <c r="A1290" t="s">
        <v>154</v>
      </c>
      <c r="B1290" t="s">
        <v>95</v>
      </c>
      <c r="C1290" t="s">
        <v>17</v>
      </c>
      <c r="D1290" s="31">
        <v>7</v>
      </c>
      <c r="E1290" s="31">
        <v>26</v>
      </c>
      <c r="F1290" s="32">
        <v>71.242000000000004</v>
      </c>
      <c r="G1290" s="32">
        <v>73.445360824742281</v>
      </c>
      <c r="H1290" s="31">
        <v>121.751</v>
      </c>
      <c r="I1290" s="33">
        <v>1.800549956023737E-4</v>
      </c>
      <c r="J1290" s="33">
        <v>3.2918220186611662E-4</v>
      </c>
      <c r="K1290">
        <v>0.97</v>
      </c>
    </row>
    <row r="1291" spans="1:11" x14ac:dyDescent="0.25">
      <c r="A1291" t="s">
        <v>154</v>
      </c>
      <c r="B1291" t="s">
        <v>93</v>
      </c>
      <c r="C1291" t="s">
        <v>21</v>
      </c>
      <c r="D1291" s="31">
        <v>101</v>
      </c>
      <c r="E1291" s="31">
        <v>1424</v>
      </c>
      <c r="F1291" s="32">
        <v>697370.62100000004</v>
      </c>
      <c r="G1291" s="32">
        <v>718938.78453608253</v>
      </c>
      <c r="H1291" s="31">
        <v>410459.03899999999</v>
      </c>
      <c r="I1291" s="33">
        <v>3.9090483033881122E-2</v>
      </c>
      <c r="J1291" s="33">
        <v>3.9360023562753088E-2</v>
      </c>
      <c r="K1291">
        <v>0.97</v>
      </c>
    </row>
    <row r="1292" spans="1:11" x14ac:dyDescent="0.25">
      <c r="A1292" t="s">
        <v>154</v>
      </c>
      <c r="B1292" t="s">
        <v>92</v>
      </c>
      <c r="C1292" t="s">
        <v>17</v>
      </c>
      <c r="D1292" s="31">
        <v>9</v>
      </c>
      <c r="E1292" s="31">
        <v>58</v>
      </c>
      <c r="F1292" s="32">
        <v>104836.704</v>
      </c>
      <c r="G1292" s="32">
        <v>108079.07628865979</v>
      </c>
      <c r="H1292" s="31">
        <v>87427.930999999997</v>
      </c>
      <c r="I1292" s="33">
        <v>1.894743097362566E-2</v>
      </c>
      <c r="J1292" s="33">
        <v>1.8959653778076371E-2</v>
      </c>
      <c r="K1292">
        <v>0.97</v>
      </c>
    </row>
    <row r="1293" spans="1:11" x14ac:dyDescent="0.25">
      <c r="A1293" t="s">
        <v>154</v>
      </c>
      <c r="B1293" t="s">
        <v>94</v>
      </c>
      <c r="C1293" t="s">
        <v>17</v>
      </c>
      <c r="D1293" s="31">
        <v>30</v>
      </c>
      <c r="E1293" s="31">
        <v>252</v>
      </c>
      <c r="F1293" s="32">
        <v>4579.1620000000003</v>
      </c>
      <c r="G1293" s="32">
        <v>4720.7855670103099</v>
      </c>
      <c r="H1293" s="31">
        <v>3071.652</v>
      </c>
      <c r="I1293" s="33">
        <v>3.0057842397190591E-2</v>
      </c>
      <c r="J1293" s="33">
        <v>2.016525301331373E-2</v>
      </c>
      <c r="K1293">
        <v>0.97</v>
      </c>
    </row>
    <row r="1294" spans="1:11" x14ac:dyDescent="0.25">
      <c r="A1294" t="s">
        <v>154</v>
      </c>
      <c r="B1294" t="s">
        <v>24</v>
      </c>
      <c r="C1294" t="s">
        <v>21</v>
      </c>
      <c r="D1294" s="31">
        <v>8</v>
      </c>
      <c r="E1294" s="31">
        <v>23</v>
      </c>
      <c r="F1294" s="32">
        <v>256.589</v>
      </c>
      <c r="G1294" s="32">
        <v>264.52474226804122</v>
      </c>
      <c r="H1294" s="31">
        <v>279.03300000000002</v>
      </c>
      <c r="I1294" s="33">
        <v>2.154870080790097E-3</v>
      </c>
      <c r="J1294" s="33">
        <v>2.1284468752145358E-3</v>
      </c>
      <c r="K1294">
        <v>0.97</v>
      </c>
    </row>
    <row r="1295" spans="1:11" x14ac:dyDescent="0.25">
      <c r="A1295" t="s">
        <v>154</v>
      </c>
      <c r="B1295" t="s">
        <v>107</v>
      </c>
      <c r="C1295" t="s">
        <v>17</v>
      </c>
      <c r="D1295" s="31">
        <v>4</v>
      </c>
      <c r="E1295" s="31">
        <v>5</v>
      </c>
      <c r="F1295" s="32">
        <v>766.029</v>
      </c>
      <c r="G1295" s="32">
        <v>789.72061855670108</v>
      </c>
      <c r="H1295" s="31">
        <v>384.43200000000002</v>
      </c>
      <c r="I1295" s="33">
        <v>1.501331156028263E-4</v>
      </c>
      <c r="J1295" s="33">
        <v>2.577506490162844E-4</v>
      </c>
      <c r="K1295">
        <v>0.97</v>
      </c>
    </row>
    <row r="1296" spans="1:11" x14ac:dyDescent="0.25">
      <c r="A1296" t="s">
        <v>154</v>
      </c>
      <c r="B1296" t="s">
        <v>25</v>
      </c>
      <c r="C1296" t="s">
        <v>17</v>
      </c>
      <c r="D1296" s="31">
        <v>17</v>
      </c>
      <c r="E1296" s="31">
        <v>75</v>
      </c>
      <c r="F1296" s="32">
        <v>41.606999999999999</v>
      </c>
      <c r="G1296" s="32">
        <v>42.893814432989693</v>
      </c>
      <c r="H1296" s="31">
        <v>51.3</v>
      </c>
      <c r="I1296" s="33">
        <v>7.3329221008107152E-3</v>
      </c>
      <c r="J1296" s="33">
        <v>3.116646415552855E-2</v>
      </c>
      <c r="K1296">
        <v>0.97</v>
      </c>
    </row>
    <row r="1297" spans="1:11" x14ac:dyDescent="0.25">
      <c r="A1297" t="s">
        <v>154</v>
      </c>
      <c r="B1297" t="s">
        <v>26</v>
      </c>
      <c r="C1297" t="s">
        <v>17</v>
      </c>
      <c r="D1297" s="31">
        <v>46</v>
      </c>
      <c r="E1297" s="31">
        <v>409</v>
      </c>
      <c r="F1297" s="32">
        <v>1477.9690000000001</v>
      </c>
      <c r="G1297" s="32">
        <v>1523.679381443299</v>
      </c>
      <c r="H1297" s="31">
        <v>3325.4380000000001</v>
      </c>
      <c r="I1297" s="33">
        <v>5.4751759650292657E-2</v>
      </c>
      <c r="J1297" s="33">
        <v>6.3602142105766479E-2</v>
      </c>
      <c r="K1297">
        <v>0.97</v>
      </c>
    </row>
    <row r="1298" spans="1:11" x14ac:dyDescent="0.25">
      <c r="A1298" t="s">
        <v>154</v>
      </c>
      <c r="B1298" t="s">
        <v>68</v>
      </c>
      <c r="C1298" t="s">
        <v>69</v>
      </c>
      <c r="D1298" s="31">
        <v>72</v>
      </c>
      <c r="E1298" s="31">
        <v>643</v>
      </c>
      <c r="F1298" s="32">
        <v>10111.472</v>
      </c>
      <c r="G1298" s="32">
        <v>10424.197938144331</v>
      </c>
      <c r="H1298" s="31">
        <v>16778.293000000001</v>
      </c>
      <c r="I1298" s="33">
        <v>1.067545635947085E-2</v>
      </c>
      <c r="J1298" s="33">
        <v>1.43930482567885E-2</v>
      </c>
      <c r="K1298">
        <v>0.97</v>
      </c>
    </row>
    <row r="1299" spans="1:11" x14ac:dyDescent="0.25">
      <c r="A1299" t="s">
        <v>154</v>
      </c>
      <c r="B1299" t="s">
        <v>70</v>
      </c>
      <c r="C1299" t="s">
        <v>71</v>
      </c>
      <c r="D1299" s="31">
        <v>72</v>
      </c>
      <c r="E1299" s="31">
        <v>770</v>
      </c>
      <c r="F1299" s="32">
        <v>10458.349</v>
      </c>
      <c r="G1299" s="32">
        <v>10781.80309278351</v>
      </c>
      <c r="H1299" s="31">
        <v>48962.481</v>
      </c>
      <c r="I1299" s="33">
        <v>4.6644745527463193E-3</v>
      </c>
      <c r="J1299" s="33">
        <v>4.7431069321703231E-3</v>
      </c>
      <c r="K1299">
        <v>0.97</v>
      </c>
    </row>
    <row r="1300" spans="1:11" x14ac:dyDescent="0.25">
      <c r="A1300" t="s">
        <v>154</v>
      </c>
      <c r="B1300" t="s">
        <v>27</v>
      </c>
      <c r="C1300" t="s">
        <v>28</v>
      </c>
      <c r="D1300" s="31">
        <v>14</v>
      </c>
      <c r="E1300" s="31">
        <v>31</v>
      </c>
      <c r="F1300" s="32">
        <v>79.837999999999994</v>
      </c>
      <c r="G1300" s="32">
        <v>82.307216494845363</v>
      </c>
      <c r="H1300" s="31">
        <v>49.52</v>
      </c>
      <c r="I1300" s="33">
        <v>8.4259962850388379E-4</v>
      </c>
      <c r="J1300" s="33">
        <v>1.6106160150913941E-3</v>
      </c>
      <c r="K1300">
        <v>0.97</v>
      </c>
    </row>
    <row r="1301" spans="1:11" x14ac:dyDescent="0.25">
      <c r="A1301" t="s">
        <v>154</v>
      </c>
      <c r="B1301" t="s">
        <v>30</v>
      </c>
      <c r="C1301" t="s">
        <v>17</v>
      </c>
      <c r="D1301" s="31">
        <v>29</v>
      </c>
      <c r="E1301" s="31">
        <v>100</v>
      </c>
      <c r="F1301" s="32">
        <v>1280.05</v>
      </c>
      <c r="G1301" s="32">
        <v>1319.6391752577319</v>
      </c>
      <c r="H1301" s="31">
        <v>1132.0989999999999</v>
      </c>
      <c r="I1301" s="33">
        <v>4.9348471413701377E-2</v>
      </c>
      <c r="J1301" s="33">
        <v>4.2321457943925229E-2</v>
      </c>
      <c r="K1301">
        <v>0.97</v>
      </c>
    </row>
    <row r="1302" spans="1:11" x14ac:dyDescent="0.25">
      <c r="A1302" t="s">
        <v>154</v>
      </c>
      <c r="B1302" t="s">
        <v>31</v>
      </c>
      <c r="C1302" t="s">
        <v>17</v>
      </c>
      <c r="D1302" s="31">
        <v>87</v>
      </c>
      <c r="E1302" s="31">
        <v>389</v>
      </c>
      <c r="F1302" s="32">
        <v>1047.2570000000001</v>
      </c>
      <c r="G1302" s="32">
        <v>1079.6463917525771</v>
      </c>
      <c r="H1302" s="31">
        <v>1134.146</v>
      </c>
      <c r="I1302" s="33">
        <v>2.3247064307753779E-2</v>
      </c>
      <c r="J1302" s="33">
        <v>2.329415872494249E-2</v>
      </c>
      <c r="K1302">
        <v>0.97</v>
      </c>
    </row>
    <row r="1303" spans="1:11" x14ac:dyDescent="0.25">
      <c r="A1303" t="s">
        <v>154</v>
      </c>
      <c r="B1303" t="s">
        <v>37</v>
      </c>
      <c r="C1303" t="s">
        <v>23</v>
      </c>
      <c r="D1303" s="31">
        <v>60</v>
      </c>
      <c r="E1303" s="31">
        <v>829</v>
      </c>
      <c r="F1303" s="32">
        <v>162125.633</v>
      </c>
      <c r="G1303" s="32">
        <v>167139.82783505149</v>
      </c>
      <c r="H1303" s="31">
        <v>85241.322</v>
      </c>
      <c r="I1303" s="33">
        <v>6.4475906089245832E-2</v>
      </c>
      <c r="J1303" s="33">
        <v>5.5583623560465818E-2</v>
      </c>
      <c r="K1303">
        <v>0.97</v>
      </c>
    </row>
    <row r="1304" spans="1:11" x14ac:dyDescent="0.25">
      <c r="A1304" t="s">
        <v>154</v>
      </c>
      <c r="B1304" t="s">
        <v>39</v>
      </c>
      <c r="C1304" t="s">
        <v>17</v>
      </c>
      <c r="D1304" s="31">
        <v>8</v>
      </c>
      <c r="E1304" s="31">
        <v>13</v>
      </c>
      <c r="F1304" s="32">
        <v>4.4969999999999999</v>
      </c>
      <c r="G1304" s="32">
        <v>4.6360824742268054</v>
      </c>
      <c r="H1304" s="31">
        <v>405.06599999999997</v>
      </c>
      <c r="I1304" s="33">
        <v>1.284857142857143E-2</v>
      </c>
      <c r="J1304" s="33">
        <v>2.9553917992120239E-2</v>
      </c>
      <c r="K1304">
        <v>0.97</v>
      </c>
    </row>
    <row r="1305" spans="1:11" x14ac:dyDescent="0.25">
      <c r="A1305" t="s">
        <v>154</v>
      </c>
      <c r="B1305" t="s">
        <v>33</v>
      </c>
      <c r="C1305" t="s">
        <v>34</v>
      </c>
      <c r="D1305" s="31">
        <v>266</v>
      </c>
      <c r="E1305" s="31">
        <v>4426</v>
      </c>
      <c r="F1305" s="32">
        <v>1309609.1669999999</v>
      </c>
      <c r="G1305" s="32">
        <v>1350112.543298969</v>
      </c>
      <c r="H1305" s="31">
        <v>602874.67500000005</v>
      </c>
      <c r="I1305" s="33">
        <v>4.8146785160261753E-2</v>
      </c>
      <c r="J1305" s="33">
        <v>5.2708552214739593E-2</v>
      </c>
      <c r="K1305">
        <v>0.97</v>
      </c>
    </row>
    <row r="1306" spans="1:11" x14ac:dyDescent="0.25">
      <c r="A1306" t="s">
        <v>154</v>
      </c>
      <c r="B1306" t="s">
        <v>32</v>
      </c>
      <c r="C1306" t="s">
        <v>23</v>
      </c>
      <c r="D1306" s="31">
        <v>80</v>
      </c>
      <c r="E1306" s="31">
        <v>546</v>
      </c>
      <c r="F1306" s="32">
        <v>13943.168</v>
      </c>
      <c r="G1306" s="32">
        <v>14374.4</v>
      </c>
      <c r="H1306" s="31">
        <v>7189.11</v>
      </c>
      <c r="I1306" s="33">
        <v>1.03960006113905E-2</v>
      </c>
      <c r="J1306" s="33">
        <v>1.1345141737142029E-2</v>
      </c>
      <c r="K1306">
        <v>0.97</v>
      </c>
    </row>
    <row r="1307" spans="1:11" x14ac:dyDescent="0.25">
      <c r="A1307" t="s">
        <v>154</v>
      </c>
      <c r="B1307" t="s">
        <v>35</v>
      </c>
      <c r="C1307" t="s">
        <v>23</v>
      </c>
      <c r="D1307" s="31">
        <v>61</v>
      </c>
      <c r="E1307" s="31">
        <v>844</v>
      </c>
      <c r="F1307" s="32">
        <v>208304.03599999999</v>
      </c>
      <c r="G1307" s="32">
        <v>214746.4288659794</v>
      </c>
      <c r="H1307" s="31">
        <v>130141.66800000001</v>
      </c>
      <c r="I1307" s="33">
        <v>7.4030728376462587E-2</v>
      </c>
      <c r="J1307" s="33">
        <v>7.7303263814351E-2</v>
      </c>
      <c r="K1307">
        <v>0.97</v>
      </c>
    </row>
    <row r="1308" spans="1:11" x14ac:dyDescent="0.25">
      <c r="A1308" t="s">
        <v>154</v>
      </c>
      <c r="B1308" t="s">
        <v>36</v>
      </c>
      <c r="C1308" t="s">
        <v>23</v>
      </c>
      <c r="D1308" s="31">
        <v>52</v>
      </c>
      <c r="E1308" s="31">
        <v>237</v>
      </c>
      <c r="F1308" s="32">
        <v>1901.0070000000001</v>
      </c>
      <c r="G1308" s="32">
        <v>1959.801030927835</v>
      </c>
      <c r="H1308" s="31">
        <v>2224.1509999999998</v>
      </c>
      <c r="I1308" s="33">
        <v>4.6542431557660014E-3</v>
      </c>
      <c r="J1308" s="33">
        <v>4.8792361354861348E-3</v>
      </c>
      <c r="K1308">
        <v>0.97</v>
      </c>
    </row>
    <row r="1309" spans="1:11" x14ac:dyDescent="0.25">
      <c r="A1309" t="s">
        <v>154</v>
      </c>
      <c r="B1309" t="s">
        <v>41</v>
      </c>
      <c r="C1309" t="s">
        <v>23</v>
      </c>
      <c r="D1309" s="31">
        <v>59</v>
      </c>
      <c r="E1309" s="31">
        <v>861</v>
      </c>
      <c r="F1309" s="32">
        <v>787785.82200000004</v>
      </c>
      <c r="G1309" s="32">
        <v>812150.33195876295</v>
      </c>
      <c r="H1309" s="31">
        <v>399090.516</v>
      </c>
      <c r="I1309" s="33">
        <v>4.429478332106649E-2</v>
      </c>
      <c r="J1309" s="33">
        <v>4.1393003181974752E-2</v>
      </c>
      <c r="K1309">
        <v>0.97</v>
      </c>
    </row>
    <row r="1310" spans="1:11" x14ac:dyDescent="0.25">
      <c r="A1310" t="s">
        <v>154</v>
      </c>
      <c r="B1310" t="s">
        <v>43</v>
      </c>
      <c r="C1310" t="s">
        <v>44</v>
      </c>
      <c r="D1310" s="31">
        <v>129</v>
      </c>
      <c r="E1310" s="31">
        <v>1499</v>
      </c>
      <c r="F1310" s="32">
        <v>14909.629000000001</v>
      </c>
      <c r="G1310" s="32">
        <v>15370.75154639175</v>
      </c>
      <c r="H1310" s="31">
        <v>21275.419000000002</v>
      </c>
      <c r="I1310" s="33">
        <v>5.5339931482189457E-2</v>
      </c>
      <c r="J1310" s="33">
        <v>5.6470919708029199E-2</v>
      </c>
      <c r="K1310">
        <v>0.97</v>
      </c>
    </row>
    <row r="1311" spans="1:11" x14ac:dyDescent="0.25">
      <c r="A1311" t="s">
        <v>154</v>
      </c>
      <c r="B1311" t="s">
        <v>90</v>
      </c>
      <c r="C1311" t="s">
        <v>44</v>
      </c>
      <c r="D1311" s="31">
        <v>174</v>
      </c>
      <c r="E1311" s="31">
        <v>2448</v>
      </c>
      <c r="F1311" s="32">
        <v>353466.25400000002</v>
      </c>
      <c r="G1311" s="32">
        <v>364398.2</v>
      </c>
      <c r="H1311" s="31">
        <v>315287.8</v>
      </c>
      <c r="I1311" s="33">
        <v>3.1963575046245363E-2</v>
      </c>
      <c r="J1311" s="33">
        <v>3.2265438683674708E-2</v>
      </c>
      <c r="K1311">
        <v>0.97</v>
      </c>
    </row>
    <row r="1312" spans="1:11" x14ac:dyDescent="0.25">
      <c r="A1312" t="s">
        <v>154</v>
      </c>
      <c r="B1312" t="s">
        <v>45</v>
      </c>
      <c r="C1312" t="s">
        <v>23</v>
      </c>
      <c r="D1312" s="31">
        <v>78</v>
      </c>
      <c r="E1312" s="31">
        <v>859</v>
      </c>
      <c r="F1312" s="32">
        <v>495585.99</v>
      </c>
      <c r="G1312" s="32">
        <v>510913.39175257733</v>
      </c>
      <c r="H1312" s="31">
        <v>238105.875</v>
      </c>
      <c r="I1312" s="33">
        <v>8.9817299271872111E-2</v>
      </c>
      <c r="J1312" s="33">
        <v>8.8149391576887434E-2</v>
      </c>
      <c r="K1312">
        <v>0.97</v>
      </c>
    </row>
    <row r="1313" spans="1:11" x14ac:dyDescent="0.25">
      <c r="A1313" t="s">
        <v>154</v>
      </c>
      <c r="B1313" t="s">
        <v>46</v>
      </c>
      <c r="C1313" t="s">
        <v>23</v>
      </c>
      <c r="D1313" s="31">
        <v>48</v>
      </c>
      <c r="E1313" s="31">
        <v>293</v>
      </c>
      <c r="F1313" s="32">
        <v>12220.228999999999</v>
      </c>
      <c r="G1313" s="32">
        <v>12598.17422680412</v>
      </c>
      <c r="H1313" s="31">
        <v>1746.568</v>
      </c>
      <c r="I1313" s="33">
        <v>4.6172789547462241E-2</v>
      </c>
      <c r="J1313" s="33">
        <v>4.5458681450248561E-2</v>
      </c>
      <c r="K1313">
        <v>0.97</v>
      </c>
    </row>
    <row r="1314" spans="1:11" x14ac:dyDescent="0.25">
      <c r="A1314" t="s">
        <v>154</v>
      </c>
      <c r="B1314" t="s">
        <v>48</v>
      </c>
      <c r="C1314" t="s">
        <v>49</v>
      </c>
      <c r="D1314" s="31">
        <v>19</v>
      </c>
      <c r="E1314" s="31">
        <v>114</v>
      </c>
      <c r="F1314" s="32">
        <v>2984.739</v>
      </c>
      <c r="G1314" s="32">
        <v>3077.0505154639181</v>
      </c>
      <c r="H1314" s="31">
        <v>7639.0950000000003</v>
      </c>
      <c r="I1314" s="33">
        <v>8.4055750310343513E-4</v>
      </c>
      <c r="J1314" s="33">
        <v>8.3210273198401261E-4</v>
      </c>
      <c r="K1314">
        <v>0.97</v>
      </c>
    </row>
    <row r="1315" spans="1:11" x14ac:dyDescent="0.25">
      <c r="A1315" t="s">
        <v>154</v>
      </c>
      <c r="B1315" t="s">
        <v>155</v>
      </c>
      <c r="C1315" t="s">
        <v>17</v>
      </c>
      <c r="D1315" s="31">
        <v>7</v>
      </c>
      <c r="E1315" s="31">
        <v>20</v>
      </c>
      <c r="F1315" s="32">
        <v>103.57899999999999</v>
      </c>
      <c r="G1315" s="32">
        <v>106.7824742268041</v>
      </c>
      <c r="H1315" s="31">
        <v>185.41900000000001</v>
      </c>
      <c r="I1315" s="33">
        <v>2.7178955654683808E-2</v>
      </c>
      <c r="J1315" s="33">
        <v>2.103687315634218E-2</v>
      </c>
      <c r="K1315">
        <v>0.97</v>
      </c>
    </row>
    <row r="1316" spans="1:11" x14ac:dyDescent="0.25">
      <c r="A1316" t="s">
        <v>154</v>
      </c>
      <c r="B1316" t="s">
        <v>51</v>
      </c>
      <c r="C1316" t="s">
        <v>17</v>
      </c>
      <c r="D1316" s="31">
        <v>76</v>
      </c>
      <c r="E1316" s="31">
        <v>303</v>
      </c>
      <c r="F1316" s="32">
        <v>679.66200000000003</v>
      </c>
      <c r="G1316" s="32">
        <v>700.68247422680417</v>
      </c>
      <c r="H1316" s="31">
        <v>784.52200000000005</v>
      </c>
      <c r="I1316" s="33">
        <v>1.057954952290522E-2</v>
      </c>
      <c r="J1316" s="33">
        <v>1.365264605050206E-2</v>
      </c>
      <c r="K1316">
        <v>0.97</v>
      </c>
    </row>
    <row r="1317" spans="1:11" x14ac:dyDescent="0.25">
      <c r="A1317" t="s">
        <v>154</v>
      </c>
      <c r="B1317" t="s">
        <v>140</v>
      </c>
      <c r="C1317" t="s">
        <v>17</v>
      </c>
      <c r="D1317" s="31">
        <v>10</v>
      </c>
      <c r="E1317" s="31">
        <v>31</v>
      </c>
      <c r="F1317" s="32">
        <v>38.043999999999997</v>
      </c>
      <c r="G1317" s="32">
        <v>39.220618556701027</v>
      </c>
      <c r="H1317" s="31">
        <v>21.498000000000001</v>
      </c>
      <c r="I1317" s="33">
        <v>3.4491387126019939E-3</v>
      </c>
      <c r="J1317" s="33">
        <v>3.1726682408500591E-3</v>
      </c>
      <c r="K1317">
        <v>0.97</v>
      </c>
    </row>
    <row r="1318" spans="1:11" x14ac:dyDescent="0.25">
      <c r="A1318" t="s">
        <v>154</v>
      </c>
      <c r="B1318" t="s">
        <v>96</v>
      </c>
      <c r="C1318" t="s">
        <v>21</v>
      </c>
      <c r="D1318" s="31">
        <v>213</v>
      </c>
      <c r="E1318" s="31">
        <v>3709</v>
      </c>
      <c r="F1318" s="32">
        <v>1272604.753</v>
      </c>
      <c r="G1318" s="32">
        <v>1311963.6628865979</v>
      </c>
      <c r="H1318" s="31">
        <v>168328.43100000001</v>
      </c>
      <c r="I1318" s="33">
        <v>1.284158843781035E-2</v>
      </c>
      <c r="J1318" s="33">
        <v>9.4128640431001692E-3</v>
      </c>
      <c r="K1318">
        <v>0.97</v>
      </c>
    </row>
    <row r="1319" spans="1:11" x14ac:dyDescent="0.25">
      <c r="A1319" t="s">
        <v>154</v>
      </c>
      <c r="B1319" t="s">
        <v>54</v>
      </c>
      <c r="C1319" t="s">
        <v>19</v>
      </c>
      <c r="D1319" s="31">
        <v>109</v>
      </c>
      <c r="E1319" s="31">
        <v>801</v>
      </c>
      <c r="F1319" s="32">
        <v>4456.2070000000003</v>
      </c>
      <c r="G1319" s="32">
        <v>4594.0278350515473</v>
      </c>
      <c r="H1319" s="31">
        <v>8431.2980000000007</v>
      </c>
      <c r="I1319" s="33">
        <v>2.6365873399986509E-3</v>
      </c>
      <c r="J1319" s="33">
        <v>2.0707706477223189E-3</v>
      </c>
      <c r="K1319">
        <v>0.97</v>
      </c>
    </row>
    <row r="1320" spans="1:11" x14ac:dyDescent="0.25">
      <c r="A1320" t="s">
        <v>154</v>
      </c>
      <c r="B1320" t="s">
        <v>115</v>
      </c>
      <c r="C1320" t="s">
        <v>19</v>
      </c>
      <c r="D1320" s="31">
        <v>24</v>
      </c>
      <c r="E1320" s="31">
        <v>33</v>
      </c>
      <c r="F1320" s="32">
        <v>380.45600000000002</v>
      </c>
      <c r="G1320" s="32">
        <v>392.22268041237118</v>
      </c>
      <c r="H1320" s="31">
        <v>1098.0519999999999</v>
      </c>
      <c r="I1320" s="33">
        <v>6.3177681833277988E-2</v>
      </c>
      <c r="J1320" s="33">
        <v>5.8190355060943291E-2</v>
      </c>
      <c r="K1320">
        <v>0.97</v>
      </c>
    </row>
    <row r="1321" spans="1:11" x14ac:dyDescent="0.25">
      <c r="A1321" t="s">
        <v>154</v>
      </c>
      <c r="B1321" t="s">
        <v>78</v>
      </c>
      <c r="C1321" t="s">
        <v>28</v>
      </c>
      <c r="D1321" s="31">
        <v>9</v>
      </c>
      <c r="E1321" s="31">
        <v>39</v>
      </c>
      <c r="F1321" s="32">
        <v>425.47699999999998</v>
      </c>
      <c r="G1321" s="32">
        <v>438.63608247422678</v>
      </c>
      <c r="H1321" s="31">
        <v>193.042</v>
      </c>
      <c r="I1321" s="33">
        <v>3.4265132235930802E-3</v>
      </c>
      <c r="J1321" s="33">
        <v>2.4723616803278689E-3</v>
      </c>
      <c r="K1321">
        <v>0.97</v>
      </c>
    </row>
    <row r="1322" spans="1:11" x14ac:dyDescent="0.25">
      <c r="A1322" t="s">
        <v>154</v>
      </c>
      <c r="B1322" t="s">
        <v>55</v>
      </c>
      <c r="C1322" t="s">
        <v>21</v>
      </c>
      <c r="D1322" s="31">
        <v>22</v>
      </c>
      <c r="E1322" s="31">
        <v>267</v>
      </c>
      <c r="F1322" s="32">
        <v>846359.07499999995</v>
      </c>
      <c r="G1322" s="32">
        <v>872535.12886597938</v>
      </c>
      <c r="H1322" s="31">
        <v>3502091.4369999999</v>
      </c>
      <c r="I1322" s="33">
        <v>3.5272015861505628E-2</v>
      </c>
      <c r="J1322" s="33">
        <v>3.5140701994960423E-2</v>
      </c>
      <c r="K1322">
        <v>0.97</v>
      </c>
    </row>
    <row r="1323" spans="1:11" x14ac:dyDescent="0.25">
      <c r="A1323" t="s">
        <v>154</v>
      </c>
      <c r="B1323" t="s">
        <v>56</v>
      </c>
      <c r="C1323" t="s">
        <v>17</v>
      </c>
      <c r="D1323" s="31">
        <v>4</v>
      </c>
      <c r="E1323" s="31">
        <v>15</v>
      </c>
      <c r="F1323" s="32">
        <v>11.58</v>
      </c>
      <c r="G1323" s="32">
        <v>11.938144329896909</v>
      </c>
      <c r="H1323" s="31">
        <v>6.6740000000000004</v>
      </c>
      <c r="I1323" s="33">
        <v>2.7971014492753619E-3</v>
      </c>
      <c r="J1323" s="33">
        <v>1.0692085869913491E-3</v>
      </c>
      <c r="K1323">
        <v>0.97</v>
      </c>
    </row>
    <row r="1324" spans="1:11" x14ac:dyDescent="0.25">
      <c r="A1324" t="s">
        <v>154</v>
      </c>
      <c r="B1324" t="s">
        <v>113</v>
      </c>
      <c r="C1324" t="s">
        <v>17</v>
      </c>
      <c r="D1324" s="31">
        <v>3</v>
      </c>
      <c r="E1324" s="31">
        <v>16</v>
      </c>
      <c r="F1324" s="32">
        <v>51.348999999999997</v>
      </c>
      <c r="G1324" s="32">
        <v>52.937113402061847</v>
      </c>
      <c r="H1324" s="31">
        <v>21.503</v>
      </c>
      <c r="I1324" s="33">
        <v>0.10290380761523039</v>
      </c>
      <c r="J1324" s="33">
        <v>0.10239523809523809</v>
      </c>
      <c r="K1324">
        <v>0.97</v>
      </c>
    </row>
    <row r="1325" spans="1:11" x14ac:dyDescent="0.25">
      <c r="A1325" t="s">
        <v>154</v>
      </c>
      <c r="B1325" t="s">
        <v>119</v>
      </c>
      <c r="C1325" t="s">
        <v>17</v>
      </c>
      <c r="D1325" s="31">
        <v>3</v>
      </c>
      <c r="E1325" s="31">
        <v>3</v>
      </c>
      <c r="F1325" s="32">
        <v>3060.1979999999999</v>
      </c>
      <c r="G1325" s="32">
        <v>3154.8432989690718</v>
      </c>
      <c r="H1325" s="31">
        <v>3429.0520000000001</v>
      </c>
      <c r="I1325" s="33">
        <v>2.1530221268512329E-2</v>
      </c>
      <c r="J1325" s="33">
        <v>2.1046812950744211E-2</v>
      </c>
      <c r="K1325">
        <v>0.97</v>
      </c>
    </row>
    <row r="1326" spans="1:11" x14ac:dyDescent="0.25">
      <c r="A1326" t="s">
        <v>154</v>
      </c>
      <c r="B1326" t="s">
        <v>119</v>
      </c>
      <c r="D1326" s="31">
        <v>3</v>
      </c>
      <c r="E1326" s="31">
        <v>3</v>
      </c>
      <c r="F1326" s="32">
        <v>90.006</v>
      </c>
      <c r="G1326" s="32">
        <v>92.789690721649492</v>
      </c>
      <c r="H1326" s="31">
        <v>100.854</v>
      </c>
      <c r="I1326" s="33">
        <v>6.3324304358532385E-4</v>
      </c>
      <c r="J1326" s="33">
        <v>6.1902102194261166E-4</v>
      </c>
      <c r="K1326">
        <v>0.97</v>
      </c>
    </row>
    <row r="1327" spans="1:11" x14ac:dyDescent="0.25">
      <c r="A1327" t="s">
        <v>154</v>
      </c>
      <c r="B1327" t="s">
        <v>59</v>
      </c>
      <c r="C1327" t="s">
        <v>23</v>
      </c>
      <c r="D1327" s="31">
        <v>60</v>
      </c>
      <c r="E1327" s="31">
        <v>828</v>
      </c>
      <c r="F1327" s="32">
        <v>871377.29299999995</v>
      </c>
      <c r="G1327" s="32">
        <v>898327.10618556698</v>
      </c>
      <c r="H1327" s="31">
        <v>691457.63500000001</v>
      </c>
      <c r="I1327" s="33">
        <v>9.9669733091133611E-2</v>
      </c>
      <c r="J1327" s="33">
        <v>0.1065332100461349</v>
      </c>
      <c r="K1327">
        <v>0.97</v>
      </c>
    </row>
    <row r="1328" spans="1:11" x14ac:dyDescent="0.25">
      <c r="A1328" t="s">
        <v>154</v>
      </c>
      <c r="B1328" t="s">
        <v>57</v>
      </c>
      <c r="C1328" t="s">
        <v>23</v>
      </c>
      <c r="D1328" s="31">
        <v>64</v>
      </c>
      <c r="E1328" s="31">
        <v>803</v>
      </c>
      <c r="F1328" s="32">
        <v>462254.06900000002</v>
      </c>
      <c r="G1328" s="32">
        <v>476550.58659793809</v>
      </c>
      <c r="H1328" s="31">
        <v>690623.11800000002</v>
      </c>
      <c r="I1328" s="33">
        <v>7.9678123725549069E-2</v>
      </c>
      <c r="J1328" s="33">
        <v>8.2719113332530847E-2</v>
      </c>
      <c r="K1328">
        <v>0.97</v>
      </c>
    </row>
    <row r="1329" spans="1:11" x14ac:dyDescent="0.25">
      <c r="A1329" t="s">
        <v>154</v>
      </c>
      <c r="B1329" t="s">
        <v>130</v>
      </c>
      <c r="C1329" t="s">
        <v>17</v>
      </c>
      <c r="D1329" s="31">
        <v>11</v>
      </c>
      <c r="E1329" s="31">
        <v>16</v>
      </c>
      <c r="F1329" s="32">
        <v>8.4130000000000003</v>
      </c>
      <c r="G1329" s="32">
        <v>8.673195876288661</v>
      </c>
      <c r="H1329" s="31">
        <v>171.578</v>
      </c>
      <c r="I1329" s="33">
        <v>5.9221455722933969E-4</v>
      </c>
      <c r="J1329" s="33">
        <v>3.0931786305340932E-4</v>
      </c>
      <c r="K1329">
        <v>0.97</v>
      </c>
    </row>
    <row r="1330" spans="1:11" x14ac:dyDescent="0.25">
      <c r="A1330" t="s">
        <v>154</v>
      </c>
      <c r="B1330" t="s">
        <v>103</v>
      </c>
      <c r="C1330" t="s">
        <v>104</v>
      </c>
      <c r="D1330" s="31">
        <v>224</v>
      </c>
      <c r="E1330" s="31">
        <v>1287</v>
      </c>
      <c r="F1330" s="32">
        <v>5924722.1979999999</v>
      </c>
      <c r="G1330" s="32">
        <v>6107961.0288659791</v>
      </c>
      <c r="H1330" s="31">
        <v>378790.21600000001</v>
      </c>
      <c r="I1330" s="33">
        <v>1.267104840302679E-2</v>
      </c>
      <c r="J1330" s="33">
        <v>1.2195300875953011E-2</v>
      </c>
      <c r="K1330">
        <v>0.97</v>
      </c>
    </row>
    <row r="1331" spans="1:11" x14ac:dyDescent="0.25">
      <c r="A1331" t="s">
        <v>154</v>
      </c>
      <c r="B1331" t="s">
        <v>61</v>
      </c>
      <c r="C1331" t="s">
        <v>34</v>
      </c>
      <c r="D1331" s="31">
        <v>251</v>
      </c>
      <c r="E1331" s="31">
        <v>3743</v>
      </c>
      <c r="F1331" s="32">
        <v>462948.84100000001</v>
      </c>
      <c r="G1331" s="32">
        <v>477266.8463917526</v>
      </c>
      <c r="H1331" s="31">
        <v>591954.36</v>
      </c>
      <c r="I1331" s="33">
        <v>6.2066695553884471E-2</v>
      </c>
      <c r="J1331" s="33">
        <v>6.4660135635091223E-2</v>
      </c>
      <c r="K1331">
        <v>0.97</v>
      </c>
    </row>
    <row r="1332" spans="1:11" x14ac:dyDescent="0.25">
      <c r="A1332" t="s">
        <v>154</v>
      </c>
      <c r="B1332" t="s">
        <v>63</v>
      </c>
      <c r="C1332" t="s">
        <v>34</v>
      </c>
      <c r="D1332" s="31">
        <v>297</v>
      </c>
      <c r="E1332" s="31">
        <v>4689</v>
      </c>
      <c r="F1332" s="32">
        <v>502027.40500000003</v>
      </c>
      <c r="G1332" s="32">
        <v>517554.0257731959</v>
      </c>
      <c r="H1332" s="31">
        <v>187008.296</v>
      </c>
      <c r="I1332" s="33">
        <v>5.1963137271868923E-2</v>
      </c>
      <c r="J1332" s="33">
        <v>5.2413917043380817E-2</v>
      </c>
      <c r="K1332">
        <v>0.97</v>
      </c>
    </row>
    <row r="1333" spans="1:11" x14ac:dyDescent="0.25">
      <c r="A1333" t="s">
        <v>154</v>
      </c>
      <c r="B1333" t="s">
        <v>64</v>
      </c>
      <c r="C1333" t="s">
        <v>17</v>
      </c>
      <c r="D1333" s="31">
        <v>35</v>
      </c>
      <c r="E1333" s="31">
        <v>192</v>
      </c>
      <c r="F1333" s="32">
        <v>195.71100000000001</v>
      </c>
      <c r="G1333" s="32">
        <v>201.76391752577319</v>
      </c>
      <c r="H1333" s="31">
        <v>779.25099999999998</v>
      </c>
      <c r="I1333" s="33">
        <v>2.259942263279446E-2</v>
      </c>
      <c r="J1333" s="33">
        <v>2.3572236674934959E-2</v>
      </c>
      <c r="K1333">
        <v>0.97</v>
      </c>
    </row>
    <row r="1334" spans="1:11" x14ac:dyDescent="0.25">
      <c r="A1334" t="s">
        <v>154</v>
      </c>
      <c r="B1334" t="s">
        <v>67</v>
      </c>
      <c r="C1334" t="s">
        <v>21</v>
      </c>
      <c r="D1334" s="31">
        <v>3</v>
      </c>
      <c r="E1334" s="31">
        <v>3</v>
      </c>
      <c r="F1334" s="32">
        <v>2.5760000000000001</v>
      </c>
      <c r="G1334" s="32">
        <v>2.6556701030927838</v>
      </c>
      <c r="H1334" s="31">
        <v>2.4489999999999998</v>
      </c>
      <c r="I1334" s="33">
        <v>2.7404255319148939E-2</v>
      </c>
      <c r="J1334" s="33">
        <v>1.530625E-2</v>
      </c>
      <c r="K1334">
        <v>0.97</v>
      </c>
    </row>
    <row r="1335" spans="1:11" x14ac:dyDescent="0.25">
      <c r="A1335" t="s">
        <v>154</v>
      </c>
      <c r="B1335" t="s">
        <v>153</v>
      </c>
      <c r="C1335" t="s">
        <v>69</v>
      </c>
      <c r="D1335" s="31">
        <v>8</v>
      </c>
      <c r="E1335" s="31">
        <v>18</v>
      </c>
      <c r="F1335" s="32">
        <v>21.709</v>
      </c>
      <c r="G1335" s="32">
        <v>22.380412371134021</v>
      </c>
      <c r="H1335" s="31">
        <v>27.489000000000001</v>
      </c>
      <c r="I1335" s="33">
        <v>1.4953161592505849E-3</v>
      </c>
      <c r="J1335" s="33">
        <v>1.3770664262097989E-3</v>
      </c>
      <c r="K1335">
        <v>0.97</v>
      </c>
    </row>
    <row r="1336" spans="1:11" x14ac:dyDescent="0.25">
      <c r="A1336" t="s">
        <v>154</v>
      </c>
      <c r="B1336" t="s">
        <v>72</v>
      </c>
      <c r="C1336" t="s">
        <v>69</v>
      </c>
      <c r="D1336" s="31">
        <v>14</v>
      </c>
      <c r="E1336" s="31">
        <v>61</v>
      </c>
      <c r="F1336" s="32">
        <v>166.59100000000001</v>
      </c>
      <c r="G1336" s="32">
        <v>171.74329896907221</v>
      </c>
      <c r="H1336" s="31">
        <v>232.602</v>
      </c>
      <c r="I1336" s="33">
        <v>1.0045284611673901E-2</v>
      </c>
      <c r="J1336" s="33">
        <v>9.8891203605288892E-3</v>
      </c>
      <c r="K1336">
        <v>0.97</v>
      </c>
    </row>
    <row r="1337" spans="1:11" x14ac:dyDescent="0.25">
      <c r="A1337" t="s">
        <v>154</v>
      </c>
      <c r="B1337" t="s">
        <v>156</v>
      </c>
      <c r="C1337" t="s">
        <v>17</v>
      </c>
      <c r="D1337" s="31">
        <v>3</v>
      </c>
      <c r="E1337" s="31">
        <v>33</v>
      </c>
      <c r="F1337" s="32">
        <v>3450.3449999999998</v>
      </c>
      <c r="G1337" s="32">
        <v>3557.0567010309278</v>
      </c>
      <c r="H1337" s="31">
        <v>389.274</v>
      </c>
      <c r="I1337" s="33">
        <v>0.1089467950742027</v>
      </c>
      <c r="J1337" s="33">
        <v>6.4706449468085112E-2</v>
      </c>
      <c r="K1337">
        <v>0.97</v>
      </c>
    </row>
    <row r="1338" spans="1:11" x14ac:dyDescent="0.25">
      <c r="A1338" t="s">
        <v>154</v>
      </c>
      <c r="B1338" t="s">
        <v>147</v>
      </c>
      <c r="C1338" t="s">
        <v>75</v>
      </c>
      <c r="D1338" s="31">
        <v>22</v>
      </c>
      <c r="E1338" s="31">
        <v>159</v>
      </c>
      <c r="F1338" s="32">
        <v>8607.9380000000001</v>
      </c>
      <c r="G1338" s="32">
        <v>8874.1628865979383</v>
      </c>
      <c r="H1338" s="31">
        <v>16876.767</v>
      </c>
      <c r="I1338" s="33">
        <v>0.1066473969819362</v>
      </c>
      <c r="J1338" s="33">
        <v>0.1116816133408331</v>
      </c>
      <c r="K1338">
        <v>0.97</v>
      </c>
    </row>
    <row r="1339" spans="1:11" x14ac:dyDescent="0.25">
      <c r="A1339" t="s">
        <v>154</v>
      </c>
      <c r="B1339" t="s">
        <v>122</v>
      </c>
      <c r="C1339" t="s">
        <v>75</v>
      </c>
      <c r="D1339" s="31">
        <v>6</v>
      </c>
      <c r="E1339" s="31">
        <v>6</v>
      </c>
      <c r="F1339" s="32">
        <v>14.805999999999999</v>
      </c>
      <c r="G1339" s="32">
        <v>15.26391752577319</v>
      </c>
      <c r="H1339" s="31">
        <v>36.170999999999999</v>
      </c>
      <c r="I1339" s="33">
        <v>2.6392156862745101E-2</v>
      </c>
      <c r="J1339" s="33">
        <v>1.128298708590679E-3</v>
      </c>
      <c r="K1339">
        <v>0.97</v>
      </c>
    </row>
    <row r="1340" spans="1:11" x14ac:dyDescent="0.25">
      <c r="A1340" t="s">
        <v>154</v>
      </c>
      <c r="B1340" t="s">
        <v>76</v>
      </c>
      <c r="C1340" t="s">
        <v>75</v>
      </c>
      <c r="D1340" s="31">
        <v>48</v>
      </c>
      <c r="E1340" s="31">
        <v>867</v>
      </c>
      <c r="F1340" s="32">
        <v>131607.98300000001</v>
      </c>
      <c r="G1340" s="32">
        <v>135678.33298969071</v>
      </c>
      <c r="H1340" s="31">
        <v>523952.772</v>
      </c>
      <c r="I1340" s="33">
        <v>8.2650887124325528E-2</v>
      </c>
      <c r="J1340" s="33">
        <v>7.8731250543767922E-2</v>
      </c>
      <c r="K1340">
        <v>0.97</v>
      </c>
    </row>
    <row r="1341" spans="1:11" x14ac:dyDescent="0.25">
      <c r="A1341" t="s">
        <v>154</v>
      </c>
      <c r="B1341" t="s">
        <v>137</v>
      </c>
      <c r="C1341" t="s">
        <v>75</v>
      </c>
      <c r="D1341" s="31">
        <v>19</v>
      </c>
      <c r="E1341" s="31">
        <v>75</v>
      </c>
      <c r="F1341" s="32">
        <v>400.20699999999999</v>
      </c>
      <c r="G1341" s="32">
        <v>412.58453608247419</v>
      </c>
      <c r="H1341" s="31">
        <v>413.10899999999998</v>
      </c>
      <c r="I1341" s="33">
        <v>4.2294896589624084E-3</v>
      </c>
      <c r="J1341" s="33">
        <v>3.6073402666806382E-3</v>
      </c>
      <c r="K1341">
        <v>0.97</v>
      </c>
    </row>
    <row r="1342" spans="1:11" x14ac:dyDescent="0.25">
      <c r="A1342" t="s">
        <v>154</v>
      </c>
      <c r="B1342" t="s">
        <v>182</v>
      </c>
      <c r="C1342" t="s">
        <v>75</v>
      </c>
      <c r="D1342" s="31">
        <v>3</v>
      </c>
      <c r="E1342" s="31">
        <v>3</v>
      </c>
      <c r="F1342" s="32">
        <v>1.772</v>
      </c>
      <c r="G1342" s="32">
        <v>1.8268041237113399</v>
      </c>
      <c r="H1342" s="31">
        <v>413.49599999999998</v>
      </c>
      <c r="I1342" s="33">
        <v>7.8061674008810577E-3</v>
      </c>
      <c r="J1342" s="33">
        <v>1.5920837825350379E-2</v>
      </c>
      <c r="K1342">
        <v>0.97</v>
      </c>
    </row>
    <row r="1343" spans="1:11" x14ac:dyDescent="0.25">
      <c r="A1343" t="s">
        <v>154</v>
      </c>
      <c r="B1343" t="s">
        <v>77</v>
      </c>
      <c r="C1343" t="s">
        <v>75</v>
      </c>
      <c r="D1343" s="31">
        <v>162</v>
      </c>
      <c r="E1343" s="31">
        <v>1353</v>
      </c>
      <c r="F1343" s="32">
        <v>142517.83499999999</v>
      </c>
      <c r="G1343" s="32">
        <v>146925.60309278351</v>
      </c>
      <c r="H1343" s="31">
        <v>337160.44900000002</v>
      </c>
      <c r="I1343" s="33">
        <v>4.4795362672876669E-2</v>
      </c>
      <c r="J1343" s="33">
        <v>4.6617246726800572E-2</v>
      </c>
      <c r="K1343">
        <v>0.97</v>
      </c>
    </row>
    <row r="1344" spans="1:11" x14ac:dyDescent="0.25">
      <c r="A1344" t="s">
        <v>154</v>
      </c>
      <c r="B1344" t="s">
        <v>74</v>
      </c>
      <c r="C1344" t="s">
        <v>75</v>
      </c>
      <c r="D1344" s="31">
        <v>30</v>
      </c>
      <c r="E1344" s="31">
        <v>80</v>
      </c>
      <c r="F1344" s="32">
        <v>17300.329000000002</v>
      </c>
      <c r="G1344" s="32">
        <v>17835.390721649492</v>
      </c>
      <c r="H1344" s="31">
        <v>86613.225000000006</v>
      </c>
      <c r="I1344" s="33">
        <v>0.22543201334323651</v>
      </c>
      <c r="J1344" s="33">
        <v>0.164554431461955</v>
      </c>
      <c r="K1344">
        <v>0.97</v>
      </c>
    </row>
    <row r="1345" spans="1:11" x14ac:dyDescent="0.25">
      <c r="A1345" t="s">
        <v>154</v>
      </c>
      <c r="B1345" t="s">
        <v>110</v>
      </c>
      <c r="C1345" t="s">
        <v>28</v>
      </c>
      <c r="D1345" s="31">
        <v>4</v>
      </c>
      <c r="E1345" s="31">
        <v>4</v>
      </c>
      <c r="F1345" s="32">
        <v>1.0860000000000001</v>
      </c>
      <c r="G1345" s="32">
        <v>1.119587628865979</v>
      </c>
      <c r="H1345" s="31">
        <v>1.458</v>
      </c>
      <c r="I1345" s="33">
        <v>6.8734177215189884E-3</v>
      </c>
      <c r="J1345" s="33">
        <v>5.2826086956521742E-3</v>
      </c>
      <c r="K1345">
        <v>0.97</v>
      </c>
    </row>
    <row r="1346" spans="1:11" x14ac:dyDescent="0.25">
      <c r="A1346" t="s">
        <v>154</v>
      </c>
      <c r="B1346" t="s">
        <v>79</v>
      </c>
      <c r="C1346" t="s">
        <v>21</v>
      </c>
      <c r="D1346" s="31">
        <v>10</v>
      </c>
      <c r="E1346" s="31">
        <v>38</v>
      </c>
      <c r="F1346" s="32">
        <v>158.32599999999999</v>
      </c>
      <c r="G1346" s="32">
        <v>163.22268041237109</v>
      </c>
      <c r="H1346" s="31">
        <v>114.54900000000001</v>
      </c>
      <c r="I1346" s="33">
        <v>8.2474344949731732E-3</v>
      </c>
      <c r="J1346" s="33">
        <v>7.498134450481116E-3</v>
      </c>
      <c r="K1346">
        <v>0.97</v>
      </c>
    </row>
    <row r="1347" spans="1:11" x14ac:dyDescent="0.25">
      <c r="A1347" t="s">
        <v>154</v>
      </c>
      <c r="B1347" t="s">
        <v>106</v>
      </c>
      <c r="C1347" t="s">
        <v>19</v>
      </c>
      <c r="D1347" s="31">
        <v>35</v>
      </c>
      <c r="E1347" s="31">
        <v>118</v>
      </c>
      <c r="F1347" s="32">
        <v>162002.902</v>
      </c>
      <c r="G1347" s="32">
        <v>167013.3010309278</v>
      </c>
      <c r="H1347" s="31">
        <v>249424.48499999999</v>
      </c>
      <c r="I1347" s="33">
        <v>2.4115760424036788E-2</v>
      </c>
      <c r="J1347" s="33">
        <v>1.999724082804823E-2</v>
      </c>
      <c r="K1347">
        <v>0.97</v>
      </c>
    </row>
    <row r="1348" spans="1:11" x14ac:dyDescent="0.25">
      <c r="A1348" t="s">
        <v>154</v>
      </c>
      <c r="B1348" t="s">
        <v>105</v>
      </c>
      <c r="C1348" t="s">
        <v>19</v>
      </c>
      <c r="D1348" s="31">
        <v>198</v>
      </c>
      <c r="E1348" s="31">
        <v>3902</v>
      </c>
      <c r="F1348" s="32">
        <v>2948767.128</v>
      </c>
      <c r="G1348" s="32">
        <v>3039966.1113402061</v>
      </c>
      <c r="H1348" s="31">
        <v>1912120.621</v>
      </c>
      <c r="I1348" s="33">
        <v>5.0760008744011632E-2</v>
      </c>
      <c r="J1348" s="33">
        <v>4.8716517207858509E-2</v>
      </c>
      <c r="K1348">
        <v>0.97</v>
      </c>
    </row>
    <row r="1349" spans="1:11" x14ac:dyDescent="0.25">
      <c r="A1349" t="s">
        <v>154</v>
      </c>
      <c r="B1349" t="s">
        <v>81</v>
      </c>
      <c r="C1349" t="s">
        <v>69</v>
      </c>
      <c r="D1349" s="31">
        <v>23</v>
      </c>
      <c r="E1349" s="31">
        <v>43</v>
      </c>
      <c r="F1349" s="32">
        <v>831.51400000000001</v>
      </c>
      <c r="G1349" s="32">
        <v>857.2309278350516</v>
      </c>
      <c r="H1349" s="31">
        <v>343.36099999999999</v>
      </c>
      <c r="I1349" s="33">
        <v>2.0878095568093078E-3</v>
      </c>
      <c r="J1349" s="33">
        <v>2.347253934181922E-3</v>
      </c>
      <c r="K1349">
        <v>0.97</v>
      </c>
    </row>
    <row r="1350" spans="1:11" x14ac:dyDescent="0.25">
      <c r="A1350" t="s">
        <v>154</v>
      </c>
      <c r="B1350" t="s">
        <v>82</v>
      </c>
      <c r="C1350" t="s">
        <v>21</v>
      </c>
      <c r="D1350" s="31">
        <v>58</v>
      </c>
      <c r="E1350" s="31">
        <v>290</v>
      </c>
      <c r="F1350" s="32">
        <v>11967.939</v>
      </c>
      <c r="G1350" s="32">
        <v>12338.08144329897</v>
      </c>
      <c r="H1350" s="31">
        <v>2548.3670000000002</v>
      </c>
      <c r="I1350" s="33">
        <v>1.5453548730318191E-2</v>
      </c>
      <c r="J1350" s="33">
        <v>2.1830733383019371E-2</v>
      </c>
      <c r="K1350">
        <v>0.97</v>
      </c>
    </row>
    <row r="1351" spans="1:11" x14ac:dyDescent="0.25">
      <c r="A1351" t="s">
        <v>154</v>
      </c>
      <c r="B1351" t="s">
        <v>83</v>
      </c>
      <c r="C1351" t="s">
        <v>84</v>
      </c>
      <c r="D1351" s="31">
        <v>49</v>
      </c>
      <c r="E1351" s="31">
        <v>148</v>
      </c>
      <c r="F1351" s="32">
        <v>770.95899999999995</v>
      </c>
      <c r="G1351" s="32">
        <v>794.80309278350512</v>
      </c>
      <c r="H1351" s="31">
        <v>314.09699999999998</v>
      </c>
      <c r="I1351" s="33">
        <v>2.6098903516938101E-3</v>
      </c>
      <c r="J1351" s="33">
        <v>4.2139742678133007E-3</v>
      </c>
      <c r="K1351">
        <v>0.97</v>
      </c>
    </row>
    <row r="1352" spans="1:11" x14ac:dyDescent="0.25">
      <c r="A1352" t="s">
        <v>154</v>
      </c>
      <c r="B1352" t="s">
        <v>85</v>
      </c>
      <c r="C1352" t="s">
        <v>84</v>
      </c>
      <c r="D1352" s="31">
        <v>92</v>
      </c>
      <c r="E1352" s="31">
        <v>355</v>
      </c>
      <c r="F1352" s="32">
        <v>77323.710000000006</v>
      </c>
      <c r="G1352" s="32">
        <v>79715.164948453617</v>
      </c>
      <c r="H1352" s="31">
        <v>17212.86</v>
      </c>
      <c r="I1352" s="33">
        <v>1.19492453421505E-2</v>
      </c>
      <c r="J1352" s="33">
        <v>1.251763340409239E-2</v>
      </c>
      <c r="K1352">
        <v>0.97</v>
      </c>
    </row>
    <row r="1353" spans="1:11" x14ac:dyDescent="0.25">
      <c r="A1353" t="s">
        <v>154</v>
      </c>
      <c r="B1353" t="s">
        <v>86</v>
      </c>
      <c r="C1353" t="s">
        <v>28</v>
      </c>
      <c r="D1353" s="31">
        <v>59</v>
      </c>
      <c r="E1353" s="31">
        <v>187</v>
      </c>
      <c r="F1353" s="32">
        <v>668.56</v>
      </c>
      <c r="G1353" s="32">
        <v>689.23711340206182</v>
      </c>
      <c r="H1353" s="31">
        <v>336.57</v>
      </c>
      <c r="I1353" s="33">
        <v>9.3780333847664453E-3</v>
      </c>
      <c r="J1353" s="33">
        <v>1.199209007339842E-2</v>
      </c>
      <c r="K1353">
        <v>0.97</v>
      </c>
    </row>
    <row r="1354" spans="1:11" x14ac:dyDescent="0.25">
      <c r="A1354" t="s">
        <v>154</v>
      </c>
      <c r="B1354" t="s">
        <v>88</v>
      </c>
      <c r="C1354" t="s">
        <v>69</v>
      </c>
      <c r="D1354" s="31">
        <v>11</v>
      </c>
      <c r="E1354" s="31">
        <v>16</v>
      </c>
      <c r="F1354" s="32">
        <v>19.55</v>
      </c>
      <c r="G1354" s="32">
        <v>20.154639175257731</v>
      </c>
      <c r="H1354" s="31">
        <v>91.164000000000001</v>
      </c>
      <c r="I1354" s="33">
        <v>1.4789318405325669E-3</v>
      </c>
      <c r="J1354" s="33">
        <v>2.419234137409442E-3</v>
      </c>
      <c r="K1354">
        <v>0.97</v>
      </c>
    </row>
    <row r="1355" spans="1:11" x14ac:dyDescent="0.25">
      <c r="A1355" t="s">
        <v>154</v>
      </c>
      <c r="B1355" t="s">
        <v>123</v>
      </c>
      <c r="C1355" t="s">
        <v>69</v>
      </c>
      <c r="D1355" s="31">
        <v>6</v>
      </c>
      <c r="E1355" s="31">
        <v>15</v>
      </c>
      <c r="F1355" s="32">
        <v>1163.115</v>
      </c>
      <c r="G1355" s="32">
        <v>1199.087628865979</v>
      </c>
      <c r="H1355" s="31">
        <v>375.64</v>
      </c>
      <c r="I1355" s="33">
        <v>1.0917249237839221E-3</v>
      </c>
      <c r="J1355" s="33">
        <v>1.692377004865742E-3</v>
      </c>
      <c r="K1355">
        <v>0.97</v>
      </c>
    </row>
    <row r="1356" spans="1:11" x14ac:dyDescent="0.25">
      <c r="A1356" t="s">
        <v>154</v>
      </c>
      <c r="B1356" t="s">
        <v>152</v>
      </c>
      <c r="C1356" t="s">
        <v>69</v>
      </c>
      <c r="D1356" s="31">
        <v>9</v>
      </c>
      <c r="E1356" s="31">
        <v>15</v>
      </c>
      <c r="F1356" s="32">
        <v>1243.0809999999999</v>
      </c>
      <c r="G1356" s="32">
        <v>1281.5268041237109</v>
      </c>
      <c r="H1356" s="31">
        <v>1044.4680000000001</v>
      </c>
      <c r="I1356" s="33">
        <v>2.2331785959377841E-3</v>
      </c>
      <c r="J1356" s="33">
        <v>7.2666731601430416E-3</v>
      </c>
      <c r="K1356">
        <v>0.97</v>
      </c>
    </row>
    <row r="1357" spans="1:11" x14ac:dyDescent="0.25">
      <c r="A1357" t="s">
        <v>154</v>
      </c>
      <c r="B1357" t="s">
        <v>87</v>
      </c>
      <c r="C1357" t="s">
        <v>17</v>
      </c>
      <c r="D1357" s="31">
        <v>19</v>
      </c>
      <c r="E1357" s="31">
        <v>28</v>
      </c>
      <c r="F1357" s="32">
        <v>118.839</v>
      </c>
      <c r="G1357" s="32">
        <v>122.5144329896907</v>
      </c>
      <c r="H1357" s="31">
        <v>92.685000000000002</v>
      </c>
      <c r="I1357" s="33">
        <v>2.9664511619779841E-3</v>
      </c>
      <c r="J1357" s="33">
        <v>2.7706035333153979E-3</v>
      </c>
      <c r="K1357">
        <v>0.97</v>
      </c>
    </row>
    <row r="1358" spans="1:11" x14ac:dyDescent="0.25">
      <c r="A1358" t="s">
        <v>154</v>
      </c>
      <c r="B1358" t="s">
        <v>117</v>
      </c>
      <c r="C1358" t="s">
        <v>69</v>
      </c>
      <c r="D1358" s="31">
        <v>11</v>
      </c>
      <c r="E1358" s="31">
        <v>18</v>
      </c>
      <c r="F1358" s="32">
        <v>1608.3610000000001</v>
      </c>
      <c r="G1358" s="32">
        <v>1658.10412371134</v>
      </c>
      <c r="H1358" s="31">
        <v>523.18899999999996</v>
      </c>
      <c r="I1358" s="33">
        <v>6.3780316609298423E-3</v>
      </c>
      <c r="J1358" s="33">
        <v>4.9065835130826206E-3</v>
      </c>
      <c r="K1358">
        <v>0.97</v>
      </c>
    </row>
    <row r="1359" spans="1:11" x14ac:dyDescent="0.25">
      <c r="A1359" t="s">
        <v>154</v>
      </c>
      <c r="B1359" t="s">
        <v>65</v>
      </c>
      <c r="C1359" t="s">
        <v>17</v>
      </c>
      <c r="D1359" s="31">
        <v>124</v>
      </c>
      <c r="E1359" s="31">
        <v>824</v>
      </c>
      <c r="F1359" s="32">
        <v>3090.22</v>
      </c>
      <c r="G1359" s="32">
        <v>3185.7938144329901</v>
      </c>
      <c r="H1359" s="31">
        <v>1544.5239999999999</v>
      </c>
      <c r="I1359" s="33">
        <v>3.2419089182866311E-2</v>
      </c>
      <c r="J1359" s="33">
        <v>3.1717677016592727E-2</v>
      </c>
      <c r="K1359">
        <v>0.97</v>
      </c>
    </row>
    <row r="1360" spans="1:11" x14ac:dyDescent="0.25">
      <c r="A1360" t="s">
        <v>154</v>
      </c>
      <c r="B1360" t="s">
        <v>101</v>
      </c>
      <c r="C1360" t="s">
        <v>17</v>
      </c>
      <c r="D1360" s="31">
        <v>31</v>
      </c>
      <c r="E1360" s="31">
        <v>333</v>
      </c>
      <c r="F1360" s="32">
        <v>20948.993999999999</v>
      </c>
      <c r="G1360" s="32">
        <v>21596.901030927831</v>
      </c>
      <c r="H1360" s="31">
        <v>4488.3320000000003</v>
      </c>
      <c r="I1360" s="33">
        <v>8.8460161879313423E-3</v>
      </c>
      <c r="J1360" s="33">
        <v>2.13291324513382E-2</v>
      </c>
      <c r="K1360">
        <v>0.97</v>
      </c>
    </row>
    <row r="1361" spans="1:11" x14ac:dyDescent="0.25">
      <c r="A1361" t="s">
        <v>154</v>
      </c>
      <c r="B1361" t="s">
        <v>102</v>
      </c>
      <c r="C1361" t="s">
        <v>17</v>
      </c>
      <c r="D1361" s="31">
        <v>24</v>
      </c>
      <c r="E1361" s="31">
        <v>188</v>
      </c>
      <c r="F1361" s="32">
        <v>5586.31</v>
      </c>
      <c r="G1361" s="32">
        <v>5759.0824742268051</v>
      </c>
      <c r="H1361" s="31">
        <v>1595.011</v>
      </c>
      <c r="I1361" s="33">
        <v>3.5316158806423067E-2</v>
      </c>
      <c r="J1361" s="33">
        <v>3.9506873405493768E-2</v>
      </c>
      <c r="K1361">
        <v>0.97</v>
      </c>
    </row>
    <row r="1362" spans="1:11" x14ac:dyDescent="0.25">
      <c r="A1362" t="s">
        <v>154</v>
      </c>
      <c r="B1362" t="s">
        <v>53</v>
      </c>
      <c r="C1362" t="s">
        <v>17</v>
      </c>
      <c r="D1362" s="31">
        <v>85</v>
      </c>
      <c r="E1362" s="31">
        <v>463</v>
      </c>
      <c r="F1362" s="32">
        <v>698.39800000000002</v>
      </c>
      <c r="G1362" s="32">
        <v>719.99793814432996</v>
      </c>
      <c r="H1362" s="31">
        <v>2192.0520000000001</v>
      </c>
      <c r="I1362" s="33">
        <v>3.0668481721374471E-3</v>
      </c>
      <c r="J1362" s="33">
        <v>9.025990282467266E-3</v>
      </c>
      <c r="K1362">
        <v>0.97</v>
      </c>
    </row>
    <row r="1363" spans="1:11" x14ac:dyDescent="0.25">
      <c r="A1363" t="s">
        <v>157</v>
      </c>
      <c r="B1363" t="s">
        <v>159</v>
      </c>
      <c r="D1363" s="31"/>
      <c r="E1363" s="31"/>
      <c r="F1363" s="32">
        <v>262108</v>
      </c>
      <c r="G1363" s="32">
        <v>262108</v>
      </c>
      <c r="H1363" s="31">
        <v>266802</v>
      </c>
      <c r="I1363" s="33"/>
      <c r="J1363" s="33"/>
      <c r="K1363">
        <v>1</v>
      </c>
    </row>
    <row r="1364" spans="1:11" x14ac:dyDescent="0.25">
      <c r="A1364" t="s">
        <v>157</v>
      </c>
      <c r="B1364" t="s">
        <v>136</v>
      </c>
      <c r="C1364" t="s">
        <v>28</v>
      </c>
      <c r="D1364" s="31">
        <v>6</v>
      </c>
      <c r="E1364" s="31">
        <v>10</v>
      </c>
      <c r="F1364" s="32">
        <v>5.048</v>
      </c>
      <c r="G1364" s="32">
        <v>5.048</v>
      </c>
      <c r="H1364" s="31">
        <v>8.5449999999999999</v>
      </c>
      <c r="I1364" s="33">
        <v>5.3136842105263163E-2</v>
      </c>
      <c r="J1364" s="33">
        <v>8.5449999999999998E-2</v>
      </c>
      <c r="K1364">
        <v>1</v>
      </c>
    </row>
    <row r="1365" spans="1:11" x14ac:dyDescent="0.25">
      <c r="A1365" t="s">
        <v>157</v>
      </c>
      <c r="B1365" t="s">
        <v>12</v>
      </c>
      <c r="C1365" t="s">
        <v>13</v>
      </c>
      <c r="D1365" s="31">
        <v>264</v>
      </c>
      <c r="E1365" s="31">
        <v>2813</v>
      </c>
      <c r="F1365" s="32">
        <v>759950.13</v>
      </c>
      <c r="G1365" s="32">
        <v>759950.13</v>
      </c>
      <c r="H1365" s="31">
        <v>438802.20699999999</v>
      </c>
      <c r="I1365" s="33">
        <v>7.4803542180154503E-2</v>
      </c>
      <c r="J1365" s="33">
        <v>7.6762185717022202E-2</v>
      </c>
      <c r="K1365">
        <v>1</v>
      </c>
    </row>
    <row r="1366" spans="1:11" x14ac:dyDescent="0.25">
      <c r="A1366" t="s">
        <v>157</v>
      </c>
      <c r="B1366" t="s">
        <v>80</v>
      </c>
      <c r="C1366" t="s">
        <v>21</v>
      </c>
      <c r="D1366" s="31">
        <v>41</v>
      </c>
      <c r="E1366" s="31">
        <v>145</v>
      </c>
      <c r="F1366" s="32">
        <v>5194.7629999999999</v>
      </c>
      <c r="G1366" s="32">
        <v>5194.7629999999999</v>
      </c>
      <c r="H1366" s="31">
        <v>1538.463</v>
      </c>
      <c r="I1366" s="33">
        <v>3.2086482419882048E-3</v>
      </c>
      <c r="J1366" s="33">
        <v>3.4264514605920758E-3</v>
      </c>
      <c r="K1366">
        <v>1</v>
      </c>
    </row>
    <row r="1367" spans="1:11" x14ac:dyDescent="0.25">
      <c r="A1367" t="s">
        <v>157</v>
      </c>
      <c r="B1367" t="s">
        <v>14</v>
      </c>
      <c r="C1367" t="s">
        <v>15</v>
      </c>
      <c r="D1367" s="31">
        <v>189</v>
      </c>
      <c r="E1367" s="31">
        <v>1367</v>
      </c>
      <c r="F1367" s="32">
        <v>8088.884</v>
      </c>
      <c r="G1367" s="32">
        <v>8088.884</v>
      </c>
      <c r="H1367" s="31">
        <v>9259.3359999999993</v>
      </c>
      <c r="I1367" s="33">
        <v>1.7062708303450139E-2</v>
      </c>
      <c r="J1367" s="33">
        <v>1.5698126770616289E-2</v>
      </c>
      <c r="K1367">
        <v>1</v>
      </c>
    </row>
    <row r="1368" spans="1:11" x14ac:dyDescent="0.25">
      <c r="A1368" t="s">
        <v>157</v>
      </c>
      <c r="B1368" t="s">
        <v>16</v>
      </c>
      <c r="C1368" t="s">
        <v>17</v>
      </c>
      <c r="D1368" s="31">
        <v>48</v>
      </c>
      <c r="E1368" s="31">
        <v>117</v>
      </c>
      <c r="F1368" s="32">
        <v>828.39099999999996</v>
      </c>
      <c r="G1368" s="32">
        <v>828.39099999999996</v>
      </c>
      <c r="H1368" s="31">
        <v>325.87299999999999</v>
      </c>
      <c r="I1368" s="33">
        <v>5.0560974121093748E-2</v>
      </c>
      <c r="J1368" s="33">
        <v>4.885652173913043E-2</v>
      </c>
      <c r="K1368">
        <v>1</v>
      </c>
    </row>
    <row r="1369" spans="1:11" x14ac:dyDescent="0.25">
      <c r="A1369" t="s">
        <v>157</v>
      </c>
      <c r="B1369" t="s">
        <v>18</v>
      </c>
      <c r="C1369" t="s">
        <v>19</v>
      </c>
      <c r="D1369" s="31">
        <v>146</v>
      </c>
      <c r="E1369" s="31">
        <v>2369</v>
      </c>
      <c r="F1369" s="32">
        <v>177868.83199999999</v>
      </c>
      <c r="G1369" s="32">
        <v>177868.83199999999</v>
      </c>
      <c r="H1369" s="31">
        <v>299359.10800000001</v>
      </c>
      <c r="I1369" s="33">
        <v>6.9841140302415256E-2</v>
      </c>
      <c r="J1369" s="33">
        <v>7.894853508573442E-2</v>
      </c>
      <c r="K1369">
        <v>1</v>
      </c>
    </row>
    <row r="1370" spans="1:11" x14ac:dyDescent="0.25">
      <c r="A1370" t="s">
        <v>157</v>
      </c>
      <c r="B1370" t="s">
        <v>98</v>
      </c>
      <c r="C1370" t="s">
        <v>99</v>
      </c>
      <c r="D1370" s="31">
        <v>28</v>
      </c>
      <c r="E1370" s="31">
        <v>641</v>
      </c>
      <c r="F1370" s="32">
        <v>1311115.0149999999</v>
      </c>
      <c r="G1370" s="32">
        <v>1311115.0149999999</v>
      </c>
      <c r="H1370" s="31">
        <v>1119807.8019999999</v>
      </c>
      <c r="I1370" s="33">
        <v>3.8984723907852237E-2</v>
      </c>
      <c r="J1370" s="33">
        <v>4.4988982315973917E-2</v>
      </c>
      <c r="K1370">
        <v>1</v>
      </c>
    </row>
    <row r="1371" spans="1:11" x14ac:dyDescent="0.25">
      <c r="A1371" t="s">
        <v>157</v>
      </c>
      <c r="B1371" t="s">
        <v>20</v>
      </c>
      <c r="C1371" t="s">
        <v>21</v>
      </c>
      <c r="D1371" s="31">
        <v>14</v>
      </c>
      <c r="E1371" s="31">
        <v>22</v>
      </c>
      <c r="F1371" s="32">
        <v>342.20699999999999</v>
      </c>
      <c r="G1371" s="32">
        <v>342.20699999999999</v>
      </c>
      <c r="H1371" s="31">
        <v>135.09899999999999</v>
      </c>
      <c r="I1371" s="33">
        <v>4.8293395427603733E-2</v>
      </c>
      <c r="J1371" s="33">
        <v>4.5874023769100172E-2</v>
      </c>
      <c r="K1371">
        <v>1</v>
      </c>
    </row>
    <row r="1372" spans="1:11" x14ac:dyDescent="0.25">
      <c r="A1372" t="s">
        <v>157</v>
      </c>
      <c r="B1372" t="s">
        <v>22</v>
      </c>
      <c r="C1372" t="s">
        <v>23</v>
      </c>
      <c r="D1372" s="31">
        <v>114</v>
      </c>
      <c r="E1372" s="31">
        <v>1131</v>
      </c>
      <c r="F1372" s="32">
        <v>87599.38</v>
      </c>
      <c r="G1372" s="32">
        <v>87599.38</v>
      </c>
      <c r="H1372" s="31">
        <v>36730.527000000002</v>
      </c>
      <c r="I1372" s="33">
        <v>4.2596778279768481E-2</v>
      </c>
      <c r="J1372" s="33">
        <v>4.0802493437591299E-2</v>
      </c>
      <c r="K1372">
        <v>1</v>
      </c>
    </row>
    <row r="1373" spans="1:11" x14ac:dyDescent="0.25">
      <c r="A1373" t="s">
        <v>157</v>
      </c>
      <c r="B1373" t="s">
        <v>100</v>
      </c>
      <c r="C1373" t="s">
        <v>17</v>
      </c>
      <c r="D1373" s="31">
        <v>14</v>
      </c>
      <c r="E1373" s="31">
        <v>78</v>
      </c>
      <c r="F1373" s="32">
        <v>2220.4409999999998</v>
      </c>
      <c r="G1373" s="32">
        <v>2220.4409999999998</v>
      </c>
      <c r="H1373" s="31">
        <v>282.99900000000002</v>
      </c>
      <c r="I1373" s="33">
        <v>2.7017923196729288E-2</v>
      </c>
      <c r="J1373" s="33">
        <v>5.3929224788474726E-3</v>
      </c>
      <c r="K1373">
        <v>1</v>
      </c>
    </row>
    <row r="1374" spans="1:11" x14ac:dyDescent="0.25">
      <c r="A1374" t="s">
        <v>157</v>
      </c>
      <c r="B1374" t="s">
        <v>95</v>
      </c>
      <c r="C1374" t="s">
        <v>17</v>
      </c>
      <c r="D1374" s="31">
        <v>13</v>
      </c>
      <c r="E1374" s="31">
        <v>171</v>
      </c>
      <c r="F1374" s="32">
        <v>2205.3589999999999</v>
      </c>
      <c r="G1374" s="32">
        <v>2205.3589999999999</v>
      </c>
      <c r="H1374" s="31">
        <v>2484.183</v>
      </c>
      <c r="I1374" s="33">
        <v>5.2173642523231827E-3</v>
      </c>
      <c r="J1374" s="33">
        <v>5.1810264100259238E-3</v>
      </c>
      <c r="K1374">
        <v>1</v>
      </c>
    </row>
    <row r="1375" spans="1:11" x14ac:dyDescent="0.25">
      <c r="A1375" t="s">
        <v>157</v>
      </c>
      <c r="B1375" t="s">
        <v>93</v>
      </c>
      <c r="C1375" t="s">
        <v>21</v>
      </c>
      <c r="D1375" s="31">
        <v>101</v>
      </c>
      <c r="E1375" s="31">
        <v>1129</v>
      </c>
      <c r="F1375" s="32">
        <v>201489.55499999999</v>
      </c>
      <c r="G1375" s="32">
        <v>201489.55499999999</v>
      </c>
      <c r="H1375" s="31">
        <v>155463.35699999999</v>
      </c>
      <c r="I1375" s="33">
        <v>1.7660271768421248E-2</v>
      </c>
      <c r="J1375" s="33">
        <v>1.7622676446553461E-2</v>
      </c>
      <c r="K1375">
        <v>1</v>
      </c>
    </row>
    <row r="1376" spans="1:11" x14ac:dyDescent="0.25">
      <c r="A1376" t="s">
        <v>157</v>
      </c>
      <c r="B1376" t="s">
        <v>111</v>
      </c>
      <c r="C1376" t="s">
        <v>17</v>
      </c>
      <c r="D1376" s="31">
        <v>4</v>
      </c>
      <c r="E1376" s="31">
        <v>4</v>
      </c>
      <c r="F1376" s="32">
        <v>62.825000000000003</v>
      </c>
      <c r="G1376" s="32">
        <v>62.825000000000003</v>
      </c>
      <c r="H1376" s="31">
        <v>29.338000000000001</v>
      </c>
      <c r="I1376" s="33">
        <v>5.8725930080388861E-3</v>
      </c>
      <c r="J1376" s="33">
        <v>2.9724417426545092E-3</v>
      </c>
      <c r="K1376">
        <v>1</v>
      </c>
    </row>
    <row r="1377" spans="1:11" x14ac:dyDescent="0.25">
      <c r="A1377" t="s">
        <v>157</v>
      </c>
      <c r="B1377" t="s">
        <v>92</v>
      </c>
      <c r="C1377" t="s">
        <v>17</v>
      </c>
      <c r="D1377" s="31">
        <v>5</v>
      </c>
      <c r="E1377" s="31">
        <v>30</v>
      </c>
      <c r="F1377" s="32">
        <v>20724.276999999998</v>
      </c>
      <c r="G1377" s="32">
        <v>20724.276999999998</v>
      </c>
      <c r="H1377" s="31">
        <v>17205.907999999999</v>
      </c>
      <c r="I1377" s="33">
        <v>5.6283698748815216E-3</v>
      </c>
      <c r="J1377" s="33">
        <v>5.6571603112868614E-3</v>
      </c>
      <c r="K1377">
        <v>1</v>
      </c>
    </row>
    <row r="1378" spans="1:11" x14ac:dyDescent="0.25">
      <c r="A1378" t="s">
        <v>157</v>
      </c>
      <c r="B1378" t="s">
        <v>94</v>
      </c>
      <c r="C1378" t="s">
        <v>17</v>
      </c>
      <c r="D1378" s="31">
        <v>28</v>
      </c>
      <c r="E1378" s="31">
        <v>274</v>
      </c>
      <c r="F1378" s="32">
        <v>6790.0879999999997</v>
      </c>
      <c r="G1378" s="32">
        <v>6790.0879999999997</v>
      </c>
      <c r="H1378" s="31">
        <v>6443.7179999999998</v>
      </c>
      <c r="I1378" s="33">
        <v>3.6850180720929979E-2</v>
      </c>
      <c r="J1378" s="33">
        <v>2.9364506764977961E-2</v>
      </c>
      <c r="K1378">
        <v>1</v>
      </c>
    </row>
    <row r="1379" spans="1:11" x14ac:dyDescent="0.25">
      <c r="A1379" t="s">
        <v>157</v>
      </c>
      <c r="B1379" t="s">
        <v>24</v>
      </c>
      <c r="C1379" t="s">
        <v>21</v>
      </c>
      <c r="D1379" s="31">
        <v>24</v>
      </c>
      <c r="E1379" s="31">
        <v>81</v>
      </c>
      <c r="F1379" s="32">
        <v>3416.8809999999999</v>
      </c>
      <c r="G1379" s="32">
        <v>3416.8809999999999</v>
      </c>
      <c r="H1379" s="31">
        <v>6500.6440000000002</v>
      </c>
      <c r="I1379" s="33">
        <v>3.7188517631693507E-2</v>
      </c>
      <c r="J1379" s="33">
        <v>8.2638106376487344E-2</v>
      </c>
      <c r="K1379">
        <v>1</v>
      </c>
    </row>
    <row r="1380" spans="1:11" x14ac:dyDescent="0.25">
      <c r="A1380" t="s">
        <v>157</v>
      </c>
      <c r="B1380" t="s">
        <v>107</v>
      </c>
      <c r="C1380" t="s">
        <v>17</v>
      </c>
      <c r="D1380" s="31">
        <v>12</v>
      </c>
      <c r="E1380" s="31">
        <v>18</v>
      </c>
      <c r="F1380" s="32">
        <v>27392.988000000001</v>
      </c>
      <c r="G1380" s="32">
        <v>27392.988000000001</v>
      </c>
      <c r="H1380" s="31">
        <v>9659.2350000000006</v>
      </c>
      <c r="I1380" s="33">
        <v>4.491107298704263E-3</v>
      </c>
      <c r="J1380" s="33">
        <v>4.2132523824645026E-3</v>
      </c>
      <c r="K1380">
        <v>1</v>
      </c>
    </row>
    <row r="1381" spans="1:11" x14ac:dyDescent="0.25">
      <c r="A1381" t="s">
        <v>157</v>
      </c>
      <c r="B1381" t="s">
        <v>25</v>
      </c>
      <c r="C1381" t="s">
        <v>17</v>
      </c>
      <c r="D1381" s="31">
        <v>9</v>
      </c>
      <c r="E1381" s="31">
        <v>24</v>
      </c>
      <c r="F1381" s="32">
        <v>126.063</v>
      </c>
      <c r="G1381" s="32">
        <v>126.063</v>
      </c>
      <c r="H1381" s="31">
        <v>20.327999999999999</v>
      </c>
      <c r="I1381" s="33">
        <v>1.9921460176991149E-2</v>
      </c>
      <c r="J1381" s="33">
        <v>9.6524216524216527E-3</v>
      </c>
      <c r="K1381">
        <v>1</v>
      </c>
    </row>
    <row r="1382" spans="1:11" x14ac:dyDescent="0.25">
      <c r="A1382" t="s">
        <v>157</v>
      </c>
      <c r="B1382" t="s">
        <v>26</v>
      </c>
      <c r="C1382" t="s">
        <v>17</v>
      </c>
      <c r="D1382" s="31">
        <v>57</v>
      </c>
      <c r="E1382" s="31">
        <v>454</v>
      </c>
      <c r="F1382" s="32">
        <v>2004.373</v>
      </c>
      <c r="G1382" s="32">
        <v>2004.373</v>
      </c>
      <c r="H1382" s="31">
        <v>4289.8320000000003</v>
      </c>
      <c r="I1382" s="33">
        <v>8.0542192397331833E-2</v>
      </c>
      <c r="J1382" s="33">
        <v>8.9474022317238514E-2</v>
      </c>
      <c r="K1382">
        <v>1</v>
      </c>
    </row>
    <row r="1383" spans="1:11" x14ac:dyDescent="0.25">
      <c r="A1383" t="s">
        <v>157</v>
      </c>
      <c r="B1383" t="s">
        <v>131</v>
      </c>
      <c r="C1383" t="s">
        <v>17</v>
      </c>
      <c r="D1383" s="31">
        <v>4</v>
      </c>
      <c r="E1383" s="31">
        <v>9</v>
      </c>
      <c r="F1383" s="32">
        <v>1573.152</v>
      </c>
      <c r="G1383" s="32">
        <v>1573.152</v>
      </c>
      <c r="H1383" s="31">
        <v>2098.623</v>
      </c>
      <c r="I1383" s="33">
        <v>4.5457624180079174E-3</v>
      </c>
      <c r="J1383" s="33">
        <v>6.2647145744214022E-3</v>
      </c>
      <c r="K1383">
        <v>1</v>
      </c>
    </row>
    <row r="1384" spans="1:11" x14ac:dyDescent="0.25">
      <c r="A1384" t="s">
        <v>157</v>
      </c>
      <c r="B1384" t="s">
        <v>68</v>
      </c>
      <c r="C1384" t="s">
        <v>69</v>
      </c>
      <c r="D1384" s="31">
        <v>72</v>
      </c>
      <c r="E1384" s="31">
        <v>670</v>
      </c>
      <c r="F1384" s="32">
        <v>34763.733999999997</v>
      </c>
      <c r="G1384" s="32">
        <v>34763.733999999997</v>
      </c>
      <c r="H1384" s="31">
        <v>44722.004999999997</v>
      </c>
      <c r="I1384" s="33">
        <v>2.5393152766212321E-2</v>
      </c>
      <c r="J1384" s="33">
        <v>2.7202835123660299E-2</v>
      </c>
      <c r="K1384">
        <v>1</v>
      </c>
    </row>
    <row r="1385" spans="1:11" x14ac:dyDescent="0.25">
      <c r="A1385" t="s">
        <v>157</v>
      </c>
      <c r="B1385" t="s">
        <v>70</v>
      </c>
      <c r="C1385" t="s">
        <v>71</v>
      </c>
      <c r="D1385" s="31">
        <v>65</v>
      </c>
      <c r="E1385" s="31">
        <v>750</v>
      </c>
      <c r="F1385" s="32">
        <v>10734.886</v>
      </c>
      <c r="G1385" s="32">
        <v>10734.886</v>
      </c>
      <c r="H1385" s="31">
        <v>55937.275000000001</v>
      </c>
      <c r="I1385" s="33">
        <v>5.389575290932213E-3</v>
      </c>
      <c r="J1385" s="33">
        <v>5.5819947053288698E-3</v>
      </c>
      <c r="K1385">
        <v>1</v>
      </c>
    </row>
    <row r="1386" spans="1:11" x14ac:dyDescent="0.25">
      <c r="A1386" t="s">
        <v>157</v>
      </c>
      <c r="B1386" t="s">
        <v>27</v>
      </c>
      <c r="C1386" t="s">
        <v>28</v>
      </c>
      <c r="D1386" s="31">
        <v>10</v>
      </c>
      <c r="E1386" s="31">
        <v>19</v>
      </c>
      <c r="F1386" s="32">
        <v>22.530999999999999</v>
      </c>
      <c r="G1386" s="32">
        <v>22.530999999999999</v>
      </c>
      <c r="H1386" s="31">
        <v>60.643999999999998</v>
      </c>
      <c r="I1386" s="33">
        <v>2.1025569242254569E-4</v>
      </c>
      <c r="J1386" s="33">
        <v>1.2871211478054159E-3</v>
      </c>
      <c r="K1386">
        <v>1</v>
      </c>
    </row>
    <row r="1387" spans="1:11" x14ac:dyDescent="0.25">
      <c r="A1387" t="s">
        <v>157</v>
      </c>
      <c r="B1387" t="s">
        <v>30</v>
      </c>
      <c r="C1387" t="s">
        <v>17</v>
      </c>
      <c r="D1387" s="31">
        <v>19</v>
      </c>
      <c r="E1387" s="31">
        <v>58</v>
      </c>
      <c r="F1387" s="32">
        <v>590.54</v>
      </c>
      <c r="G1387" s="32">
        <v>590.54</v>
      </c>
      <c r="H1387" s="31">
        <v>838.851</v>
      </c>
      <c r="I1387" s="33">
        <v>5.1665791776027988E-2</v>
      </c>
      <c r="J1387" s="33">
        <v>5.2167350746268659E-2</v>
      </c>
      <c r="K1387">
        <v>1</v>
      </c>
    </row>
    <row r="1388" spans="1:11" x14ac:dyDescent="0.25">
      <c r="A1388" t="s">
        <v>157</v>
      </c>
      <c r="B1388" t="s">
        <v>31</v>
      </c>
      <c r="C1388" t="s">
        <v>17</v>
      </c>
      <c r="D1388" s="31">
        <v>85</v>
      </c>
      <c r="E1388" s="31">
        <v>430</v>
      </c>
      <c r="F1388" s="32">
        <v>728.74400000000003</v>
      </c>
      <c r="G1388" s="32">
        <v>728.74400000000003</v>
      </c>
      <c r="H1388" s="31">
        <v>983.55700000000002</v>
      </c>
      <c r="I1388" s="33">
        <v>1.9745949168156939E-2</v>
      </c>
      <c r="J1388" s="33">
        <v>2.0670778865957719E-2</v>
      </c>
      <c r="K1388">
        <v>1</v>
      </c>
    </row>
    <row r="1389" spans="1:11" x14ac:dyDescent="0.25">
      <c r="A1389" t="s">
        <v>157</v>
      </c>
      <c r="B1389" t="s">
        <v>37</v>
      </c>
      <c r="C1389" t="s">
        <v>23</v>
      </c>
      <c r="D1389" s="31">
        <v>70</v>
      </c>
      <c r="E1389" s="31">
        <v>954</v>
      </c>
      <c r="F1389" s="32">
        <v>220781.77600000001</v>
      </c>
      <c r="G1389" s="32">
        <v>220781.77600000001</v>
      </c>
      <c r="H1389" s="31">
        <v>162503.95499999999</v>
      </c>
      <c r="I1389" s="33">
        <v>6.5612396060553829E-2</v>
      </c>
      <c r="J1389" s="33">
        <v>6.3443684266622516E-2</v>
      </c>
      <c r="K1389">
        <v>1</v>
      </c>
    </row>
    <row r="1390" spans="1:11" x14ac:dyDescent="0.25">
      <c r="A1390" t="s">
        <v>157</v>
      </c>
      <c r="B1390" t="s">
        <v>33</v>
      </c>
      <c r="C1390" t="s">
        <v>34</v>
      </c>
      <c r="D1390" s="31">
        <v>256</v>
      </c>
      <c r="E1390" s="31">
        <v>4750</v>
      </c>
      <c r="F1390" s="32">
        <v>1111722.4539999999</v>
      </c>
      <c r="G1390" s="32">
        <v>1111722.4539999999</v>
      </c>
      <c r="H1390" s="31">
        <v>609306.32999999996</v>
      </c>
      <c r="I1390" s="33">
        <v>4.7313042206322153E-2</v>
      </c>
      <c r="J1390" s="33">
        <v>5.0355653667114648E-2</v>
      </c>
      <c r="K1390">
        <v>1</v>
      </c>
    </row>
    <row r="1391" spans="1:11" x14ac:dyDescent="0.25">
      <c r="A1391" t="s">
        <v>157</v>
      </c>
      <c r="B1391" t="s">
        <v>32</v>
      </c>
      <c r="C1391" t="s">
        <v>23</v>
      </c>
      <c r="D1391" s="31">
        <v>74</v>
      </c>
      <c r="E1391" s="31">
        <v>469</v>
      </c>
      <c r="F1391" s="32">
        <v>5811.5469999999996</v>
      </c>
      <c r="G1391" s="32">
        <v>5811.5469999999996</v>
      </c>
      <c r="H1391" s="31">
        <v>3410.527</v>
      </c>
      <c r="I1391" s="33">
        <v>4.1354081721238101E-3</v>
      </c>
      <c r="J1391" s="33">
        <v>4.6737987041462932E-3</v>
      </c>
      <c r="K1391">
        <v>1</v>
      </c>
    </row>
    <row r="1392" spans="1:11" x14ac:dyDescent="0.25">
      <c r="A1392" t="s">
        <v>157</v>
      </c>
      <c r="B1392" t="s">
        <v>35</v>
      </c>
      <c r="C1392" t="s">
        <v>23</v>
      </c>
      <c r="D1392" s="31">
        <v>70</v>
      </c>
      <c r="E1392" s="31">
        <v>953</v>
      </c>
      <c r="F1392" s="32">
        <v>171908.598</v>
      </c>
      <c r="G1392" s="32">
        <v>171908.598</v>
      </c>
      <c r="H1392" s="31">
        <v>132906.18900000001</v>
      </c>
      <c r="I1392" s="33">
        <v>6.5555094222631352E-2</v>
      </c>
      <c r="J1392" s="33">
        <v>6.5287869253498193E-2</v>
      </c>
      <c r="K1392">
        <v>1</v>
      </c>
    </row>
    <row r="1393" spans="1:11" x14ac:dyDescent="0.25">
      <c r="A1393" t="s">
        <v>157</v>
      </c>
      <c r="B1393" t="s">
        <v>36</v>
      </c>
      <c r="C1393" t="s">
        <v>23</v>
      </c>
      <c r="D1393" s="31">
        <v>50</v>
      </c>
      <c r="E1393" s="31">
        <v>227</v>
      </c>
      <c r="F1393" s="32">
        <v>1747.1130000000001</v>
      </c>
      <c r="G1393" s="32">
        <v>1747.1130000000001</v>
      </c>
      <c r="H1393" s="31">
        <v>2802.35</v>
      </c>
      <c r="I1393" s="33">
        <v>4.1280559696996186E-3</v>
      </c>
      <c r="J1393" s="33">
        <v>4.5001621911543192E-3</v>
      </c>
      <c r="K1393">
        <v>1</v>
      </c>
    </row>
    <row r="1394" spans="1:11" x14ac:dyDescent="0.25">
      <c r="A1394" t="s">
        <v>157</v>
      </c>
      <c r="B1394" t="s">
        <v>41</v>
      </c>
      <c r="C1394" t="s">
        <v>23</v>
      </c>
      <c r="D1394" s="31">
        <v>74</v>
      </c>
      <c r="E1394" s="31">
        <v>979</v>
      </c>
      <c r="F1394" s="32">
        <v>744974.29200000002</v>
      </c>
      <c r="G1394" s="32">
        <v>744974.29200000002</v>
      </c>
      <c r="H1394" s="31">
        <v>551449.04</v>
      </c>
      <c r="I1394" s="33">
        <v>5.7300663495356487E-2</v>
      </c>
      <c r="J1394" s="33">
        <v>5.9567782031983783E-2</v>
      </c>
      <c r="K1394">
        <v>1</v>
      </c>
    </row>
    <row r="1395" spans="1:11" x14ac:dyDescent="0.25">
      <c r="A1395" t="s">
        <v>157</v>
      </c>
      <c r="B1395" t="s">
        <v>89</v>
      </c>
      <c r="C1395" t="s">
        <v>44</v>
      </c>
      <c r="D1395" s="31">
        <v>29</v>
      </c>
      <c r="E1395" s="31">
        <v>82</v>
      </c>
      <c r="F1395" s="32">
        <v>46.804000000000002</v>
      </c>
      <c r="G1395" s="32">
        <v>46.804000000000002</v>
      </c>
      <c r="H1395" s="31">
        <v>7154.5129999999999</v>
      </c>
      <c r="I1395" s="33">
        <v>5.0440780256493156E-3</v>
      </c>
      <c r="J1395" s="33">
        <v>6.6750445499752759E-2</v>
      </c>
      <c r="K1395">
        <v>1</v>
      </c>
    </row>
    <row r="1396" spans="1:11" x14ac:dyDescent="0.25">
      <c r="A1396" t="s">
        <v>157</v>
      </c>
      <c r="B1396" t="s">
        <v>43</v>
      </c>
      <c r="C1396" t="s">
        <v>44</v>
      </c>
      <c r="D1396" s="31">
        <v>131</v>
      </c>
      <c r="E1396" s="31">
        <v>1671</v>
      </c>
      <c r="F1396" s="32">
        <v>13481.04</v>
      </c>
      <c r="G1396" s="32">
        <v>13481.04</v>
      </c>
      <c r="H1396" s="31">
        <v>37921.608999999997</v>
      </c>
      <c r="I1396" s="33">
        <v>6.4103242004355646E-2</v>
      </c>
      <c r="J1396" s="33">
        <v>8.5944050349472834E-2</v>
      </c>
      <c r="K1396">
        <v>1</v>
      </c>
    </row>
    <row r="1397" spans="1:11" x14ac:dyDescent="0.25">
      <c r="A1397" t="s">
        <v>157</v>
      </c>
      <c r="B1397" t="s">
        <v>90</v>
      </c>
      <c r="C1397" t="s">
        <v>44</v>
      </c>
      <c r="D1397" s="31">
        <v>184</v>
      </c>
      <c r="E1397" s="31">
        <v>2848</v>
      </c>
      <c r="F1397" s="32">
        <v>282631.95899999997</v>
      </c>
      <c r="G1397" s="32">
        <v>282631.95899999997</v>
      </c>
      <c r="H1397" s="31">
        <v>534240.69400000002</v>
      </c>
      <c r="I1397" s="33">
        <v>4.9897173131027227E-2</v>
      </c>
      <c r="J1397" s="33">
        <v>5.6001739884080408E-2</v>
      </c>
      <c r="K1397">
        <v>1</v>
      </c>
    </row>
    <row r="1398" spans="1:11" x14ac:dyDescent="0.25">
      <c r="A1398" t="s">
        <v>157</v>
      </c>
      <c r="B1398" t="s">
        <v>45</v>
      </c>
      <c r="C1398" t="s">
        <v>23</v>
      </c>
      <c r="D1398" s="31">
        <v>93</v>
      </c>
      <c r="E1398" s="31">
        <v>980</v>
      </c>
      <c r="F1398" s="32">
        <v>436238.64199999999</v>
      </c>
      <c r="G1398" s="32">
        <v>436238.64199999999</v>
      </c>
      <c r="H1398" s="31">
        <v>291419.43199999997</v>
      </c>
      <c r="I1398" s="33">
        <v>8.7522022418258821E-2</v>
      </c>
      <c r="J1398" s="33">
        <v>8.9432543848638912E-2</v>
      </c>
      <c r="K1398">
        <v>1</v>
      </c>
    </row>
    <row r="1399" spans="1:11" x14ac:dyDescent="0.25">
      <c r="A1399" t="s">
        <v>157</v>
      </c>
      <c r="B1399" t="s">
        <v>46</v>
      </c>
      <c r="C1399" t="s">
        <v>23</v>
      </c>
      <c r="D1399" s="31">
        <v>56</v>
      </c>
      <c r="E1399" s="31">
        <v>314</v>
      </c>
      <c r="F1399" s="32">
        <v>10474.248</v>
      </c>
      <c r="G1399" s="32">
        <v>10474.248</v>
      </c>
      <c r="H1399" s="31">
        <v>1790.287</v>
      </c>
      <c r="I1399" s="33">
        <v>3.6281237010557819E-2</v>
      </c>
      <c r="J1399" s="33">
        <v>3.9826637302011032E-2</v>
      </c>
      <c r="K1399">
        <v>1</v>
      </c>
    </row>
    <row r="1400" spans="1:11" x14ac:dyDescent="0.25">
      <c r="A1400" t="s">
        <v>157</v>
      </c>
      <c r="B1400" t="s">
        <v>47</v>
      </c>
      <c r="C1400" t="s">
        <v>17</v>
      </c>
      <c r="D1400" s="31">
        <v>5</v>
      </c>
      <c r="E1400" s="31">
        <v>7</v>
      </c>
      <c r="F1400" s="32">
        <v>9.4329999999999998</v>
      </c>
      <c r="G1400" s="32">
        <v>9.4329999999999998</v>
      </c>
      <c r="H1400" s="31">
        <v>18.297000000000001</v>
      </c>
      <c r="I1400" s="33">
        <v>1.8866E-3</v>
      </c>
      <c r="J1400" s="33">
        <v>3.9433189655172412E-3</v>
      </c>
      <c r="K1400">
        <v>1</v>
      </c>
    </row>
    <row r="1401" spans="1:11" x14ac:dyDescent="0.25">
      <c r="A1401" t="s">
        <v>157</v>
      </c>
      <c r="B1401" t="s">
        <v>48</v>
      </c>
      <c r="C1401" t="s">
        <v>49</v>
      </c>
      <c r="D1401" s="31">
        <v>26</v>
      </c>
      <c r="E1401" s="31">
        <v>162</v>
      </c>
      <c r="F1401" s="32">
        <v>24811.999</v>
      </c>
      <c r="G1401" s="32">
        <v>24811.999</v>
      </c>
      <c r="H1401" s="31">
        <v>74948.120999999999</v>
      </c>
      <c r="I1401" s="33">
        <v>3.507892759025911E-3</v>
      </c>
      <c r="J1401" s="33">
        <v>3.5762881712126352E-3</v>
      </c>
      <c r="K1401">
        <v>1</v>
      </c>
    </row>
    <row r="1402" spans="1:11" x14ac:dyDescent="0.25">
      <c r="A1402" t="s">
        <v>157</v>
      </c>
      <c r="B1402" t="s">
        <v>155</v>
      </c>
      <c r="C1402" t="s">
        <v>17</v>
      </c>
      <c r="D1402" s="31">
        <v>3</v>
      </c>
      <c r="E1402" s="31">
        <v>12</v>
      </c>
      <c r="F1402" s="32">
        <v>0.48</v>
      </c>
      <c r="G1402" s="32">
        <v>0.48</v>
      </c>
      <c r="H1402" s="31">
        <v>205.983</v>
      </c>
      <c r="I1402" s="33">
        <v>3.9998333402774876E-6</v>
      </c>
      <c r="J1402" s="33">
        <v>4.814700540646672E-4</v>
      </c>
      <c r="K1402">
        <v>1</v>
      </c>
    </row>
    <row r="1403" spans="1:11" x14ac:dyDescent="0.25">
      <c r="A1403" t="s">
        <v>157</v>
      </c>
      <c r="B1403" t="s">
        <v>51</v>
      </c>
      <c r="C1403" t="s">
        <v>17</v>
      </c>
      <c r="D1403" s="31">
        <v>72</v>
      </c>
      <c r="E1403" s="31">
        <v>242</v>
      </c>
      <c r="F1403" s="32">
        <v>905.98400000000004</v>
      </c>
      <c r="G1403" s="32">
        <v>905.98400000000004</v>
      </c>
      <c r="H1403" s="31">
        <v>858.27700000000004</v>
      </c>
      <c r="I1403" s="33">
        <v>8.2882836728906135E-3</v>
      </c>
      <c r="J1403" s="33">
        <v>8.6839378762584105E-3</v>
      </c>
      <c r="K1403">
        <v>1</v>
      </c>
    </row>
    <row r="1404" spans="1:11" x14ac:dyDescent="0.25">
      <c r="A1404" t="s">
        <v>157</v>
      </c>
      <c r="B1404" t="s">
        <v>140</v>
      </c>
      <c r="C1404" t="s">
        <v>17</v>
      </c>
      <c r="D1404" s="31">
        <v>11</v>
      </c>
      <c r="E1404" s="31">
        <v>43</v>
      </c>
      <c r="F1404" s="32">
        <v>1238.797</v>
      </c>
      <c r="G1404" s="32">
        <v>1238.797</v>
      </c>
      <c r="H1404" s="31">
        <v>619.952</v>
      </c>
      <c r="I1404" s="33">
        <v>0.11812691904262421</v>
      </c>
      <c r="J1404" s="33">
        <v>0.11298560233278659</v>
      </c>
      <c r="K1404">
        <v>1</v>
      </c>
    </row>
    <row r="1405" spans="1:11" x14ac:dyDescent="0.25">
      <c r="A1405" t="s">
        <v>157</v>
      </c>
      <c r="B1405" t="s">
        <v>96</v>
      </c>
      <c r="C1405" t="s">
        <v>21</v>
      </c>
      <c r="D1405" s="31">
        <v>258</v>
      </c>
      <c r="E1405" s="31">
        <v>4286</v>
      </c>
      <c r="F1405" s="32">
        <v>1382019.6580000001</v>
      </c>
      <c r="G1405" s="32">
        <v>1382019.6580000001</v>
      </c>
      <c r="H1405" s="31">
        <v>199543.51500000001</v>
      </c>
      <c r="I1405" s="33">
        <v>1.080710831739431E-2</v>
      </c>
      <c r="J1405" s="33">
        <v>8.8757924254092291E-3</v>
      </c>
      <c r="K1405">
        <v>1</v>
      </c>
    </row>
    <row r="1406" spans="1:11" x14ac:dyDescent="0.25">
      <c r="A1406" t="s">
        <v>157</v>
      </c>
      <c r="B1406" t="s">
        <v>54</v>
      </c>
      <c r="C1406" t="s">
        <v>19</v>
      </c>
      <c r="D1406" s="31">
        <v>110</v>
      </c>
      <c r="E1406" s="31">
        <v>835</v>
      </c>
      <c r="F1406" s="32">
        <v>13431.963</v>
      </c>
      <c r="G1406" s="32">
        <v>13431.963</v>
      </c>
      <c r="H1406" s="31">
        <v>33705.008999999998</v>
      </c>
      <c r="I1406" s="33">
        <v>4.2992682389723716E-3</v>
      </c>
      <c r="J1406" s="33">
        <v>4.9895529551231979E-3</v>
      </c>
      <c r="K1406">
        <v>1</v>
      </c>
    </row>
    <row r="1407" spans="1:11" x14ac:dyDescent="0.25">
      <c r="A1407" t="s">
        <v>157</v>
      </c>
      <c r="B1407" t="s">
        <v>115</v>
      </c>
      <c r="C1407" t="s">
        <v>19</v>
      </c>
      <c r="D1407" s="31">
        <v>28</v>
      </c>
      <c r="E1407" s="31">
        <v>45</v>
      </c>
      <c r="F1407" s="32">
        <v>1754.675</v>
      </c>
      <c r="G1407" s="32">
        <v>1754.675</v>
      </c>
      <c r="H1407" s="31">
        <v>7585.9719999999998</v>
      </c>
      <c r="I1407" s="33">
        <v>8.0704397019593407E-2</v>
      </c>
      <c r="J1407" s="33">
        <v>7.9734832877864203E-2</v>
      </c>
      <c r="K1407">
        <v>1</v>
      </c>
    </row>
    <row r="1408" spans="1:11" x14ac:dyDescent="0.25">
      <c r="A1408" t="s">
        <v>157</v>
      </c>
      <c r="B1408" t="s">
        <v>78</v>
      </c>
      <c r="C1408" t="s">
        <v>28</v>
      </c>
      <c r="D1408" s="31">
        <v>9</v>
      </c>
      <c r="E1408" s="31">
        <v>29</v>
      </c>
      <c r="F1408" s="32">
        <v>400.68</v>
      </c>
      <c r="G1408" s="32">
        <v>400.68</v>
      </c>
      <c r="H1408" s="31">
        <v>228.39</v>
      </c>
      <c r="I1408" s="33">
        <v>4.1805870016589633E-3</v>
      </c>
      <c r="J1408" s="33">
        <v>3.9370798138252021E-3</v>
      </c>
      <c r="K1408">
        <v>1</v>
      </c>
    </row>
    <row r="1409" spans="1:11" x14ac:dyDescent="0.25">
      <c r="A1409" t="s">
        <v>157</v>
      </c>
      <c r="B1409" t="s">
        <v>55</v>
      </c>
      <c r="C1409" t="s">
        <v>21</v>
      </c>
      <c r="D1409" s="31">
        <v>16</v>
      </c>
      <c r="E1409" s="31">
        <v>208</v>
      </c>
      <c r="F1409" s="32">
        <v>439170.79</v>
      </c>
      <c r="G1409" s="32">
        <v>439170.79</v>
      </c>
      <c r="H1409" s="31">
        <v>3284328.7760000001</v>
      </c>
      <c r="I1409" s="33">
        <v>3.2443231649443217E-2</v>
      </c>
      <c r="J1409" s="33">
        <v>3.6553990838777348E-2</v>
      </c>
      <c r="K1409">
        <v>1</v>
      </c>
    </row>
    <row r="1410" spans="1:11" x14ac:dyDescent="0.25">
      <c r="A1410" t="s">
        <v>157</v>
      </c>
      <c r="B1410" t="s">
        <v>119</v>
      </c>
      <c r="C1410" t="s">
        <v>17</v>
      </c>
      <c r="D1410" s="31">
        <v>3</v>
      </c>
      <c r="E1410" s="31">
        <v>3</v>
      </c>
      <c r="F1410" s="32">
        <v>591.69600000000003</v>
      </c>
      <c r="G1410" s="32">
        <v>591.69600000000003</v>
      </c>
      <c r="H1410" s="31">
        <v>364.74200000000002</v>
      </c>
      <c r="I1410" s="33">
        <v>5.1541463414634149E-2</v>
      </c>
      <c r="J1410" s="33">
        <v>2.139876796714579E-2</v>
      </c>
      <c r="K1410">
        <v>1</v>
      </c>
    </row>
    <row r="1411" spans="1:11" x14ac:dyDescent="0.25">
      <c r="A1411" t="s">
        <v>157</v>
      </c>
      <c r="B1411" t="s">
        <v>119</v>
      </c>
      <c r="D1411" s="31">
        <v>3</v>
      </c>
      <c r="E1411" s="31">
        <v>3</v>
      </c>
      <c r="F1411" s="32">
        <v>17.402999999999999</v>
      </c>
      <c r="G1411" s="32">
        <v>17.402999999999999</v>
      </c>
      <c r="H1411" s="31">
        <v>10.728</v>
      </c>
      <c r="I1411" s="33">
        <v>1.5159407665505231E-3</v>
      </c>
      <c r="J1411" s="33">
        <v>6.2939278380756821E-4</v>
      </c>
      <c r="K1411">
        <v>1</v>
      </c>
    </row>
    <row r="1412" spans="1:11" x14ac:dyDescent="0.25">
      <c r="A1412" t="s">
        <v>157</v>
      </c>
      <c r="B1412" t="s">
        <v>59</v>
      </c>
      <c r="C1412" t="s">
        <v>23</v>
      </c>
      <c r="D1412" s="31">
        <v>76</v>
      </c>
      <c r="E1412" s="31">
        <v>942</v>
      </c>
      <c r="F1412" s="32">
        <v>943390.82700000005</v>
      </c>
      <c r="G1412" s="32">
        <v>943390.82700000005</v>
      </c>
      <c r="H1412" s="31">
        <v>717004.87100000004</v>
      </c>
      <c r="I1412" s="33">
        <v>0.11098783510205</v>
      </c>
      <c r="J1412" s="33">
        <v>0.1084003946231351</v>
      </c>
      <c r="K1412">
        <v>1</v>
      </c>
    </row>
    <row r="1413" spans="1:11" x14ac:dyDescent="0.25">
      <c r="A1413" t="s">
        <v>157</v>
      </c>
      <c r="B1413" t="s">
        <v>184</v>
      </c>
      <c r="C1413" t="s">
        <v>17</v>
      </c>
      <c r="D1413" s="31">
        <v>6</v>
      </c>
      <c r="E1413" s="31">
        <v>8</v>
      </c>
      <c r="F1413" s="32">
        <v>1.9219999999999999</v>
      </c>
      <c r="G1413" s="32">
        <v>1.9219999999999999</v>
      </c>
      <c r="H1413" s="31">
        <v>1.339</v>
      </c>
      <c r="I1413" s="33">
        <v>5.1390374331550801E-4</v>
      </c>
      <c r="J1413" s="33">
        <v>5.1658950617283945E-4</v>
      </c>
      <c r="K1413">
        <v>1</v>
      </c>
    </row>
    <row r="1414" spans="1:11" x14ac:dyDescent="0.25">
      <c r="A1414" t="s">
        <v>157</v>
      </c>
      <c r="B1414" t="s">
        <v>172</v>
      </c>
      <c r="C1414" t="s">
        <v>17</v>
      </c>
      <c r="D1414" s="31">
        <v>5</v>
      </c>
      <c r="E1414" s="31">
        <v>27</v>
      </c>
      <c r="F1414" s="32">
        <v>0.1</v>
      </c>
      <c r="G1414" s="32">
        <v>0.1</v>
      </c>
      <c r="H1414" s="31">
        <v>2.383</v>
      </c>
      <c r="I1414" s="33">
        <v>3.2467532467532468E-4</v>
      </c>
      <c r="J1414" s="33">
        <v>4.3170289855072467E-3</v>
      </c>
      <c r="K1414">
        <v>1</v>
      </c>
    </row>
    <row r="1415" spans="1:11" x14ac:dyDescent="0.25">
      <c r="A1415" t="s">
        <v>157</v>
      </c>
      <c r="B1415" t="s">
        <v>132</v>
      </c>
      <c r="C1415" t="s">
        <v>17</v>
      </c>
      <c r="D1415" s="31">
        <v>7</v>
      </c>
      <c r="E1415" s="31">
        <v>11</v>
      </c>
      <c r="F1415" s="32">
        <v>2.6240000000000001</v>
      </c>
      <c r="G1415" s="32">
        <v>2.6240000000000001</v>
      </c>
      <c r="H1415" s="31">
        <v>10.308999999999999</v>
      </c>
      <c r="I1415" s="33">
        <v>9.4050179211469537E-3</v>
      </c>
      <c r="J1415" s="33">
        <v>2.0454365079365079E-2</v>
      </c>
      <c r="K1415">
        <v>1</v>
      </c>
    </row>
    <row r="1416" spans="1:11" x14ac:dyDescent="0.25">
      <c r="A1416" t="s">
        <v>157</v>
      </c>
      <c r="B1416" t="s">
        <v>120</v>
      </c>
      <c r="C1416" t="s">
        <v>99</v>
      </c>
      <c r="D1416" s="31">
        <v>8</v>
      </c>
      <c r="E1416" s="31">
        <v>117</v>
      </c>
      <c r="F1416" s="32">
        <v>173594.54300000001</v>
      </c>
      <c r="G1416" s="32">
        <v>173594.54300000001</v>
      </c>
      <c r="H1416" s="31">
        <v>255045.91800000001</v>
      </c>
      <c r="I1416" s="33">
        <v>8.5921312313099185E-3</v>
      </c>
      <c r="J1416" s="33">
        <v>1.139646068211757E-2</v>
      </c>
      <c r="K1416">
        <v>1</v>
      </c>
    </row>
    <row r="1417" spans="1:11" x14ac:dyDescent="0.25">
      <c r="A1417" t="s">
        <v>157</v>
      </c>
      <c r="B1417" t="s">
        <v>57</v>
      </c>
      <c r="C1417" t="s">
        <v>23</v>
      </c>
      <c r="D1417" s="31">
        <v>76</v>
      </c>
      <c r="E1417" s="31">
        <v>864</v>
      </c>
      <c r="F1417" s="32">
        <v>434083.68599999999</v>
      </c>
      <c r="G1417" s="32">
        <v>434083.68599999999</v>
      </c>
      <c r="H1417" s="31">
        <v>682924.10100000002</v>
      </c>
      <c r="I1417" s="33">
        <v>9.2870103410392812E-2</v>
      </c>
      <c r="J1417" s="33">
        <v>9.8210105404241341E-2</v>
      </c>
      <c r="K1417">
        <v>1</v>
      </c>
    </row>
    <row r="1418" spans="1:11" x14ac:dyDescent="0.25">
      <c r="A1418" t="s">
        <v>157</v>
      </c>
      <c r="B1418" t="s">
        <v>130</v>
      </c>
      <c r="C1418" t="s">
        <v>17</v>
      </c>
      <c r="D1418" s="31">
        <v>13</v>
      </c>
      <c r="E1418" s="31">
        <v>34</v>
      </c>
      <c r="F1418" s="32">
        <v>1932.4179999999999</v>
      </c>
      <c r="G1418" s="32">
        <v>1932.4179999999999</v>
      </c>
      <c r="H1418" s="31">
        <v>13373.916999999999</v>
      </c>
      <c r="I1418" s="33">
        <v>5.2093478401518253E-3</v>
      </c>
      <c r="J1418" s="33">
        <v>5.3862926981329499E-3</v>
      </c>
      <c r="K1418">
        <v>1</v>
      </c>
    </row>
    <row r="1419" spans="1:11" x14ac:dyDescent="0.25">
      <c r="A1419" t="s">
        <v>157</v>
      </c>
      <c r="B1419" t="s">
        <v>103</v>
      </c>
      <c r="C1419" t="s">
        <v>104</v>
      </c>
      <c r="D1419" s="31">
        <v>150</v>
      </c>
      <c r="E1419" s="31">
        <v>675</v>
      </c>
      <c r="F1419" s="32">
        <v>2531265.5839999998</v>
      </c>
      <c r="G1419" s="32">
        <v>2531265.5839999998</v>
      </c>
      <c r="H1419" s="31">
        <v>194465.2</v>
      </c>
      <c r="I1419" s="33">
        <v>7.3504261275324544E-3</v>
      </c>
      <c r="J1419" s="33">
        <v>7.188361302233345E-3</v>
      </c>
      <c r="K1419">
        <v>1</v>
      </c>
    </row>
    <row r="1420" spans="1:11" x14ac:dyDescent="0.25">
      <c r="A1420" t="s">
        <v>157</v>
      </c>
      <c r="B1420" t="s">
        <v>61</v>
      </c>
      <c r="C1420" t="s">
        <v>34</v>
      </c>
      <c r="D1420" s="31">
        <v>236</v>
      </c>
      <c r="E1420" s="31">
        <v>3941</v>
      </c>
      <c r="F1420" s="32">
        <v>370598.80300000001</v>
      </c>
      <c r="G1420" s="32">
        <v>370598.80300000001</v>
      </c>
      <c r="H1420" s="31">
        <v>632835.88</v>
      </c>
      <c r="I1420" s="33">
        <v>5.7831676974241887E-2</v>
      </c>
      <c r="J1420" s="33">
        <v>5.9887340961659701E-2</v>
      </c>
      <c r="K1420">
        <v>1</v>
      </c>
    </row>
    <row r="1421" spans="1:11" x14ac:dyDescent="0.25">
      <c r="A1421" t="s">
        <v>157</v>
      </c>
      <c r="B1421" t="s">
        <v>63</v>
      </c>
      <c r="C1421" t="s">
        <v>34</v>
      </c>
      <c r="D1421" s="31">
        <v>284</v>
      </c>
      <c r="E1421" s="31">
        <v>4647</v>
      </c>
      <c r="F1421" s="32">
        <v>499784.054</v>
      </c>
      <c r="G1421" s="32">
        <v>499784.054</v>
      </c>
      <c r="H1421" s="31">
        <v>196396.584</v>
      </c>
      <c r="I1421" s="33">
        <v>6.342229581823336E-2</v>
      </c>
      <c r="J1421" s="33">
        <v>6.5376833429314232E-2</v>
      </c>
      <c r="K1421">
        <v>1</v>
      </c>
    </row>
    <row r="1422" spans="1:11" x14ac:dyDescent="0.25">
      <c r="A1422" t="s">
        <v>157</v>
      </c>
      <c r="B1422" t="s">
        <v>64</v>
      </c>
      <c r="C1422" t="s">
        <v>17</v>
      </c>
      <c r="D1422" s="31">
        <v>30</v>
      </c>
      <c r="E1422" s="31">
        <v>175</v>
      </c>
      <c r="F1422" s="32">
        <v>56.173000000000002</v>
      </c>
      <c r="G1422" s="32">
        <v>56.173000000000002</v>
      </c>
      <c r="H1422" s="31">
        <v>392.024</v>
      </c>
      <c r="I1422" s="33">
        <v>5.9279231743351616E-3</v>
      </c>
      <c r="J1422" s="33">
        <v>1.205263481522474E-2</v>
      </c>
      <c r="K1422">
        <v>1</v>
      </c>
    </row>
    <row r="1423" spans="1:11" x14ac:dyDescent="0.25">
      <c r="A1423" t="s">
        <v>157</v>
      </c>
      <c r="B1423" t="s">
        <v>148</v>
      </c>
      <c r="C1423" t="s">
        <v>69</v>
      </c>
      <c r="D1423" s="31">
        <v>4</v>
      </c>
      <c r="E1423" s="31">
        <v>13</v>
      </c>
      <c r="F1423" s="32">
        <v>35.878999999999998</v>
      </c>
      <c r="G1423" s="32">
        <v>35.878999999999998</v>
      </c>
      <c r="H1423" s="31">
        <v>35.331000000000003</v>
      </c>
      <c r="I1423" s="33">
        <v>8.4441044951753357E-3</v>
      </c>
      <c r="J1423" s="33">
        <v>5.9419778002018156E-3</v>
      </c>
      <c r="K1423">
        <v>1</v>
      </c>
    </row>
    <row r="1424" spans="1:11" x14ac:dyDescent="0.25">
      <c r="A1424" t="s">
        <v>157</v>
      </c>
      <c r="B1424" t="s">
        <v>142</v>
      </c>
      <c r="C1424" t="s">
        <v>69</v>
      </c>
      <c r="D1424" s="31">
        <v>6</v>
      </c>
      <c r="E1424" s="31">
        <v>12</v>
      </c>
      <c r="F1424" s="32">
        <v>3.7850000000000001</v>
      </c>
      <c r="G1424" s="32">
        <v>3.7850000000000001</v>
      </c>
      <c r="H1424" s="31">
        <v>8.0459999999999994</v>
      </c>
      <c r="I1424" s="33">
        <v>5.2315134761575673E-4</v>
      </c>
      <c r="J1424" s="33">
        <v>9.893028402803393E-4</v>
      </c>
      <c r="K1424">
        <v>1</v>
      </c>
    </row>
    <row r="1425" spans="1:11" x14ac:dyDescent="0.25">
      <c r="A1425" t="s">
        <v>157</v>
      </c>
      <c r="B1425" t="s">
        <v>153</v>
      </c>
      <c r="C1425" t="s">
        <v>69</v>
      </c>
      <c r="D1425" s="31">
        <v>10</v>
      </c>
      <c r="E1425" s="31">
        <v>39</v>
      </c>
      <c r="F1425" s="32">
        <v>208.17599999999999</v>
      </c>
      <c r="G1425" s="32">
        <v>208.17599999999999</v>
      </c>
      <c r="H1425" s="31">
        <v>191.21</v>
      </c>
      <c r="I1425" s="33">
        <v>2.3802423965241251E-2</v>
      </c>
      <c r="J1425" s="33">
        <v>1.043210213323149E-2</v>
      </c>
      <c r="K1425">
        <v>1</v>
      </c>
    </row>
    <row r="1426" spans="1:11" x14ac:dyDescent="0.25">
      <c r="A1426" t="s">
        <v>157</v>
      </c>
      <c r="B1426" t="s">
        <v>72</v>
      </c>
      <c r="C1426" t="s">
        <v>69</v>
      </c>
      <c r="D1426" s="31">
        <v>15</v>
      </c>
      <c r="E1426" s="31">
        <v>60</v>
      </c>
      <c r="F1426" s="32">
        <v>50.313000000000002</v>
      </c>
      <c r="G1426" s="32">
        <v>50.313000000000002</v>
      </c>
      <c r="H1426" s="31">
        <v>263.35300000000001</v>
      </c>
      <c r="I1426" s="33">
        <v>3.5804867634500431E-3</v>
      </c>
      <c r="J1426" s="33">
        <v>1.214055873132952E-2</v>
      </c>
      <c r="K1426">
        <v>1</v>
      </c>
    </row>
    <row r="1427" spans="1:11" x14ac:dyDescent="0.25">
      <c r="A1427" t="s">
        <v>157</v>
      </c>
      <c r="B1427" t="s">
        <v>73</v>
      </c>
      <c r="C1427" t="s">
        <v>17</v>
      </c>
      <c r="D1427" s="31">
        <v>8</v>
      </c>
      <c r="E1427" s="31">
        <v>14</v>
      </c>
      <c r="F1427" s="32">
        <v>6.556</v>
      </c>
      <c r="G1427" s="32">
        <v>6.556</v>
      </c>
      <c r="H1427" s="31">
        <v>35.502000000000002</v>
      </c>
      <c r="I1427" s="33">
        <v>1.1055649241146709E-2</v>
      </c>
      <c r="J1427" s="33">
        <v>1.382476635514019E-2</v>
      </c>
      <c r="K1427">
        <v>1</v>
      </c>
    </row>
    <row r="1428" spans="1:11" x14ac:dyDescent="0.25">
      <c r="A1428" t="s">
        <v>157</v>
      </c>
      <c r="B1428" t="s">
        <v>156</v>
      </c>
      <c r="C1428" t="s">
        <v>17</v>
      </c>
      <c r="D1428" s="31">
        <v>9</v>
      </c>
      <c r="E1428" s="31">
        <v>219</v>
      </c>
      <c r="F1428" s="32">
        <v>136636.633</v>
      </c>
      <c r="G1428" s="32">
        <v>136636.633</v>
      </c>
      <c r="H1428" s="31">
        <v>14005.315000000001</v>
      </c>
      <c r="I1428" s="33">
        <v>0.27979815906950078</v>
      </c>
      <c r="J1428" s="33">
        <v>0.1193628019158982</v>
      </c>
      <c r="K1428">
        <v>1</v>
      </c>
    </row>
    <row r="1429" spans="1:11" x14ac:dyDescent="0.25">
      <c r="A1429" t="s">
        <v>157</v>
      </c>
      <c r="B1429" t="s">
        <v>147</v>
      </c>
      <c r="C1429" t="s">
        <v>75</v>
      </c>
      <c r="D1429" s="31">
        <v>16</v>
      </c>
      <c r="E1429" s="31">
        <v>134</v>
      </c>
      <c r="F1429" s="32">
        <v>13358.987999999999</v>
      </c>
      <c r="G1429" s="32">
        <v>13358.987999999999</v>
      </c>
      <c r="H1429" s="31">
        <v>31514.492999999999</v>
      </c>
      <c r="I1429" s="33">
        <v>8.6061536082872717E-2</v>
      </c>
      <c r="J1429" s="33">
        <v>0.1092720385292853</v>
      </c>
      <c r="K1429">
        <v>1</v>
      </c>
    </row>
    <row r="1430" spans="1:11" x14ac:dyDescent="0.25">
      <c r="A1430" t="s">
        <v>157</v>
      </c>
      <c r="B1430" t="s">
        <v>76</v>
      </c>
      <c r="C1430" t="s">
        <v>75</v>
      </c>
      <c r="D1430" s="31">
        <v>36</v>
      </c>
      <c r="E1430" s="31">
        <v>622</v>
      </c>
      <c r="F1430" s="32">
        <v>240481.242</v>
      </c>
      <c r="G1430" s="32">
        <v>240481.242</v>
      </c>
      <c r="H1430" s="31">
        <v>379082.766</v>
      </c>
      <c r="I1430" s="33">
        <v>0.13061334510846101</v>
      </c>
      <c r="J1430" s="33">
        <v>6.4650935758675102E-2</v>
      </c>
      <c r="K1430">
        <v>1</v>
      </c>
    </row>
    <row r="1431" spans="1:11" x14ac:dyDescent="0.25">
      <c r="A1431" t="s">
        <v>157</v>
      </c>
      <c r="B1431" t="s">
        <v>137</v>
      </c>
      <c r="C1431" t="s">
        <v>75</v>
      </c>
      <c r="D1431" s="31">
        <v>22</v>
      </c>
      <c r="E1431" s="31">
        <v>184</v>
      </c>
      <c r="F1431" s="32">
        <v>5124.8119999999999</v>
      </c>
      <c r="G1431" s="32">
        <v>5124.8119999999999</v>
      </c>
      <c r="H1431" s="31">
        <v>13926.263000000001</v>
      </c>
      <c r="I1431" s="33">
        <v>1.154296731587447E-2</v>
      </c>
      <c r="J1431" s="33">
        <v>1.095131608333097E-2</v>
      </c>
      <c r="K1431">
        <v>1</v>
      </c>
    </row>
    <row r="1432" spans="1:11" x14ac:dyDescent="0.25">
      <c r="A1432" t="s">
        <v>157</v>
      </c>
      <c r="B1432" t="s">
        <v>77</v>
      </c>
      <c r="C1432" t="s">
        <v>75</v>
      </c>
      <c r="D1432" s="31">
        <v>145</v>
      </c>
      <c r="E1432" s="31">
        <v>1505</v>
      </c>
      <c r="F1432" s="32">
        <v>218333.01699999999</v>
      </c>
      <c r="G1432" s="32">
        <v>218333.01699999999</v>
      </c>
      <c r="H1432" s="31">
        <v>457614.114</v>
      </c>
      <c r="I1432" s="33">
        <v>5.5589918180857602E-2</v>
      </c>
      <c r="J1432" s="33">
        <v>6.2981150829423516E-2</v>
      </c>
      <c r="K1432">
        <v>1</v>
      </c>
    </row>
    <row r="1433" spans="1:11" x14ac:dyDescent="0.25">
      <c r="A1433" t="s">
        <v>157</v>
      </c>
      <c r="B1433" t="s">
        <v>74</v>
      </c>
      <c r="C1433" t="s">
        <v>75</v>
      </c>
      <c r="D1433" s="31">
        <v>32</v>
      </c>
      <c r="E1433" s="31">
        <v>60</v>
      </c>
      <c r="F1433" s="32">
        <v>899.351</v>
      </c>
      <c r="G1433" s="32">
        <v>899.351</v>
      </c>
      <c r="H1433" s="31">
        <v>15683.699000000001</v>
      </c>
      <c r="I1433" s="33">
        <v>9.9831385216512924E-3</v>
      </c>
      <c r="J1433" s="33">
        <v>2.5081197216771659E-2</v>
      </c>
      <c r="K1433">
        <v>1</v>
      </c>
    </row>
    <row r="1434" spans="1:11" x14ac:dyDescent="0.25">
      <c r="A1434" t="s">
        <v>157</v>
      </c>
      <c r="B1434" t="s">
        <v>110</v>
      </c>
      <c r="C1434" t="s">
        <v>28</v>
      </c>
      <c r="D1434" s="31">
        <v>3</v>
      </c>
      <c r="E1434" s="31">
        <v>4</v>
      </c>
      <c r="F1434" s="32">
        <v>11.795999999999999</v>
      </c>
      <c r="G1434" s="32">
        <v>11.795999999999999</v>
      </c>
      <c r="H1434" s="31">
        <v>117.333</v>
      </c>
      <c r="I1434" s="33">
        <v>9.668852459016393E-2</v>
      </c>
      <c r="J1434" s="33">
        <v>5.4220425138632157E-2</v>
      </c>
      <c r="K1434">
        <v>1</v>
      </c>
    </row>
    <row r="1435" spans="1:11" x14ac:dyDescent="0.25">
      <c r="A1435" t="s">
        <v>157</v>
      </c>
      <c r="B1435" t="s">
        <v>79</v>
      </c>
      <c r="C1435" t="s">
        <v>21</v>
      </c>
      <c r="D1435" s="31">
        <v>26</v>
      </c>
      <c r="E1435" s="31">
        <v>158</v>
      </c>
      <c r="F1435" s="32">
        <v>6644.7340000000004</v>
      </c>
      <c r="G1435" s="32">
        <v>6644.7340000000004</v>
      </c>
      <c r="H1435" s="31">
        <v>7462.8320000000003</v>
      </c>
      <c r="I1435" s="33">
        <v>7.7680753808204453E-2</v>
      </c>
      <c r="J1435" s="33">
        <v>7.4143422019989275E-2</v>
      </c>
      <c r="K1435">
        <v>1</v>
      </c>
    </row>
    <row r="1436" spans="1:11" x14ac:dyDescent="0.25">
      <c r="A1436" t="s">
        <v>157</v>
      </c>
      <c r="B1436" t="s">
        <v>106</v>
      </c>
      <c r="C1436" t="s">
        <v>19</v>
      </c>
      <c r="D1436" s="31">
        <v>32</v>
      </c>
      <c r="E1436" s="31">
        <v>143</v>
      </c>
      <c r="F1436" s="32">
        <v>72857.203999999998</v>
      </c>
      <c r="G1436" s="32">
        <v>72857.203999999998</v>
      </c>
      <c r="H1436" s="31">
        <v>120101.44899999999</v>
      </c>
      <c r="I1436" s="33">
        <v>1.2367577980181239E-2</v>
      </c>
      <c r="J1436" s="33">
        <v>1.0091915061888069E-2</v>
      </c>
      <c r="K1436">
        <v>1</v>
      </c>
    </row>
    <row r="1437" spans="1:11" x14ac:dyDescent="0.25">
      <c r="A1437" t="s">
        <v>157</v>
      </c>
      <c r="B1437" t="s">
        <v>105</v>
      </c>
      <c r="C1437" t="s">
        <v>19</v>
      </c>
      <c r="D1437" s="31">
        <v>188</v>
      </c>
      <c r="E1437" s="31">
        <v>3882</v>
      </c>
      <c r="F1437" s="32">
        <v>2193140.7409999999</v>
      </c>
      <c r="G1437" s="32">
        <v>2193140.7409999999</v>
      </c>
      <c r="H1437" s="31">
        <v>2290292.7069999999</v>
      </c>
      <c r="I1437" s="33">
        <v>5.8695165252550988E-2</v>
      </c>
      <c r="J1437" s="33">
        <v>6.0012157773966603E-2</v>
      </c>
      <c r="K1437">
        <v>1</v>
      </c>
    </row>
    <row r="1438" spans="1:11" x14ac:dyDescent="0.25">
      <c r="A1438" t="s">
        <v>157</v>
      </c>
      <c r="B1438" t="s">
        <v>139</v>
      </c>
      <c r="C1438" t="s">
        <v>17</v>
      </c>
      <c r="D1438" s="31">
        <v>4</v>
      </c>
      <c r="E1438" s="31">
        <v>6</v>
      </c>
      <c r="F1438" s="32">
        <v>7.891</v>
      </c>
      <c r="G1438" s="32">
        <v>7.891</v>
      </c>
      <c r="H1438" s="31">
        <v>48.503999999999998</v>
      </c>
      <c r="I1438" s="33">
        <v>0.4641764705882353</v>
      </c>
      <c r="J1438" s="33">
        <v>0.47552941176470592</v>
      </c>
      <c r="K1438">
        <v>1</v>
      </c>
    </row>
    <row r="1439" spans="1:11" x14ac:dyDescent="0.25">
      <c r="A1439" t="s">
        <v>157</v>
      </c>
      <c r="B1439" t="s">
        <v>81</v>
      </c>
      <c r="C1439" t="s">
        <v>69</v>
      </c>
      <c r="D1439" s="31">
        <v>19</v>
      </c>
      <c r="E1439" s="31">
        <v>47</v>
      </c>
      <c r="F1439" s="32">
        <v>385.52199999999999</v>
      </c>
      <c r="G1439" s="32">
        <v>385.52199999999999</v>
      </c>
      <c r="H1439" s="31">
        <v>220.26</v>
      </c>
      <c r="I1439" s="33">
        <v>1.299922784609523E-3</v>
      </c>
      <c r="J1439" s="33">
        <v>2.117050009131015E-3</v>
      </c>
      <c r="K1439">
        <v>1</v>
      </c>
    </row>
    <row r="1440" spans="1:11" x14ac:dyDescent="0.25">
      <c r="A1440" t="s">
        <v>157</v>
      </c>
      <c r="B1440" t="s">
        <v>82</v>
      </c>
      <c r="C1440" t="s">
        <v>21</v>
      </c>
      <c r="D1440" s="31">
        <v>57</v>
      </c>
      <c r="E1440" s="31">
        <v>324</v>
      </c>
      <c r="F1440" s="32">
        <v>9963.5810000000001</v>
      </c>
      <c r="G1440" s="32">
        <v>9963.5810000000001</v>
      </c>
      <c r="H1440" s="31">
        <v>1887.942</v>
      </c>
      <c r="I1440" s="33">
        <v>5.6544109551725508E-2</v>
      </c>
      <c r="J1440" s="33">
        <v>3.9895651071383292E-2</v>
      </c>
      <c r="K1440">
        <v>1</v>
      </c>
    </row>
    <row r="1441" spans="1:11" x14ac:dyDescent="0.25">
      <c r="A1441" t="s">
        <v>157</v>
      </c>
      <c r="B1441" t="s">
        <v>83</v>
      </c>
      <c r="C1441" t="s">
        <v>84</v>
      </c>
      <c r="D1441" s="31">
        <v>46</v>
      </c>
      <c r="E1441" s="31">
        <v>92</v>
      </c>
      <c r="F1441" s="32">
        <v>470.29700000000003</v>
      </c>
      <c r="G1441" s="32">
        <v>470.29700000000003</v>
      </c>
      <c r="H1441" s="31">
        <v>158.083</v>
      </c>
      <c r="I1441" s="33">
        <v>1.826055725534658E-3</v>
      </c>
      <c r="J1441" s="33">
        <v>2.3450971665924941E-3</v>
      </c>
      <c r="K1441">
        <v>1</v>
      </c>
    </row>
    <row r="1442" spans="1:11" x14ac:dyDescent="0.25">
      <c r="A1442" t="s">
        <v>157</v>
      </c>
      <c r="B1442" t="s">
        <v>85</v>
      </c>
      <c r="C1442" t="s">
        <v>84</v>
      </c>
      <c r="D1442" s="31">
        <v>87</v>
      </c>
      <c r="E1442" s="31">
        <v>298</v>
      </c>
      <c r="F1442" s="32">
        <v>106738.31600000001</v>
      </c>
      <c r="G1442" s="32">
        <v>106738.31600000001</v>
      </c>
      <c r="H1442" s="31">
        <v>22690.424999999999</v>
      </c>
      <c r="I1442" s="33">
        <v>1.759196802081139E-2</v>
      </c>
      <c r="J1442" s="33">
        <v>1.7615654425995841E-2</v>
      </c>
      <c r="K1442">
        <v>1</v>
      </c>
    </row>
    <row r="1443" spans="1:11" x14ac:dyDescent="0.25">
      <c r="A1443" t="s">
        <v>157</v>
      </c>
      <c r="B1443" t="s">
        <v>173</v>
      </c>
      <c r="C1443" t="s">
        <v>28</v>
      </c>
      <c r="D1443" s="31">
        <v>5</v>
      </c>
      <c r="E1443" s="31">
        <v>13</v>
      </c>
      <c r="F1443" s="32">
        <v>1.966</v>
      </c>
      <c r="G1443" s="32">
        <v>1.966</v>
      </c>
      <c r="H1443" s="31">
        <v>18.058</v>
      </c>
      <c r="I1443" s="33">
        <v>1.124070897655803E-3</v>
      </c>
      <c r="J1443" s="33">
        <v>1.114003701418877E-2</v>
      </c>
      <c r="K1443">
        <v>1</v>
      </c>
    </row>
    <row r="1444" spans="1:11" x14ac:dyDescent="0.25">
      <c r="A1444" t="s">
        <v>157</v>
      </c>
      <c r="B1444" t="s">
        <v>86</v>
      </c>
      <c r="C1444" t="s">
        <v>28</v>
      </c>
      <c r="D1444" s="31">
        <v>63</v>
      </c>
      <c r="E1444" s="31">
        <v>242</v>
      </c>
      <c r="F1444" s="32">
        <v>739.07100000000003</v>
      </c>
      <c r="G1444" s="32">
        <v>739.07100000000003</v>
      </c>
      <c r="H1444" s="31">
        <v>398.767</v>
      </c>
      <c r="I1444" s="33">
        <v>5.8918287627551018E-2</v>
      </c>
      <c r="J1444" s="33">
        <v>4.1878491913463559E-2</v>
      </c>
      <c r="K1444">
        <v>1</v>
      </c>
    </row>
    <row r="1445" spans="1:11" x14ac:dyDescent="0.25">
      <c r="A1445" t="s">
        <v>157</v>
      </c>
      <c r="B1445" t="s">
        <v>158</v>
      </c>
      <c r="C1445" t="s">
        <v>28</v>
      </c>
      <c r="D1445" s="31">
        <v>19</v>
      </c>
      <c r="E1445" s="31">
        <v>50</v>
      </c>
      <c r="F1445" s="32">
        <v>38.07</v>
      </c>
      <c r="G1445" s="32">
        <v>38.07</v>
      </c>
      <c r="H1445" s="31">
        <v>89.343999999999994</v>
      </c>
      <c r="I1445" s="33">
        <v>4.9198759369346087E-3</v>
      </c>
      <c r="J1445" s="33">
        <v>2.3536354056901999E-2</v>
      </c>
      <c r="K1445">
        <v>1</v>
      </c>
    </row>
    <row r="1446" spans="1:11" x14ac:dyDescent="0.25">
      <c r="A1446" t="s">
        <v>157</v>
      </c>
      <c r="B1446" t="s">
        <v>144</v>
      </c>
      <c r="C1446" t="s">
        <v>17</v>
      </c>
      <c r="D1446" s="31">
        <v>4</v>
      </c>
      <c r="E1446" s="31">
        <v>6</v>
      </c>
      <c r="F1446" s="32">
        <v>11.82</v>
      </c>
      <c r="G1446" s="32">
        <v>11.82</v>
      </c>
      <c r="H1446" s="31">
        <v>6.1310000000000002</v>
      </c>
      <c r="I1446" s="33">
        <v>3.900990099009901E-2</v>
      </c>
      <c r="J1446" s="33">
        <v>3.8318749999999999E-2</v>
      </c>
      <c r="K1446">
        <v>1</v>
      </c>
    </row>
    <row r="1447" spans="1:11" x14ac:dyDescent="0.25">
      <c r="A1447" t="s">
        <v>157</v>
      </c>
      <c r="B1447" t="s">
        <v>88</v>
      </c>
      <c r="C1447" t="s">
        <v>69</v>
      </c>
      <c r="D1447" s="31">
        <v>12</v>
      </c>
      <c r="E1447" s="31">
        <v>18</v>
      </c>
      <c r="F1447" s="32">
        <v>0.23100000000000001</v>
      </c>
      <c r="G1447" s="32">
        <v>0.23100000000000001</v>
      </c>
      <c r="H1447" s="31">
        <v>20.687999999999999</v>
      </c>
      <c r="I1447" s="33">
        <v>6.1567164179104477E-5</v>
      </c>
      <c r="J1447" s="33">
        <v>6.0432915607746911E-4</v>
      </c>
      <c r="K1447">
        <v>1</v>
      </c>
    </row>
    <row r="1448" spans="1:11" x14ac:dyDescent="0.25">
      <c r="A1448" t="s">
        <v>157</v>
      </c>
      <c r="B1448" t="s">
        <v>123</v>
      </c>
      <c r="C1448" t="s">
        <v>69</v>
      </c>
      <c r="D1448" s="31">
        <v>8</v>
      </c>
      <c r="E1448" s="31">
        <v>19</v>
      </c>
      <c r="F1448" s="32">
        <v>1078.4670000000001</v>
      </c>
      <c r="G1448" s="32">
        <v>1078.4670000000001</v>
      </c>
      <c r="H1448" s="31">
        <v>299.93</v>
      </c>
      <c r="I1448" s="33">
        <v>1.168708854175133E-3</v>
      </c>
      <c r="J1448" s="33">
        <v>1.0974507586984121E-3</v>
      </c>
      <c r="K1448">
        <v>1</v>
      </c>
    </row>
    <row r="1449" spans="1:11" x14ac:dyDescent="0.25">
      <c r="A1449" t="s">
        <v>157</v>
      </c>
      <c r="B1449" t="s">
        <v>152</v>
      </c>
      <c r="C1449" t="s">
        <v>69</v>
      </c>
      <c r="D1449" s="31">
        <v>13</v>
      </c>
      <c r="E1449" s="31">
        <v>18</v>
      </c>
      <c r="F1449" s="32">
        <v>2482.0970000000002</v>
      </c>
      <c r="G1449" s="32">
        <v>2482.0970000000002</v>
      </c>
      <c r="H1449" s="31">
        <v>1188.3230000000001</v>
      </c>
      <c r="I1449" s="33">
        <v>3.9998469095057923E-3</v>
      </c>
      <c r="J1449" s="33">
        <v>7.2670527513117511E-3</v>
      </c>
      <c r="K1449">
        <v>1</v>
      </c>
    </row>
    <row r="1450" spans="1:11" x14ac:dyDescent="0.25">
      <c r="A1450" t="s">
        <v>157</v>
      </c>
      <c r="B1450" t="s">
        <v>87</v>
      </c>
      <c r="C1450" t="s">
        <v>17</v>
      </c>
      <c r="D1450" s="31">
        <v>24</v>
      </c>
      <c r="E1450" s="31">
        <v>46</v>
      </c>
      <c r="F1450" s="32">
        <v>71.471000000000004</v>
      </c>
      <c r="G1450" s="32">
        <v>71.471000000000004</v>
      </c>
      <c r="H1450" s="31">
        <v>82.028999999999996</v>
      </c>
      <c r="I1450" s="33">
        <v>4.0615445814627497E-3</v>
      </c>
      <c r="J1450" s="33">
        <v>6.1620342548076917E-3</v>
      </c>
      <c r="K1450">
        <v>1</v>
      </c>
    </row>
    <row r="1451" spans="1:11" x14ac:dyDescent="0.25">
      <c r="A1451" t="s">
        <v>157</v>
      </c>
      <c r="B1451" t="s">
        <v>117</v>
      </c>
      <c r="C1451" t="s">
        <v>69</v>
      </c>
      <c r="D1451" s="31">
        <v>12</v>
      </c>
      <c r="E1451" s="31">
        <v>23</v>
      </c>
      <c r="F1451" s="32">
        <v>525.24300000000005</v>
      </c>
      <c r="G1451" s="32">
        <v>525.24300000000005</v>
      </c>
      <c r="H1451" s="31">
        <v>294.36099999999999</v>
      </c>
      <c r="I1451" s="33">
        <v>3.099821178803492E-3</v>
      </c>
      <c r="J1451" s="33">
        <v>2.066329252541136E-3</v>
      </c>
      <c r="K1451">
        <v>1</v>
      </c>
    </row>
    <row r="1452" spans="1:11" x14ac:dyDescent="0.25">
      <c r="A1452" t="s">
        <v>157</v>
      </c>
      <c r="B1452" t="s">
        <v>65</v>
      </c>
      <c r="C1452" t="s">
        <v>17</v>
      </c>
      <c r="D1452" s="31">
        <v>123</v>
      </c>
      <c r="E1452" s="31">
        <v>962</v>
      </c>
      <c r="F1452" s="32">
        <v>3712.4679999999998</v>
      </c>
      <c r="G1452" s="32">
        <v>3712.4679999999998</v>
      </c>
      <c r="H1452" s="31">
        <v>2000.7429999999999</v>
      </c>
      <c r="I1452" s="33">
        <v>4.375124331204186E-2</v>
      </c>
      <c r="J1452" s="33">
        <v>4.6735412286848868E-2</v>
      </c>
      <c r="K1452">
        <v>1</v>
      </c>
    </row>
    <row r="1453" spans="1:11" x14ac:dyDescent="0.25">
      <c r="A1453" t="s">
        <v>157</v>
      </c>
      <c r="B1453" t="s">
        <v>101</v>
      </c>
      <c r="C1453" t="s">
        <v>17</v>
      </c>
      <c r="D1453" s="31">
        <v>39</v>
      </c>
      <c r="E1453" s="31">
        <v>513</v>
      </c>
      <c r="F1453" s="32">
        <v>34481.836000000003</v>
      </c>
      <c r="G1453" s="32">
        <v>34481.836000000003</v>
      </c>
      <c r="H1453" s="31">
        <v>4802.4809999999998</v>
      </c>
      <c r="I1453" s="33">
        <v>2.3654976781900788E-2</v>
      </c>
      <c r="J1453" s="33">
        <v>2.8817076097783431E-2</v>
      </c>
      <c r="K1453">
        <v>1</v>
      </c>
    </row>
    <row r="1454" spans="1:11" x14ac:dyDescent="0.25">
      <c r="A1454" t="s">
        <v>157</v>
      </c>
      <c r="B1454" t="s">
        <v>102</v>
      </c>
      <c r="C1454" t="s">
        <v>17</v>
      </c>
      <c r="D1454" s="31">
        <v>31</v>
      </c>
      <c r="E1454" s="31">
        <v>346</v>
      </c>
      <c r="F1454" s="32">
        <v>7935.1840000000002</v>
      </c>
      <c r="G1454" s="32">
        <v>7935.1840000000002</v>
      </c>
      <c r="H1454" s="31">
        <v>2149.0239999999999</v>
      </c>
      <c r="I1454" s="33">
        <v>3.5742462051258951E-2</v>
      </c>
      <c r="J1454" s="33">
        <v>3.2142628516729242E-2</v>
      </c>
      <c r="K1454">
        <v>1</v>
      </c>
    </row>
    <row r="1455" spans="1:11" x14ac:dyDescent="0.25">
      <c r="A1455" t="s">
        <v>157</v>
      </c>
      <c r="B1455" t="s">
        <v>53</v>
      </c>
      <c r="C1455" t="s">
        <v>17</v>
      </c>
      <c r="D1455" s="31">
        <v>100</v>
      </c>
      <c r="E1455" s="31">
        <v>546</v>
      </c>
      <c r="F1455" s="32">
        <v>363.87200000000001</v>
      </c>
      <c r="G1455" s="32">
        <v>363.87200000000001</v>
      </c>
      <c r="H1455" s="31">
        <v>3669.7310000000002</v>
      </c>
      <c r="I1455" s="33">
        <v>7.1125706131863406E-3</v>
      </c>
      <c r="J1455" s="33">
        <v>1.5983705878253599E-2</v>
      </c>
      <c r="K145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42" sqref="G42:I43"/>
    </sheetView>
  </sheetViews>
  <sheetFormatPr defaultRowHeight="15" x14ac:dyDescent="0.25"/>
  <cols>
    <col min="1" max="1" width="21.28515625" bestFit="1" customWidth="1"/>
    <col min="2" max="2" width="15.85546875" style="10" bestFit="1" customWidth="1"/>
    <col min="3" max="3" width="34.28515625" style="12" bestFit="1" customWidth="1"/>
    <col min="4" max="4" width="17.28515625" style="11" bestFit="1" customWidth="1"/>
    <col min="5" max="5" width="34" style="12" bestFit="1" customWidth="1"/>
    <col min="7" max="7" width="22.7109375" bestFit="1" customWidth="1"/>
    <col min="8" max="8" width="33.7109375" customWidth="1"/>
    <col min="9" max="9" width="30.28515625" customWidth="1"/>
  </cols>
  <sheetData>
    <row r="1" spans="1:9" ht="30" x14ac:dyDescent="0.25">
      <c r="A1" s="41" t="s">
        <v>224</v>
      </c>
      <c r="B1" s="42" t="s">
        <v>254</v>
      </c>
      <c r="C1" s="43" t="s">
        <v>227</v>
      </c>
      <c r="D1" s="44" t="s">
        <v>255</v>
      </c>
      <c r="E1" s="43" t="s">
        <v>238</v>
      </c>
      <c r="G1" s="57" t="s">
        <v>259</v>
      </c>
      <c r="H1" s="58" t="s">
        <v>212</v>
      </c>
      <c r="I1" s="58" t="s">
        <v>213</v>
      </c>
    </row>
    <row r="2" spans="1:9" x14ac:dyDescent="0.25">
      <c r="A2" s="45" t="s">
        <v>258</v>
      </c>
      <c r="B2" s="46">
        <v>1404658.878</v>
      </c>
      <c r="C2" s="47">
        <v>0.35641480392379904</v>
      </c>
      <c r="D2" s="48">
        <v>697507</v>
      </c>
      <c r="E2" s="47">
        <v>0.38185295061449209</v>
      </c>
      <c r="G2" s="14" t="s">
        <v>265</v>
      </c>
      <c r="H2" s="27">
        <v>0.17914491899852719</v>
      </c>
      <c r="I2" s="27">
        <v>0.1975927277149459</v>
      </c>
    </row>
    <row r="3" spans="1:9" x14ac:dyDescent="0.25">
      <c r="A3" s="19" t="s">
        <v>122</v>
      </c>
      <c r="B3" s="20">
        <v>25649.647000000001</v>
      </c>
      <c r="C3" s="21">
        <v>0.17914491899852719</v>
      </c>
      <c r="D3" s="22">
        <v>38418.578666666668</v>
      </c>
      <c r="E3" s="21">
        <v>0.1975927277149459</v>
      </c>
      <c r="G3" s="14" t="s">
        <v>266</v>
      </c>
      <c r="H3" s="27">
        <v>0.1884019450298316</v>
      </c>
      <c r="I3" s="27">
        <v>0.1849440897446161</v>
      </c>
    </row>
    <row r="4" spans="1:9" x14ac:dyDescent="0.25">
      <c r="A4" s="19" t="s">
        <v>147</v>
      </c>
      <c r="B4" s="20">
        <v>49307.841</v>
      </c>
      <c r="C4" s="21">
        <v>0.1884019450298316</v>
      </c>
      <c r="D4" s="22">
        <v>21242.635632183908</v>
      </c>
      <c r="E4" s="21">
        <v>0.1849440897446161</v>
      </c>
      <c r="G4" s="14" t="s">
        <v>267</v>
      </c>
      <c r="H4" s="27">
        <v>0.13367879093797319</v>
      </c>
      <c r="I4" s="27">
        <v>0.15599462509750389</v>
      </c>
    </row>
    <row r="5" spans="1:9" x14ac:dyDescent="0.25">
      <c r="A5" t="s">
        <v>83</v>
      </c>
      <c r="B5" s="10">
        <v>5713.6319999999996</v>
      </c>
      <c r="C5" s="12">
        <v>0.13367879093797319</v>
      </c>
      <c r="D5" s="11">
        <v>17065.396000000001</v>
      </c>
      <c r="E5" s="12">
        <v>0.15599462509750389</v>
      </c>
      <c r="G5" s="14" t="s">
        <v>260</v>
      </c>
      <c r="H5" s="27">
        <v>0.14689038559354589</v>
      </c>
      <c r="I5" s="27">
        <v>0.15075983789016201</v>
      </c>
    </row>
    <row r="6" spans="1:9" x14ac:dyDescent="0.25">
      <c r="A6" t="s">
        <v>36</v>
      </c>
      <c r="B6" s="10">
        <v>311602.54100000003</v>
      </c>
      <c r="C6" s="12">
        <v>0.14689038559354589</v>
      </c>
      <c r="D6" s="11">
        <v>576449.89620253164</v>
      </c>
      <c r="E6" s="12">
        <v>0.15075983789016201</v>
      </c>
      <c r="G6" s="14" t="s">
        <v>189</v>
      </c>
      <c r="H6" s="27">
        <v>0.16369860433611089</v>
      </c>
      <c r="I6" s="27">
        <v>0.1504044142836975</v>
      </c>
    </row>
    <row r="7" spans="1:9" x14ac:dyDescent="0.25">
      <c r="A7" t="s">
        <v>98</v>
      </c>
      <c r="B7" s="10">
        <v>7199234.0180000002</v>
      </c>
      <c r="C7" s="12">
        <v>0.16369860433611089</v>
      </c>
      <c r="D7" s="11">
        <v>6519171.6333333338</v>
      </c>
      <c r="E7" s="12">
        <v>0.1504044142836975</v>
      </c>
      <c r="G7" s="14" t="s">
        <v>247</v>
      </c>
      <c r="H7" s="27">
        <v>0.11991866832039701</v>
      </c>
      <c r="I7" s="27">
        <v>0.13511265156996191</v>
      </c>
    </row>
    <row r="8" spans="1:9" x14ac:dyDescent="0.25">
      <c r="A8" s="19" t="s">
        <v>76</v>
      </c>
      <c r="B8" s="20">
        <v>1066149.7520000001</v>
      </c>
      <c r="C8" s="21">
        <v>0.11991866832039701</v>
      </c>
      <c r="D8" s="22">
        <v>240481.242</v>
      </c>
      <c r="E8" s="21">
        <v>0.13511265156996191</v>
      </c>
      <c r="G8" s="14" t="s">
        <v>233</v>
      </c>
      <c r="H8" s="27">
        <v>0.1239402954122284</v>
      </c>
      <c r="I8" s="27">
        <v>0.11268573574706631</v>
      </c>
    </row>
    <row r="9" spans="1:9" x14ac:dyDescent="0.25">
      <c r="A9" t="s">
        <v>120</v>
      </c>
      <c r="B9" s="10">
        <v>4320982.3260000004</v>
      </c>
      <c r="C9" s="12">
        <v>0.1239402954122284</v>
      </c>
      <c r="D9" s="11">
        <v>3379313.079452055</v>
      </c>
      <c r="E9" s="12">
        <v>0.11268573574706631</v>
      </c>
      <c r="G9" s="14" t="s">
        <v>190</v>
      </c>
      <c r="H9" s="27">
        <v>0.1084003946231351</v>
      </c>
      <c r="I9" s="27">
        <v>0.11098783510205</v>
      </c>
    </row>
    <row r="10" spans="1:9" x14ac:dyDescent="0.25">
      <c r="A10" t="s">
        <v>59</v>
      </c>
      <c r="B10" s="10">
        <v>717004.87100000004</v>
      </c>
      <c r="C10" s="12">
        <v>0.1084003946231351</v>
      </c>
      <c r="D10" s="11">
        <v>943390.82700000005</v>
      </c>
      <c r="E10" s="12">
        <v>0.11098783510205</v>
      </c>
      <c r="G10" s="15" t="s">
        <v>250</v>
      </c>
      <c r="H10" s="27">
        <v>0.1012978397616902</v>
      </c>
      <c r="I10" s="27">
        <v>0.1052374901339664</v>
      </c>
    </row>
    <row r="11" spans="1:9" x14ac:dyDescent="0.25">
      <c r="A11" s="19" t="s">
        <v>77</v>
      </c>
      <c r="B11" s="20">
        <v>888935.85</v>
      </c>
      <c r="C11" s="21">
        <v>0.1012978397616902</v>
      </c>
      <c r="D11" s="22">
        <v>591590.74430379749</v>
      </c>
      <c r="E11" s="21">
        <v>0.1052374901339664</v>
      </c>
      <c r="G11" s="14" t="s">
        <v>234</v>
      </c>
      <c r="H11" s="27">
        <v>9.1965477916848531E-2</v>
      </c>
      <c r="I11" s="27">
        <v>9.6926897585446592E-2</v>
      </c>
    </row>
    <row r="12" spans="1:9" x14ac:dyDescent="0.25">
      <c r="A12" t="s">
        <v>63</v>
      </c>
      <c r="B12" s="10">
        <v>228817.478</v>
      </c>
      <c r="C12" s="12">
        <v>9.1965477916848531E-2</v>
      </c>
      <c r="D12" s="11">
        <v>700821.86707317061</v>
      </c>
      <c r="E12" s="12">
        <v>9.6926897585446592E-2</v>
      </c>
      <c r="G12" s="14" t="s">
        <v>191</v>
      </c>
      <c r="H12" s="27">
        <v>9.8210105404241341E-2</v>
      </c>
      <c r="I12" s="27">
        <v>9.2870103410392812E-2</v>
      </c>
    </row>
    <row r="13" spans="1:9" x14ac:dyDescent="0.25">
      <c r="A13" t="s">
        <v>57</v>
      </c>
      <c r="B13" s="10">
        <v>1140253.436</v>
      </c>
      <c r="C13" s="12">
        <v>9.8210105404241341E-2</v>
      </c>
      <c r="D13" s="11">
        <v>689225.28505747125</v>
      </c>
      <c r="E13" s="12">
        <v>9.2870103410392812E-2</v>
      </c>
      <c r="G13" s="14" t="s">
        <v>193</v>
      </c>
      <c r="H13" s="27">
        <v>8.9432543848638912E-2</v>
      </c>
      <c r="I13" s="27">
        <v>8.9817299271872111E-2</v>
      </c>
    </row>
    <row r="14" spans="1:9" x14ac:dyDescent="0.25">
      <c r="A14" t="s">
        <v>45</v>
      </c>
      <c r="B14" s="10">
        <v>291419.43199999997</v>
      </c>
      <c r="C14" s="12">
        <v>8.9432543848638912E-2</v>
      </c>
      <c r="D14" s="11">
        <v>510913.39175257733</v>
      </c>
      <c r="E14" s="12">
        <v>8.9817299271872111E-2</v>
      </c>
      <c r="G14" s="14" t="s">
        <v>187</v>
      </c>
      <c r="H14" s="27">
        <v>0.10027740257444651</v>
      </c>
      <c r="I14" s="27">
        <v>8.9788782379777693E-2</v>
      </c>
    </row>
    <row r="15" spans="1:9" x14ac:dyDescent="0.25">
      <c r="A15" t="s">
        <v>103</v>
      </c>
      <c r="B15" s="10">
        <v>5514183.6720000003</v>
      </c>
      <c r="C15" s="12">
        <v>0.10027740257444651</v>
      </c>
      <c r="D15" s="11">
        <v>52649326.987837844</v>
      </c>
      <c r="E15" s="12">
        <v>8.9788782379777693E-2</v>
      </c>
      <c r="G15" s="14" t="s">
        <v>218</v>
      </c>
      <c r="H15" s="27">
        <v>8.0676391897706784E-2</v>
      </c>
      <c r="I15" s="27">
        <v>8.5503468477337724E-2</v>
      </c>
    </row>
    <row r="16" spans="1:9" x14ac:dyDescent="0.25">
      <c r="A16" t="s">
        <v>61</v>
      </c>
      <c r="B16" s="10">
        <v>1043931.858</v>
      </c>
      <c r="C16" s="12">
        <v>8.0676391897706784E-2</v>
      </c>
      <c r="D16" s="11">
        <v>927768.41851851845</v>
      </c>
      <c r="E16" s="12">
        <v>8.5503468477337724E-2</v>
      </c>
      <c r="G16" s="14" t="s">
        <v>231</v>
      </c>
      <c r="H16" s="27">
        <v>7.6963047343584973E-2</v>
      </c>
      <c r="I16" s="27">
        <v>8.418941455351496E-2</v>
      </c>
    </row>
    <row r="17" spans="1:9" x14ac:dyDescent="0.25">
      <c r="A17" t="s">
        <v>54</v>
      </c>
      <c r="B17" s="10">
        <v>3220201.023</v>
      </c>
      <c r="C17" s="12">
        <v>7.6963047343584973E-2</v>
      </c>
      <c r="D17" s="11">
        <v>718744.46438356175</v>
      </c>
      <c r="E17" s="12">
        <v>8.418941455351496E-2</v>
      </c>
      <c r="G17" s="14" t="s">
        <v>232</v>
      </c>
      <c r="H17" s="27">
        <v>0.14573929578164391</v>
      </c>
      <c r="I17" s="27">
        <v>8.0704397019593407E-2</v>
      </c>
    </row>
    <row r="18" spans="1:9" x14ac:dyDescent="0.25">
      <c r="A18" t="s">
        <v>115</v>
      </c>
      <c r="B18" s="10">
        <v>187779.83600000001</v>
      </c>
      <c r="C18" s="12">
        <v>0.14573929578164391</v>
      </c>
      <c r="D18" s="11">
        <v>37366.573076923072</v>
      </c>
      <c r="E18" s="12">
        <v>8.0704397019593407E-2</v>
      </c>
      <c r="G18" s="14" t="s">
        <v>194</v>
      </c>
      <c r="H18" s="27">
        <v>8.2010631213113264E-2</v>
      </c>
      <c r="I18" s="27">
        <v>8.0594711003310102E-2</v>
      </c>
    </row>
    <row r="19" spans="1:9" x14ac:dyDescent="0.25">
      <c r="A19" t="s">
        <v>105</v>
      </c>
      <c r="B19" s="10">
        <v>3166923.1090000002</v>
      </c>
      <c r="C19" s="12">
        <v>8.2010631213113264E-2</v>
      </c>
      <c r="D19" s="11">
        <v>4803915.0111111104</v>
      </c>
      <c r="E19" s="12">
        <v>8.0594711003310102E-2</v>
      </c>
      <c r="G19" s="14" t="s">
        <v>13</v>
      </c>
      <c r="H19" s="27">
        <v>9.2913971976122819E-2</v>
      </c>
      <c r="I19" s="27">
        <v>8.0038554291737479E-2</v>
      </c>
    </row>
    <row r="20" spans="1:9" x14ac:dyDescent="0.25">
      <c r="A20" t="s">
        <v>12</v>
      </c>
      <c r="B20" s="10">
        <v>944088.40599999996</v>
      </c>
      <c r="C20" s="12">
        <v>9.2913971976122819E-2</v>
      </c>
      <c r="D20" s="11">
        <v>2529948.8883116879</v>
      </c>
      <c r="E20" s="12">
        <v>8.0038554291737479E-2</v>
      </c>
      <c r="G20" s="14" t="s">
        <v>261</v>
      </c>
      <c r="H20" s="27">
        <v>7.7303263814351E-2</v>
      </c>
      <c r="I20" s="27">
        <v>7.4030728376462587E-2</v>
      </c>
    </row>
    <row r="21" spans="1:9" x14ac:dyDescent="0.25">
      <c r="A21" t="s">
        <v>35</v>
      </c>
      <c r="B21" s="10">
        <v>132906.18900000001</v>
      </c>
      <c r="C21" s="12">
        <v>7.7303263814351E-2</v>
      </c>
      <c r="D21" s="11">
        <v>226397.95972222221</v>
      </c>
      <c r="E21" s="12">
        <v>7.4030728376462587E-2</v>
      </c>
      <c r="G21" s="14" t="s">
        <v>243</v>
      </c>
      <c r="H21" s="27">
        <v>0.1116367041775967</v>
      </c>
      <c r="I21" s="27">
        <v>7.2768639003823132E-2</v>
      </c>
    </row>
    <row r="22" spans="1:9" x14ac:dyDescent="0.25">
      <c r="A22" t="s">
        <v>43</v>
      </c>
      <c r="B22" s="10">
        <v>159291.399</v>
      </c>
      <c r="C22" s="12">
        <v>0.1116367041775967</v>
      </c>
      <c r="D22" s="11">
        <v>49716.072151898727</v>
      </c>
      <c r="E22" s="12">
        <v>7.2768639003823132E-2</v>
      </c>
      <c r="G22" s="14" t="s">
        <v>219</v>
      </c>
      <c r="H22" s="27">
        <v>7.894853508573442E-2</v>
      </c>
      <c r="I22" s="27">
        <v>6.9841140302415256E-2</v>
      </c>
    </row>
    <row r="23" spans="1:9" x14ac:dyDescent="0.25">
      <c r="A23" t="s">
        <v>18</v>
      </c>
      <c r="B23" s="10">
        <v>299359.10800000001</v>
      </c>
      <c r="C23" s="12">
        <v>7.894853508573442E-2</v>
      </c>
      <c r="D23" s="11">
        <v>177868.83199999999</v>
      </c>
      <c r="E23" s="12">
        <v>6.9841140302415256E-2</v>
      </c>
      <c r="G23" s="14" t="s">
        <v>244</v>
      </c>
      <c r="H23" s="27">
        <v>8.1120780592534122E-2</v>
      </c>
      <c r="I23" s="27">
        <v>6.8201692874456446E-2</v>
      </c>
    </row>
    <row r="24" spans="1:9" x14ac:dyDescent="0.25">
      <c r="A24" t="s">
        <v>90</v>
      </c>
      <c r="B24" s="10">
        <v>933829.05099999998</v>
      </c>
      <c r="C24" s="12">
        <v>8.1120780592534122E-2</v>
      </c>
      <c r="D24" s="11">
        <v>662907.91379310342</v>
      </c>
      <c r="E24" s="12">
        <v>6.8201692874456446E-2</v>
      </c>
      <c r="G24" s="14" t="s">
        <v>195</v>
      </c>
      <c r="H24" s="27">
        <v>6.3443684266622516E-2</v>
      </c>
      <c r="I24" s="27">
        <v>6.5612396060553829E-2</v>
      </c>
    </row>
    <row r="25" spans="1:9" x14ac:dyDescent="0.25">
      <c r="A25" t="s">
        <v>37</v>
      </c>
      <c r="B25" s="10">
        <v>195183.872</v>
      </c>
      <c r="C25" s="12">
        <v>6.3443684266622516E-2</v>
      </c>
      <c r="D25" s="11">
        <v>390635.75897435902</v>
      </c>
      <c r="E25" s="12">
        <v>6.5612396060553829E-2</v>
      </c>
      <c r="G25" s="14" t="s">
        <v>220</v>
      </c>
      <c r="H25" s="27">
        <v>5.7945252829975903E-2</v>
      </c>
      <c r="I25" s="27">
        <v>6.0738949404809263E-2</v>
      </c>
    </row>
    <row r="26" spans="1:9" x14ac:dyDescent="0.25">
      <c r="A26" t="s">
        <v>85</v>
      </c>
      <c r="B26" s="10">
        <v>82209.248000000007</v>
      </c>
      <c r="C26" s="12">
        <v>5.7945252829975903E-2</v>
      </c>
      <c r="D26" s="11">
        <v>381724.66279069771</v>
      </c>
      <c r="E26" s="12">
        <v>6.0738949404809263E-2</v>
      </c>
      <c r="G26" s="14" t="s">
        <v>192</v>
      </c>
      <c r="H26" s="27">
        <v>6.3430311588892632E-2</v>
      </c>
      <c r="I26" s="27">
        <v>5.7300663495356487E-2</v>
      </c>
    </row>
    <row r="27" spans="1:9" x14ac:dyDescent="0.25">
      <c r="A27" t="s">
        <v>41</v>
      </c>
      <c r="B27" s="10">
        <v>705862.21699999995</v>
      </c>
      <c r="C27" s="12">
        <v>6.3430311588892632E-2</v>
      </c>
      <c r="D27" s="11">
        <v>1136105.2538461541</v>
      </c>
      <c r="E27" s="12">
        <v>5.7300663495356487E-2</v>
      </c>
      <c r="G27" s="14" t="s">
        <v>268</v>
      </c>
      <c r="H27" s="27">
        <v>9.8821151140742552E-2</v>
      </c>
      <c r="I27" s="27">
        <v>5.5243404557456348E-2</v>
      </c>
    </row>
    <row r="28" spans="1:9" x14ac:dyDescent="0.25">
      <c r="A28" s="19" t="s">
        <v>137</v>
      </c>
      <c r="B28" s="20">
        <v>29081.286</v>
      </c>
      <c r="C28" s="21">
        <v>9.8821151140742552E-2</v>
      </c>
      <c r="D28" s="22">
        <v>8208.0164835164833</v>
      </c>
      <c r="E28" s="21">
        <v>5.5243404557456348E-2</v>
      </c>
      <c r="G28" s="14" t="s">
        <v>262</v>
      </c>
      <c r="H28" s="27">
        <v>5.2005677981081709E-2</v>
      </c>
      <c r="I28" s="27">
        <v>5.1767401811423967E-2</v>
      </c>
    </row>
    <row r="29" spans="1:9" x14ac:dyDescent="0.25">
      <c r="A29" t="s">
        <v>22</v>
      </c>
      <c r="B29" s="10">
        <v>291856.05099999998</v>
      </c>
      <c r="C29" s="12">
        <v>5.2005677981081709E-2</v>
      </c>
      <c r="D29" s="11">
        <v>840591.54</v>
      </c>
      <c r="E29" s="12">
        <v>5.1767401811423967E-2</v>
      </c>
      <c r="G29" s="14" t="s">
        <v>230</v>
      </c>
      <c r="H29" s="27">
        <v>5.2708552214739593E-2</v>
      </c>
      <c r="I29" s="27">
        <v>4.8146785160261753E-2</v>
      </c>
    </row>
    <row r="30" spans="1:9" x14ac:dyDescent="0.25">
      <c r="A30" t="s">
        <v>33</v>
      </c>
      <c r="B30" s="10">
        <v>609306.32999999996</v>
      </c>
      <c r="C30" s="12">
        <v>5.2708552214739593E-2</v>
      </c>
      <c r="D30" s="11">
        <v>1357309.0417582421</v>
      </c>
      <c r="E30" s="12">
        <v>4.8146785160261753E-2</v>
      </c>
      <c r="G30" s="14" t="s">
        <v>269</v>
      </c>
      <c r="H30" s="27">
        <v>4.5458681450248561E-2</v>
      </c>
      <c r="I30" s="27">
        <v>4.6172789547462241E-2</v>
      </c>
    </row>
    <row r="31" spans="1:9" x14ac:dyDescent="0.25">
      <c r="A31" t="s">
        <v>46</v>
      </c>
      <c r="B31" s="10">
        <v>2309.4050000000002</v>
      </c>
      <c r="C31" s="12">
        <v>4.5458681450248561E-2</v>
      </c>
      <c r="D31" s="11">
        <v>19233.072499999998</v>
      </c>
      <c r="E31" s="12">
        <v>4.6172789547462241E-2</v>
      </c>
      <c r="G31" s="14" t="s">
        <v>270</v>
      </c>
      <c r="H31" s="27">
        <v>4.4044454979760041E-2</v>
      </c>
      <c r="I31" s="27">
        <v>4.2898476463553242E-2</v>
      </c>
    </row>
    <row r="32" spans="1:9" x14ac:dyDescent="0.25">
      <c r="A32" t="s">
        <v>14</v>
      </c>
      <c r="B32" s="10">
        <v>43970.896999999997</v>
      </c>
      <c r="C32" s="12">
        <v>4.4044454979760041E-2</v>
      </c>
      <c r="D32" s="11">
        <v>39417.032926829263</v>
      </c>
      <c r="E32" s="12">
        <v>4.2898476463553242E-2</v>
      </c>
      <c r="G32" s="14" t="s">
        <v>263</v>
      </c>
      <c r="H32" s="27">
        <v>3.9410852893009059E-2</v>
      </c>
      <c r="I32" s="27">
        <v>4.044013251878445E-2</v>
      </c>
    </row>
    <row r="33" spans="1:9" x14ac:dyDescent="0.25">
      <c r="A33" t="s">
        <v>32</v>
      </c>
      <c r="B33" s="10">
        <v>132719.52499999999</v>
      </c>
      <c r="C33" s="12">
        <v>3.9410852893009059E-2</v>
      </c>
      <c r="D33" s="11">
        <v>350178.23670886073</v>
      </c>
      <c r="E33" s="12">
        <v>4.044013251878445E-2</v>
      </c>
      <c r="G33" s="14" t="s">
        <v>242</v>
      </c>
      <c r="H33" s="27">
        <v>0.16630980492813141</v>
      </c>
      <c r="I33" s="27">
        <v>3.2682699767261437E-2</v>
      </c>
    </row>
    <row r="34" spans="1:9" x14ac:dyDescent="0.25">
      <c r="A34" t="s">
        <v>89</v>
      </c>
      <c r="B34" s="10">
        <v>65041.631000000001</v>
      </c>
      <c r="C34" s="12">
        <v>0.16630980492813141</v>
      </c>
      <c r="D34" s="11">
        <v>816.6</v>
      </c>
      <c r="E34" s="12">
        <v>3.2682699767261437E-2</v>
      </c>
      <c r="G34" s="14" t="s">
        <v>71</v>
      </c>
      <c r="H34" s="27">
        <v>2.3935962092752661E-2</v>
      </c>
      <c r="I34" s="27">
        <v>2.6364500433936299E-2</v>
      </c>
    </row>
    <row r="35" spans="1:9" x14ac:dyDescent="0.25">
      <c r="A35" t="s">
        <v>70</v>
      </c>
      <c r="B35" s="10">
        <v>325328.90299999999</v>
      </c>
      <c r="C35" s="12">
        <v>2.3935962092752661E-2</v>
      </c>
      <c r="D35" s="11">
        <v>84923.3909090909</v>
      </c>
      <c r="E35" s="12">
        <v>2.6364500433936299E-2</v>
      </c>
      <c r="G35" s="14" t="s">
        <v>271</v>
      </c>
      <c r="H35" s="27">
        <v>2.8249128889659351E-2</v>
      </c>
      <c r="I35" s="27">
        <v>2.5592057547113731E-2</v>
      </c>
    </row>
    <row r="36" spans="1:9" x14ac:dyDescent="0.25">
      <c r="A36" t="s">
        <v>38</v>
      </c>
      <c r="B36" s="10">
        <v>4997.2780000000002</v>
      </c>
      <c r="C36" s="12">
        <v>2.8249128889659351E-2</v>
      </c>
      <c r="D36" s="11">
        <v>2425.2013888888891</v>
      </c>
      <c r="E36" s="12">
        <v>2.5592057547113731E-2</v>
      </c>
      <c r="G36" s="14" t="s">
        <v>235</v>
      </c>
      <c r="H36" s="27">
        <v>2.0164599364159229E-2</v>
      </c>
      <c r="I36" s="27">
        <v>2.4115760424036788E-2</v>
      </c>
    </row>
    <row r="37" spans="1:9" x14ac:dyDescent="0.25">
      <c r="A37" t="s">
        <v>106</v>
      </c>
      <c r="B37" s="10">
        <v>677299.35100000002</v>
      </c>
      <c r="C37" s="12">
        <v>2.0164599364159229E-2</v>
      </c>
      <c r="D37" s="11">
        <v>458126.76799999998</v>
      </c>
      <c r="E37" s="12">
        <v>2.4115760424036788E-2</v>
      </c>
      <c r="G37" s="14" t="s">
        <v>49</v>
      </c>
      <c r="H37" s="27">
        <v>3.195159560793609E-2</v>
      </c>
      <c r="I37" s="27">
        <v>2.186643842874457E-2</v>
      </c>
    </row>
    <row r="38" spans="1:9" x14ac:dyDescent="0.25">
      <c r="A38" t="s">
        <v>48</v>
      </c>
      <c r="B38" s="10">
        <v>4579833.75</v>
      </c>
      <c r="C38" s="12">
        <v>3.195159560793609E-2</v>
      </c>
      <c r="D38" s="11">
        <v>596613.68024691357</v>
      </c>
      <c r="E38" s="12">
        <v>2.186643842874457E-2</v>
      </c>
      <c r="G38" s="14" t="s">
        <v>272</v>
      </c>
      <c r="H38" s="27">
        <v>1.5920837825350379E-2</v>
      </c>
      <c r="I38" s="27">
        <v>2.0887175324675329E-2</v>
      </c>
    </row>
    <row r="39" spans="1:9" x14ac:dyDescent="0.25">
      <c r="A39" s="19" t="s">
        <v>182</v>
      </c>
      <c r="B39" s="20">
        <v>413.49599999999998</v>
      </c>
      <c r="C39" s="21">
        <v>1.5920837825350379E-2</v>
      </c>
      <c r="D39" s="22">
        <v>139.0972972972973</v>
      </c>
      <c r="E39" s="21">
        <v>2.0887175324675329E-2</v>
      </c>
      <c r="G39" s="14" t="s">
        <v>241</v>
      </c>
      <c r="H39" s="27">
        <v>1.8959653778076371E-2</v>
      </c>
      <c r="I39" s="27">
        <v>1.894743097362566E-2</v>
      </c>
    </row>
    <row r="40" spans="1:9" x14ac:dyDescent="0.25">
      <c r="A40" t="s">
        <v>92</v>
      </c>
      <c r="B40" s="10">
        <v>87427.930999999997</v>
      </c>
      <c r="C40" s="12">
        <v>1.8959653778076371E-2</v>
      </c>
      <c r="D40" s="11">
        <v>108079.07628865979</v>
      </c>
      <c r="E40" s="12">
        <v>1.894743097362566E-2</v>
      </c>
      <c r="G40" s="14" t="s">
        <v>188</v>
      </c>
      <c r="H40" s="27">
        <v>1.4688453339379161E-2</v>
      </c>
      <c r="I40" s="27">
        <v>1.5295143021081471E-2</v>
      </c>
    </row>
    <row r="41" spans="1:9" x14ac:dyDescent="0.25">
      <c r="A41" t="s">
        <v>96</v>
      </c>
      <c r="B41" s="10">
        <v>209269.663</v>
      </c>
      <c r="C41" s="12">
        <v>1.4688453339379161E-2</v>
      </c>
      <c r="D41" s="11">
        <v>1475935.66043956</v>
      </c>
      <c r="E41" s="12">
        <v>1.5295143021081471E-2</v>
      </c>
      <c r="G41" s="14" t="s">
        <v>273</v>
      </c>
      <c r="H41" s="27">
        <v>1.6286606028179058E-2</v>
      </c>
      <c r="I41" s="27">
        <v>1.1226946639641079E-2</v>
      </c>
    </row>
    <row r="42" spans="1:9" x14ac:dyDescent="0.25">
      <c r="A42" t="s">
        <v>91</v>
      </c>
      <c r="B42" s="10">
        <v>831.12900000000002</v>
      </c>
      <c r="C42" s="12">
        <v>1.6286606028179058E-2</v>
      </c>
      <c r="D42" s="11">
        <v>1369.344444444444</v>
      </c>
      <c r="E42" s="12">
        <v>1.1226946639641079E-2</v>
      </c>
      <c r="G42" s="50" t="s">
        <v>264</v>
      </c>
      <c r="H42" s="50"/>
      <c r="I42" s="50"/>
    </row>
    <row r="43" spans="1:9" x14ac:dyDescent="0.25">
      <c r="A43" t="s">
        <v>225</v>
      </c>
      <c r="B43" s="10">
        <v>7199234.0180000002</v>
      </c>
      <c r="C43" s="12">
        <v>0.1884019450298316</v>
      </c>
      <c r="D43" s="11">
        <v>52649326.987837844</v>
      </c>
      <c r="E43" s="12">
        <v>0.1975927277149459</v>
      </c>
      <c r="G43" s="50"/>
      <c r="H43" s="50"/>
      <c r="I43" s="50"/>
    </row>
    <row r="44" spans="1:9" x14ac:dyDescent="0.25">
      <c r="G44" s="49"/>
      <c r="H44" s="49"/>
      <c r="I44" s="49"/>
    </row>
    <row r="45" spans="1:9" x14ac:dyDescent="0.25">
      <c r="G45" s="49"/>
      <c r="H45" s="49"/>
      <c r="I45" s="49"/>
    </row>
    <row r="46" spans="1:9" x14ac:dyDescent="0.25">
      <c r="G46" s="49"/>
      <c r="H46" s="49"/>
      <c r="I46" s="49"/>
    </row>
  </sheetData>
  <sortState ref="A2:E42">
    <sortCondition descending="1" ref="E2:E42"/>
  </sortState>
  <mergeCells count="1">
    <mergeCell ref="G42:I4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topLeftCell="B1" zoomScaleNormal="100" workbookViewId="0">
      <selection activeCell="A68" sqref="A68:J83"/>
    </sheetView>
  </sheetViews>
  <sheetFormatPr defaultRowHeight="15" x14ac:dyDescent="0.25"/>
  <cols>
    <col min="1" max="1" width="18.7109375" bestFit="1" customWidth="1"/>
    <col min="2" max="2" width="5" bestFit="1" customWidth="1"/>
    <col min="3" max="3" width="15.7109375" style="10" bestFit="1" customWidth="1"/>
    <col min="4" max="4" width="34.140625" style="12" bestFit="1" customWidth="1"/>
    <col min="5" max="5" width="12.5703125" style="11" bestFit="1" customWidth="1"/>
    <col min="6" max="6" width="33.85546875" style="12" bestFit="1" customWidth="1"/>
    <col min="7" max="8" width="15.140625" bestFit="1" customWidth="1"/>
    <col min="9" max="9" width="13.28515625" bestFit="1" customWidth="1"/>
    <col min="10" max="10" width="14" bestFit="1" customWidth="1"/>
  </cols>
  <sheetData>
    <row r="1" spans="1:10" x14ac:dyDescent="0.25">
      <c r="A1" t="s">
        <v>199</v>
      </c>
      <c r="E1" s="11" t="s">
        <v>239</v>
      </c>
      <c r="G1" s="10"/>
      <c r="H1" s="11" t="s">
        <v>239</v>
      </c>
    </row>
    <row r="2" spans="1:10" x14ac:dyDescent="0.25">
      <c r="A2" t="s">
        <v>198</v>
      </c>
      <c r="B2" t="s">
        <v>200</v>
      </c>
      <c r="C2" s="10" t="s">
        <v>201</v>
      </c>
      <c r="D2" s="12" t="s">
        <v>203</v>
      </c>
      <c r="E2" s="11" t="s">
        <v>202</v>
      </c>
      <c r="F2" s="12" t="s">
        <v>204</v>
      </c>
      <c r="G2" s="10" t="s">
        <v>205</v>
      </c>
      <c r="H2" s="11" t="s">
        <v>197</v>
      </c>
      <c r="I2" t="s">
        <v>206</v>
      </c>
      <c r="J2" t="s">
        <v>207</v>
      </c>
    </row>
    <row r="3" spans="1:10" x14ac:dyDescent="0.25">
      <c r="A3" t="s">
        <v>198</v>
      </c>
      <c r="C3" s="10" t="s">
        <v>196</v>
      </c>
      <c r="D3" s="12" t="s">
        <v>211</v>
      </c>
      <c r="E3" s="11" t="s">
        <v>226</v>
      </c>
      <c r="F3" s="12" t="s">
        <v>210</v>
      </c>
    </row>
    <row r="4" spans="1:10" x14ac:dyDescent="0.25">
      <c r="A4" t="s">
        <v>13</v>
      </c>
      <c r="B4">
        <v>2008</v>
      </c>
      <c r="C4" s="10">
        <v>830526.446</v>
      </c>
      <c r="D4" s="12">
        <v>7.2370498489199575E-2</v>
      </c>
      <c r="E4" s="11">
        <v>2003655.501388889</v>
      </c>
      <c r="F4" s="12">
        <v>6.2338551374215699E-2</v>
      </c>
      <c r="G4" s="10">
        <f>AVERAGE(C4:C19)</f>
        <v>669171.25474999996</v>
      </c>
      <c r="H4" s="11">
        <f>AVERAGE(E4:E19)</f>
        <v>1377144.9500385078</v>
      </c>
      <c r="I4" s="12">
        <f>MAX(D4:D19)</f>
        <v>9.2913971976122819E-2</v>
      </c>
      <c r="J4" s="12">
        <f>MAX(F4:F19)</f>
        <v>8.0038554291737479E-2</v>
      </c>
    </row>
    <row r="5" spans="1:10" x14ac:dyDescent="0.25">
      <c r="A5" t="s">
        <v>13</v>
      </c>
      <c r="B5">
        <v>2009</v>
      </c>
      <c r="C5" s="10">
        <v>741164.16500000004</v>
      </c>
      <c r="D5" s="12">
        <v>7.9525374617281736E-2</v>
      </c>
      <c r="E5" s="11">
        <v>1572354.371232877</v>
      </c>
      <c r="F5" s="12">
        <v>6.8698004348887537E-2</v>
      </c>
      <c r="G5" s="10"/>
      <c r="H5" s="11"/>
    </row>
    <row r="6" spans="1:10" x14ac:dyDescent="0.25">
      <c r="A6" t="s">
        <v>13</v>
      </c>
      <c r="B6">
        <v>2010</v>
      </c>
      <c r="C6" s="10">
        <v>662111.16200000001</v>
      </c>
      <c r="D6" s="12">
        <v>8.1950465176466536E-2</v>
      </c>
      <c r="E6" s="11">
        <v>1585813.8108108109</v>
      </c>
      <c r="F6" s="12">
        <v>6.9629746673398413E-2</v>
      </c>
      <c r="G6" s="10"/>
      <c r="H6" s="11"/>
    </row>
    <row r="7" spans="1:10" x14ac:dyDescent="0.25">
      <c r="A7" t="s">
        <v>13</v>
      </c>
      <c r="B7">
        <v>2011</v>
      </c>
      <c r="C7" s="10">
        <v>750534.152</v>
      </c>
      <c r="D7" s="12">
        <v>7.6633036658024525E-2</v>
      </c>
      <c r="E7" s="11">
        <v>2278710.1706666672</v>
      </c>
      <c r="F7" s="12">
        <v>7.0206246650991816E-2</v>
      </c>
      <c r="G7" s="10"/>
      <c r="H7" s="11"/>
    </row>
    <row r="8" spans="1:10" x14ac:dyDescent="0.25">
      <c r="A8" t="s">
        <v>13</v>
      </c>
      <c r="B8">
        <v>2012</v>
      </c>
      <c r="C8" s="10">
        <v>944088.40599999996</v>
      </c>
      <c r="D8" s="12">
        <v>8.9175749036845678E-2</v>
      </c>
      <c r="E8" s="11">
        <v>2529948.8883116879</v>
      </c>
      <c r="F8" s="12">
        <v>7.8203602119203477E-2</v>
      </c>
      <c r="G8" s="10"/>
      <c r="H8" s="11"/>
    </row>
    <row r="9" spans="1:10" x14ac:dyDescent="0.25">
      <c r="A9" t="s">
        <v>13</v>
      </c>
      <c r="B9">
        <v>2013</v>
      </c>
      <c r="C9" s="10">
        <v>691430.30799999996</v>
      </c>
      <c r="D9" s="12">
        <v>7.764476796135944E-2</v>
      </c>
      <c r="E9" s="11">
        <v>1488213.9846153851</v>
      </c>
      <c r="F9" s="12">
        <v>7.0539513347098834E-2</v>
      </c>
      <c r="G9" s="10"/>
      <c r="H9" s="11"/>
    </row>
    <row r="10" spans="1:10" x14ac:dyDescent="0.25">
      <c r="A10" t="s">
        <v>13</v>
      </c>
      <c r="B10">
        <v>2014</v>
      </c>
      <c r="C10" s="10">
        <v>656731.03500000003</v>
      </c>
      <c r="D10" s="12">
        <v>7.5572591540987763E-2</v>
      </c>
      <c r="E10" s="11">
        <v>1446888.8759493669</v>
      </c>
      <c r="F10" s="12">
        <v>6.6185034130355855E-2</v>
      </c>
      <c r="G10" s="10"/>
      <c r="H10" s="11"/>
    </row>
    <row r="11" spans="1:10" x14ac:dyDescent="0.25">
      <c r="A11" t="s">
        <v>13</v>
      </c>
      <c r="B11">
        <v>2015</v>
      </c>
      <c r="C11" s="10">
        <v>583872.77899999998</v>
      </c>
      <c r="D11" s="12">
        <v>6.3807020716883822E-2</v>
      </c>
      <c r="E11" s="11">
        <v>1281658.7112499999</v>
      </c>
      <c r="F11" s="12">
        <v>5.7721863541289838E-2</v>
      </c>
      <c r="G11" s="10"/>
      <c r="H11" s="11"/>
    </row>
    <row r="12" spans="1:10" x14ac:dyDescent="0.25">
      <c r="A12" t="s">
        <v>13</v>
      </c>
      <c r="B12">
        <v>2016</v>
      </c>
      <c r="C12" s="10">
        <v>623170.87100000004</v>
      </c>
      <c r="D12" s="12">
        <v>6.6925891789993669E-2</v>
      </c>
      <c r="E12" s="11">
        <v>1345658.2876543209</v>
      </c>
      <c r="F12" s="12">
        <v>5.9211347730785208E-2</v>
      </c>
      <c r="G12" s="10"/>
      <c r="H12" s="11"/>
    </row>
    <row r="13" spans="1:10" x14ac:dyDescent="0.25">
      <c r="A13" t="s">
        <v>13</v>
      </c>
      <c r="B13">
        <v>2017</v>
      </c>
      <c r="C13" s="10">
        <v>725760.91500000004</v>
      </c>
      <c r="D13" s="12">
        <v>7.0533360733135514E-2</v>
      </c>
      <c r="E13" s="11">
        <v>1331578.0878048779</v>
      </c>
      <c r="F13" s="12">
        <v>6.3244276633912563E-2</v>
      </c>
      <c r="G13" s="10"/>
      <c r="H13" s="11"/>
    </row>
    <row r="14" spans="1:10" x14ac:dyDescent="0.25">
      <c r="A14" t="s">
        <v>13</v>
      </c>
      <c r="B14">
        <v>2018</v>
      </c>
      <c r="C14" s="10">
        <v>720320.50899999996</v>
      </c>
      <c r="D14" s="12">
        <v>7.1992167239349397E-2</v>
      </c>
      <c r="E14" s="11">
        <v>1056257.9416666669</v>
      </c>
      <c r="F14" s="12">
        <v>6.4447528919816685E-2</v>
      </c>
      <c r="G14" s="10"/>
      <c r="H14" s="11"/>
    </row>
    <row r="15" spans="1:10" x14ac:dyDescent="0.25">
      <c r="A15" t="s">
        <v>13</v>
      </c>
      <c r="B15">
        <v>2019</v>
      </c>
      <c r="C15" s="10">
        <v>796055.17799999996</v>
      </c>
      <c r="D15" s="12">
        <v>7.8308317035806749E-2</v>
      </c>
      <c r="E15" s="11">
        <v>1104068.6872093021</v>
      </c>
      <c r="F15" s="12">
        <v>7.085028264776011E-2</v>
      </c>
      <c r="G15" s="10"/>
      <c r="H15" s="11"/>
    </row>
    <row r="16" spans="1:10" x14ac:dyDescent="0.25">
      <c r="A16" t="s">
        <v>13</v>
      </c>
      <c r="B16">
        <v>2020</v>
      </c>
      <c r="C16" s="10">
        <v>555462.76699999999</v>
      </c>
      <c r="D16" s="12">
        <v>7.7030370583215158E-2</v>
      </c>
      <c r="E16" s="11">
        <v>655965.40229885059</v>
      </c>
      <c r="F16" s="12">
        <v>6.6627777398341803E-2</v>
      </c>
      <c r="G16" s="10"/>
      <c r="H16" s="11"/>
    </row>
    <row r="17" spans="1:10" x14ac:dyDescent="0.25">
      <c r="A17" t="s">
        <v>13</v>
      </c>
      <c r="B17">
        <v>2021</v>
      </c>
      <c r="C17" s="10">
        <v>445674.55499999999</v>
      </c>
      <c r="D17" s="12">
        <v>7.3995197591905718E-2</v>
      </c>
      <c r="E17" s="11">
        <v>648183.50439560437</v>
      </c>
      <c r="F17" s="12">
        <v>6.3901338148627349E-2</v>
      </c>
      <c r="G17" s="10"/>
      <c r="H17" s="11"/>
    </row>
    <row r="18" spans="1:10" x14ac:dyDescent="0.25">
      <c r="A18" t="s">
        <v>13</v>
      </c>
      <c r="B18">
        <v>2022</v>
      </c>
      <c r="C18" s="10">
        <v>541034.62100000004</v>
      </c>
      <c r="D18" s="12">
        <v>9.2913971976122819E-2</v>
      </c>
      <c r="E18" s="11">
        <v>945412.84536082472</v>
      </c>
      <c r="F18" s="12">
        <v>8.0038554291737479E-2</v>
      </c>
      <c r="G18" s="10"/>
      <c r="H18" s="11"/>
    </row>
    <row r="19" spans="1:10" x14ac:dyDescent="0.25">
      <c r="A19" t="s">
        <v>13</v>
      </c>
      <c r="B19">
        <v>2023</v>
      </c>
      <c r="C19" s="10">
        <v>438802.20699999999</v>
      </c>
      <c r="D19" s="12">
        <v>7.6762185717022202E-2</v>
      </c>
      <c r="E19" s="11">
        <v>759950.13</v>
      </c>
      <c r="F19" s="12">
        <v>7.4803542180154503E-2</v>
      </c>
      <c r="G19" s="10"/>
      <c r="H19" s="11"/>
    </row>
    <row r="20" spans="1:10" x14ac:dyDescent="0.25">
      <c r="A20" t="s">
        <v>15</v>
      </c>
      <c r="B20" t="s">
        <v>11</v>
      </c>
      <c r="C20" s="10">
        <v>32517.316999999999</v>
      </c>
      <c r="D20" s="12">
        <v>1.245239667142797E-2</v>
      </c>
      <c r="E20" s="11">
        <v>20753.837500000001</v>
      </c>
      <c r="F20" s="12">
        <v>1.232074771625964E-2</v>
      </c>
      <c r="G20" s="10">
        <f>AVERAGE(C20:C35)</f>
        <v>28099.711562500001</v>
      </c>
      <c r="H20" s="11">
        <f>AVERAGE(E20:E35)</f>
        <v>24145.008347258863</v>
      </c>
      <c r="I20" s="12">
        <f>MAX(D20:D35)</f>
        <v>4.4044454979760041E-2</v>
      </c>
      <c r="J20" s="12">
        <f>MAX(F20:F35)</f>
        <v>4.2898476463553242E-2</v>
      </c>
    </row>
    <row r="21" spans="1:10" x14ac:dyDescent="0.25">
      <c r="A21" t="s">
        <v>15</v>
      </c>
      <c r="B21" t="s">
        <v>108</v>
      </c>
      <c r="C21" s="10">
        <v>38725.027999999998</v>
      </c>
      <c r="D21" s="12">
        <v>1.108432467244377E-2</v>
      </c>
      <c r="E21" s="11">
        <v>20500.982191780819</v>
      </c>
      <c r="F21" s="12">
        <v>1.0497020083312819E-2</v>
      </c>
      <c r="G21" s="10"/>
      <c r="H21" s="11"/>
    </row>
    <row r="22" spans="1:10" x14ac:dyDescent="0.25">
      <c r="A22" t="s">
        <v>15</v>
      </c>
      <c r="B22" t="s">
        <v>114</v>
      </c>
      <c r="C22" s="10">
        <v>40079.158000000003</v>
      </c>
      <c r="D22" s="12">
        <v>9.7699665698262588E-3</v>
      </c>
      <c r="E22" s="11">
        <v>20762.970270270271</v>
      </c>
      <c r="F22" s="12">
        <v>9.9726470362971019E-3</v>
      </c>
      <c r="G22" s="10"/>
      <c r="H22" s="11"/>
    </row>
    <row r="23" spans="1:10" x14ac:dyDescent="0.25">
      <c r="A23" t="s">
        <v>15</v>
      </c>
      <c r="B23" t="s">
        <v>121</v>
      </c>
      <c r="C23" s="10">
        <v>37120.288999999997</v>
      </c>
      <c r="D23" s="12">
        <v>1.4160471762820049E-2</v>
      </c>
      <c r="E23" s="11">
        <v>29570.770666666671</v>
      </c>
      <c r="F23" s="12">
        <v>1.4526294347353931E-2</v>
      </c>
      <c r="G23" s="10"/>
      <c r="H23" s="11"/>
    </row>
    <row r="24" spans="1:10" x14ac:dyDescent="0.25">
      <c r="A24" t="s">
        <v>15</v>
      </c>
      <c r="B24" t="s">
        <v>125</v>
      </c>
      <c r="C24" s="10">
        <v>43970.896999999997</v>
      </c>
      <c r="D24" s="12">
        <v>1.7773329393665761E-2</v>
      </c>
      <c r="E24" s="11">
        <v>35708.174025974033</v>
      </c>
      <c r="F24" s="12">
        <v>1.6857729518951332E-2</v>
      </c>
      <c r="G24" s="10"/>
      <c r="H24" s="11"/>
    </row>
    <row r="25" spans="1:10" x14ac:dyDescent="0.25">
      <c r="A25" t="s">
        <v>15</v>
      </c>
      <c r="B25" t="s">
        <v>129</v>
      </c>
      <c r="C25" s="10">
        <v>17994.296999999999</v>
      </c>
      <c r="D25" s="12">
        <v>1.007702801461632E-2</v>
      </c>
      <c r="E25" s="11">
        <v>17346.69102564103</v>
      </c>
      <c r="F25" s="12">
        <v>9.8636906410835869E-3</v>
      </c>
      <c r="G25" s="10"/>
      <c r="H25" s="11"/>
    </row>
    <row r="26" spans="1:10" x14ac:dyDescent="0.25">
      <c r="A26" t="s">
        <v>15</v>
      </c>
      <c r="B26" t="s">
        <v>133</v>
      </c>
      <c r="C26" s="10">
        <v>31255.698</v>
      </c>
      <c r="D26" s="12">
        <v>1.2950731966233959E-2</v>
      </c>
      <c r="E26" s="11">
        <v>26273.148101265819</v>
      </c>
      <c r="F26" s="12">
        <v>1.434669012186103E-2</v>
      </c>
      <c r="G26" s="10"/>
      <c r="H26" s="11"/>
    </row>
    <row r="27" spans="1:10" x14ac:dyDescent="0.25">
      <c r="A27" t="s">
        <v>15</v>
      </c>
      <c r="B27" t="s">
        <v>135</v>
      </c>
      <c r="C27" s="10">
        <v>33140.887999999999</v>
      </c>
      <c r="D27" s="12">
        <v>1.871155060057161E-2</v>
      </c>
      <c r="E27" s="11">
        <v>28731.001250000001</v>
      </c>
      <c r="F27" s="12">
        <v>1.7747962846709861E-2</v>
      </c>
      <c r="G27" s="10"/>
      <c r="H27" s="11"/>
    </row>
    <row r="28" spans="1:10" x14ac:dyDescent="0.25">
      <c r="A28" t="s">
        <v>15</v>
      </c>
      <c r="B28" t="s">
        <v>138</v>
      </c>
      <c r="C28" s="10">
        <v>25014.16</v>
      </c>
      <c r="D28" s="12">
        <v>1.2708445316032539E-2</v>
      </c>
      <c r="E28" s="11">
        <v>24103.27901234568</v>
      </c>
      <c r="F28" s="12">
        <v>1.3661437527071101E-2</v>
      </c>
      <c r="G28" s="10"/>
      <c r="H28" s="11"/>
    </row>
    <row r="29" spans="1:10" x14ac:dyDescent="0.25">
      <c r="A29" t="s">
        <v>15</v>
      </c>
      <c r="B29" t="s">
        <v>141</v>
      </c>
      <c r="C29" s="10">
        <v>39416.328999999998</v>
      </c>
      <c r="D29" s="12">
        <v>2.2170011226652391E-2</v>
      </c>
      <c r="E29" s="11">
        <v>39417.032926829263</v>
      </c>
      <c r="F29" s="12">
        <v>2.4452475662491639E-2</v>
      </c>
      <c r="G29" s="10"/>
      <c r="H29" s="11"/>
    </row>
    <row r="30" spans="1:10" x14ac:dyDescent="0.25">
      <c r="A30" t="s">
        <v>15</v>
      </c>
      <c r="B30" t="s">
        <v>143</v>
      </c>
      <c r="C30" s="10">
        <v>16093.879000000001</v>
      </c>
      <c r="D30" s="12">
        <v>2.467512123772099E-2</v>
      </c>
      <c r="E30" s="11">
        <v>18760.169047619049</v>
      </c>
      <c r="F30" s="12">
        <v>2.3812249634698981E-2</v>
      </c>
      <c r="G30" s="10"/>
      <c r="H30" s="11"/>
    </row>
    <row r="31" spans="1:10" x14ac:dyDescent="0.25">
      <c r="A31" t="s">
        <v>15</v>
      </c>
      <c r="B31" t="s">
        <v>145</v>
      </c>
      <c r="C31" s="10">
        <v>23042.941999999999</v>
      </c>
      <c r="D31" s="12">
        <v>2.3495392778740201E-2</v>
      </c>
      <c r="E31" s="11">
        <v>25783.67674418605</v>
      </c>
      <c r="F31" s="12">
        <v>2.1565386784929291E-2</v>
      </c>
      <c r="G31" s="10"/>
      <c r="H31" s="11"/>
    </row>
    <row r="32" spans="1:10" x14ac:dyDescent="0.25">
      <c r="A32" t="s">
        <v>15</v>
      </c>
      <c r="B32" t="s">
        <v>149</v>
      </c>
      <c r="C32" s="10">
        <v>30193.575000000001</v>
      </c>
      <c r="D32" s="12">
        <v>4.4044454979760041E-2</v>
      </c>
      <c r="E32" s="11">
        <v>33189.860919540231</v>
      </c>
      <c r="F32" s="12">
        <v>4.2898476463553242E-2</v>
      </c>
      <c r="G32" s="10"/>
      <c r="H32" s="11"/>
    </row>
    <row r="33" spans="1:10" x14ac:dyDescent="0.25">
      <c r="A33" t="s">
        <v>15</v>
      </c>
      <c r="B33" t="s">
        <v>151</v>
      </c>
      <c r="C33" s="10">
        <v>18865.48</v>
      </c>
      <c r="D33" s="12">
        <v>3.357773051286387E-2</v>
      </c>
      <c r="E33" s="11">
        <v>23143.103296703299</v>
      </c>
      <c r="F33" s="12">
        <v>3.4440887734693511E-2</v>
      </c>
      <c r="G33" s="10"/>
      <c r="H33" s="11"/>
    </row>
    <row r="34" spans="1:10" x14ac:dyDescent="0.25">
      <c r="A34" t="s">
        <v>15</v>
      </c>
      <c r="B34" t="s">
        <v>154</v>
      </c>
      <c r="C34" s="10">
        <v>12906.111999999999</v>
      </c>
      <c r="D34" s="12">
        <v>2.1592526166448051E-2</v>
      </c>
      <c r="E34" s="11">
        <v>14186.55257731959</v>
      </c>
      <c r="F34" s="12">
        <v>2.063851365031848E-2</v>
      </c>
      <c r="G34" s="10"/>
      <c r="H34" s="11"/>
    </row>
    <row r="35" spans="1:10" x14ac:dyDescent="0.25">
      <c r="A35" t="s">
        <v>15</v>
      </c>
      <c r="B35" t="s">
        <v>157</v>
      </c>
      <c r="C35" s="10">
        <v>9259.3359999999993</v>
      </c>
      <c r="D35" s="12">
        <v>1.5698126770616289E-2</v>
      </c>
      <c r="E35" s="11">
        <v>8088.884</v>
      </c>
      <c r="F35" s="12">
        <v>1.7062708303450139E-2</v>
      </c>
      <c r="G35" s="10"/>
      <c r="H35" s="11"/>
    </row>
    <row r="36" spans="1:10" x14ac:dyDescent="0.25">
      <c r="A36" t="s">
        <v>219</v>
      </c>
      <c r="B36" t="s">
        <v>11</v>
      </c>
      <c r="C36" s="10">
        <v>40882.881999999998</v>
      </c>
      <c r="D36" s="12">
        <v>4.7724415598059872E-2</v>
      </c>
      <c r="E36" s="11">
        <v>32183.804166666669</v>
      </c>
      <c r="F36" s="12">
        <v>4.0543048802464877E-2</v>
      </c>
      <c r="G36" s="10">
        <f>AVERAGE(C36:C51)</f>
        <v>106178.5359375</v>
      </c>
      <c r="H36" s="11">
        <f>AVERAGE(E36:E51)</f>
        <v>80099.30522396302</v>
      </c>
      <c r="I36" s="12">
        <f>MAX(D36:D51)</f>
        <v>7.894853508573442E-2</v>
      </c>
      <c r="J36" s="12">
        <f>MAX(F36:F51)</f>
        <v>6.9841140302415256E-2</v>
      </c>
    </row>
    <row r="37" spans="1:10" x14ac:dyDescent="0.25">
      <c r="A37" t="s">
        <v>219</v>
      </c>
      <c r="B37" t="s">
        <v>108</v>
      </c>
      <c r="C37" s="10">
        <v>27355.946</v>
      </c>
      <c r="D37" s="12">
        <v>3.1361139898749037E-2</v>
      </c>
      <c r="E37" s="11">
        <v>16866.780821917811</v>
      </c>
      <c r="F37" s="12">
        <v>2.36549833433875E-2</v>
      </c>
      <c r="G37" s="10"/>
      <c r="H37" s="11"/>
    </row>
    <row r="38" spans="1:10" x14ac:dyDescent="0.25">
      <c r="A38" t="s">
        <v>219</v>
      </c>
      <c r="B38" t="s">
        <v>114</v>
      </c>
      <c r="C38" s="10">
        <v>66888.627999999997</v>
      </c>
      <c r="D38" s="12">
        <v>5.9967481161720078E-2</v>
      </c>
      <c r="E38" s="11">
        <v>42529.877027027032</v>
      </c>
      <c r="F38" s="12">
        <v>4.6080841786534217E-2</v>
      </c>
      <c r="G38" s="10"/>
      <c r="H38" s="11"/>
    </row>
    <row r="39" spans="1:10" x14ac:dyDescent="0.25">
      <c r="A39" t="s">
        <v>219</v>
      </c>
      <c r="B39" t="s">
        <v>121</v>
      </c>
      <c r="C39" s="10">
        <v>29359.526999999998</v>
      </c>
      <c r="D39" s="12">
        <v>2.396911314485382E-2</v>
      </c>
      <c r="E39" s="11">
        <v>28702.441333333329</v>
      </c>
      <c r="F39" s="12">
        <v>2.3699689645795469E-2</v>
      </c>
      <c r="G39" s="10"/>
      <c r="H39" s="11"/>
    </row>
    <row r="40" spans="1:10" x14ac:dyDescent="0.25">
      <c r="A40" t="s">
        <v>219</v>
      </c>
      <c r="B40" t="s">
        <v>125</v>
      </c>
      <c r="C40" s="10">
        <v>20690.498</v>
      </c>
      <c r="D40" s="12">
        <v>1.7607690690785251E-2</v>
      </c>
      <c r="E40" s="11">
        <v>16400.054545454539</v>
      </c>
      <c r="F40" s="12">
        <v>1.6155291390440418E-2</v>
      </c>
      <c r="G40" s="10"/>
      <c r="H40" s="11"/>
    </row>
    <row r="41" spans="1:10" x14ac:dyDescent="0.25">
      <c r="A41" t="s">
        <v>219</v>
      </c>
      <c r="B41" t="s">
        <v>129</v>
      </c>
      <c r="C41" s="10">
        <v>120110.258</v>
      </c>
      <c r="D41" s="12">
        <v>5.3563882742129552E-2</v>
      </c>
      <c r="E41" s="11">
        <v>88316.835897435885</v>
      </c>
      <c r="F41" s="12">
        <v>4.6675230133574358E-2</v>
      </c>
      <c r="G41" s="10"/>
      <c r="H41" s="11"/>
    </row>
    <row r="42" spans="1:10" x14ac:dyDescent="0.25">
      <c r="A42" t="s">
        <v>219</v>
      </c>
      <c r="B42" t="s">
        <v>133</v>
      </c>
      <c r="C42" s="10">
        <v>109639.12699999999</v>
      </c>
      <c r="D42" s="12">
        <v>1.6470465219235141E-2</v>
      </c>
      <c r="E42" s="11">
        <v>97019.184810126579</v>
      </c>
      <c r="F42" s="12">
        <v>1.7846293766930602E-2</v>
      </c>
      <c r="G42" s="10"/>
      <c r="H42" s="11"/>
    </row>
    <row r="43" spans="1:10" x14ac:dyDescent="0.25">
      <c r="A43" t="s">
        <v>219</v>
      </c>
      <c r="B43" t="s">
        <v>135</v>
      </c>
      <c r="C43" s="10">
        <v>75136.822</v>
      </c>
      <c r="D43" s="12">
        <v>1.7036174720457969E-2</v>
      </c>
      <c r="E43" s="11">
        <v>61586.084999999999</v>
      </c>
      <c r="F43" s="12">
        <v>1.7477687854874031E-2</v>
      </c>
      <c r="G43" s="10"/>
      <c r="H43" s="11"/>
    </row>
    <row r="44" spans="1:10" x14ac:dyDescent="0.25">
      <c r="A44" t="s">
        <v>219</v>
      </c>
      <c r="B44" t="s">
        <v>138</v>
      </c>
      <c r="C44" s="10">
        <v>135853.364</v>
      </c>
      <c r="D44" s="12">
        <v>5.6391562354199148E-2</v>
      </c>
      <c r="E44" s="11">
        <v>88660.828395061719</v>
      </c>
      <c r="F44" s="12">
        <v>4.9583477575842097E-2</v>
      </c>
      <c r="G44" s="10"/>
      <c r="H44" s="11"/>
    </row>
    <row r="45" spans="1:10" x14ac:dyDescent="0.25">
      <c r="A45" t="s">
        <v>219</v>
      </c>
      <c r="B45" t="s">
        <v>141</v>
      </c>
      <c r="C45" s="10">
        <v>200844.345</v>
      </c>
      <c r="D45" s="12">
        <v>2.557387428810376E-2</v>
      </c>
      <c r="E45" s="11">
        <v>147998.7414634146</v>
      </c>
      <c r="F45" s="12">
        <v>2.8535948994143918E-2</v>
      </c>
      <c r="G45" s="10"/>
      <c r="H45" s="11"/>
    </row>
    <row r="46" spans="1:10" x14ac:dyDescent="0.25">
      <c r="A46" t="s">
        <v>219</v>
      </c>
      <c r="B46" t="s">
        <v>143</v>
      </c>
      <c r="C46" s="10">
        <v>133134.02900000001</v>
      </c>
      <c r="D46" s="12">
        <v>3.8041043824024998E-2</v>
      </c>
      <c r="E46" s="11">
        <v>114447.5107142857</v>
      </c>
      <c r="F46" s="12">
        <v>3.84584248096599E-2</v>
      </c>
      <c r="G46" s="10"/>
      <c r="H46" s="11"/>
    </row>
    <row r="47" spans="1:10" x14ac:dyDescent="0.25">
      <c r="A47" t="s">
        <v>219</v>
      </c>
      <c r="B47" t="s">
        <v>145</v>
      </c>
      <c r="C47" s="10">
        <v>142303.70000000001</v>
      </c>
      <c r="D47" s="12">
        <v>1.9437931912457001E-2</v>
      </c>
      <c r="E47" s="11">
        <v>126072.9034883721</v>
      </c>
      <c r="F47" s="12">
        <v>1.9298183876396448E-2</v>
      </c>
      <c r="G47" s="10"/>
      <c r="H47" s="11"/>
    </row>
    <row r="48" spans="1:10" x14ac:dyDescent="0.25">
      <c r="A48" t="s">
        <v>219</v>
      </c>
      <c r="B48" t="s">
        <v>149</v>
      </c>
      <c r="C48" s="10">
        <v>165891.804</v>
      </c>
      <c r="D48" s="12">
        <v>3.1304652150201819E-2</v>
      </c>
      <c r="E48" s="11">
        <v>125370.97011494249</v>
      </c>
      <c r="F48" s="12">
        <v>3.1270765852162118E-2</v>
      </c>
      <c r="G48" s="10"/>
      <c r="H48" s="11"/>
    </row>
    <row r="49" spans="1:10" x14ac:dyDescent="0.25">
      <c r="A49" t="s">
        <v>219</v>
      </c>
      <c r="B49" t="s">
        <v>151</v>
      </c>
      <c r="C49" s="10">
        <v>80778.073999999993</v>
      </c>
      <c r="D49" s="12">
        <v>2.5563870850954139E-2</v>
      </c>
      <c r="E49" s="11">
        <v>70996.313186813175</v>
      </c>
      <c r="F49" s="12">
        <v>2.7013905294640799E-2</v>
      </c>
      <c r="G49" s="10"/>
      <c r="H49" s="11"/>
    </row>
    <row r="50" spans="1:10" x14ac:dyDescent="0.25">
      <c r="A50" t="s">
        <v>219</v>
      </c>
      <c r="B50" t="s">
        <v>154</v>
      </c>
      <c r="C50" s="10">
        <v>50628.463000000003</v>
      </c>
      <c r="D50" s="12">
        <v>3.7433659523026137E-2</v>
      </c>
      <c r="E50" s="11">
        <v>46567.720618556697</v>
      </c>
      <c r="F50" s="12">
        <v>3.8794635480274897E-2</v>
      </c>
      <c r="G50" s="10"/>
      <c r="H50" s="11"/>
    </row>
    <row r="51" spans="1:10" x14ac:dyDescent="0.25">
      <c r="A51" t="s">
        <v>219</v>
      </c>
      <c r="B51" t="s">
        <v>157</v>
      </c>
      <c r="C51" s="10">
        <v>299359.10800000001</v>
      </c>
      <c r="D51" s="12">
        <v>7.894853508573442E-2</v>
      </c>
      <c r="E51" s="11">
        <v>177868.83199999999</v>
      </c>
      <c r="F51" s="12">
        <v>6.9841140302415256E-2</v>
      </c>
      <c r="G51" s="10"/>
      <c r="H51" s="11"/>
    </row>
    <row r="52" spans="1:10" x14ac:dyDescent="0.25">
      <c r="A52" t="s">
        <v>229</v>
      </c>
      <c r="B52" t="s">
        <v>11</v>
      </c>
      <c r="C52" s="10">
        <v>7199234.0180000002</v>
      </c>
      <c r="D52" s="12">
        <v>0.14602825229275571</v>
      </c>
      <c r="E52" s="11">
        <v>6519171.6333333338</v>
      </c>
      <c r="F52" s="12">
        <v>0.1497427588657867</v>
      </c>
      <c r="G52" s="10">
        <f>AVERAGE(C52:C67)</f>
        <v>4018771.6901249997</v>
      </c>
      <c r="H52" s="11">
        <f>AVERAGE(E52:E67)</f>
        <v>3256144.824498022</v>
      </c>
      <c r="I52" s="12">
        <f>MAX(D52:D67)</f>
        <v>0.16369860433611089</v>
      </c>
      <c r="J52" s="12">
        <f>MAX(F52:F67)</f>
        <v>0.1504044142836975</v>
      </c>
    </row>
    <row r="53" spans="1:10" x14ac:dyDescent="0.25">
      <c r="A53" t="s">
        <v>229</v>
      </c>
      <c r="B53" t="s">
        <v>108</v>
      </c>
      <c r="C53" s="10">
        <v>6882101.4069999997</v>
      </c>
      <c r="D53" s="12">
        <v>0.1562521249816948</v>
      </c>
      <c r="E53" s="11">
        <v>6002693.1246575341</v>
      </c>
      <c r="F53" s="12">
        <v>0.1504044142836975</v>
      </c>
      <c r="G53" s="10"/>
      <c r="H53" s="11"/>
    </row>
    <row r="54" spans="1:10" x14ac:dyDescent="0.25">
      <c r="A54" t="s">
        <v>229</v>
      </c>
      <c r="B54" t="s">
        <v>114</v>
      </c>
      <c r="C54" s="10">
        <v>5590635.0870000003</v>
      </c>
      <c r="D54" s="12">
        <v>0.1408421258003566</v>
      </c>
      <c r="E54" s="11">
        <v>4915826.8662162162</v>
      </c>
      <c r="F54" s="12">
        <v>0.13504190643638869</v>
      </c>
      <c r="G54" s="10"/>
      <c r="H54" s="11"/>
    </row>
    <row r="55" spans="1:10" x14ac:dyDescent="0.25">
      <c r="A55" t="s">
        <v>229</v>
      </c>
      <c r="B55" t="s">
        <v>121</v>
      </c>
      <c r="C55" s="10">
        <v>3626951.932</v>
      </c>
      <c r="D55" s="12">
        <v>8.7781379887366312E-2</v>
      </c>
      <c r="E55" s="11">
        <v>2972542.597333333</v>
      </c>
      <c r="F55" s="12">
        <v>7.9967395757996468E-2</v>
      </c>
      <c r="G55" s="10"/>
      <c r="H55" s="11"/>
    </row>
    <row r="56" spans="1:10" x14ac:dyDescent="0.25">
      <c r="A56" t="s">
        <v>229</v>
      </c>
      <c r="B56" t="s">
        <v>125</v>
      </c>
      <c r="C56" s="10">
        <v>4625533.08</v>
      </c>
      <c r="D56" s="12">
        <v>0.1168821340738536</v>
      </c>
      <c r="E56" s="11">
        <v>3709519.0844155839</v>
      </c>
      <c r="F56" s="12">
        <v>0.1002811337594158</v>
      </c>
      <c r="G56" s="10"/>
      <c r="H56" s="11"/>
    </row>
    <row r="57" spans="1:10" x14ac:dyDescent="0.25">
      <c r="A57" t="s">
        <v>229</v>
      </c>
      <c r="B57" t="s">
        <v>129</v>
      </c>
      <c r="C57" s="10">
        <v>4176326.8050000002</v>
      </c>
      <c r="D57" s="12">
        <v>0.1027027827153037</v>
      </c>
      <c r="E57" s="11">
        <v>3154855.384615385</v>
      </c>
      <c r="F57" s="12">
        <v>8.5326181726780248E-2</v>
      </c>
      <c r="G57" s="10"/>
      <c r="H57" s="11"/>
    </row>
    <row r="58" spans="1:10" x14ac:dyDescent="0.25">
      <c r="A58" t="s">
        <v>229</v>
      </c>
      <c r="B58" t="s">
        <v>133</v>
      </c>
      <c r="C58" s="10">
        <v>3225251.8450000002</v>
      </c>
      <c r="D58" s="12">
        <v>8.079482485049741E-2</v>
      </c>
      <c r="E58" s="11">
        <v>2333821.9873417718</v>
      </c>
      <c r="F58" s="12">
        <v>6.4789205192359062E-2</v>
      </c>
      <c r="G58" s="10"/>
      <c r="H58" s="11"/>
    </row>
    <row r="59" spans="1:10" x14ac:dyDescent="0.25">
      <c r="A59" t="s">
        <v>229</v>
      </c>
      <c r="B59" t="s">
        <v>135</v>
      </c>
      <c r="C59" s="10">
        <v>3394930.264</v>
      </c>
      <c r="D59" s="12">
        <v>8.0989254902634367E-2</v>
      </c>
      <c r="E59" s="11">
        <v>2298329.37</v>
      </c>
      <c r="F59" s="12">
        <v>5.8514164403720807E-2</v>
      </c>
      <c r="G59" s="10"/>
      <c r="H59" s="11"/>
    </row>
    <row r="60" spans="1:10" x14ac:dyDescent="0.25">
      <c r="A60" t="s">
        <v>229</v>
      </c>
      <c r="B60" t="s">
        <v>138</v>
      </c>
      <c r="C60" s="10">
        <v>3815917.1839999999</v>
      </c>
      <c r="D60" s="12">
        <v>9.5009227847032224E-2</v>
      </c>
      <c r="E60" s="11">
        <v>2846970.780246913</v>
      </c>
      <c r="F60" s="12">
        <v>7.565966394660438E-2</v>
      </c>
      <c r="G60" s="10"/>
      <c r="H60" s="11"/>
    </row>
    <row r="61" spans="1:10" x14ac:dyDescent="0.25">
      <c r="A61" t="s">
        <v>229</v>
      </c>
      <c r="B61" t="s">
        <v>141</v>
      </c>
      <c r="C61" s="10">
        <v>4086322.8739999998</v>
      </c>
      <c r="D61" s="12">
        <v>0.110391959745508</v>
      </c>
      <c r="E61" s="11">
        <v>3246381.5134146339</v>
      </c>
      <c r="F61" s="12">
        <v>9.0569209264346889E-2</v>
      </c>
      <c r="G61" s="10"/>
      <c r="H61" s="11"/>
    </row>
    <row r="62" spans="1:10" x14ac:dyDescent="0.25">
      <c r="A62" t="s">
        <v>229</v>
      </c>
      <c r="B62" t="s">
        <v>143</v>
      </c>
      <c r="C62" s="10">
        <v>3596796.429</v>
      </c>
      <c r="D62" s="12">
        <v>0.1007779316788379</v>
      </c>
      <c r="E62" s="11">
        <v>2767963.2178571429</v>
      </c>
      <c r="F62" s="12">
        <v>8.2045967447030951E-2</v>
      </c>
      <c r="G62" s="10"/>
      <c r="H62" s="11"/>
    </row>
    <row r="63" spans="1:10" x14ac:dyDescent="0.25">
      <c r="A63" t="s">
        <v>229</v>
      </c>
      <c r="B63" t="s">
        <v>145</v>
      </c>
      <c r="C63" s="10">
        <v>2136772.267</v>
      </c>
      <c r="D63" s="12">
        <v>6.4978850946257674E-2</v>
      </c>
      <c r="E63" s="11">
        <v>1718768.0116279069</v>
      </c>
      <c r="F63" s="12">
        <v>5.533943284644003E-2</v>
      </c>
      <c r="G63" s="10"/>
      <c r="H63" s="11"/>
    </row>
    <row r="64" spans="1:10" x14ac:dyDescent="0.25">
      <c r="A64" t="s">
        <v>229</v>
      </c>
      <c r="B64" t="s">
        <v>149</v>
      </c>
      <c r="C64" s="10">
        <v>4337509.4780000001</v>
      </c>
      <c r="D64" s="12">
        <v>0.16369860433611089</v>
      </c>
      <c r="E64" s="11">
        <v>3235168.1413793098</v>
      </c>
      <c r="F64" s="12">
        <v>0.1287345537198531</v>
      </c>
      <c r="G64" s="10"/>
      <c r="H64" s="11"/>
    </row>
    <row r="65" spans="1:10" x14ac:dyDescent="0.25">
      <c r="A65" t="s">
        <v>229</v>
      </c>
      <c r="B65" t="s">
        <v>151</v>
      </c>
      <c r="C65" s="10">
        <v>3577197.7629999998</v>
      </c>
      <c r="D65" s="12">
        <v>0.12684048193172659</v>
      </c>
      <c r="E65" s="11">
        <v>2798958.70989011</v>
      </c>
      <c r="F65" s="12">
        <v>0.1097329118849068</v>
      </c>
      <c r="G65" s="10"/>
      <c r="H65" s="11"/>
    </row>
    <row r="66" spans="1:10" x14ac:dyDescent="0.25">
      <c r="A66" t="s">
        <v>229</v>
      </c>
      <c r="B66" t="s">
        <v>154</v>
      </c>
      <c r="C66" s="10">
        <v>2909058.807</v>
      </c>
      <c r="D66" s="12">
        <v>0.110416306112905</v>
      </c>
      <c r="E66" s="11">
        <v>2266231.7546391748</v>
      </c>
      <c r="F66" s="12">
        <v>9.916328240105042E-2</v>
      </c>
      <c r="G66" s="10"/>
      <c r="H66" s="11"/>
    </row>
    <row r="67" spans="1:10" x14ac:dyDescent="0.25">
      <c r="A67" s="23" t="s">
        <v>229</v>
      </c>
      <c r="B67" t="s">
        <v>157</v>
      </c>
      <c r="C67" s="24">
        <v>1119807.8019999999</v>
      </c>
      <c r="D67" s="25">
        <v>4.4988982315973917E-2</v>
      </c>
      <c r="E67" s="26">
        <v>1311115.0149999999</v>
      </c>
      <c r="F67" s="25">
        <v>3.8984723907852237E-2</v>
      </c>
      <c r="G67" s="10"/>
      <c r="H67" s="11"/>
    </row>
    <row r="68" spans="1:10" x14ac:dyDescent="0.25">
      <c r="A68" t="s">
        <v>71</v>
      </c>
      <c r="B68" t="s">
        <v>11</v>
      </c>
      <c r="C68" s="10">
        <v>16160.236999999999</v>
      </c>
      <c r="D68" s="12">
        <v>4.4726754260811276E-3</v>
      </c>
      <c r="E68" s="11">
        <v>4565.2486111111111</v>
      </c>
      <c r="F68" s="12">
        <v>3.787448681298042E-3</v>
      </c>
      <c r="G68" s="10">
        <f>AVERAGE(C68:C83)</f>
        <v>159856.81168750001</v>
      </c>
      <c r="H68" s="11">
        <f>AVERAGE(E68:E83)</f>
        <v>36033.689479433655</v>
      </c>
      <c r="I68" s="12">
        <f>MAX(D68:D83)</f>
        <v>2.3935962092752661E-2</v>
      </c>
      <c r="J68" s="12">
        <f>MAX(F68:F83)</f>
        <v>2.6364500433936299E-2</v>
      </c>
    </row>
    <row r="69" spans="1:10" x14ac:dyDescent="0.25">
      <c r="A69" t="s">
        <v>71</v>
      </c>
      <c r="B69" t="s">
        <v>108</v>
      </c>
      <c r="C69" s="10">
        <v>160072.774</v>
      </c>
      <c r="D69" s="12">
        <v>1.8912227730136039E-2</v>
      </c>
      <c r="E69" s="11">
        <v>41111.989041095891</v>
      </c>
      <c r="F69" s="12">
        <v>1.728756686948563E-2</v>
      </c>
      <c r="G69" s="10"/>
      <c r="H69" s="11"/>
    </row>
    <row r="70" spans="1:10" x14ac:dyDescent="0.25">
      <c r="A70" t="s">
        <v>71</v>
      </c>
      <c r="B70" t="s">
        <v>114</v>
      </c>
      <c r="C70" s="10">
        <v>164130.53</v>
      </c>
      <c r="D70" s="12">
        <v>1.9856915254569479E-2</v>
      </c>
      <c r="E70" s="11">
        <v>44416.1</v>
      </c>
      <c r="F70" s="12">
        <v>1.9931073041376431E-2</v>
      </c>
      <c r="G70" s="10"/>
      <c r="H70" s="11"/>
    </row>
    <row r="71" spans="1:10" x14ac:dyDescent="0.25">
      <c r="A71" t="s">
        <v>71</v>
      </c>
      <c r="B71" t="s">
        <v>121</v>
      </c>
      <c r="C71" s="10">
        <v>148116.451</v>
      </c>
      <c r="D71" s="12">
        <v>9.83051192694929E-3</v>
      </c>
      <c r="E71" s="11">
        <v>43265.690666666669</v>
      </c>
      <c r="F71" s="12">
        <v>1.0011791657474839E-2</v>
      </c>
      <c r="G71" s="10"/>
      <c r="H71" s="11"/>
    </row>
    <row r="72" spans="1:10" x14ac:dyDescent="0.25">
      <c r="A72" t="s">
        <v>71</v>
      </c>
      <c r="B72" t="s">
        <v>125</v>
      </c>
      <c r="C72" s="10">
        <v>306125.41700000002</v>
      </c>
      <c r="D72" s="12">
        <v>1.7345827014757911E-2</v>
      </c>
      <c r="E72" s="11">
        <v>84923.3909090909</v>
      </c>
      <c r="F72" s="12">
        <v>1.7489226466067442E-2</v>
      </c>
      <c r="G72" s="10"/>
      <c r="H72" s="11"/>
    </row>
    <row r="73" spans="1:10" x14ac:dyDescent="0.25">
      <c r="A73" t="s">
        <v>71</v>
      </c>
      <c r="B73" t="s">
        <v>129</v>
      </c>
      <c r="C73" s="10">
        <v>271845.38900000002</v>
      </c>
      <c r="D73" s="12">
        <v>2.3935962092752661E-2</v>
      </c>
      <c r="E73" s="11">
        <v>61418.706410256411</v>
      </c>
      <c r="F73" s="12">
        <v>2.6364500433936299E-2</v>
      </c>
      <c r="G73" s="10"/>
      <c r="H73" s="11"/>
    </row>
    <row r="74" spans="1:10" x14ac:dyDescent="0.25">
      <c r="A74" t="s">
        <v>71</v>
      </c>
      <c r="B74" t="s">
        <v>133</v>
      </c>
      <c r="C74" s="10">
        <v>224311.05600000001</v>
      </c>
      <c r="D74" s="12">
        <v>1.311696664133262E-2</v>
      </c>
      <c r="E74" s="11">
        <v>48276.678481012663</v>
      </c>
      <c r="F74" s="12">
        <v>1.191326047876602E-2</v>
      </c>
      <c r="G74" s="10"/>
      <c r="H74" s="11"/>
    </row>
    <row r="75" spans="1:10" x14ac:dyDescent="0.25">
      <c r="A75" t="s">
        <v>71</v>
      </c>
      <c r="B75" t="s">
        <v>135</v>
      </c>
      <c r="C75" s="10">
        <v>234589.764</v>
      </c>
      <c r="D75" s="12">
        <v>1.6217184536592402E-2</v>
      </c>
      <c r="E75" s="11">
        <v>37672.298749999987</v>
      </c>
      <c r="F75" s="12">
        <v>1.2580617947158449E-2</v>
      </c>
      <c r="G75" s="10"/>
      <c r="H75" s="11"/>
    </row>
    <row r="76" spans="1:10" x14ac:dyDescent="0.25">
      <c r="A76" t="s">
        <v>71</v>
      </c>
      <c r="B76" t="s">
        <v>138</v>
      </c>
      <c r="C76" s="10">
        <v>325328.90299999999</v>
      </c>
      <c r="D76" s="12">
        <v>1.3742546735292471E-2</v>
      </c>
      <c r="E76" s="11">
        <v>65152.590123456786</v>
      </c>
      <c r="F76" s="12">
        <v>1.059993042324121E-2</v>
      </c>
      <c r="G76" s="10"/>
      <c r="H76" s="11"/>
    </row>
    <row r="77" spans="1:10" x14ac:dyDescent="0.25">
      <c r="A77" t="s">
        <v>71</v>
      </c>
      <c r="B77" t="s">
        <v>141</v>
      </c>
      <c r="C77" s="10">
        <v>166087.57199999999</v>
      </c>
      <c r="D77" s="12">
        <v>9.137278042704703E-3</v>
      </c>
      <c r="E77" s="11">
        <v>33452.10365853658</v>
      </c>
      <c r="F77" s="12">
        <v>8.0370288332142301E-3</v>
      </c>
      <c r="G77" s="10"/>
      <c r="H77" s="11"/>
    </row>
    <row r="78" spans="1:10" x14ac:dyDescent="0.25">
      <c r="A78" t="s">
        <v>71</v>
      </c>
      <c r="B78" t="s">
        <v>143</v>
      </c>
      <c r="C78" s="10">
        <v>91987.349000000002</v>
      </c>
      <c r="D78" s="12">
        <v>6.8295862579923648E-3</v>
      </c>
      <c r="E78" s="11">
        <v>20368.242857142861</v>
      </c>
      <c r="F78" s="12">
        <v>6.7642443178695787E-3</v>
      </c>
      <c r="G78" s="10"/>
      <c r="H78" s="11"/>
    </row>
    <row r="79" spans="1:10" x14ac:dyDescent="0.25">
      <c r="A79" t="s">
        <v>71</v>
      </c>
      <c r="B79" t="s">
        <v>145</v>
      </c>
      <c r="C79" s="10">
        <v>124200.11199999999</v>
      </c>
      <c r="D79" s="12">
        <v>8.0855452520282364E-3</v>
      </c>
      <c r="E79" s="11">
        <v>25185.54069767442</v>
      </c>
      <c r="F79" s="12">
        <v>7.1322824585464796E-3</v>
      </c>
      <c r="G79" s="10"/>
      <c r="H79" s="11"/>
    </row>
    <row r="80" spans="1:10" x14ac:dyDescent="0.25">
      <c r="A80" t="s">
        <v>71</v>
      </c>
      <c r="B80" t="s">
        <v>149</v>
      </c>
      <c r="C80" s="10">
        <v>142567.978</v>
      </c>
      <c r="D80" s="12">
        <v>9.2400795577142758E-3</v>
      </c>
      <c r="E80" s="11">
        <v>27562.668965517241</v>
      </c>
      <c r="F80" s="12">
        <v>7.9431033243444419E-3</v>
      </c>
      <c r="G80" s="10"/>
      <c r="H80" s="11"/>
    </row>
    <row r="81" spans="1:10" x14ac:dyDescent="0.25">
      <c r="A81" t="s">
        <v>71</v>
      </c>
      <c r="B81" t="s">
        <v>151</v>
      </c>
      <c r="C81" s="10">
        <v>77285.698999999993</v>
      </c>
      <c r="D81" s="12">
        <v>8.3870042490804316E-3</v>
      </c>
      <c r="E81" s="11">
        <v>17651.093406593409</v>
      </c>
      <c r="F81" s="12">
        <v>8.5044567338110836E-3</v>
      </c>
      <c r="G81" s="10"/>
      <c r="H81" s="11"/>
    </row>
    <row r="82" spans="1:10" x14ac:dyDescent="0.25">
      <c r="A82" t="s">
        <v>71</v>
      </c>
      <c r="B82" t="s">
        <v>154</v>
      </c>
      <c r="C82" s="10">
        <v>48962.481</v>
      </c>
      <c r="D82" s="12">
        <v>4.7431069321703231E-3</v>
      </c>
      <c r="E82" s="11">
        <v>10781.80309278351</v>
      </c>
      <c r="F82" s="12">
        <v>4.6644745527463193E-3</v>
      </c>
      <c r="G82" s="10"/>
      <c r="H82" s="11"/>
    </row>
    <row r="83" spans="1:10" x14ac:dyDescent="0.25">
      <c r="A83" t="s">
        <v>71</v>
      </c>
      <c r="B83" t="s">
        <v>157</v>
      </c>
      <c r="C83" s="10">
        <v>55937.275000000001</v>
      </c>
      <c r="D83" s="12">
        <v>5.5819947053288698E-3</v>
      </c>
      <c r="E83" s="11">
        <v>10734.886</v>
      </c>
      <c r="F83" s="12">
        <v>5.389575290932213E-3</v>
      </c>
      <c r="G83" s="10"/>
      <c r="H83" s="11"/>
    </row>
    <row r="84" spans="1:10" x14ac:dyDescent="0.25">
      <c r="A84" t="s">
        <v>230</v>
      </c>
      <c r="B84" t="s">
        <v>11</v>
      </c>
      <c r="C84" s="10">
        <v>165871.02100000001</v>
      </c>
      <c r="D84" s="12">
        <v>2.2263977851860829E-2</v>
      </c>
      <c r="E84" s="11">
        <v>504694.77916666667</v>
      </c>
      <c r="F84" s="12">
        <v>2.1602623809264501E-2</v>
      </c>
      <c r="G84" s="10">
        <f>AVERAGE(C84:C99)</f>
        <v>304510.31012500002</v>
      </c>
      <c r="H84" s="11">
        <f>AVERAGE(E84:E99)</f>
        <v>886473.73074968054</v>
      </c>
      <c r="I84" s="12">
        <f>MAX(D84:D99)</f>
        <v>5.2708552214739593E-2</v>
      </c>
      <c r="J84" s="12">
        <f>MAX(F84:F99)</f>
        <v>4.8146785160261753E-2</v>
      </c>
    </row>
    <row r="85" spans="1:10" x14ac:dyDescent="0.25">
      <c r="A85" t="s">
        <v>230</v>
      </c>
      <c r="B85" t="s">
        <v>108</v>
      </c>
      <c r="C85" s="10">
        <v>219487.408</v>
      </c>
      <c r="D85" s="12">
        <v>2.416663625936704E-2</v>
      </c>
      <c r="E85" s="11">
        <v>521497.1232876713</v>
      </c>
      <c r="F85" s="12">
        <v>2.3042986291134649E-2</v>
      </c>
      <c r="G85" s="10"/>
      <c r="H85" s="11"/>
    </row>
    <row r="86" spans="1:10" x14ac:dyDescent="0.25">
      <c r="A86" t="s">
        <v>230</v>
      </c>
      <c r="B86" t="s">
        <v>114</v>
      </c>
      <c r="C86" s="10">
        <v>260301.443</v>
      </c>
      <c r="D86" s="12">
        <v>2.292508786874135E-2</v>
      </c>
      <c r="E86" s="11">
        <v>697303.03378378379</v>
      </c>
      <c r="F86" s="12">
        <v>2.3472635226513161E-2</v>
      </c>
      <c r="G86" s="10"/>
      <c r="H86" s="11"/>
    </row>
    <row r="87" spans="1:10" x14ac:dyDescent="0.25">
      <c r="A87" t="s">
        <v>230</v>
      </c>
      <c r="B87" t="s">
        <v>121</v>
      </c>
      <c r="C87" s="10">
        <v>323364.72899999999</v>
      </c>
      <c r="D87" s="12">
        <v>2.2327920166976371E-2</v>
      </c>
      <c r="E87" s="11">
        <v>794985.59600000002</v>
      </c>
      <c r="F87" s="12">
        <v>2.3545275334257151E-2</v>
      </c>
      <c r="G87" s="10"/>
      <c r="H87" s="11"/>
    </row>
    <row r="88" spans="1:10" x14ac:dyDescent="0.25">
      <c r="A88" t="s">
        <v>230</v>
      </c>
      <c r="B88" t="s">
        <v>125</v>
      </c>
      <c r="C88" s="10">
        <v>279778.73700000002</v>
      </c>
      <c r="D88" s="12">
        <v>2.4571154398935369E-2</v>
      </c>
      <c r="E88" s="11">
        <v>856866.33766233758</v>
      </c>
      <c r="F88" s="12">
        <v>2.596485058565107E-2</v>
      </c>
      <c r="G88" s="10"/>
      <c r="H88" s="11"/>
    </row>
    <row r="89" spans="1:10" x14ac:dyDescent="0.25">
      <c r="A89" t="s">
        <v>230</v>
      </c>
      <c r="B89" t="s">
        <v>129</v>
      </c>
      <c r="C89" s="10">
        <v>448756.375</v>
      </c>
      <c r="D89" s="12">
        <v>4.0433849719944938E-2</v>
      </c>
      <c r="E89" s="11">
        <v>1349016.435897436</v>
      </c>
      <c r="F89" s="12">
        <v>4.1967903014012702E-2</v>
      </c>
      <c r="G89" s="10"/>
      <c r="H89" s="11"/>
    </row>
    <row r="90" spans="1:10" x14ac:dyDescent="0.25">
      <c r="A90" t="s">
        <v>230</v>
      </c>
      <c r="B90" t="s">
        <v>133</v>
      </c>
      <c r="C90" s="10">
        <v>335195.45400000003</v>
      </c>
      <c r="D90" s="12">
        <v>3.4227706376620357E-2</v>
      </c>
      <c r="E90" s="11">
        <v>1139207.649367088</v>
      </c>
      <c r="F90" s="12">
        <v>3.4852594368347631E-2</v>
      </c>
      <c r="G90" s="10"/>
      <c r="H90" s="11"/>
    </row>
    <row r="91" spans="1:10" x14ac:dyDescent="0.25">
      <c r="A91" t="s">
        <v>230</v>
      </c>
      <c r="B91" t="s">
        <v>135</v>
      </c>
      <c r="C91" s="10">
        <v>217375.386</v>
      </c>
      <c r="D91" s="12">
        <v>2.322435482883561E-2</v>
      </c>
      <c r="E91" s="11">
        <v>796329.95750000002</v>
      </c>
      <c r="F91" s="12">
        <v>2.3862616297504361E-2</v>
      </c>
      <c r="G91" s="10"/>
      <c r="H91" s="11"/>
    </row>
    <row r="92" spans="1:10" x14ac:dyDescent="0.25">
      <c r="A92" t="s">
        <v>230</v>
      </c>
      <c r="B92" t="s">
        <v>138</v>
      </c>
      <c r="C92" s="10">
        <v>148146.49400000001</v>
      </c>
      <c r="D92" s="12">
        <v>2.1644360783727029E-2</v>
      </c>
      <c r="E92" s="11">
        <v>678576.94691358029</v>
      </c>
      <c r="F92" s="12">
        <v>2.338233474630565E-2</v>
      </c>
      <c r="G92" s="10"/>
      <c r="H92" s="11"/>
    </row>
    <row r="93" spans="1:10" x14ac:dyDescent="0.25">
      <c r="A93" t="s">
        <v>230</v>
      </c>
      <c r="B93" t="s">
        <v>141</v>
      </c>
      <c r="C93" s="10">
        <v>131613.63500000001</v>
      </c>
      <c r="D93" s="12">
        <v>2.603945934545639E-2</v>
      </c>
      <c r="E93" s="11">
        <v>659452.06707317056</v>
      </c>
      <c r="F93" s="12">
        <v>2.5866568143430951E-2</v>
      </c>
      <c r="G93" s="10"/>
      <c r="H93" s="11"/>
    </row>
    <row r="94" spans="1:10" x14ac:dyDescent="0.25">
      <c r="A94" t="s">
        <v>230</v>
      </c>
      <c r="B94" t="s">
        <v>143</v>
      </c>
      <c r="C94" s="10">
        <v>134418.826</v>
      </c>
      <c r="D94" s="12">
        <v>2.517140015591349E-2</v>
      </c>
      <c r="E94" s="11">
        <v>649006.47857142868</v>
      </c>
      <c r="F94" s="12">
        <v>2.5594370552889881E-2</v>
      </c>
      <c r="G94" s="10"/>
      <c r="H94" s="11"/>
    </row>
    <row r="95" spans="1:10" x14ac:dyDescent="0.25">
      <c r="A95" t="s">
        <v>230</v>
      </c>
      <c r="B95" t="s">
        <v>145</v>
      </c>
      <c r="C95" s="10">
        <v>295865.15899999999</v>
      </c>
      <c r="D95" s="12">
        <v>3.6825339090661741E-2</v>
      </c>
      <c r="E95" s="11">
        <v>891144.15116279072</v>
      </c>
      <c r="F95" s="12">
        <v>3.1610020619123082E-2</v>
      </c>
      <c r="G95" s="10"/>
      <c r="H95" s="11"/>
    </row>
    <row r="96" spans="1:10" x14ac:dyDescent="0.25">
      <c r="A96" t="s">
        <v>230</v>
      </c>
      <c r="B96" t="s">
        <v>149</v>
      </c>
      <c r="C96" s="10">
        <v>305094.989</v>
      </c>
      <c r="D96" s="12">
        <v>3.833204121283515E-2</v>
      </c>
      <c r="E96" s="11">
        <v>826355.09655172413</v>
      </c>
      <c r="F96" s="12">
        <v>3.6265488710380697E-2</v>
      </c>
      <c r="G96" s="10"/>
      <c r="H96" s="11"/>
    </row>
    <row r="97" spans="1:10" x14ac:dyDescent="0.25">
      <c r="A97" t="s">
        <v>230</v>
      </c>
      <c r="B97" t="s">
        <v>151</v>
      </c>
      <c r="C97" s="10">
        <v>394714.30099999998</v>
      </c>
      <c r="D97" s="12">
        <v>4.2153343866125743E-2</v>
      </c>
      <c r="E97" s="11">
        <v>1357309.0417582421</v>
      </c>
      <c r="F97" s="12">
        <v>4.7086911376547122E-2</v>
      </c>
      <c r="G97" s="10"/>
      <c r="H97" s="11"/>
    </row>
    <row r="98" spans="1:10" x14ac:dyDescent="0.25">
      <c r="A98" t="s">
        <v>230</v>
      </c>
      <c r="B98" t="s">
        <v>154</v>
      </c>
      <c r="C98" s="10">
        <v>602874.67500000005</v>
      </c>
      <c r="D98" s="12">
        <v>5.2708552214739593E-2</v>
      </c>
      <c r="E98" s="11">
        <v>1350112.543298969</v>
      </c>
      <c r="F98" s="12">
        <v>4.8146785160261753E-2</v>
      </c>
      <c r="G98" s="10"/>
      <c r="H98" s="11"/>
    </row>
    <row r="99" spans="1:10" x14ac:dyDescent="0.25">
      <c r="A99" t="s">
        <v>230</v>
      </c>
      <c r="B99" t="s">
        <v>157</v>
      </c>
      <c r="C99" s="10">
        <v>609306.32999999996</v>
      </c>
      <c r="D99" s="12">
        <v>5.0355653667114648E-2</v>
      </c>
      <c r="E99" s="11">
        <v>1111722.4539999999</v>
      </c>
      <c r="F99" s="12">
        <v>4.7313042206322153E-2</v>
      </c>
      <c r="G99" s="10"/>
      <c r="H99" s="11"/>
    </row>
    <row r="100" spans="1:10" x14ac:dyDescent="0.25">
      <c r="A100" t="s">
        <v>231</v>
      </c>
      <c r="B100" t="s">
        <v>11</v>
      </c>
      <c r="C100" s="10">
        <v>2795955.3679999998</v>
      </c>
      <c r="D100" s="12">
        <v>6.0381134308812319E-2</v>
      </c>
      <c r="E100" s="11">
        <v>479189.4763888889</v>
      </c>
      <c r="F100" s="12">
        <v>5.7648424343052278E-2</v>
      </c>
      <c r="G100" s="10">
        <f>AVERAGE(C100:C115)</f>
        <v>717663.27024999983</v>
      </c>
      <c r="H100" s="11">
        <f>AVERAGE(E100:E115)</f>
        <v>174036.33917106775</v>
      </c>
      <c r="I100" s="12">
        <f>MAX(D100:D115)</f>
        <v>7.6963047343584973E-2</v>
      </c>
      <c r="J100" s="12">
        <f>MAX(F100:F115)</f>
        <v>8.418941455351496E-2</v>
      </c>
    </row>
    <row r="101" spans="1:10" x14ac:dyDescent="0.25">
      <c r="A101" t="s">
        <v>231</v>
      </c>
      <c r="B101" t="s">
        <v>108</v>
      </c>
      <c r="C101" s="10">
        <v>3220201.023</v>
      </c>
      <c r="D101" s="12">
        <v>6.6317902059104095E-2</v>
      </c>
      <c r="E101" s="11">
        <v>718744.46438356175</v>
      </c>
      <c r="F101" s="12">
        <v>6.1051361440573639E-2</v>
      </c>
      <c r="G101" s="10"/>
      <c r="H101" s="11"/>
    </row>
    <row r="102" spans="1:10" x14ac:dyDescent="0.25">
      <c r="A102" t="s">
        <v>231</v>
      </c>
      <c r="B102" t="s">
        <v>114</v>
      </c>
      <c r="C102" s="10">
        <v>1372006.8659999999</v>
      </c>
      <c r="D102" s="12">
        <v>6.3078580023674571E-2</v>
      </c>
      <c r="E102" s="11">
        <v>274179.76891891891</v>
      </c>
      <c r="F102" s="12">
        <v>5.4329907405696619E-2</v>
      </c>
      <c r="G102" s="10"/>
      <c r="H102" s="11"/>
    </row>
    <row r="103" spans="1:10" x14ac:dyDescent="0.25">
      <c r="A103" t="s">
        <v>231</v>
      </c>
      <c r="B103" t="s">
        <v>121</v>
      </c>
      <c r="C103" s="10">
        <v>16489.319</v>
      </c>
      <c r="D103" s="12">
        <v>1.369833752303227E-2</v>
      </c>
      <c r="E103" s="11">
        <v>6608.9866666666667</v>
      </c>
      <c r="F103" s="12">
        <v>1.360990222432119E-2</v>
      </c>
      <c r="G103" s="10"/>
      <c r="H103" s="11"/>
    </row>
    <row r="104" spans="1:10" x14ac:dyDescent="0.25">
      <c r="A104" t="s">
        <v>231</v>
      </c>
      <c r="B104" t="s">
        <v>125</v>
      </c>
      <c r="C104" s="10">
        <v>889595.54599999997</v>
      </c>
      <c r="D104" s="12">
        <v>7.6963047343584973E-2</v>
      </c>
      <c r="E104" s="11">
        <v>413549.77532467531</v>
      </c>
      <c r="F104" s="12">
        <v>8.418941455351496E-2</v>
      </c>
      <c r="G104" s="10"/>
      <c r="H104" s="11"/>
    </row>
    <row r="105" spans="1:10" x14ac:dyDescent="0.25">
      <c r="A105" t="s">
        <v>231</v>
      </c>
      <c r="B105" t="s">
        <v>129</v>
      </c>
      <c r="C105" s="10">
        <v>46722.625999999997</v>
      </c>
      <c r="D105" s="12">
        <v>5.1828069156855056E-3</v>
      </c>
      <c r="E105" s="11">
        <v>12511.264102564101</v>
      </c>
      <c r="F105" s="12">
        <v>5.7721002530339831E-3</v>
      </c>
      <c r="G105" s="10"/>
      <c r="H105" s="11"/>
    </row>
    <row r="106" spans="1:10" x14ac:dyDescent="0.25">
      <c r="A106" t="s">
        <v>231</v>
      </c>
      <c r="B106" t="s">
        <v>133</v>
      </c>
      <c r="C106" s="10">
        <v>15091.576999999999</v>
      </c>
      <c r="D106" s="12">
        <v>1.155679490739372E-3</v>
      </c>
      <c r="E106" s="11">
        <v>4151.3848101265821</v>
      </c>
      <c r="F106" s="12">
        <v>1.1386304953968291E-3</v>
      </c>
      <c r="G106" s="10"/>
      <c r="H106" s="11"/>
    </row>
    <row r="107" spans="1:10" x14ac:dyDescent="0.25">
      <c r="A107" t="s">
        <v>231</v>
      </c>
      <c r="B107" t="s">
        <v>135</v>
      </c>
      <c r="C107" s="10">
        <v>289142.359</v>
      </c>
      <c r="D107" s="12">
        <v>2.3242489680069912E-2</v>
      </c>
      <c r="E107" s="11">
        <v>76358.737499999988</v>
      </c>
      <c r="F107" s="12">
        <v>1.676050340508228E-2</v>
      </c>
      <c r="G107" s="10"/>
      <c r="H107" s="11"/>
    </row>
    <row r="108" spans="1:10" x14ac:dyDescent="0.25">
      <c r="A108" t="s">
        <v>231</v>
      </c>
      <c r="B108" t="s">
        <v>138</v>
      </c>
      <c r="C108" s="10">
        <v>48682.866000000002</v>
      </c>
      <c r="D108" s="12">
        <v>3.8003012427924011E-3</v>
      </c>
      <c r="E108" s="11">
        <v>23607.666666666661</v>
      </c>
      <c r="F108" s="12">
        <v>6.1250421208133834E-3</v>
      </c>
      <c r="G108" s="10"/>
      <c r="H108" s="11"/>
    </row>
    <row r="109" spans="1:10" x14ac:dyDescent="0.25">
      <c r="A109" t="s">
        <v>231</v>
      </c>
      <c r="B109" t="s">
        <v>141</v>
      </c>
      <c r="C109" s="10">
        <v>352737.89500000002</v>
      </c>
      <c r="D109" s="12">
        <v>2.279189635149793E-2</v>
      </c>
      <c r="E109" s="11">
        <v>102855.8048780488</v>
      </c>
      <c r="F109" s="12">
        <v>2.12684872353914E-2</v>
      </c>
      <c r="G109" s="10"/>
      <c r="H109" s="11"/>
    </row>
    <row r="110" spans="1:10" x14ac:dyDescent="0.25">
      <c r="A110" t="s">
        <v>231</v>
      </c>
      <c r="B110" t="s">
        <v>143</v>
      </c>
      <c r="C110" s="10">
        <v>876615.81400000001</v>
      </c>
      <c r="D110" s="12">
        <v>4.5410689906270528E-2</v>
      </c>
      <c r="E110" s="11">
        <v>243725.20714285719</v>
      </c>
      <c r="F110" s="12">
        <v>4.8161292166589389E-2</v>
      </c>
      <c r="G110" s="10"/>
      <c r="H110" s="11"/>
    </row>
    <row r="111" spans="1:10" x14ac:dyDescent="0.25">
      <c r="A111" t="s">
        <v>231</v>
      </c>
      <c r="B111" t="s">
        <v>145</v>
      </c>
      <c r="C111" s="10">
        <v>671339.69099999999</v>
      </c>
      <c r="D111" s="12">
        <v>5.9357716480169083E-2</v>
      </c>
      <c r="E111" s="11">
        <v>155056.16511627909</v>
      </c>
      <c r="F111" s="12">
        <v>4.9594093857692333E-2</v>
      </c>
      <c r="G111" s="10"/>
      <c r="H111" s="11"/>
    </row>
    <row r="112" spans="1:10" x14ac:dyDescent="0.25">
      <c r="A112" t="s">
        <v>231</v>
      </c>
      <c r="B112" t="s">
        <v>149</v>
      </c>
      <c r="C112" s="10">
        <v>618520.90899999999</v>
      </c>
      <c r="D112" s="12">
        <v>3.4546960774522822E-2</v>
      </c>
      <c r="E112" s="11">
        <v>200456.67356321841</v>
      </c>
      <c r="F112" s="12">
        <v>3.5225488215841858E-2</v>
      </c>
      <c r="G112" s="10"/>
      <c r="H112" s="11"/>
    </row>
    <row r="113" spans="1:10" x14ac:dyDescent="0.25">
      <c r="A113" t="s">
        <v>231</v>
      </c>
      <c r="B113" t="s">
        <v>151</v>
      </c>
      <c r="C113" s="10">
        <v>227374.158</v>
      </c>
      <c r="D113" s="12">
        <v>1.8404304506547911E-2</v>
      </c>
      <c r="E113" s="11">
        <v>55560.060439560439</v>
      </c>
      <c r="F113" s="12">
        <v>1.6661247440325901E-2</v>
      </c>
      <c r="G113" s="10"/>
      <c r="H113" s="11"/>
    </row>
    <row r="114" spans="1:10" x14ac:dyDescent="0.25">
      <c r="A114" t="s">
        <v>231</v>
      </c>
      <c r="B114" t="s">
        <v>154</v>
      </c>
      <c r="C114" s="10">
        <v>8431.2980000000007</v>
      </c>
      <c r="D114" s="12">
        <v>2.0707706477223189E-3</v>
      </c>
      <c r="E114" s="11">
        <v>4594.0278350515473</v>
      </c>
      <c r="F114" s="12">
        <v>2.6365873399986509E-3</v>
      </c>
      <c r="G114" s="10"/>
      <c r="H114" s="11"/>
    </row>
    <row r="115" spans="1:10" x14ac:dyDescent="0.25">
      <c r="A115" t="s">
        <v>231</v>
      </c>
      <c r="B115" t="s">
        <v>157</v>
      </c>
      <c r="C115" s="10">
        <v>33705.008999999998</v>
      </c>
      <c r="D115" s="12">
        <v>4.9895529551231979E-3</v>
      </c>
      <c r="E115" s="11">
        <v>13431.963</v>
      </c>
      <c r="F115" s="12">
        <v>4.2992682389723716E-3</v>
      </c>
      <c r="G115" s="10"/>
      <c r="H115" s="11"/>
    </row>
    <row r="116" spans="1:10" x14ac:dyDescent="0.25">
      <c r="A116" t="s">
        <v>232</v>
      </c>
      <c r="B116">
        <v>2008</v>
      </c>
      <c r="C116" s="10">
        <v>0</v>
      </c>
      <c r="D116" s="12">
        <v>0</v>
      </c>
      <c r="E116" s="10">
        <v>0</v>
      </c>
      <c r="F116" s="12">
        <v>0</v>
      </c>
      <c r="G116" s="10">
        <f>AVERAGE(C116:C131)</f>
        <v>26572.778562500011</v>
      </c>
      <c r="H116" s="11">
        <f>AVERAGE(E116:E131)</f>
        <v>4939.6156498138243</v>
      </c>
      <c r="I116" s="12">
        <f>MAX(D116:D131)</f>
        <v>0.14573929578164391</v>
      </c>
      <c r="J116" s="12">
        <f>MAX(F116:F131)</f>
        <v>8.0704397019593407E-2</v>
      </c>
    </row>
    <row r="117" spans="1:10" x14ac:dyDescent="0.25">
      <c r="A117" t="s">
        <v>232</v>
      </c>
      <c r="B117">
        <v>2009</v>
      </c>
      <c r="C117" s="10">
        <v>0</v>
      </c>
      <c r="D117" s="12">
        <v>0</v>
      </c>
      <c r="E117" s="10">
        <v>0</v>
      </c>
      <c r="F117" s="12">
        <v>0</v>
      </c>
      <c r="G117" s="10"/>
      <c r="H117" s="10"/>
      <c r="I117" s="10"/>
      <c r="J117" s="10"/>
    </row>
    <row r="118" spans="1:10" x14ac:dyDescent="0.25">
      <c r="A118" t="s">
        <v>232</v>
      </c>
      <c r="B118" t="s">
        <v>114</v>
      </c>
      <c r="C118" s="10">
        <v>1822.239</v>
      </c>
      <c r="D118" s="12">
        <v>4.8842593088955838E-3</v>
      </c>
      <c r="E118" s="11">
        <v>592.44054054054061</v>
      </c>
      <c r="F118" s="12">
        <v>7.4238154909066281E-3</v>
      </c>
      <c r="G118" s="10"/>
      <c r="H118" s="10"/>
      <c r="I118" s="10"/>
      <c r="J118" s="10"/>
    </row>
    <row r="119" spans="1:10" x14ac:dyDescent="0.25">
      <c r="A119" t="s">
        <v>232</v>
      </c>
      <c r="B119">
        <v>2011</v>
      </c>
      <c r="C119" s="10">
        <v>0</v>
      </c>
      <c r="D119" s="12">
        <v>0</v>
      </c>
      <c r="E119" s="10">
        <v>0</v>
      </c>
      <c r="F119" s="12">
        <v>0</v>
      </c>
      <c r="G119" s="10"/>
      <c r="H119" s="10"/>
      <c r="I119" s="10"/>
      <c r="J119" s="10"/>
    </row>
    <row r="120" spans="1:10" x14ac:dyDescent="0.25">
      <c r="A120" t="s">
        <v>232</v>
      </c>
      <c r="B120" t="s">
        <v>125</v>
      </c>
      <c r="C120" s="10">
        <v>187779.83600000001</v>
      </c>
      <c r="D120" s="12">
        <v>0.14573929578164391</v>
      </c>
      <c r="E120" s="11">
        <v>3608.2740259740258</v>
      </c>
      <c r="F120" s="12">
        <v>2.2101783498265821E-2</v>
      </c>
      <c r="G120" s="10"/>
      <c r="H120" s="10"/>
      <c r="I120" s="10"/>
      <c r="J120" s="10"/>
    </row>
    <row r="121" spans="1:10" x14ac:dyDescent="0.25">
      <c r="A121" t="s">
        <v>232</v>
      </c>
      <c r="B121" s="18" t="s">
        <v>129</v>
      </c>
      <c r="C121" s="10">
        <v>132804.068</v>
      </c>
      <c r="D121" s="12">
        <v>1.2647558391264611E-2</v>
      </c>
      <c r="E121" s="11">
        <v>37366.573076923072</v>
      </c>
      <c r="F121" s="12">
        <v>1.4611274261112641E-2</v>
      </c>
      <c r="G121" s="10"/>
      <c r="H121" s="11"/>
    </row>
    <row r="122" spans="1:10" x14ac:dyDescent="0.25">
      <c r="A122" t="s">
        <v>232</v>
      </c>
      <c r="B122" s="18" t="s">
        <v>133</v>
      </c>
      <c r="C122" s="10">
        <v>34040.561000000002</v>
      </c>
      <c r="D122" s="12">
        <v>1.3818191080837519E-2</v>
      </c>
      <c r="E122" s="11">
        <v>13689.581012658229</v>
      </c>
      <c r="F122" s="12">
        <v>1.6191567628749289E-2</v>
      </c>
      <c r="G122" s="10"/>
      <c r="H122" s="10"/>
      <c r="I122" s="10"/>
      <c r="J122" s="10"/>
    </row>
    <row r="123" spans="1:10" x14ac:dyDescent="0.25">
      <c r="A123" t="s">
        <v>232</v>
      </c>
      <c r="B123" s="18" t="s">
        <v>135</v>
      </c>
      <c r="C123" s="10">
        <v>44093.154000000002</v>
      </c>
      <c r="D123" s="12">
        <v>1.045095748952253E-2</v>
      </c>
      <c r="E123" s="11">
        <v>16387.962500000001</v>
      </c>
      <c r="F123" s="12">
        <v>1.3563976502186111E-2</v>
      </c>
      <c r="G123" s="10"/>
      <c r="H123" s="11"/>
    </row>
    <row r="124" spans="1:10" x14ac:dyDescent="0.25">
      <c r="A124" t="s">
        <v>232</v>
      </c>
      <c r="B124" s="18" t="s">
        <v>138</v>
      </c>
      <c r="C124" s="10">
        <v>5515.7969999999996</v>
      </c>
      <c r="D124" s="12">
        <v>4.5120470199433924E-3</v>
      </c>
      <c r="E124" s="11">
        <v>1475.6839506172839</v>
      </c>
      <c r="F124" s="12">
        <v>5.8874429875976483E-3</v>
      </c>
      <c r="G124" s="10"/>
      <c r="H124" s="11"/>
    </row>
    <row r="125" spans="1:10" x14ac:dyDescent="0.25">
      <c r="A125" t="s">
        <v>232</v>
      </c>
      <c r="B125" s="18" t="s">
        <v>141</v>
      </c>
      <c r="C125" s="10">
        <v>62.192999999999998</v>
      </c>
      <c r="D125" s="12">
        <v>8.4939907129199677E-3</v>
      </c>
      <c r="E125" s="11">
        <v>12.678048780487799</v>
      </c>
      <c r="F125" s="12">
        <v>3.2877925363693872E-3</v>
      </c>
      <c r="G125" s="10"/>
      <c r="H125" s="11"/>
    </row>
    <row r="126" spans="1:10" x14ac:dyDescent="0.25">
      <c r="A126" t="s">
        <v>232</v>
      </c>
      <c r="B126" s="18" t="s">
        <v>143</v>
      </c>
      <c r="C126" s="10">
        <v>1140.7270000000001</v>
      </c>
      <c r="D126" s="12">
        <v>1.7450847509484769E-2</v>
      </c>
      <c r="E126" s="11">
        <v>23.12380952380952</v>
      </c>
      <c r="F126" s="12">
        <v>1.1985684314451441E-3</v>
      </c>
      <c r="G126" s="10"/>
      <c r="H126" s="11"/>
    </row>
    <row r="127" spans="1:10" x14ac:dyDescent="0.25">
      <c r="A127" t="s">
        <v>232</v>
      </c>
      <c r="B127" s="18" t="s">
        <v>145</v>
      </c>
      <c r="C127" s="10">
        <v>4654.58</v>
      </c>
      <c r="D127" s="12">
        <v>2.877531590791068E-2</v>
      </c>
      <c r="E127" s="11">
        <v>2768.6290697674422</v>
      </c>
      <c r="F127" s="12">
        <v>3.5454018880848162E-2</v>
      </c>
      <c r="G127" s="10"/>
      <c r="H127" s="11"/>
    </row>
    <row r="128" spans="1:10" x14ac:dyDescent="0.25">
      <c r="A128" t="s">
        <v>232</v>
      </c>
      <c r="B128" s="18" t="s">
        <v>149</v>
      </c>
      <c r="C128" s="10">
        <v>4015.5360000000001</v>
      </c>
      <c r="D128" s="12">
        <v>1.5042841087884919E-2</v>
      </c>
      <c r="E128" s="11">
        <v>671.17701149425284</v>
      </c>
      <c r="F128" s="12">
        <v>1.287537484565179E-2</v>
      </c>
      <c r="G128" s="10"/>
      <c r="H128" s="11"/>
    </row>
    <row r="129" spans="1:10" x14ac:dyDescent="0.25">
      <c r="A129" t="s">
        <v>232</v>
      </c>
      <c r="B129" s="18" t="s">
        <v>151</v>
      </c>
      <c r="C129" s="10">
        <v>551.74199999999996</v>
      </c>
      <c r="D129" s="12">
        <v>5.7353638253638248E-2</v>
      </c>
      <c r="E129" s="11">
        <v>290.82967032967031</v>
      </c>
      <c r="F129" s="12">
        <v>7.282746285085305E-2</v>
      </c>
      <c r="G129" s="10"/>
      <c r="H129" s="11"/>
    </row>
    <row r="130" spans="1:10" x14ac:dyDescent="0.25">
      <c r="A130" t="s">
        <v>232</v>
      </c>
      <c r="B130" s="18" t="s">
        <v>154</v>
      </c>
      <c r="C130" s="10">
        <v>1098.0519999999999</v>
      </c>
      <c r="D130" s="12">
        <v>5.8190355060943291E-2</v>
      </c>
      <c r="E130" s="11">
        <v>392.22268041237118</v>
      </c>
      <c r="F130" s="12">
        <v>6.3177681833277988E-2</v>
      </c>
      <c r="G130" s="10"/>
      <c r="H130" s="11"/>
    </row>
    <row r="131" spans="1:10" x14ac:dyDescent="0.25">
      <c r="A131" t="s">
        <v>232</v>
      </c>
      <c r="B131" s="18" t="s">
        <v>157</v>
      </c>
      <c r="C131" s="10">
        <v>7585.9719999999998</v>
      </c>
      <c r="D131" s="12">
        <v>7.9734832877864203E-2</v>
      </c>
      <c r="E131" s="11">
        <v>1754.675</v>
      </c>
      <c r="F131" s="12">
        <v>8.0704397019593407E-2</v>
      </c>
      <c r="G131" s="10"/>
      <c r="H131" s="11"/>
    </row>
    <row r="132" spans="1:10" x14ac:dyDescent="0.25">
      <c r="A132" t="s">
        <v>233</v>
      </c>
      <c r="B132" s="18" t="s">
        <v>11</v>
      </c>
      <c r="C132" s="10">
        <v>2494636.6290000002</v>
      </c>
      <c r="D132" s="12">
        <v>7.1398903359170915E-2</v>
      </c>
      <c r="E132" s="11">
        <v>1966658.0652777781</v>
      </c>
      <c r="F132" s="12">
        <v>6.8286234529615977E-2</v>
      </c>
      <c r="G132" s="10">
        <f>AVERAGE(C132:C147)</f>
        <v>976655.38668749994</v>
      </c>
      <c r="H132" s="11">
        <f>AVERAGE(E132:E147)</f>
        <v>815762.43955257733</v>
      </c>
      <c r="I132" s="12">
        <f>MAX(D132:D147)</f>
        <v>0.1239402954122284</v>
      </c>
      <c r="J132" s="12">
        <f>MAX(F132:F147)</f>
        <v>0.11268573574706631</v>
      </c>
    </row>
    <row r="133" spans="1:10" x14ac:dyDescent="0.25">
      <c r="A133" t="s">
        <v>233</v>
      </c>
      <c r="B133" s="18" t="s">
        <v>108</v>
      </c>
      <c r="C133" s="10">
        <v>4320982.3260000004</v>
      </c>
      <c r="D133" s="12">
        <v>0.1239402954122284</v>
      </c>
      <c r="E133" s="11">
        <v>3379313.079452055</v>
      </c>
      <c r="F133" s="12">
        <v>0.11268573574706631</v>
      </c>
      <c r="G133" s="10"/>
      <c r="H133" s="10"/>
      <c r="I133" s="10"/>
      <c r="J133" s="10"/>
    </row>
    <row r="134" spans="1:10" x14ac:dyDescent="0.25">
      <c r="A134" t="s">
        <v>233</v>
      </c>
      <c r="B134" s="18" t="s">
        <v>114</v>
      </c>
      <c r="C134" s="10">
        <v>3596254.3160000001</v>
      </c>
      <c r="D134" s="12">
        <v>9.9605969808950923E-2</v>
      </c>
      <c r="E134" s="11">
        <v>3005433.5918918918</v>
      </c>
      <c r="F134" s="12">
        <v>9.5988878946728751E-2</v>
      </c>
      <c r="G134" s="10"/>
      <c r="H134" s="11"/>
    </row>
    <row r="135" spans="1:10" x14ac:dyDescent="0.25">
      <c r="A135" t="s">
        <v>233</v>
      </c>
      <c r="B135" s="18" t="s">
        <v>121</v>
      </c>
      <c r="C135" s="10">
        <v>3320549.2250000001</v>
      </c>
      <c r="D135" s="12">
        <v>0.1042337820933192</v>
      </c>
      <c r="E135" s="11">
        <v>2868887.1519999998</v>
      </c>
      <c r="F135" s="12">
        <v>9.7126116841931648E-2</v>
      </c>
      <c r="G135" s="10"/>
      <c r="H135" s="10"/>
      <c r="I135" s="10"/>
      <c r="J135" s="10"/>
    </row>
    <row r="136" spans="1:10" x14ac:dyDescent="0.25">
      <c r="A136" t="s">
        <v>233</v>
      </c>
      <c r="B136" s="18">
        <v>2012</v>
      </c>
      <c r="C136" s="10">
        <v>0</v>
      </c>
      <c r="D136" s="12">
        <v>0</v>
      </c>
      <c r="E136" s="11">
        <v>0</v>
      </c>
      <c r="F136" s="12">
        <v>0</v>
      </c>
      <c r="G136" s="10"/>
      <c r="H136" s="10"/>
      <c r="I136" s="10"/>
      <c r="J136" s="10"/>
    </row>
    <row r="137" spans="1:10" x14ac:dyDescent="0.25">
      <c r="A137" t="s">
        <v>233</v>
      </c>
      <c r="B137" s="18">
        <v>2013</v>
      </c>
      <c r="C137" s="10">
        <v>0</v>
      </c>
      <c r="D137" s="12">
        <v>0</v>
      </c>
      <c r="E137" s="11">
        <v>0</v>
      </c>
      <c r="F137" s="12">
        <v>0</v>
      </c>
      <c r="G137" s="10"/>
      <c r="H137" s="10"/>
      <c r="I137" s="10"/>
      <c r="J137" s="10"/>
    </row>
    <row r="138" spans="1:10" x14ac:dyDescent="0.25">
      <c r="A138" t="s">
        <v>233</v>
      </c>
      <c r="B138" s="18">
        <v>2014</v>
      </c>
      <c r="C138" s="10">
        <v>0</v>
      </c>
      <c r="D138" s="12">
        <v>0</v>
      </c>
      <c r="E138" s="11">
        <v>0</v>
      </c>
      <c r="F138" s="12">
        <v>0</v>
      </c>
      <c r="G138" s="10"/>
      <c r="H138" s="10"/>
      <c r="I138" s="10"/>
      <c r="J138" s="10"/>
    </row>
    <row r="139" spans="1:10" x14ac:dyDescent="0.25">
      <c r="A139" t="s">
        <v>233</v>
      </c>
      <c r="B139" s="18">
        <v>2015</v>
      </c>
      <c r="C139" s="10">
        <v>0</v>
      </c>
      <c r="D139" s="12">
        <v>0</v>
      </c>
      <c r="E139" s="11">
        <v>0</v>
      </c>
      <c r="F139" s="12">
        <v>0</v>
      </c>
      <c r="G139" s="10"/>
      <c r="H139" s="10"/>
      <c r="I139" s="10"/>
      <c r="J139" s="10"/>
    </row>
    <row r="140" spans="1:10" x14ac:dyDescent="0.25">
      <c r="A140" t="s">
        <v>233</v>
      </c>
      <c r="B140" s="18">
        <v>2016</v>
      </c>
      <c r="C140" s="10">
        <v>0</v>
      </c>
      <c r="D140" s="12">
        <v>0</v>
      </c>
      <c r="E140" s="11">
        <v>0</v>
      </c>
      <c r="F140" s="12">
        <v>0</v>
      </c>
      <c r="G140" s="10"/>
      <c r="H140" s="10"/>
      <c r="I140" s="10"/>
      <c r="J140" s="10"/>
    </row>
    <row r="141" spans="1:10" x14ac:dyDescent="0.25">
      <c r="A141" t="s">
        <v>233</v>
      </c>
      <c r="B141" s="18" t="s">
        <v>141</v>
      </c>
      <c r="C141" s="10">
        <v>1639017.773</v>
      </c>
      <c r="D141" s="12">
        <v>5.1296140612870501E-2</v>
      </c>
      <c r="E141" s="11">
        <v>1658312.6012195121</v>
      </c>
      <c r="F141" s="12">
        <v>4.5247385662214722E-2</v>
      </c>
      <c r="G141" s="10"/>
      <c r="H141" s="10"/>
      <c r="I141" s="10"/>
      <c r="J141" s="10"/>
    </row>
    <row r="142" spans="1:10" x14ac:dyDescent="0.25">
      <c r="A142" t="s">
        <v>233</v>
      </c>
      <c r="B142" s="18">
        <v>2018</v>
      </c>
      <c r="C142" s="10">
        <v>0</v>
      </c>
      <c r="D142" s="12">
        <v>0</v>
      </c>
      <c r="E142" s="11">
        <v>0</v>
      </c>
      <c r="F142" s="12">
        <v>0</v>
      </c>
      <c r="G142" s="10"/>
      <c r="H142" s="10"/>
      <c r="I142" s="10"/>
      <c r="J142" s="10"/>
    </row>
    <row r="143" spans="1:10" x14ac:dyDescent="0.25">
      <c r="A143" t="s">
        <v>233</v>
      </c>
      <c r="B143" s="18">
        <v>2019</v>
      </c>
      <c r="C143" s="10">
        <v>0</v>
      </c>
      <c r="D143" s="12">
        <v>0</v>
      </c>
      <c r="E143" s="11">
        <v>0</v>
      </c>
      <c r="F143" s="12">
        <v>0</v>
      </c>
      <c r="G143" s="10"/>
      <c r="H143" s="10"/>
      <c r="I143" s="10"/>
      <c r="J143" s="10"/>
    </row>
    <row r="144" spans="1:10" x14ac:dyDescent="0.25">
      <c r="A144" t="s">
        <v>233</v>
      </c>
      <c r="B144" s="18">
        <v>2020</v>
      </c>
      <c r="C144" s="10">
        <v>0</v>
      </c>
      <c r="D144" s="12">
        <v>0</v>
      </c>
      <c r="E144" s="11">
        <v>0</v>
      </c>
      <c r="F144" s="12">
        <v>0</v>
      </c>
      <c r="G144" s="10"/>
      <c r="H144" s="10"/>
      <c r="I144" s="10"/>
      <c r="J144" s="10"/>
    </row>
    <row r="145" spans="1:10" x14ac:dyDescent="0.25">
      <c r="A145" t="s">
        <v>233</v>
      </c>
      <c r="B145" s="18">
        <v>2021</v>
      </c>
      <c r="C145" s="10">
        <v>0</v>
      </c>
      <c r="D145" s="12">
        <v>0</v>
      </c>
      <c r="E145" s="11">
        <v>0</v>
      </c>
      <c r="F145" s="12">
        <v>0</v>
      </c>
      <c r="G145" s="10"/>
      <c r="H145" s="10"/>
      <c r="I145" s="10"/>
      <c r="J145" s="10"/>
    </row>
    <row r="146" spans="1:10" x14ac:dyDescent="0.25">
      <c r="A146" t="s">
        <v>233</v>
      </c>
      <c r="B146" s="18">
        <v>2022</v>
      </c>
      <c r="C146" s="10">
        <v>0</v>
      </c>
      <c r="D146" s="12">
        <v>0</v>
      </c>
      <c r="E146" s="11">
        <v>0</v>
      </c>
      <c r="F146" s="12">
        <v>0</v>
      </c>
      <c r="G146" s="10"/>
      <c r="H146" s="10"/>
      <c r="I146" s="10"/>
      <c r="J146" s="10"/>
    </row>
    <row r="147" spans="1:10" x14ac:dyDescent="0.25">
      <c r="A147" t="s">
        <v>233</v>
      </c>
      <c r="B147" s="18" t="s">
        <v>157</v>
      </c>
      <c r="C147" s="10">
        <v>255045.91800000001</v>
      </c>
      <c r="D147" s="12">
        <v>1.139646068211757E-2</v>
      </c>
      <c r="E147" s="11">
        <v>173594.54300000001</v>
      </c>
      <c r="F147" s="12">
        <v>8.5921312313099185E-3</v>
      </c>
      <c r="G147" s="10"/>
      <c r="H147" s="10"/>
      <c r="I147" s="10"/>
      <c r="J147" s="10"/>
    </row>
    <row r="148" spans="1:10" x14ac:dyDescent="0.25">
      <c r="A148" t="s">
        <v>61</v>
      </c>
      <c r="B148" t="s">
        <v>11</v>
      </c>
      <c r="C148" s="10">
        <v>106231.164</v>
      </c>
      <c r="D148" s="12">
        <v>2.9818780264411059E-2</v>
      </c>
      <c r="E148" s="11">
        <v>122072.3777777778</v>
      </c>
      <c r="F148" s="12">
        <v>2.780499326324834E-2</v>
      </c>
      <c r="G148" s="10">
        <f>AVERAGE(C148:C163)</f>
        <v>531097.27537499997</v>
      </c>
      <c r="H148" s="11">
        <f>AVERAGE(E148:E163)</f>
        <v>429031.835392515</v>
      </c>
      <c r="I148" s="12">
        <f>MAX(D148:D163)</f>
        <v>8.0676391897706784E-2</v>
      </c>
      <c r="J148" s="12">
        <f>MAX(F148:F163)</f>
        <v>8.5503468477337724E-2</v>
      </c>
    </row>
    <row r="149" spans="1:10" x14ac:dyDescent="0.25">
      <c r="A149" t="s">
        <v>61</v>
      </c>
      <c r="B149" t="s">
        <v>108</v>
      </c>
      <c r="C149" s="10">
        <v>163901.777</v>
      </c>
      <c r="D149" s="12">
        <v>2.733303921589882E-2</v>
      </c>
      <c r="E149" s="11">
        <v>138626.12465753421</v>
      </c>
      <c r="F149" s="12">
        <v>2.5713375229731009E-2</v>
      </c>
      <c r="G149" s="10"/>
      <c r="H149" s="11"/>
    </row>
    <row r="150" spans="1:10" x14ac:dyDescent="0.25">
      <c r="A150" t="s">
        <v>61</v>
      </c>
      <c r="B150" t="s">
        <v>114</v>
      </c>
      <c r="C150" s="10">
        <v>202713.554</v>
      </c>
      <c r="D150" s="12">
        <v>2.6478034366634731E-2</v>
      </c>
      <c r="E150" s="11">
        <v>152128.37297297301</v>
      </c>
      <c r="F150" s="12">
        <v>2.4309523351935189E-2</v>
      </c>
      <c r="G150" s="10"/>
      <c r="H150" s="11"/>
    </row>
    <row r="151" spans="1:10" x14ac:dyDescent="0.25">
      <c r="A151" t="s">
        <v>61</v>
      </c>
      <c r="B151" t="s">
        <v>121</v>
      </c>
      <c r="C151" s="10">
        <v>307761.93</v>
      </c>
      <c r="D151" s="12">
        <v>2.611208169154593E-2</v>
      </c>
      <c r="E151" s="11">
        <v>206158.37333333329</v>
      </c>
      <c r="F151" s="12">
        <v>2.486205806466759E-2</v>
      </c>
      <c r="G151" s="10"/>
      <c r="H151" s="11"/>
    </row>
    <row r="152" spans="1:10" x14ac:dyDescent="0.25">
      <c r="A152" t="s">
        <v>61</v>
      </c>
      <c r="B152" t="s">
        <v>125</v>
      </c>
      <c r="C152" s="10">
        <v>272078.59399999998</v>
      </c>
      <c r="D152" s="12">
        <v>2.3901126586231568E-2</v>
      </c>
      <c r="E152" s="11">
        <v>173354.50649350649</v>
      </c>
      <c r="F152" s="12">
        <v>1.7365029835236231E-2</v>
      </c>
      <c r="G152" s="10"/>
      <c r="H152" s="11"/>
    </row>
    <row r="153" spans="1:10" x14ac:dyDescent="0.25">
      <c r="A153" t="s">
        <v>61</v>
      </c>
      <c r="B153" t="s">
        <v>129</v>
      </c>
      <c r="C153" s="10">
        <v>510431.11</v>
      </c>
      <c r="D153" s="12">
        <v>3.5253632840183208E-2</v>
      </c>
      <c r="E153" s="11">
        <v>390547.46282051282</v>
      </c>
      <c r="F153" s="12">
        <v>3.8569805154930248E-2</v>
      </c>
      <c r="G153" s="10"/>
      <c r="H153" s="11"/>
    </row>
    <row r="154" spans="1:10" x14ac:dyDescent="0.25">
      <c r="A154" t="s">
        <v>61</v>
      </c>
      <c r="B154" t="s">
        <v>133</v>
      </c>
      <c r="C154" s="10">
        <v>531161.723</v>
      </c>
      <c r="D154" s="12">
        <v>4.0876350134554602E-2</v>
      </c>
      <c r="E154" s="11">
        <v>397432.0151898734</v>
      </c>
      <c r="F154" s="12">
        <v>4.0938507477632689E-2</v>
      </c>
      <c r="G154" s="10"/>
      <c r="H154" s="11"/>
    </row>
    <row r="155" spans="1:10" x14ac:dyDescent="0.25">
      <c r="A155" t="s">
        <v>61</v>
      </c>
      <c r="B155" t="s">
        <v>135</v>
      </c>
      <c r="C155" s="10">
        <v>653079.17799999996</v>
      </c>
      <c r="D155" s="12">
        <v>4.7645070624341757E-2</v>
      </c>
      <c r="E155" s="11">
        <v>641850.04249999998</v>
      </c>
      <c r="F155" s="12">
        <v>5.6785354404707652E-2</v>
      </c>
      <c r="G155" s="10"/>
      <c r="H155" s="11"/>
    </row>
    <row r="156" spans="1:10" x14ac:dyDescent="0.25">
      <c r="A156" t="s">
        <v>61</v>
      </c>
      <c r="B156" t="s">
        <v>138</v>
      </c>
      <c r="C156" s="10">
        <v>1011704.012</v>
      </c>
      <c r="D156" s="12">
        <v>7.7249504908763936E-2</v>
      </c>
      <c r="E156" s="11">
        <v>927768.41851851845</v>
      </c>
      <c r="F156" s="12">
        <v>8.3588541680570422E-2</v>
      </c>
      <c r="G156" s="10"/>
      <c r="H156" s="11"/>
    </row>
    <row r="157" spans="1:10" x14ac:dyDescent="0.25">
      <c r="A157" t="s">
        <v>61</v>
      </c>
      <c r="B157" t="s">
        <v>141</v>
      </c>
      <c r="C157" s="10">
        <v>1043931.858</v>
      </c>
      <c r="D157" s="12">
        <v>8.0676391897706784E-2</v>
      </c>
      <c r="E157" s="11">
        <v>851561.99268292682</v>
      </c>
      <c r="F157" s="12">
        <v>8.5503468477337724E-2</v>
      </c>
      <c r="G157" s="10"/>
      <c r="H157" s="11"/>
    </row>
    <row r="158" spans="1:10" x14ac:dyDescent="0.25">
      <c r="A158" t="s">
        <v>61</v>
      </c>
      <c r="B158" t="s">
        <v>143</v>
      </c>
      <c r="C158" s="10">
        <v>783836.91500000004</v>
      </c>
      <c r="D158" s="12">
        <v>7.3444972460837907E-2</v>
      </c>
      <c r="E158" s="11">
        <v>655900.8392857142</v>
      </c>
      <c r="F158" s="12">
        <v>6.9870084059935736E-2</v>
      </c>
      <c r="G158" s="10"/>
      <c r="H158" s="11"/>
    </row>
    <row r="159" spans="1:10" x14ac:dyDescent="0.25">
      <c r="A159" t="s">
        <v>61</v>
      </c>
      <c r="B159" t="s">
        <v>145</v>
      </c>
      <c r="C159" s="10">
        <v>538920.96400000004</v>
      </c>
      <c r="D159" s="12">
        <v>4.9562139713630451E-2</v>
      </c>
      <c r="E159" s="11">
        <v>425722.9244186047</v>
      </c>
      <c r="F159" s="12">
        <v>5.0920480167920529E-2</v>
      </c>
      <c r="G159" s="10"/>
      <c r="H159" s="11"/>
    </row>
    <row r="160" spans="1:10" x14ac:dyDescent="0.25">
      <c r="A160" t="s">
        <v>61</v>
      </c>
      <c r="B160" t="s">
        <v>149</v>
      </c>
      <c r="C160" s="10">
        <v>564409.81000000006</v>
      </c>
      <c r="D160" s="12">
        <v>5.251864197936381E-2</v>
      </c>
      <c r="E160" s="11">
        <v>396341.70689655171</v>
      </c>
      <c r="F160" s="12">
        <v>4.758709568349543E-2</v>
      </c>
      <c r="G160" s="10"/>
      <c r="H160" s="11"/>
    </row>
    <row r="161" spans="1:10" x14ac:dyDescent="0.25">
      <c r="A161" t="s">
        <v>61</v>
      </c>
      <c r="B161" t="s">
        <v>151</v>
      </c>
      <c r="C161" s="10">
        <v>582603.57700000005</v>
      </c>
      <c r="D161" s="12">
        <v>5.8258132239348462E-2</v>
      </c>
      <c r="E161" s="11">
        <v>537178.5593406593</v>
      </c>
      <c r="F161" s="12">
        <v>6.6997808050879862E-2</v>
      </c>
      <c r="G161" s="10"/>
      <c r="H161" s="11"/>
    </row>
    <row r="162" spans="1:10" x14ac:dyDescent="0.25">
      <c r="A162" t="s">
        <v>61</v>
      </c>
      <c r="B162" t="s">
        <v>154</v>
      </c>
      <c r="C162" s="10">
        <v>591954.36</v>
      </c>
      <c r="D162" s="12">
        <v>6.4660135635091223E-2</v>
      </c>
      <c r="E162" s="11">
        <v>477266.8463917526</v>
      </c>
      <c r="F162" s="12">
        <v>6.2066695553884471E-2</v>
      </c>
      <c r="G162" s="10"/>
      <c r="H162" s="11"/>
    </row>
    <row r="163" spans="1:10" x14ac:dyDescent="0.25">
      <c r="A163" t="s">
        <v>61</v>
      </c>
      <c r="B163" t="s">
        <v>157</v>
      </c>
      <c r="C163" s="10">
        <v>632835.88</v>
      </c>
      <c r="D163" s="12">
        <v>5.9887340961659701E-2</v>
      </c>
      <c r="E163" s="11">
        <v>370598.80300000001</v>
      </c>
      <c r="F163" s="12">
        <v>5.7831676974241887E-2</v>
      </c>
      <c r="G163" s="10"/>
      <c r="H163" s="11"/>
    </row>
    <row r="164" spans="1:10" x14ac:dyDescent="0.25">
      <c r="A164" t="s">
        <v>234</v>
      </c>
      <c r="B164" t="s">
        <v>11</v>
      </c>
      <c r="C164" s="10">
        <v>115255.927</v>
      </c>
      <c r="D164" s="12">
        <v>8.1262516251667472E-2</v>
      </c>
      <c r="E164" s="11">
        <v>464471.79861111112</v>
      </c>
      <c r="F164" s="12">
        <v>8.4267052111969803E-2</v>
      </c>
      <c r="G164" s="10">
        <f>AVERAGE(C164:C179)</f>
        <v>142792.36156249998</v>
      </c>
      <c r="H164" s="11">
        <f>AVERAGE(E164:E179)</f>
        <v>506240.72974276519</v>
      </c>
      <c r="I164" s="12">
        <f>MAX(D164:D179)</f>
        <v>9.1965477916848531E-2</v>
      </c>
      <c r="J164" s="12">
        <f>MAX(F164:F179)</f>
        <v>9.6926897585446592E-2</v>
      </c>
    </row>
    <row r="165" spans="1:10" x14ac:dyDescent="0.25">
      <c r="A165" t="s">
        <v>234</v>
      </c>
      <c r="B165" t="s">
        <v>108</v>
      </c>
      <c r="C165" s="10">
        <v>78384.384000000005</v>
      </c>
      <c r="D165" s="12">
        <v>9.1965477916848531E-2</v>
      </c>
      <c r="E165" s="11">
        <v>323858.78904109588</v>
      </c>
      <c r="F165" s="12">
        <v>9.6926897585446592E-2</v>
      </c>
      <c r="G165" s="10"/>
      <c r="H165" s="11"/>
    </row>
    <row r="166" spans="1:10" x14ac:dyDescent="0.25">
      <c r="A166" t="s">
        <v>234</v>
      </c>
      <c r="B166" t="s">
        <v>114</v>
      </c>
      <c r="C166" s="10">
        <v>77393.198000000004</v>
      </c>
      <c r="D166" s="12">
        <v>6.5878998415019693E-2</v>
      </c>
      <c r="E166" s="11">
        <v>317766.10675675678</v>
      </c>
      <c r="F166" s="12">
        <v>6.3232682918696465E-2</v>
      </c>
      <c r="G166" s="10"/>
      <c r="H166" s="11"/>
    </row>
    <row r="167" spans="1:10" x14ac:dyDescent="0.25">
      <c r="A167" t="s">
        <v>234</v>
      </c>
      <c r="B167" t="s">
        <v>121</v>
      </c>
      <c r="C167" s="10">
        <v>75203.210000000006</v>
      </c>
      <c r="D167" s="12">
        <v>5.9358005845566851E-2</v>
      </c>
      <c r="E167" s="11">
        <v>328515.86</v>
      </c>
      <c r="F167" s="12">
        <v>5.8386018221956403E-2</v>
      </c>
      <c r="G167" s="10"/>
      <c r="H167" s="11"/>
    </row>
    <row r="168" spans="1:10" x14ac:dyDescent="0.25">
      <c r="A168" t="s">
        <v>234</v>
      </c>
      <c r="B168" t="s">
        <v>125</v>
      </c>
      <c r="C168" s="10">
        <v>101153.435</v>
      </c>
      <c r="D168" s="12">
        <v>7.8130308277901184E-2</v>
      </c>
      <c r="E168" s="11">
        <v>462775.47012987023</v>
      </c>
      <c r="F168" s="12">
        <v>8.1081660046332105E-2</v>
      </c>
      <c r="G168" s="10"/>
      <c r="H168" s="11"/>
    </row>
    <row r="169" spans="1:10" x14ac:dyDescent="0.25">
      <c r="A169" t="s">
        <v>234</v>
      </c>
      <c r="B169" t="s">
        <v>129</v>
      </c>
      <c r="C169" s="10">
        <v>139913.13099999999</v>
      </c>
      <c r="D169" s="12">
        <v>8.002151112646444E-2</v>
      </c>
      <c r="E169" s="11">
        <v>569183.78846153838</v>
      </c>
      <c r="F169" s="12">
        <v>7.7874973513307189E-2</v>
      </c>
      <c r="G169" s="10"/>
      <c r="H169" s="11"/>
    </row>
    <row r="170" spans="1:10" x14ac:dyDescent="0.25">
      <c r="A170" t="s">
        <v>234</v>
      </c>
      <c r="B170" t="s">
        <v>133</v>
      </c>
      <c r="C170" s="10">
        <v>128730.925</v>
      </c>
      <c r="D170" s="12">
        <v>7.0740450410053168E-2</v>
      </c>
      <c r="E170" s="11">
        <v>513571.48227848101</v>
      </c>
      <c r="F170" s="12">
        <v>6.801104798355484E-2</v>
      </c>
      <c r="G170" s="10"/>
      <c r="H170" s="11"/>
    </row>
    <row r="171" spans="1:10" x14ac:dyDescent="0.25">
      <c r="A171" t="s">
        <v>234</v>
      </c>
      <c r="B171" t="s">
        <v>135</v>
      </c>
      <c r="C171" s="10">
        <v>102894.249</v>
      </c>
      <c r="D171" s="12">
        <v>6.032977959930344E-2</v>
      </c>
      <c r="E171" s="11">
        <v>440638.45124999998</v>
      </c>
      <c r="F171" s="12">
        <v>6.0073265162625719E-2</v>
      </c>
      <c r="G171" s="10"/>
      <c r="H171" s="11"/>
    </row>
    <row r="172" spans="1:10" x14ac:dyDescent="0.25">
      <c r="A172" t="s">
        <v>234</v>
      </c>
      <c r="B172" t="s">
        <v>138</v>
      </c>
      <c r="C172" s="10">
        <v>124716.497</v>
      </c>
      <c r="D172" s="12">
        <v>6.3271445269575788E-2</v>
      </c>
      <c r="E172" s="11">
        <v>557916.76419753081</v>
      </c>
      <c r="F172" s="12">
        <v>6.3336251615772263E-2</v>
      </c>
      <c r="G172" s="10"/>
      <c r="H172" s="11"/>
    </row>
    <row r="173" spans="1:10" x14ac:dyDescent="0.25">
      <c r="A173" t="s">
        <v>234</v>
      </c>
      <c r="B173" t="s">
        <v>141</v>
      </c>
      <c r="C173" s="10">
        <v>201578.921</v>
      </c>
      <c r="D173" s="12">
        <v>6.5561092512927396E-2</v>
      </c>
      <c r="E173" s="11">
        <v>700821.86707317061</v>
      </c>
      <c r="F173" s="12">
        <v>6.2604478727346924E-2</v>
      </c>
      <c r="G173" s="10"/>
      <c r="H173" s="11"/>
    </row>
    <row r="174" spans="1:10" x14ac:dyDescent="0.25">
      <c r="A174" t="s">
        <v>234</v>
      </c>
      <c r="B174" t="s">
        <v>143</v>
      </c>
      <c r="C174" s="10">
        <v>152664.378</v>
      </c>
      <c r="D174" s="12">
        <v>5.8619737151813699E-2</v>
      </c>
      <c r="E174" s="11">
        <v>646454.88809523813</v>
      </c>
      <c r="F174" s="12">
        <v>6.0298491588591817E-2</v>
      </c>
      <c r="G174" s="10"/>
      <c r="H174" s="11"/>
    </row>
    <row r="175" spans="1:10" x14ac:dyDescent="0.25">
      <c r="A175" t="s">
        <v>234</v>
      </c>
      <c r="B175" t="s">
        <v>145</v>
      </c>
      <c r="C175" s="10">
        <v>155572.92800000001</v>
      </c>
      <c r="D175" s="12">
        <v>5.8523883667678481E-2</v>
      </c>
      <c r="E175" s="11">
        <v>600510.82441860472</v>
      </c>
      <c r="F175" s="12">
        <v>5.7266162376910408E-2</v>
      </c>
      <c r="G175" s="10"/>
      <c r="H175" s="11"/>
    </row>
    <row r="176" spans="1:10" x14ac:dyDescent="0.25">
      <c r="A176" t="s">
        <v>234</v>
      </c>
      <c r="B176" t="s">
        <v>149</v>
      </c>
      <c r="C176" s="10">
        <v>228817.478</v>
      </c>
      <c r="D176" s="12">
        <v>7.4213849945089838E-2</v>
      </c>
      <c r="E176" s="11">
        <v>597765.20689655165</v>
      </c>
      <c r="F176" s="12">
        <v>7.190241703108298E-2</v>
      </c>
      <c r="G176" s="10"/>
      <c r="H176" s="11"/>
    </row>
    <row r="177" spans="1:10" x14ac:dyDescent="0.25">
      <c r="A177" t="s">
        <v>234</v>
      </c>
      <c r="B177" t="s">
        <v>151</v>
      </c>
      <c r="C177" s="10">
        <v>218994.24400000001</v>
      </c>
      <c r="D177" s="12">
        <v>6.4110712449749349E-2</v>
      </c>
      <c r="E177" s="11">
        <v>558262.2989010989</v>
      </c>
      <c r="F177" s="12">
        <v>5.7921505338216647E-2</v>
      </c>
      <c r="G177" s="10"/>
      <c r="H177" s="11"/>
    </row>
    <row r="178" spans="1:10" x14ac:dyDescent="0.25">
      <c r="A178" t="s">
        <v>234</v>
      </c>
      <c r="B178" t="s">
        <v>154</v>
      </c>
      <c r="C178" s="10">
        <v>187008.296</v>
      </c>
      <c r="D178" s="12">
        <v>5.2413917043380817E-2</v>
      </c>
      <c r="E178" s="11">
        <v>517554.0257731959</v>
      </c>
      <c r="F178" s="12">
        <v>5.1963137271868923E-2</v>
      </c>
      <c r="G178" s="10"/>
      <c r="H178" s="11"/>
    </row>
    <row r="179" spans="1:10" x14ac:dyDescent="0.25">
      <c r="A179" t="s">
        <v>234</v>
      </c>
      <c r="B179" t="s">
        <v>157</v>
      </c>
      <c r="C179" s="10">
        <v>196396.584</v>
      </c>
      <c r="D179" s="12">
        <v>6.5376833429314232E-2</v>
      </c>
      <c r="E179" s="11">
        <v>499784.054</v>
      </c>
      <c r="F179" s="12">
        <v>6.342229581823336E-2</v>
      </c>
      <c r="G179" s="10"/>
      <c r="H179" s="11"/>
    </row>
    <row r="180" spans="1:10" x14ac:dyDescent="0.25">
      <c r="A180" t="s">
        <v>235</v>
      </c>
      <c r="B180" t="s">
        <v>11</v>
      </c>
      <c r="C180" s="10">
        <v>181472.43100000001</v>
      </c>
      <c r="D180" s="12">
        <v>5.236871124685758E-3</v>
      </c>
      <c r="E180" s="11">
        <v>72035.820833333331</v>
      </c>
      <c r="F180" s="12">
        <v>6.3025395207493952E-3</v>
      </c>
      <c r="G180" s="10">
        <f>AVERAGE(C180:C195)</f>
        <v>325133.4963750001</v>
      </c>
      <c r="H180" s="11">
        <f>AVERAGE(E180:E195)</f>
        <v>188793.01169374009</v>
      </c>
      <c r="I180" s="12">
        <f>MAX(D180:D195)</f>
        <v>2.0164599364159229E-2</v>
      </c>
      <c r="J180" s="12">
        <f>MAX(F180:F195)</f>
        <v>2.4115760424036788E-2</v>
      </c>
    </row>
    <row r="181" spans="1:10" x14ac:dyDescent="0.25">
      <c r="A181" t="s">
        <v>235</v>
      </c>
      <c r="B181" t="s">
        <v>108</v>
      </c>
      <c r="C181" s="10">
        <v>296752.35200000001</v>
      </c>
      <c r="D181" s="12">
        <v>7.2990972188999746E-3</v>
      </c>
      <c r="E181" s="11">
        <v>101945.11506849311</v>
      </c>
      <c r="F181" s="12">
        <v>7.6421253794366874E-3</v>
      </c>
      <c r="G181" s="10"/>
      <c r="H181" s="11"/>
    </row>
    <row r="182" spans="1:10" x14ac:dyDescent="0.25">
      <c r="A182" t="s">
        <v>235</v>
      </c>
      <c r="B182" t="s">
        <v>114</v>
      </c>
      <c r="C182" s="10">
        <v>377655.86599999998</v>
      </c>
      <c r="D182" s="12">
        <v>1.084297287791545E-2</v>
      </c>
      <c r="E182" s="11">
        <v>181576.66486486481</v>
      </c>
      <c r="F182" s="12">
        <v>1.187165122631211E-2</v>
      </c>
      <c r="G182" s="10"/>
      <c r="H182" s="11"/>
    </row>
    <row r="183" spans="1:10" x14ac:dyDescent="0.25">
      <c r="A183" t="s">
        <v>235</v>
      </c>
      <c r="B183" t="s">
        <v>121</v>
      </c>
      <c r="C183" s="10">
        <v>677299.35100000002</v>
      </c>
      <c r="D183" s="12">
        <v>1.6147549766114211E-2</v>
      </c>
      <c r="E183" s="11">
        <v>458126.76799999998</v>
      </c>
      <c r="F183" s="12">
        <v>1.812722869583536E-2</v>
      </c>
      <c r="G183" s="10"/>
      <c r="H183" s="11"/>
    </row>
    <row r="184" spans="1:10" x14ac:dyDescent="0.25">
      <c r="A184" t="s">
        <v>235</v>
      </c>
      <c r="B184" t="s">
        <v>125</v>
      </c>
      <c r="C184" s="10">
        <v>437121.47200000001</v>
      </c>
      <c r="D184" s="12">
        <v>1.695349037805784E-2</v>
      </c>
      <c r="E184" s="11">
        <v>257516.37142857141</v>
      </c>
      <c r="F184" s="12">
        <v>1.87203722858484E-2</v>
      </c>
      <c r="G184" s="10"/>
      <c r="H184" s="11"/>
    </row>
    <row r="185" spans="1:10" x14ac:dyDescent="0.25">
      <c r="A185" t="s">
        <v>235</v>
      </c>
      <c r="B185" t="s">
        <v>129</v>
      </c>
      <c r="C185" s="10">
        <v>126037.754</v>
      </c>
      <c r="D185" s="12">
        <v>1.506723160626915E-2</v>
      </c>
      <c r="E185" s="11">
        <v>51867.576923076922</v>
      </c>
      <c r="F185" s="12">
        <v>1.7263098470388989E-2</v>
      </c>
      <c r="G185" s="10"/>
      <c r="H185" s="11"/>
    </row>
    <row r="186" spans="1:10" x14ac:dyDescent="0.25">
      <c r="A186" t="s">
        <v>235</v>
      </c>
      <c r="B186" t="s">
        <v>133</v>
      </c>
      <c r="C186" s="10">
        <v>394272.24099999998</v>
      </c>
      <c r="D186" s="12">
        <v>2.0164599364159229E-2</v>
      </c>
      <c r="E186" s="11">
        <v>155358.38101265821</v>
      </c>
      <c r="F186" s="12">
        <v>2.0995794447281339E-2</v>
      </c>
      <c r="G186" s="10"/>
      <c r="H186" s="11"/>
    </row>
    <row r="187" spans="1:10" x14ac:dyDescent="0.25">
      <c r="A187" t="s">
        <v>235</v>
      </c>
      <c r="B187" t="s">
        <v>135</v>
      </c>
      <c r="C187" s="10">
        <v>102720.1</v>
      </c>
      <c r="D187" s="12">
        <v>1.922650814795487E-2</v>
      </c>
      <c r="E187" s="11">
        <v>39782.04</v>
      </c>
      <c r="F187" s="12">
        <v>2.007053842209916E-2</v>
      </c>
      <c r="G187" s="10"/>
      <c r="H187" s="11"/>
    </row>
    <row r="188" spans="1:10" x14ac:dyDescent="0.25">
      <c r="A188" t="s">
        <v>235</v>
      </c>
      <c r="B188" t="s">
        <v>138</v>
      </c>
      <c r="C188" s="10">
        <v>224451.07699999999</v>
      </c>
      <c r="D188" s="12">
        <v>1.525521191185391E-2</v>
      </c>
      <c r="E188" s="11">
        <v>163330.5259259259</v>
      </c>
      <c r="F188" s="12">
        <v>1.8344909359614379E-2</v>
      </c>
      <c r="G188" s="10"/>
      <c r="H188" s="11"/>
    </row>
    <row r="189" spans="1:10" x14ac:dyDescent="0.25">
      <c r="A189" t="s">
        <v>235</v>
      </c>
      <c r="B189" t="s">
        <v>141</v>
      </c>
      <c r="C189" s="10">
        <v>254512.62599999999</v>
      </c>
      <c r="D189" s="12">
        <v>5.1249063165273471E-3</v>
      </c>
      <c r="E189" s="11">
        <v>154485.7268292683</v>
      </c>
      <c r="F189" s="12">
        <v>5.7174924946746444E-3</v>
      </c>
      <c r="G189" s="10"/>
      <c r="H189" s="11"/>
    </row>
    <row r="190" spans="1:10" x14ac:dyDescent="0.25">
      <c r="A190" t="s">
        <v>235</v>
      </c>
      <c r="B190" t="s">
        <v>143</v>
      </c>
      <c r="C190" s="10">
        <v>366061.58299999998</v>
      </c>
      <c r="D190" s="12">
        <v>6.9162506057786318E-3</v>
      </c>
      <c r="E190" s="11">
        <v>251615.2154761905</v>
      </c>
      <c r="F190" s="12">
        <v>8.9896827188283759E-3</v>
      </c>
      <c r="G190" s="10"/>
      <c r="H190" s="11"/>
    </row>
    <row r="191" spans="1:10" x14ac:dyDescent="0.25">
      <c r="A191" t="s">
        <v>235</v>
      </c>
      <c r="B191" t="s">
        <v>145</v>
      </c>
      <c r="C191" s="10">
        <v>392435.08899999998</v>
      </c>
      <c r="D191" s="12">
        <v>6.5406792204700821E-3</v>
      </c>
      <c r="E191" s="11">
        <v>249338.83372093021</v>
      </c>
      <c r="F191" s="12">
        <v>7.6611349152689639E-3</v>
      </c>
      <c r="G191" s="10"/>
      <c r="H191" s="11"/>
    </row>
    <row r="192" spans="1:10" x14ac:dyDescent="0.25">
      <c r="A192" t="s">
        <v>235</v>
      </c>
      <c r="B192" t="s">
        <v>149</v>
      </c>
      <c r="C192" s="10">
        <v>418336.86</v>
      </c>
      <c r="D192" s="12">
        <v>6.7652346030973266E-3</v>
      </c>
      <c r="E192" s="11">
        <v>268802.95517241379</v>
      </c>
      <c r="F192" s="12">
        <v>9.653625303963501E-3</v>
      </c>
      <c r="G192" s="10"/>
      <c r="H192" s="11"/>
    </row>
    <row r="193" spans="1:10" x14ac:dyDescent="0.25">
      <c r="A193" t="s">
        <v>235</v>
      </c>
      <c r="B193" t="s">
        <v>151</v>
      </c>
      <c r="C193" s="10">
        <v>583481.20600000001</v>
      </c>
      <c r="D193" s="12">
        <v>8.6113788595808729E-3</v>
      </c>
      <c r="E193" s="11">
        <v>375035.6868131868</v>
      </c>
      <c r="F193" s="12">
        <v>1.152036236623853E-2</v>
      </c>
      <c r="G193" s="10"/>
      <c r="H193" s="11"/>
    </row>
    <row r="194" spans="1:10" x14ac:dyDescent="0.25">
      <c r="A194" t="s">
        <v>235</v>
      </c>
      <c r="B194" t="s">
        <v>154</v>
      </c>
      <c r="C194" s="10">
        <v>249424.48499999999</v>
      </c>
      <c r="D194" s="12">
        <v>1.999724082804823E-2</v>
      </c>
      <c r="E194" s="11">
        <v>167013.3010309278</v>
      </c>
      <c r="F194" s="12">
        <v>2.4115760424036788E-2</v>
      </c>
      <c r="G194" s="10"/>
      <c r="H194" s="11"/>
    </row>
    <row r="195" spans="1:10" x14ac:dyDescent="0.25">
      <c r="A195" t="s">
        <v>235</v>
      </c>
      <c r="B195" t="s">
        <v>157</v>
      </c>
      <c r="C195" s="10">
        <v>120101.44899999999</v>
      </c>
      <c r="D195" s="12">
        <v>1.0091915061888069E-2</v>
      </c>
      <c r="E195" s="11">
        <v>72857.203999999998</v>
      </c>
      <c r="F195" s="12">
        <v>1.2367577980181239E-2</v>
      </c>
      <c r="G195" s="10"/>
      <c r="H195" s="11"/>
    </row>
    <row r="196" spans="1:10" x14ac:dyDescent="0.25">
      <c r="A196" t="s">
        <v>194</v>
      </c>
      <c r="B196" t="s">
        <v>11</v>
      </c>
      <c r="C196" s="10">
        <v>853860.27099999995</v>
      </c>
      <c r="D196" s="12">
        <v>3.2838618620136192E-2</v>
      </c>
      <c r="E196" s="11">
        <v>1088422.181944445</v>
      </c>
      <c r="F196" s="12">
        <v>3.5842131272844302E-2</v>
      </c>
      <c r="G196" s="10">
        <f>AVERAGE(C196:C211)</f>
        <v>1107234.8941249999</v>
      </c>
      <c r="H196" s="11">
        <f>AVERAGE(E196:E211)</f>
        <v>1573849.3630570434</v>
      </c>
      <c r="I196" s="12">
        <f>MAX(D196:D211)</f>
        <v>8.2010631213113264E-2</v>
      </c>
      <c r="J196" s="12">
        <f>MAX(F196:F211)</f>
        <v>8.0594711003310102E-2</v>
      </c>
    </row>
    <row r="197" spans="1:10" x14ac:dyDescent="0.25">
      <c r="A197" t="s">
        <v>194</v>
      </c>
      <c r="B197" t="s">
        <v>108</v>
      </c>
      <c r="C197" s="10">
        <v>754520.71600000001</v>
      </c>
      <c r="D197" s="12">
        <v>3.7769359143405443E-2</v>
      </c>
      <c r="E197" s="11">
        <v>893313.17808219185</v>
      </c>
      <c r="F197" s="12">
        <v>3.6687008500386378E-2</v>
      </c>
      <c r="G197" s="10"/>
      <c r="H197" s="11"/>
    </row>
    <row r="198" spans="1:10" x14ac:dyDescent="0.25">
      <c r="A198" t="s">
        <v>194</v>
      </c>
      <c r="B198" t="s">
        <v>114</v>
      </c>
      <c r="C198" s="10">
        <v>307123.41499999998</v>
      </c>
      <c r="D198" s="12">
        <v>1.9620161612831921E-2</v>
      </c>
      <c r="E198" s="11">
        <v>399844.21486486483</v>
      </c>
      <c r="F198" s="12">
        <v>1.9745106077202208E-2</v>
      </c>
      <c r="G198" s="10"/>
      <c r="H198" s="11"/>
    </row>
    <row r="199" spans="1:10" x14ac:dyDescent="0.25">
      <c r="A199" t="s">
        <v>194</v>
      </c>
      <c r="B199" t="s">
        <v>121</v>
      </c>
      <c r="C199" s="10">
        <v>737543.402</v>
      </c>
      <c r="D199" s="12">
        <v>3.4305402161936442E-2</v>
      </c>
      <c r="E199" s="11">
        <v>1149033.862666667</v>
      </c>
      <c r="F199" s="12">
        <v>3.5448674731682943E-2</v>
      </c>
      <c r="G199" s="10"/>
      <c r="H199" s="11"/>
    </row>
    <row r="200" spans="1:10" x14ac:dyDescent="0.25">
      <c r="A200" t="s">
        <v>194</v>
      </c>
      <c r="B200" t="s">
        <v>125</v>
      </c>
      <c r="C200" s="10">
        <v>1040019.841</v>
      </c>
      <c r="D200" s="12">
        <v>3.8820146891140377E-2</v>
      </c>
      <c r="E200" s="11">
        <v>1499789.407792208</v>
      </c>
      <c r="F200" s="12">
        <v>3.9059941888909773E-2</v>
      </c>
      <c r="G200" s="10"/>
      <c r="H200" s="11"/>
    </row>
    <row r="201" spans="1:10" x14ac:dyDescent="0.25">
      <c r="A201" t="s">
        <v>194</v>
      </c>
      <c r="B201" t="s">
        <v>129</v>
      </c>
      <c r="C201" s="10">
        <v>780635.69099999999</v>
      </c>
      <c r="D201" s="12">
        <v>3.2199161185442519E-2</v>
      </c>
      <c r="E201" s="11">
        <v>1095259.5230769231</v>
      </c>
      <c r="F201" s="12">
        <v>3.2979897568427591E-2</v>
      </c>
      <c r="G201" s="10"/>
      <c r="H201" s="11"/>
    </row>
    <row r="202" spans="1:10" x14ac:dyDescent="0.25">
      <c r="A202" t="s">
        <v>194</v>
      </c>
      <c r="B202" t="s">
        <v>133</v>
      </c>
      <c r="C202" s="10">
        <v>1267666.6640000001</v>
      </c>
      <c r="D202" s="12">
        <v>4.9876504070705707E-2</v>
      </c>
      <c r="E202" s="11">
        <v>1558398.511392405</v>
      </c>
      <c r="F202" s="12">
        <v>4.9704094151449843E-2</v>
      </c>
      <c r="G202" s="10"/>
      <c r="H202" s="11"/>
    </row>
    <row r="203" spans="1:10" x14ac:dyDescent="0.25">
      <c r="A203" t="s">
        <v>194</v>
      </c>
      <c r="B203" t="s">
        <v>135</v>
      </c>
      <c r="C203" s="10">
        <v>1096123.4280000001</v>
      </c>
      <c r="D203" s="12">
        <v>4.2655082134864387E-2</v>
      </c>
      <c r="E203" s="11">
        <v>1646630.4624999999</v>
      </c>
      <c r="F203" s="12">
        <v>4.3413143319318448E-2</v>
      </c>
      <c r="G203" s="10"/>
      <c r="H203" s="11"/>
    </row>
    <row r="204" spans="1:10" x14ac:dyDescent="0.25">
      <c r="A204" t="s">
        <v>194</v>
      </c>
      <c r="B204" t="s">
        <v>138</v>
      </c>
      <c r="C204" s="10">
        <v>3166923.1090000002</v>
      </c>
      <c r="D204" s="12">
        <v>8.2010631213113264E-2</v>
      </c>
      <c r="E204" s="11">
        <v>4803915.0111111104</v>
      </c>
      <c r="F204" s="12">
        <v>8.0594711003310102E-2</v>
      </c>
      <c r="G204" s="10"/>
      <c r="H204" s="11"/>
    </row>
    <row r="205" spans="1:10" x14ac:dyDescent="0.25">
      <c r="A205" t="s">
        <v>194</v>
      </c>
      <c r="B205" t="s">
        <v>141</v>
      </c>
      <c r="C205" s="10">
        <v>547305.27300000004</v>
      </c>
      <c r="D205" s="12">
        <v>3.1776097370824707E-2</v>
      </c>
      <c r="E205" s="11">
        <v>941674.20609756093</v>
      </c>
      <c r="F205" s="12">
        <v>3.1844649434457167E-2</v>
      </c>
      <c r="G205" s="10"/>
      <c r="H205" s="11"/>
    </row>
    <row r="206" spans="1:10" x14ac:dyDescent="0.25">
      <c r="A206" t="s">
        <v>194</v>
      </c>
      <c r="B206" t="s">
        <v>143</v>
      </c>
      <c r="C206" s="10">
        <v>589986.67000000004</v>
      </c>
      <c r="D206" s="12">
        <v>2.37652053420555E-2</v>
      </c>
      <c r="E206" s="11">
        <v>1068042.1630952379</v>
      </c>
      <c r="F206" s="12">
        <v>2.399542815165201E-2</v>
      </c>
      <c r="G206" s="10"/>
      <c r="H206" s="11"/>
    </row>
    <row r="207" spans="1:10" x14ac:dyDescent="0.25">
      <c r="A207" t="s">
        <v>194</v>
      </c>
      <c r="B207" t="s">
        <v>145</v>
      </c>
      <c r="C207" s="10">
        <v>795389.49199999997</v>
      </c>
      <c r="D207" s="12">
        <v>2.9736111960594981E-2</v>
      </c>
      <c r="E207" s="11">
        <v>1458600.1546511629</v>
      </c>
      <c r="F207" s="12">
        <v>3.005436068099308E-2</v>
      </c>
      <c r="G207" s="10"/>
      <c r="H207" s="11"/>
    </row>
    <row r="208" spans="1:10" x14ac:dyDescent="0.25">
      <c r="A208" t="s">
        <v>194</v>
      </c>
      <c r="B208" t="s">
        <v>149</v>
      </c>
      <c r="C208" s="10">
        <v>466743.66899999999</v>
      </c>
      <c r="D208" s="12">
        <v>2.3425602214277679E-2</v>
      </c>
      <c r="E208" s="11">
        <v>606522.85402298858</v>
      </c>
      <c r="F208" s="12">
        <v>2.138970215783198E-2</v>
      </c>
      <c r="G208" s="10"/>
      <c r="H208" s="11"/>
    </row>
    <row r="209" spans="1:10" x14ac:dyDescent="0.25">
      <c r="A209" t="s">
        <v>194</v>
      </c>
      <c r="B209" t="s">
        <v>151</v>
      </c>
      <c r="C209" s="10">
        <v>1109503.3370000001</v>
      </c>
      <c r="D209" s="12">
        <v>4.8569335834387599E-2</v>
      </c>
      <c r="E209" s="11">
        <v>1739037.2252747249</v>
      </c>
      <c r="F209" s="12">
        <v>4.9080578021233071E-2</v>
      </c>
      <c r="G209" s="10"/>
      <c r="H209" s="11"/>
    </row>
    <row r="210" spans="1:10" x14ac:dyDescent="0.25">
      <c r="A210" t="s">
        <v>194</v>
      </c>
      <c r="B210" t="s">
        <v>154</v>
      </c>
      <c r="C210" s="10">
        <v>1912120.621</v>
      </c>
      <c r="D210" s="12">
        <v>4.8716517207858509E-2</v>
      </c>
      <c r="E210" s="11">
        <v>3039966.1113402061</v>
      </c>
      <c r="F210" s="12">
        <v>5.0760008744011632E-2</v>
      </c>
      <c r="G210" s="10"/>
      <c r="H210" s="11"/>
    </row>
    <row r="211" spans="1:10" x14ac:dyDescent="0.25">
      <c r="A211" t="s">
        <v>194</v>
      </c>
      <c r="B211" t="s">
        <v>157</v>
      </c>
      <c r="C211" s="10">
        <v>2290292.7069999999</v>
      </c>
      <c r="D211" s="12">
        <v>6.0012157773966603E-2</v>
      </c>
      <c r="E211" s="11">
        <v>2193140.7409999999</v>
      </c>
      <c r="F211" s="12">
        <v>5.8695165252550988E-2</v>
      </c>
      <c r="G211" s="10"/>
      <c r="H211" s="11"/>
    </row>
    <row r="212" spans="1:10" x14ac:dyDescent="0.25">
      <c r="A212" t="s">
        <v>236</v>
      </c>
      <c r="B212" t="s">
        <v>11</v>
      </c>
      <c r="C212" s="10">
        <v>277.59399999999999</v>
      </c>
      <c r="D212" s="12">
        <v>1.239590961864785E-2</v>
      </c>
      <c r="E212" s="11">
        <v>359.06388888888893</v>
      </c>
      <c r="F212" s="12">
        <v>9.4273420121795577E-3</v>
      </c>
      <c r="G212" s="10">
        <f>AVERAGE(C212:C227)</f>
        <v>887.47262500000011</v>
      </c>
      <c r="H212" s="11">
        <f>AVERAGE(E212:E227)</f>
        <v>2718.9369579164904</v>
      </c>
      <c r="I212" s="12">
        <f>MAX(D212:D227)</f>
        <v>0.13367879093797319</v>
      </c>
      <c r="J212" s="12">
        <f>MAX(F212:F227)</f>
        <v>0.15599462509750389</v>
      </c>
    </row>
    <row r="213" spans="1:10" x14ac:dyDescent="0.25">
      <c r="A213" t="s">
        <v>236</v>
      </c>
      <c r="B213" t="s">
        <v>108</v>
      </c>
      <c r="C213" s="10">
        <v>135.56100000000001</v>
      </c>
      <c r="D213" s="12">
        <v>7.1885141584473438E-3</v>
      </c>
      <c r="E213" s="11">
        <v>197.58082191780821</v>
      </c>
      <c r="F213" s="12">
        <v>4.9243427791054971E-3</v>
      </c>
      <c r="G213" s="10"/>
      <c r="H213" s="11"/>
    </row>
    <row r="214" spans="1:10" x14ac:dyDescent="0.25">
      <c r="A214" t="s">
        <v>236</v>
      </c>
      <c r="B214" t="s">
        <v>114</v>
      </c>
      <c r="C214" s="10">
        <v>272.80900000000003</v>
      </c>
      <c r="D214" s="12">
        <v>3.5636152258536461E-3</v>
      </c>
      <c r="E214" s="11">
        <v>511.65</v>
      </c>
      <c r="F214" s="12">
        <v>2.5821523562708859E-3</v>
      </c>
      <c r="G214" s="10"/>
      <c r="H214" s="11"/>
    </row>
    <row r="215" spans="1:10" x14ac:dyDescent="0.25">
      <c r="A215" t="s">
        <v>236</v>
      </c>
      <c r="B215" t="s">
        <v>121</v>
      </c>
      <c r="C215" s="10">
        <v>4502.1679999999997</v>
      </c>
      <c r="D215" s="12">
        <v>0.13367879093797319</v>
      </c>
      <c r="E215" s="11">
        <v>17065.396000000001</v>
      </c>
      <c r="F215" s="12">
        <v>0.15599462509750389</v>
      </c>
      <c r="G215" s="10"/>
      <c r="H215" s="11"/>
    </row>
    <row r="216" spans="1:10" x14ac:dyDescent="0.25">
      <c r="A216" t="s">
        <v>236</v>
      </c>
      <c r="B216" t="s">
        <v>125</v>
      </c>
      <c r="C216" s="10">
        <v>461.79700000000003</v>
      </c>
      <c r="D216" s="12">
        <v>9.0154227593073431E-3</v>
      </c>
      <c r="E216" s="11">
        <v>1178.5051948051951</v>
      </c>
      <c r="F216" s="12">
        <v>8.8626721359507752E-3</v>
      </c>
      <c r="G216" s="10"/>
      <c r="H216" s="11"/>
    </row>
    <row r="217" spans="1:10" x14ac:dyDescent="0.25">
      <c r="A217" t="s">
        <v>236</v>
      </c>
      <c r="B217" t="s">
        <v>129</v>
      </c>
      <c r="C217" s="10">
        <v>835.01099999999997</v>
      </c>
      <c r="D217" s="12">
        <v>1.139246879050413E-2</v>
      </c>
      <c r="E217" s="11">
        <v>2430.2410256410249</v>
      </c>
      <c r="F217" s="12">
        <v>1.193131707317073E-2</v>
      </c>
      <c r="G217" s="10"/>
      <c r="H217" s="11"/>
    </row>
    <row r="218" spans="1:10" x14ac:dyDescent="0.25">
      <c r="A218" t="s">
        <v>236</v>
      </c>
      <c r="B218" t="s">
        <v>133</v>
      </c>
      <c r="C218" s="10">
        <v>5713.6319999999996</v>
      </c>
      <c r="D218" s="12">
        <v>3.110339796840466E-2</v>
      </c>
      <c r="E218" s="11">
        <v>15929.689873417719</v>
      </c>
      <c r="F218" s="12">
        <v>2.9954287088036331E-2</v>
      </c>
      <c r="G218" s="10"/>
      <c r="H218" s="11"/>
    </row>
    <row r="219" spans="1:10" x14ac:dyDescent="0.25">
      <c r="A219" t="s">
        <v>236</v>
      </c>
      <c r="B219" t="s">
        <v>135</v>
      </c>
      <c r="C219" s="10">
        <v>191.06100000000001</v>
      </c>
      <c r="D219" s="12">
        <v>2.9141589005994241E-3</v>
      </c>
      <c r="E219" s="11">
        <v>537.94375000000002</v>
      </c>
      <c r="F219" s="12">
        <v>2.8736119550483771E-3</v>
      </c>
      <c r="G219" s="10"/>
      <c r="H219" s="11"/>
    </row>
    <row r="220" spans="1:10" x14ac:dyDescent="0.25">
      <c r="A220" t="s">
        <v>236</v>
      </c>
      <c r="B220" t="s">
        <v>138</v>
      </c>
      <c r="C220" s="10">
        <v>91.4</v>
      </c>
      <c r="D220" s="12">
        <v>2.8134330655339062E-3</v>
      </c>
      <c r="E220" s="11">
        <v>242.27407407407401</v>
      </c>
      <c r="F220" s="12">
        <v>1.7911992624978319E-3</v>
      </c>
      <c r="G220" s="10"/>
      <c r="H220" s="11"/>
    </row>
    <row r="221" spans="1:10" x14ac:dyDescent="0.25">
      <c r="A221" t="s">
        <v>236</v>
      </c>
      <c r="B221" t="s">
        <v>141</v>
      </c>
      <c r="C221" s="10">
        <v>75.903000000000006</v>
      </c>
      <c r="D221" s="12">
        <v>2.2116258741258742E-3</v>
      </c>
      <c r="E221" s="11">
        <v>172.68536585365851</v>
      </c>
      <c r="F221" s="12">
        <v>1.261352906593505E-3</v>
      </c>
      <c r="G221" s="10"/>
      <c r="H221" s="11"/>
    </row>
    <row r="222" spans="1:10" x14ac:dyDescent="0.25">
      <c r="A222" t="s">
        <v>236</v>
      </c>
      <c r="B222" t="s">
        <v>143</v>
      </c>
      <c r="C222" s="10">
        <v>151.87</v>
      </c>
      <c r="D222" s="12">
        <v>3.46933181039406E-3</v>
      </c>
      <c r="E222" s="11">
        <v>464.39523809523808</v>
      </c>
      <c r="F222" s="12">
        <v>2.44871159097329E-3</v>
      </c>
      <c r="G222" s="10"/>
      <c r="H222" s="11"/>
    </row>
    <row r="223" spans="1:10" x14ac:dyDescent="0.25">
      <c r="A223" t="s">
        <v>236</v>
      </c>
      <c r="B223" t="s">
        <v>145</v>
      </c>
      <c r="C223" s="10">
        <v>512.47199999999998</v>
      </c>
      <c r="D223" s="12">
        <v>9.4979613018014667E-3</v>
      </c>
      <c r="E223" s="11">
        <v>1455.966279069768</v>
      </c>
      <c r="F223" s="12">
        <v>7.0519151380667843E-3</v>
      </c>
      <c r="G223" s="10"/>
      <c r="H223" s="11"/>
    </row>
    <row r="224" spans="1:10" x14ac:dyDescent="0.25">
      <c r="A224" t="s">
        <v>236</v>
      </c>
      <c r="B224" t="s">
        <v>149</v>
      </c>
      <c r="C224" s="10">
        <v>207.28100000000001</v>
      </c>
      <c r="D224" s="12">
        <v>4.4186011809596894E-3</v>
      </c>
      <c r="E224" s="11">
        <v>625.9436781609196</v>
      </c>
      <c r="F224" s="12">
        <v>3.5299863875024309E-3</v>
      </c>
      <c r="G224" s="10"/>
      <c r="H224" s="11"/>
    </row>
    <row r="225" spans="1:10" x14ac:dyDescent="0.25">
      <c r="A225" t="s">
        <v>236</v>
      </c>
      <c r="B225" t="s">
        <v>151</v>
      </c>
      <c r="C225" s="10">
        <v>298.82299999999998</v>
      </c>
      <c r="D225" s="12">
        <v>1.1818660022148391E-2</v>
      </c>
      <c r="E225" s="11">
        <v>1066.556043956044</v>
      </c>
      <c r="F225" s="12">
        <v>1.153595454869613E-2</v>
      </c>
      <c r="G225" s="10"/>
      <c r="H225" s="11"/>
    </row>
    <row r="226" spans="1:10" x14ac:dyDescent="0.25">
      <c r="A226" t="s">
        <v>236</v>
      </c>
      <c r="B226" t="s">
        <v>154</v>
      </c>
      <c r="C226" s="10">
        <v>314.09699999999998</v>
      </c>
      <c r="D226" s="12">
        <v>4.2139742678133007E-3</v>
      </c>
      <c r="E226" s="11">
        <v>794.80309278350512</v>
      </c>
      <c r="F226" s="12">
        <v>2.6098903516938101E-3</v>
      </c>
      <c r="G226" s="10"/>
      <c r="H226" s="11"/>
    </row>
    <row r="227" spans="1:10" x14ac:dyDescent="0.25">
      <c r="A227" t="s">
        <v>236</v>
      </c>
      <c r="B227" t="s">
        <v>157</v>
      </c>
      <c r="C227" s="10">
        <v>158.083</v>
      </c>
      <c r="D227" s="12">
        <v>2.3450971665924941E-3</v>
      </c>
      <c r="E227" s="11">
        <v>470.29700000000003</v>
      </c>
      <c r="F227" s="12">
        <v>1.826055725534658E-3</v>
      </c>
      <c r="G227" s="10"/>
      <c r="H227" s="11"/>
    </row>
    <row r="228" spans="1:10" x14ac:dyDescent="0.25">
      <c r="A228" t="s">
        <v>220</v>
      </c>
      <c r="B228" t="s">
        <v>11</v>
      </c>
      <c r="C228" s="10">
        <v>18667.026000000002</v>
      </c>
      <c r="D228" s="12">
        <v>1.380171458357209E-2</v>
      </c>
      <c r="E228" s="11">
        <v>74726.688888888893</v>
      </c>
      <c r="F228" s="12">
        <v>1.395534194380068E-2</v>
      </c>
      <c r="G228" s="10">
        <f>AVERAGE(C228:C243)</f>
        <v>22974.800312499996</v>
      </c>
      <c r="H228" s="11">
        <f>AVERAGE(E228:E243)</f>
        <v>104917.97414043867</v>
      </c>
      <c r="I228" s="12">
        <f>MAX(D228:D243)</f>
        <v>5.7945252829975903E-2</v>
      </c>
      <c r="J228" s="12">
        <f>MAX(F228:F243)</f>
        <v>6.0738949404809263E-2</v>
      </c>
    </row>
    <row r="229" spans="1:10" x14ac:dyDescent="0.25">
      <c r="A229" t="s">
        <v>220</v>
      </c>
      <c r="B229" t="s">
        <v>108</v>
      </c>
      <c r="C229" s="10">
        <v>38304.608</v>
      </c>
      <c r="D229" s="12">
        <v>2.2893461983494779E-2</v>
      </c>
      <c r="E229" s="11">
        <v>157308.28904109591</v>
      </c>
      <c r="F229" s="12">
        <v>2.8488263589814839E-2</v>
      </c>
      <c r="G229" s="10"/>
      <c r="H229" s="11"/>
    </row>
    <row r="230" spans="1:10" x14ac:dyDescent="0.25">
      <c r="A230" t="s">
        <v>220</v>
      </c>
      <c r="B230" t="s">
        <v>114</v>
      </c>
      <c r="C230" s="10">
        <v>11929.996999999999</v>
      </c>
      <c r="D230" s="12">
        <v>6.4951346366071971E-3</v>
      </c>
      <c r="E230" s="11">
        <v>44103.329729729732</v>
      </c>
      <c r="F230" s="12">
        <v>6.3962853624631036E-3</v>
      </c>
      <c r="G230" s="10"/>
      <c r="H230" s="11"/>
    </row>
    <row r="231" spans="1:10" x14ac:dyDescent="0.25">
      <c r="A231" t="s">
        <v>220</v>
      </c>
      <c r="B231" t="s">
        <v>121</v>
      </c>
      <c r="C231" s="10">
        <v>1409.9449999999999</v>
      </c>
      <c r="D231" s="12">
        <v>8.3658883911353721E-4</v>
      </c>
      <c r="E231" s="11">
        <v>4782.0320000000002</v>
      </c>
      <c r="F231" s="12">
        <v>6.6351680981254597E-4</v>
      </c>
      <c r="G231" s="10"/>
      <c r="H231" s="11"/>
    </row>
    <row r="232" spans="1:10" x14ac:dyDescent="0.25">
      <c r="A232" t="s">
        <v>220</v>
      </c>
      <c r="B232" t="s">
        <v>125</v>
      </c>
      <c r="C232" s="10">
        <v>10871.582</v>
      </c>
      <c r="D232" s="12">
        <v>6.4510892268838946E-3</v>
      </c>
      <c r="E232" s="11">
        <v>43928.928571428572</v>
      </c>
      <c r="F232" s="12">
        <v>6.2019433514607682E-3</v>
      </c>
      <c r="G232" s="10"/>
      <c r="H232" s="11"/>
    </row>
    <row r="233" spans="1:10" x14ac:dyDescent="0.25">
      <c r="A233" t="s">
        <v>220</v>
      </c>
      <c r="B233" t="s">
        <v>129</v>
      </c>
      <c r="C233" s="10">
        <v>35924.080999999998</v>
      </c>
      <c r="D233" s="12">
        <v>2.0973817817079111E-2</v>
      </c>
      <c r="E233" s="11">
        <v>162962.83974358969</v>
      </c>
      <c r="F233" s="12">
        <v>2.165132213217234E-2</v>
      </c>
      <c r="G233" s="10"/>
      <c r="H233" s="11"/>
    </row>
    <row r="234" spans="1:10" x14ac:dyDescent="0.25">
      <c r="A234" t="s">
        <v>220</v>
      </c>
      <c r="B234" t="s">
        <v>133</v>
      </c>
      <c r="C234" s="10">
        <v>13601.699000000001</v>
      </c>
      <c r="D234" s="12">
        <v>8.3266905661809627E-3</v>
      </c>
      <c r="E234" s="11">
        <v>59190.494936708863</v>
      </c>
      <c r="F234" s="12">
        <v>8.3239727006468468E-3</v>
      </c>
      <c r="G234" s="10"/>
      <c r="H234" s="11"/>
    </row>
    <row r="235" spans="1:10" x14ac:dyDescent="0.25">
      <c r="A235" t="s">
        <v>220</v>
      </c>
      <c r="B235" t="s">
        <v>135</v>
      </c>
      <c r="C235" s="10">
        <v>13475.373</v>
      </c>
      <c r="D235" s="12">
        <v>1.122132333837412E-2</v>
      </c>
      <c r="E235" s="11">
        <v>76864.688749999987</v>
      </c>
      <c r="F235" s="12">
        <v>1.202966051460988E-2</v>
      </c>
      <c r="G235" s="10"/>
      <c r="H235" s="11"/>
    </row>
    <row r="236" spans="1:10" x14ac:dyDescent="0.25">
      <c r="A236" t="s">
        <v>220</v>
      </c>
      <c r="B236" t="s">
        <v>138</v>
      </c>
      <c r="C236" s="10">
        <v>3323.54</v>
      </c>
      <c r="D236" s="12">
        <v>3.3242646897023551E-3</v>
      </c>
      <c r="E236" s="11">
        <v>17647.507407407411</v>
      </c>
      <c r="F236" s="12">
        <v>3.3765631787475011E-3</v>
      </c>
      <c r="G236" s="10"/>
      <c r="H236" s="11"/>
    </row>
    <row r="237" spans="1:10" x14ac:dyDescent="0.25">
      <c r="A237" t="s">
        <v>220</v>
      </c>
      <c r="B237" t="s">
        <v>141</v>
      </c>
      <c r="C237" s="10">
        <v>9247.6010000000006</v>
      </c>
      <c r="D237" s="12">
        <v>6.5398856177834863E-3</v>
      </c>
      <c r="E237" s="11">
        <v>38426.582926829273</v>
      </c>
      <c r="F237" s="12">
        <v>6.8130500908340427E-3</v>
      </c>
      <c r="G237" s="10"/>
      <c r="H237" s="11"/>
    </row>
    <row r="238" spans="1:10" x14ac:dyDescent="0.25">
      <c r="A238" t="s">
        <v>220</v>
      </c>
      <c r="B238" t="s">
        <v>143</v>
      </c>
      <c r="C238" s="10">
        <v>34812.122000000003</v>
      </c>
      <c r="D238" s="12">
        <v>2.3562923248845451E-2</v>
      </c>
      <c r="E238" s="11">
        <v>155870.41309523809</v>
      </c>
      <c r="F238" s="12">
        <v>2.6781775747292541E-2</v>
      </c>
      <c r="G238" s="10"/>
      <c r="H238" s="11"/>
    </row>
    <row r="239" spans="1:10" x14ac:dyDescent="0.25">
      <c r="A239" t="s">
        <v>220</v>
      </c>
      <c r="B239" t="s">
        <v>145</v>
      </c>
      <c r="C239" s="10">
        <v>82209.248000000007</v>
      </c>
      <c r="D239" s="12">
        <v>5.7945252829975903E-2</v>
      </c>
      <c r="E239" s="11">
        <v>381724.66279069771</v>
      </c>
      <c r="F239" s="12">
        <v>6.0738949404809263E-2</v>
      </c>
      <c r="G239" s="10"/>
      <c r="H239" s="11"/>
    </row>
    <row r="240" spans="1:10" x14ac:dyDescent="0.25">
      <c r="A240" t="s">
        <v>220</v>
      </c>
      <c r="B240" t="s">
        <v>149</v>
      </c>
      <c r="C240" s="10">
        <v>28792.191999999999</v>
      </c>
      <c r="D240" s="12">
        <v>2.2407508551016201E-2</v>
      </c>
      <c r="E240" s="11">
        <v>149912.7287356322</v>
      </c>
      <c r="F240" s="12">
        <v>2.7110232223626449E-2</v>
      </c>
      <c r="G240" s="10"/>
      <c r="H240" s="11"/>
    </row>
    <row r="241" spans="1:8" x14ac:dyDescent="0.25">
      <c r="A241" t="s">
        <v>220</v>
      </c>
      <c r="B241" t="s">
        <v>151</v>
      </c>
      <c r="C241" s="10">
        <v>25124.506000000001</v>
      </c>
      <c r="D241" s="12">
        <v>1.7180288880698408E-2</v>
      </c>
      <c r="E241" s="11">
        <v>124784.9186813187</v>
      </c>
      <c r="F241" s="12">
        <v>1.835460604061202E-2</v>
      </c>
      <c r="G241" s="10"/>
      <c r="H241" s="11"/>
    </row>
    <row r="242" spans="1:8" x14ac:dyDescent="0.25">
      <c r="A242" t="s">
        <v>220</v>
      </c>
      <c r="B242" t="s">
        <v>154</v>
      </c>
      <c r="C242" s="10">
        <v>17212.86</v>
      </c>
      <c r="D242" s="12">
        <v>1.251763340409239E-2</v>
      </c>
      <c r="E242" s="11">
        <v>79715.164948453617</v>
      </c>
      <c r="F242" s="12">
        <v>1.19492453421505E-2</v>
      </c>
      <c r="G242" s="10"/>
      <c r="H242" s="11"/>
    </row>
    <row r="243" spans="1:8" x14ac:dyDescent="0.25">
      <c r="A243" t="s">
        <v>220</v>
      </c>
      <c r="B243" t="s">
        <v>157</v>
      </c>
      <c r="C243" s="10">
        <v>22690.424999999999</v>
      </c>
      <c r="D243" s="12">
        <v>1.7615654425995841E-2</v>
      </c>
      <c r="E243" s="11">
        <v>106738.31600000001</v>
      </c>
      <c r="F243" s="12">
        <v>1.759196802081139E-2</v>
      </c>
      <c r="G243" s="10"/>
      <c r="H243" s="11"/>
    </row>
    <row r="244" spans="1:8" x14ac:dyDescent="0.25">
      <c r="A244" s="19" t="s">
        <v>225</v>
      </c>
      <c r="B244" s="19"/>
      <c r="C244" s="20">
        <v>128305471.86299999</v>
      </c>
      <c r="D244" s="21">
        <v>8.340087750254451</v>
      </c>
      <c r="E244" s="22">
        <v>111240152.98800002</v>
      </c>
      <c r="F244" s="21">
        <v>7.9494975676795869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workbookViewId="0">
      <selection activeCell="J54" sqref="J54"/>
    </sheetView>
  </sheetViews>
  <sheetFormatPr defaultRowHeight="15" x14ac:dyDescent="0.25"/>
  <cols>
    <col min="1" max="1" width="21.28515625" bestFit="1" customWidth="1"/>
    <col min="2" max="2" width="12" style="34" bestFit="1" customWidth="1"/>
    <col min="3" max="3" width="15.7109375" style="10" bestFit="1" customWidth="1"/>
    <col min="4" max="4" width="34.140625" style="12" bestFit="1" customWidth="1"/>
    <col min="5" max="5" width="12.5703125" style="11" bestFit="1" customWidth="1"/>
    <col min="6" max="6" width="33.85546875" style="12" bestFit="1" customWidth="1"/>
    <col min="7" max="8" width="15.140625" style="10" bestFit="1" customWidth="1"/>
    <col min="9" max="9" width="13.28515625" style="12" bestFit="1" customWidth="1"/>
    <col min="10" max="10" width="14" style="12" bestFit="1" customWidth="1"/>
  </cols>
  <sheetData>
    <row r="1" spans="1:10" x14ac:dyDescent="0.25">
      <c r="A1" t="s">
        <v>199</v>
      </c>
      <c r="E1" s="11" t="s">
        <v>239</v>
      </c>
      <c r="H1" s="10" t="s">
        <v>239</v>
      </c>
    </row>
    <row r="2" spans="1:10" x14ac:dyDescent="0.25">
      <c r="A2" t="s">
        <v>198</v>
      </c>
      <c r="B2" s="34" t="s">
        <v>200</v>
      </c>
      <c r="C2" s="10" t="s">
        <v>201</v>
      </c>
      <c r="D2" s="12" t="s">
        <v>203</v>
      </c>
      <c r="E2" s="11" t="s">
        <v>202</v>
      </c>
      <c r="F2" s="12" t="s">
        <v>204</v>
      </c>
      <c r="G2" s="10" t="s">
        <v>205</v>
      </c>
      <c r="H2" s="10" t="s">
        <v>197</v>
      </c>
      <c r="I2" s="12" t="s">
        <v>206</v>
      </c>
      <c r="J2" s="12" t="s">
        <v>207</v>
      </c>
    </row>
    <row r="3" spans="1:10" x14ac:dyDescent="0.25">
      <c r="A3" t="s">
        <v>198</v>
      </c>
      <c r="C3" s="10" t="s">
        <v>196</v>
      </c>
      <c r="D3" s="12" t="s">
        <v>211</v>
      </c>
      <c r="E3" s="11" t="s">
        <v>226</v>
      </c>
      <c r="F3" s="12" t="s">
        <v>210</v>
      </c>
    </row>
    <row r="4" spans="1:10" x14ac:dyDescent="0.25">
      <c r="A4" t="s">
        <v>13</v>
      </c>
      <c r="B4">
        <v>2008</v>
      </c>
      <c r="C4" s="10">
        <v>830526.446</v>
      </c>
      <c r="D4" s="12">
        <v>7.2370498489199575E-2</v>
      </c>
      <c r="E4" s="11">
        <v>2003655.501388889</v>
      </c>
      <c r="F4" s="12">
        <v>6.2338551374215699E-2</v>
      </c>
      <c r="G4" s="10">
        <f>AVERAGE(C4:C19)</f>
        <v>669171.25474999996</v>
      </c>
      <c r="H4" s="11">
        <f>AVERAGE(E4:E19)</f>
        <v>1377144.9500385078</v>
      </c>
      <c r="I4" s="12">
        <f>MAX(D4:D19)</f>
        <v>9.2913971976122819E-2</v>
      </c>
      <c r="J4" s="12">
        <f>MAX(F4:F19)</f>
        <v>8.0038554291737479E-2</v>
      </c>
    </row>
    <row r="5" spans="1:10" x14ac:dyDescent="0.25">
      <c r="A5" t="s">
        <v>13</v>
      </c>
      <c r="B5">
        <v>2009</v>
      </c>
      <c r="C5" s="10">
        <v>741164.16500000004</v>
      </c>
      <c r="D5" s="12">
        <v>7.9525374617281736E-2</v>
      </c>
      <c r="E5" s="11">
        <v>1572354.371232877</v>
      </c>
      <c r="F5" s="12">
        <v>6.8698004348887537E-2</v>
      </c>
      <c r="H5" s="11"/>
      <c r="I5"/>
      <c r="J5"/>
    </row>
    <row r="6" spans="1:10" x14ac:dyDescent="0.25">
      <c r="A6" t="s">
        <v>13</v>
      </c>
      <c r="B6">
        <v>2010</v>
      </c>
      <c r="C6" s="10">
        <v>662111.16200000001</v>
      </c>
      <c r="D6" s="12">
        <v>8.1950465176466536E-2</v>
      </c>
      <c r="E6" s="11">
        <v>1585813.8108108109</v>
      </c>
      <c r="F6" s="12">
        <v>6.9629746673398413E-2</v>
      </c>
      <c r="H6" s="11"/>
      <c r="I6"/>
      <c r="J6"/>
    </row>
    <row r="7" spans="1:10" x14ac:dyDescent="0.25">
      <c r="A7" t="s">
        <v>13</v>
      </c>
      <c r="B7">
        <v>2011</v>
      </c>
      <c r="C7" s="10">
        <v>750534.152</v>
      </c>
      <c r="D7" s="12">
        <v>7.6633036658024525E-2</v>
      </c>
      <c r="E7" s="11">
        <v>2278710.1706666672</v>
      </c>
      <c r="F7" s="12">
        <v>7.0206246650991816E-2</v>
      </c>
      <c r="H7" s="11"/>
      <c r="I7"/>
      <c r="J7"/>
    </row>
    <row r="8" spans="1:10" x14ac:dyDescent="0.25">
      <c r="A8" t="s">
        <v>13</v>
      </c>
      <c r="B8">
        <v>2012</v>
      </c>
      <c r="C8" s="10">
        <v>944088.40599999996</v>
      </c>
      <c r="D8" s="12">
        <v>8.9175749036845678E-2</v>
      </c>
      <c r="E8" s="11">
        <v>2529948.8883116879</v>
      </c>
      <c r="F8" s="12">
        <v>7.8203602119203477E-2</v>
      </c>
      <c r="H8" s="11"/>
      <c r="I8"/>
      <c r="J8"/>
    </row>
    <row r="9" spans="1:10" x14ac:dyDescent="0.25">
      <c r="A9" t="s">
        <v>13</v>
      </c>
      <c r="B9">
        <v>2013</v>
      </c>
      <c r="C9" s="10">
        <v>691430.30799999996</v>
      </c>
      <c r="D9" s="12">
        <v>7.764476796135944E-2</v>
      </c>
      <c r="E9" s="11">
        <v>1488213.9846153851</v>
      </c>
      <c r="F9" s="12">
        <v>7.0539513347098834E-2</v>
      </c>
      <c r="H9" s="11"/>
      <c r="I9"/>
      <c r="J9"/>
    </row>
    <row r="10" spans="1:10" x14ac:dyDescent="0.25">
      <c r="A10" t="s">
        <v>13</v>
      </c>
      <c r="B10">
        <v>2014</v>
      </c>
      <c r="C10" s="10">
        <v>656731.03500000003</v>
      </c>
      <c r="D10" s="12">
        <v>7.5572591540987763E-2</v>
      </c>
      <c r="E10" s="11">
        <v>1446888.8759493669</v>
      </c>
      <c r="F10" s="12">
        <v>6.6185034130355855E-2</v>
      </c>
      <c r="H10" s="11"/>
      <c r="I10"/>
      <c r="J10"/>
    </row>
    <row r="11" spans="1:10" x14ac:dyDescent="0.25">
      <c r="A11" t="s">
        <v>13</v>
      </c>
      <c r="B11">
        <v>2015</v>
      </c>
      <c r="C11" s="10">
        <v>583872.77899999998</v>
      </c>
      <c r="D11" s="12">
        <v>6.3807020716883822E-2</v>
      </c>
      <c r="E11" s="11">
        <v>1281658.7112499999</v>
      </c>
      <c r="F11" s="12">
        <v>5.7721863541289838E-2</v>
      </c>
      <c r="H11" s="11"/>
      <c r="I11"/>
      <c r="J11"/>
    </row>
    <row r="12" spans="1:10" x14ac:dyDescent="0.25">
      <c r="A12" t="s">
        <v>13</v>
      </c>
      <c r="B12">
        <v>2016</v>
      </c>
      <c r="C12" s="10">
        <v>623170.87100000004</v>
      </c>
      <c r="D12" s="12">
        <v>6.6925891789993669E-2</v>
      </c>
      <c r="E12" s="11">
        <v>1345658.2876543209</v>
      </c>
      <c r="F12" s="12">
        <v>5.9211347730785208E-2</v>
      </c>
      <c r="H12" s="11"/>
      <c r="I12"/>
      <c r="J12"/>
    </row>
    <row r="13" spans="1:10" x14ac:dyDescent="0.25">
      <c r="A13" t="s">
        <v>13</v>
      </c>
      <c r="B13">
        <v>2017</v>
      </c>
      <c r="C13" s="10">
        <v>725760.91500000004</v>
      </c>
      <c r="D13" s="12">
        <v>7.0533360733135514E-2</v>
      </c>
      <c r="E13" s="11">
        <v>1331578.0878048779</v>
      </c>
      <c r="F13" s="12">
        <v>6.3244276633912563E-2</v>
      </c>
      <c r="H13" s="11"/>
      <c r="I13"/>
      <c r="J13"/>
    </row>
    <row r="14" spans="1:10" x14ac:dyDescent="0.25">
      <c r="A14" t="s">
        <v>13</v>
      </c>
      <c r="B14">
        <v>2018</v>
      </c>
      <c r="C14" s="10">
        <v>720320.50899999996</v>
      </c>
      <c r="D14" s="12">
        <v>7.1992167239349397E-2</v>
      </c>
      <c r="E14" s="11">
        <v>1056257.9416666669</v>
      </c>
      <c r="F14" s="12">
        <v>6.4447528919816685E-2</v>
      </c>
      <c r="H14" s="11"/>
      <c r="I14"/>
      <c r="J14"/>
    </row>
    <row r="15" spans="1:10" x14ac:dyDescent="0.25">
      <c r="A15" t="s">
        <v>13</v>
      </c>
      <c r="B15">
        <v>2019</v>
      </c>
      <c r="C15" s="10">
        <v>796055.17799999996</v>
      </c>
      <c r="D15" s="12">
        <v>7.8308317035806749E-2</v>
      </c>
      <c r="E15" s="11">
        <v>1104068.6872093021</v>
      </c>
      <c r="F15" s="12">
        <v>7.085028264776011E-2</v>
      </c>
      <c r="H15" s="11"/>
      <c r="I15"/>
      <c r="J15"/>
    </row>
    <row r="16" spans="1:10" x14ac:dyDescent="0.25">
      <c r="A16" t="s">
        <v>13</v>
      </c>
      <c r="B16">
        <v>2020</v>
      </c>
      <c r="C16" s="10">
        <v>555462.76699999999</v>
      </c>
      <c r="D16" s="12">
        <v>7.7030370583215158E-2</v>
      </c>
      <c r="E16" s="11">
        <v>655965.40229885059</v>
      </c>
      <c r="F16" s="12">
        <v>6.6627777398341803E-2</v>
      </c>
      <c r="H16" s="11"/>
      <c r="I16"/>
      <c r="J16"/>
    </row>
    <row r="17" spans="1:10" x14ac:dyDescent="0.25">
      <c r="A17" t="s">
        <v>13</v>
      </c>
      <c r="B17">
        <v>2021</v>
      </c>
      <c r="C17" s="10">
        <v>445674.55499999999</v>
      </c>
      <c r="D17" s="12">
        <v>7.3995197591905718E-2</v>
      </c>
      <c r="E17" s="11">
        <v>648183.50439560437</v>
      </c>
      <c r="F17" s="12">
        <v>6.3901338148627349E-2</v>
      </c>
      <c r="H17" s="11"/>
      <c r="I17"/>
      <c r="J17"/>
    </row>
    <row r="18" spans="1:10" x14ac:dyDescent="0.25">
      <c r="A18" t="s">
        <v>13</v>
      </c>
      <c r="B18">
        <v>2022</v>
      </c>
      <c r="C18" s="10">
        <v>541034.62100000004</v>
      </c>
      <c r="D18" s="12">
        <v>9.2913971976122819E-2</v>
      </c>
      <c r="E18" s="11">
        <v>945412.84536082472</v>
      </c>
      <c r="F18" s="12">
        <v>8.0038554291737479E-2</v>
      </c>
      <c r="H18" s="11"/>
      <c r="I18"/>
      <c r="J18"/>
    </row>
    <row r="19" spans="1:10" x14ac:dyDescent="0.25">
      <c r="A19" t="s">
        <v>13</v>
      </c>
      <c r="B19">
        <v>2023</v>
      </c>
      <c r="C19" s="10">
        <v>438802.20699999999</v>
      </c>
      <c r="D19" s="12">
        <v>7.6762185717022202E-2</v>
      </c>
      <c r="E19" s="11">
        <v>759950.13</v>
      </c>
      <c r="F19" s="12">
        <v>7.4803542180154503E-2</v>
      </c>
      <c r="H19" s="11"/>
      <c r="I19"/>
      <c r="J19"/>
    </row>
    <row r="20" spans="1:10" x14ac:dyDescent="0.25">
      <c r="A20" t="s">
        <v>217</v>
      </c>
      <c r="B20" s="18">
        <v>2008</v>
      </c>
      <c r="C20" s="10">
        <v>139131.36900000001</v>
      </c>
      <c r="D20" s="12">
        <v>9.0418324747478795E-3</v>
      </c>
      <c r="E20" s="11">
        <v>369268.38750000001</v>
      </c>
      <c r="F20" s="12">
        <v>9.2165689129025258E-3</v>
      </c>
      <c r="G20" s="10">
        <f>AVERAGE(C20:C35)</f>
        <v>110984.40187500001</v>
      </c>
      <c r="H20" s="11">
        <f>AVERAGE(E20:E35)</f>
        <v>311803.51522817148</v>
      </c>
      <c r="I20" s="12">
        <f>MAX(D20:D35)</f>
        <v>5.2005677981081709E-2</v>
      </c>
      <c r="J20" s="12">
        <f>MAX(F20:F35)</f>
        <v>5.1767401811423967E-2</v>
      </c>
    </row>
    <row r="21" spans="1:10" x14ac:dyDescent="0.25">
      <c r="A21" t="s">
        <v>217</v>
      </c>
      <c r="B21" s="18">
        <v>2009</v>
      </c>
      <c r="C21" s="10">
        <v>153248.46299999999</v>
      </c>
      <c r="D21" s="12">
        <v>9.7016031070763856E-3</v>
      </c>
      <c r="E21" s="11">
        <v>350255.78630136978</v>
      </c>
      <c r="F21" s="12">
        <v>1.0894881095820321E-2</v>
      </c>
    </row>
    <row r="22" spans="1:10" x14ac:dyDescent="0.25">
      <c r="A22" t="s">
        <v>217</v>
      </c>
      <c r="B22" s="18">
        <v>2010</v>
      </c>
      <c r="C22" s="10">
        <v>214482.57800000001</v>
      </c>
      <c r="D22" s="12">
        <v>1.506520977181483E-2</v>
      </c>
      <c r="E22" s="11">
        <v>506161.34729729732</v>
      </c>
      <c r="F22" s="12">
        <v>1.423053353264825E-2</v>
      </c>
    </row>
    <row r="23" spans="1:10" x14ac:dyDescent="0.25">
      <c r="A23" t="s">
        <v>217</v>
      </c>
      <c r="B23" s="18">
        <v>2011</v>
      </c>
      <c r="C23" s="10">
        <v>291856.05099999998</v>
      </c>
      <c r="D23" s="12">
        <v>2.030687487397613E-2</v>
      </c>
      <c r="E23" s="11">
        <v>840591.54</v>
      </c>
      <c r="F23" s="12">
        <v>2.0174743776255308E-2</v>
      </c>
    </row>
    <row r="24" spans="1:10" x14ac:dyDescent="0.25">
      <c r="A24" t="s">
        <v>217</v>
      </c>
      <c r="B24" s="18">
        <v>2012</v>
      </c>
      <c r="C24" s="10">
        <v>164133.92499999999</v>
      </c>
      <c r="D24" s="12">
        <v>1.8661969468915761E-2</v>
      </c>
      <c r="E24" s="11">
        <v>532405.70389610389</v>
      </c>
      <c r="F24" s="12">
        <v>1.8893857055059641E-2</v>
      </c>
    </row>
    <row r="25" spans="1:10" x14ac:dyDescent="0.25">
      <c r="A25" t="s">
        <v>217</v>
      </c>
      <c r="B25" s="18">
        <v>2013</v>
      </c>
      <c r="C25" s="10">
        <v>144288.636</v>
      </c>
      <c r="D25" s="12">
        <v>3.4585882575156511E-2</v>
      </c>
      <c r="E25" s="11">
        <v>479642.77692307689</v>
      </c>
      <c r="F25" s="12">
        <v>3.6498794418354533E-2</v>
      </c>
    </row>
    <row r="26" spans="1:10" x14ac:dyDescent="0.25">
      <c r="A26" t="s">
        <v>217</v>
      </c>
      <c r="B26" s="18">
        <v>2014</v>
      </c>
      <c r="C26" s="10">
        <v>136241.33100000001</v>
      </c>
      <c r="D26" s="12">
        <v>3.137039220205614E-2</v>
      </c>
      <c r="E26" s="11">
        <v>368894.78607594932</v>
      </c>
      <c r="F26" s="12">
        <v>3.1797506428199361E-2</v>
      </c>
    </row>
    <row r="27" spans="1:10" x14ac:dyDescent="0.25">
      <c r="A27" t="s">
        <v>217</v>
      </c>
      <c r="B27" s="18">
        <v>2015</v>
      </c>
      <c r="C27" s="10">
        <v>112535.353</v>
      </c>
      <c r="D27" s="12">
        <v>4.0650519332370551E-2</v>
      </c>
      <c r="E27" s="11">
        <v>323064.45500000002</v>
      </c>
      <c r="F27" s="12">
        <v>4.1824952507240637E-2</v>
      </c>
    </row>
    <row r="28" spans="1:10" x14ac:dyDescent="0.25">
      <c r="A28" t="s">
        <v>217</v>
      </c>
      <c r="B28" s="18">
        <v>2016</v>
      </c>
      <c r="C28" s="10">
        <v>80829.620999999999</v>
      </c>
      <c r="D28" s="12">
        <v>3.3176740545426027E-2</v>
      </c>
      <c r="E28" s="11">
        <v>233674.1358024691</v>
      </c>
      <c r="F28" s="12">
        <v>3.4693030474159593E-2</v>
      </c>
    </row>
    <row r="29" spans="1:10" x14ac:dyDescent="0.25">
      <c r="A29" t="s">
        <v>217</v>
      </c>
      <c r="B29" s="18">
        <v>2017</v>
      </c>
      <c r="C29" s="10">
        <v>53660.887000000002</v>
      </c>
      <c r="D29" s="12">
        <v>3.8712653836248043E-2</v>
      </c>
      <c r="E29" s="11">
        <v>182369.41829268291</v>
      </c>
      <c r="F29" s="12">
        <v>3.803198932866738E-2</v>
      </c>
    </row>
    <row r="30" spans="1:10" x14ac:dyDescent="0.25">
      <c r="A30" t="s">
        <v>217</v>
      </c>
      <c r="B30" s="18">
        <v>2018</v>
      </c>
      <c r="C30" s="10">
        <v>53425.860999999997</v>
      </c>
      <c r="D30" s="12">
        <v>3.0564238500766019E-2</v>
      </c>
      <c r="E30" s="11">
        <v>164287.8488095238</v>
      </c>
      <c r="F30" s="12">
        <v>3.0160917990251161E-2</v>
      </c>
    </row>
    <row r="31" spans="1:10" x14ac:dyDescent="0.25">
      <c r="A31" t="s">
        <v>217</v>
      </c>
      <c r="B31" s="18">
        <v>2019</v>
      </c>
      <c r="C31" s="10">
        <v>70982.854999999996</v>
      </c>
      <c r="D31" s="12">
        <v>3.8120605673286567E-2</v>
      </c>
      <c r="E31" s="11">
        <v>200996.15232558141</v>
      </c>
      <c r="F31" s="12">
        <v>3.5228827906754932E-2</v>
      </c>
    </row>
    <row r="32" spans="1:10" x14ac:dyDescent="0.25">
      <c r="A32" t="s">
        <v>217</v>
      </c>
      <c r="B32" s="18">
        <v>2020</v>
      </c>
      <c r="C32" s="10">
        <v>42881.680999999997</v>
      </c>
      <c r="D32" s="12">
        <v>3.1599725723953913E-2</v>
      </c>
      <c r="E32" s="11">
        <v>130634.5310344828</v>
      </c>
      <c r="F32" s="12">
        <v>3.2720642136462627E-2</v>
      </c>
    </row>
    <row r="33" spans="1:10" x14ac:dyDescent="0.25">
      <c r="A33" t="s">
        <v>217</v>
      </c>
      <c r="B33" s="18">
        <v>2021</v>
      </c>
      <c r="C33" s="10">
        <v>35424.616999999998</v>
      </c>
      <c r="D33" s="12">
        <v>3.2511131913565798E-2</v>
      </c>
      <c r="E33" s="11">
        <v>104284.3593406593</v>
      </c>
      <c r="F33" s="12">
        <v>3.4071853769889568E-2</v>
      </c>
    </row>
    <row r="34" spans="1:10" x14ac:dyDescent="0.25">
      <c r="A34" t="s">
        <v>217</v>
      </c>
      <c r="B34" s="18">
        <v>2022</v>
      </c>
      <c r="C34" s="10">
        <v>45896.675000000003</v>
      </c>
      <c r="D34" s="12">
        <v>5.2005677981081709E-2</v>
      </c>
      <c r="E34" s="11">
        <v>114725.6350515464</v>
      </c>
      <c r="F34" s="12">
        <v>5.1767401811423967E-2</v>
      </c>
    </row>
    <row r="35" spans="1:10" x14ac:dyDescent="0.25">
      <c r="A35" t="s">
        <v>217</v>
      </c>
      <c r="B35" s="18">
        <v>2023</v>
      </c>
      <c r="C35" s="10">
        <v>36730.527000000002</v>
      </c>
      <c r="D35" s="12">
        <v>4.0802493437591299E-2</v>
      </c>
      <c r="E35" s="11">
        <v>87599.38</v>
      </c>
      <c r="F35" s="12">
        <v>4.2596778279768481E-2</v>
      </c>
    </row>
    <row r="36" spans="1:10" s="19" customFormat="1" x14ac:dyDescent="0.25">
      <c r="A36" s="19" t="s">
        <v>241</v>
      </c>
      <c r="B36" s="35">
        <v>2008</v>
      </c>
      <c r="C36" s="20">
        <v>15408.736000000001</v>
      </c>
      <c r="D36" s="21">
        <v>5.7224194636156479E-3</v>
      </c>
      <c r="E36" s="22">
        <v>25203.462500000001</v>
      </c>
      <c r="F36" s="21">
        <v>5.8481384823226394E-3</v>
      </c>
      <c r="G36" s="20">
        <f>AVERAGE(C36:C40)</f>
        <v>32221.617999999999</v>
      </c>
      <c r="H36" s="22">
        <f>AVERAGE(E36:E40)</f>
        <v>41027.182319108499</v>
      </c>
      <c r="I36" s="21">
        <f>MAX(D36:D40)</f>
        <v>1.8959653778076371E-2</v>
      </c>
      <c r="J36" s="21">
        <f>MAX(F36:F40)</f>
        <v>1.894743097362566E-2</v>
      </c>
    </row>
    <row r="37" spans="1:10" s="19" customFormat="1" x14ac:dyDescent="0.25">
      <c r="A37" s="19" t="s">
        <v>241</v>
      </c>
      <c r="B37" s="35">
        <v>2009</v>
      </c>
      <c r="C37" s="20">
        <v>5196.6239999999998</v>
      </c>
      <c r="D37" s="21">
        <v>2.477513401566424E-3</v>
      </c>
      <c r="E37" s="22">
        <v>7386.9506849315076</v>
      </c>
      <c r="F37" s="21">
        <v>2.6360274959646708E-3</v>
      </c>
      <c r="G37" s="20"/>
      <c r="H37" s="20"/>
      <c r="I37" s="21"/>
      <c r="J37" s="21"/>
    </row>
    <row r="38" spans="1:10" s="19" customFormat="1" x14ac:dyDescent="0.25">
      <c r="A38" s="19" t="s">
        <v>241</v>
      </c>
      <c r="B38" s="35">
        <v>2017</v>
      </c>
      <c r="C38" s="20">
        <v>35868.891000000003</v>
      </c>
      <c r="D38" s="21">
        <v>1.190535399027561E-2</v>
      </c>
      <c r="E38" s="22">
        <v>43742.145121951216</v>
      </c>
      <c r="F38" s="21">
        <v>1.1904998806797041E-2</v>
      </c>
      <c r="G38" s="20"/>
      <c r="H38" s="20"/>
      <c r="I38" s="21"/>
      <c r="J38" s="21"/>
    </row>
    <row r="39" spans="1:10" s="19" customFormat="1" x14ac:dyDescent="0.25">
      <c r="A39" s="19" t="s">
        <v>241</v>
      </c>
      <c r="B39" s="35">
        <v>2022</v>
      </c>
      <c r="C39" s="20">
        <v>87427.930999999997</v>
      </c>
      <c r="D39" s="21">
        <v>1.8959653778076371E-2</v>
      </c>
      <c r="E39" s="22">
        <v>108079.07628865979</v>
      </c>
      <c r="F39" s="21">
        <v>1.894743097362566E-2</v>
      </c>
      <c r="G39" s="20"/>
      <c r="H39" s="20"/>
      <c r="I39" s="21"/>
      <c r="J39" s="21"/>
    </row>
    <row r="40" spans="1:10" s="19" customFormat="1" x14ac:dyDescent="0.25">
      <c r="A40" s="19" t="s">
        <v>241</v>
      </c>
      <c r="B40" s="35">
        <v>2023</v>
      </c>
      <c r="C40" s="20">
        <v>17205.907999999999</v>
      </c>
      <c r="D40" s="21">
        <v>5.6571603112868614E-3</v>
      </c>
      <c r="E40" s="22">
        <v>20724.276999999998</v>
      </c>
      <c r="F40" s="21">
        <v>5.6283698748815216E-3</v>
      </c>
      <c r="G40" s="20"/>
      <c r="H40" s="20"/>
      <c r="I40" s="21"/>
      <c r="J40" s="21"/>
    </row>
    <row r="41" spans="1:10" x14ac:dyDescent="0.25">
      <c r="A41" t="s">
        <v>71</v>
      </c>
      <c r="B41" s="18">
        <v>2008</v>
      </c>
      <c r="C41" s="10">
        <v>16160.236999999999</v>
      </c>
      <c r="D41" s="12">
        <v>4.4726754260811276E-3</v>
      </c>
      <c r="E41" s="11">
        <v>4565.2486111111111</v>
      </c>
      <c r="F41" s="12">
        <v>3.787448681298042E-3</v>
      </c>
      <c r="G41" s="10">
        <f>AVERAGE(C41:C56)</f>
        <v>159856.81168750001</v>
      </c>
      <c r="H41" s="11">
        <f>AVERAGE(E41:E56)</f>
        <v>36033.689479433655</v>
      </c>
      <c r="I41" s="12">
        <f>MAX(D41:D56)</f>
        <v>2.3935962092752661E-2</v>
      </c>
      <c r="J41" s="12">
        <f>MAX(F41:F56)</f>
        <v>2.6364500433936299E-2</v>
      </c>
    </row>
    <row r="42" spans="1:10" x14ac:dyDescent="0.25">
      <c r="A42" t="s">
        <v>71</v>
      </c>
      <c r="B42" s="18">
        <v>2009</v>
      </c>
      <c r="C42" s="10">
        <v>160072.774</v>
      </c>
      <c r="D42" s="12">
        <v>1.8912227730136039E-2</v>
      </c>
      <c r="E42" s="11">
        <v>41111.989041095891</v>
      </c>
      <c r="F42" s="12">
        <v>1.728756686948563E-2</v>
      </c>
      <c r="H42" s="11"/>
      <c r="I42"/>
      <c r="J42"/>
    </row>
    <row r="43" spans="1:10" x14ac:dyDescent="0.25">
      <c r="A43" t="s">
        <v>71</v>
      </c>
      <c r="B43" s="18">
        <v>2010</v>
      </c>
      <c r="C43" s="10">
        <v>164130.53</v>
      </c>
      <c r="D43" s="12">
        <v>1.9856915254569479E-2</v>
      </c>
      <c r="E43" s="11">
        <v>44416.1</v>
      </c>
      <c r="F43" s="12">
        <v>1.9931073041376431E-2</v>
      </c>
      <c r="H43" s="11"/>
      <c r="I43"/>
      <c r="J43"/>
    </row>
    <row r="44" spans="1:10" x14ac:dyDescent="0.25">
      <c r="A44" t="s">
        <v>71</v>
      </c>
      <c r="B44" s="18">
        <v>2011</v>
      </c>
      <c r="C44" s="10">
        <v>148116.451</v>
      </c>
      <c r="D44" s="12">
        <v>9.83051192694929E-3</v>
      </c>
      <c r="E44" s="11">
        <v>43265.690666666669</v>
      </c>
      <c r="F44" s="12">
        <v>1.0011791657474839E-2</v>
      </c>
      <c r="H44" s="11"/>
      <c r="I44"/>
      <c r="J44"/>
    </row>
    <row r="45" spans="1:10" x14ac:dyDescent="0.25">
      <c r="A45" t="s">
        <v>71</v>
      </c>
      <c r="B45" s="18">
        <v>2012</v>
      </c>
      <c r="C45" s="10">
        <v>306125.41700000002</v>
      </c>
      <c r="D45" s="12">
        <v>1.7345827014757911E-2</v>
      </c>
      <c r="E45" s="11">
        <v>84923.3909090909</v>
      </c>
      <c r="F45" s="12">
        <v>1.7489226466067442E-2</v>
      </c>
      <c r="H45" s="11"/>
      <c r="I45"/>
      <c r="J45"/>
    </row>
    <row r="46" spans="1:10" x14ac:dyDescent="0.25">
      <c r="A46" t="s">
        <v>71</v>
      </c>
      <c r="B46" s="18">
        <v>2013</v>
      </c>
      <c r="C46" s="10">
        <v>271845.38900000002</v>
      </c>
      <c r="D46" s="12">
        <v>2.3935962092752661E-2</v>
      </c>
      <c r="E46" s="11">
        <v>61418.706410256411</v>
      </c>
      <c r="F46" s="12">
        <v>2.6364500433936299E-2</v>
      </c>
      <c r="H46" s="11"/>
      <c r="I46"/>
      <c r="J46"/>
    </row>
    <row r="47" spans="1:10" x14ac:dyDescent="0.25">
      <c r="A47" t="s">
        <v>71</v>
      </c>
      <c r="B47" s="18">
        <v>2014</v>
      </c>
      <c r="C47" s="10">
        <v>224311.05600000001</v>
      </c>
      <c r="D47" s="12">
        <v>1.311696664133262E-2</v>
      </c>
      <c r="E47" s="11">
        <v>48276.678481012663</v>
      </c>
      <c r="F47" s="12">
        <v>1.191326047876602E-2</v>
      </c>
      <c r="H47" s="11"/>
      <c r="I47"/>
      <c r="J47"/>
    </row>
    <row r="48" spans="1:10" x14ac:dyDescent="0.25">
      <c r="A48" t="s">
        <v>71</v>
      </c>
      <c r="B48" s="18">
        <v>2015</v>
      </c>
      <c r="C48" s="10">
        <v>234589.764</v>
      </c>
      <c r="D48" s="12">
        <v>1.6217184536592402E-2</v>
      </c>
      <c r="E48" s="11">
        <v>37672.298749999987</v>
      </c>
      <c r="F48" s="12">
        <v>1.2580617947158449E-2</v>
      </c>
      <c r="H48" s="11"/>
      <c r="I48"/>
      <c r="J48"/>
    </row>
    <row r="49" spans="1:10" x14ac:dyDescent="0.25">
      <c r="A49" t="s">
        <v>71</v>
      </c>
      <c r="B49" s="18">
        <v>2016</v>
      </c>
      <c r="C49" s="10">
        <v>325328.90299999999</v>
      </c>
      <c r="D49" s="12">
        <v>1.3742546735292471E-2</v>
      </c>
      <c r="E49" s="11">
        <v>65152.590123456786</v>
      </c>
      <c r="F49" s="12">
        <v>1.059993042324121E-2</v>
      </c>
      <c r="H49" s="11"/>
      <c r="I49"/>
      <c r="J49"/>
    </row>
    <row r="50" spans="1:10" x14ac:dyDescent="0.25">
      <c r="A50" t="s">
        <v>71</v>
      </c>
      <c r="B50" s="18">
        <v>2017</v>
      </c>
      <c r="C50" s="10">
        <v>166087.57199999999</v>
      </c>
      <c r="D50" s="12">
        <v>9.137278042704703E-3</v>
      </c>
      <c r="E50" s="11">
        <v>33452.10365853658</v>
      </c>
      <c r="F50" s="12">
        <v>8.0370288332142301E-3</v>
      </c>
      <c r="H50" s="11"/>
      <c r="I50"/>
      <c r="J50"/>
    </row>
    <row r="51" spans="1:10" x14ac:dyDescent="0.25">
      <c r="A51" t="s">
        <v>71</v>
      </c>
      <c r="B51" s="18">
        <v>2018</v>
      </c>
      <c r="C51" s="10">
        <v>91987.349000000002</v>
      </c>
      <c r="D51" s="12">
        <v>6.8295862579923648E-3</v>
      </c>
      <c r="E51" s="11">
        <v>20368.242857142861</v>
      </c>
      <c r="F51" s="12">
        <v>6.7642443178695787E-3</v>
      </c>
      <c r="H51" s="11"/>
      <c r="I51"/>
      <c r="J51"/>
    </row>
    <row r="52" spans="1:10" x14ac:dyDescent="0.25">
      <c r="A52" t="s">
        <v>71</v>
      </c>
      <c r="B52" s="18">
        <v>2019</v>
      </c>
      <c r="C52" s="10">
        <v>124200.11199999999</v>
      </c>
      <c r="D52" s="12">
        <v>8.0855452520282364E-3</v>
      </c>
      <c r="E52" s="11">
        <v>25185.54069767442</v>
      </c>
      <c r="F52" s="12">
        <v>7.1322824585464796E-3</v>
      </c>
      <c r="H52" s="11"/>
      <c r="I52"/>
      <c r="J52"/>
    </row>
    <row r="53" spans="1:10" x14ac:dyDescent="0.25">
      <c r="A53" t="s">
        <v>71</v>
      </c>
      <c r="B53" s="18">
        <v>2020</v>
      </c>
      <c r="C53" s="10">
        <v>142567.978</v>
      </c>
      <c r="D53" s="12">
        <v>9.2400795577142758E-3</v>
      </c>
      <c r="E53" s="11">
        <v>27562.668965517241</v>
      </c>
      <c r="F53" s="12">
        <v>7.9431033243444419E-3</v>
      </c>
      <c r="H53" s="11"/>
      <c r="I53"/>
      <c r="J53"/>
    </row>
    <row r="54" spans="1:10" x14ac:dyDescent="0.25">
      <c r="A54" t="s">
        <v>71</v>
      </c>
      <c r="B54" s="18">
        <v>2021</v>
      </c>
      <c r="C54" s="10">
        <v>77285.698999999993</v>
      </c>
      <c r="D54" s="12">
        <v>8.3870042490804316E-3</v>
      </c>
      <c r="E54" s="11">
        <v>17651.093406593409</v>
      </c>
      <c r="F54" s="12">
        <v>8.5044567338110836E-3</v>
      </c>
      <c r="H54" s="11"/>
      <c r="I54"/>
      <c r="J54"/>
    </row>
    <row r="55" spans="1:10" x14ac:dyDescent="0.25">
      <c r="A55" t="s">
        <v>71</v>
      </c>
      <c r="B55" s="18">
        <v>2022</v>
      </c>
      <c r="C55" s="10">
        <v>48962.481</v>
      </c>
      <c r="D55" s="12">
        <v>4.7431069321703231E-3</v>
      </c>
      <c r="E55" s="11">
        <v>10781.80309278351</v>
      </c>
      <c r="F55" s="12">
        <v>4.6644745527463193E-3</v>
      </c>
      <c r="H55" s="11"/>
      <c r="I55"/>
      <c r="J55"/>
    </row>
    <row r="56" spans="1:10" x14ac:dyDescent="0.25">
      <c r="A56" t="s">
        <v>71</v>
      </c>
      <c r="B56" s="18">
        <v>2023</v>
      </c>
      <c r="C56" s="10">
        <v>55937.275000000001</v>
      </c>
      <c r="D56" s="12">
        <v>5.5819947053288698E-3</v>
      </c>
      <c r="E56" s="11">
        <v>10734.886</v>
      </c>
      <c r="F56" s="12">
        <v>5.389575290932213E-3</v>
      </c>
      <c r="H56" s="11"/>
      <c r="I56"/>
      <c r="J56"/>
    </row>
    <row r="57" spans="1:10" x14ac:dyDescent="0.25">
      <c r="A57" t="s">
        <v>195</v>
      </c>
      <c r="B57" s="18">
        <v>2008</v>
      </c>
      <c r="C57" s="10">
        <v>97621.649000000005</v>
      </c>
      <c r="D57" s="12">
        <v>4.1888265090483913E-2</v>
      </c>
      <c r="E57" s="11">
        <v>218286.1875</v>
      </c>
      <c r="F57" s="12">
        <v>3.9522701794144847E-2</v>
      </c>
      <c r="G57" s="10">
        <f>AVERAGE(C57:C72)</f>
        <v>126082.9115625</v>
      </c>
      <c r="H57" s="11">
        <f>AVERAGE(E57:E72)</f>
        <v>276589.23260992434</v>
      </c>
      <c r="I57" s="12">
        <f>MAX(D57:D72)</f>
        <v>6.3443684266622516E-2</v>
      </c>
      <c r="J57" s="12">
        <f>MAX(F57:F72)</f>
        <v>6.5612396060553829E-2</v>
      </c>
    </row>
    <row r="58" spans="1:10" x14ac:dyDescent="0.25">
      <c r="A58" t="s">
        <v>195</v>
      </c>
      <c r="B58" s="18">
        <v>2009</v>
      </c>
      <c r="C58" s="10">
        <v>133651.72700000001</v>
      </c>
      <c r="D58" s="12">
        <v>4.4268144902190693E-2</v>
      </c>
      <c r="E58" s="11">
        <v>234700.5205479452</v>
      </c>
      <c r="F58" s="12">
        <v>4.6855712478401923E-2</v>
      </c>
    </row>
    <row r="59" spans="1:10" x14ac:dyDescent="0.25">
      <c r="A59" t="s">
        <v>195</v>
      </c>
      <c r="B59" s="18">
        <v>2010</v>
      </c>
      <c r="C59" s="10">
        <v>149628.19399999999</v>
      </c>
      <c r="D59" s="12">
        <v>4.9300936376543369E-2</v>
      </c>
      <c r="E59" s="11">
        <v>292748.57162162161</v>
      </c>
      <c r="F59" s="12">
        <v>4.9969297224831913E-2</v>
      </c>
    </row>
    <row r="60" spans="1:10" x14ac:dyDescent="0.25">
      <c r="A60" t="s">
        <v>195</v>
      </c>
      <c r="B60" s="18">
        <v>2011</v>
      </c>
      <c r="C60" s="10">
        <v>161681.18400000001</v>
      </c>
      <c r="D60" s="12">
        <v>5.3635402025378441E-2</v>
      </c>
      <c r="E60" s="11">
        <v>319163.95733333332</v>
      </c>
      <c r="F60" s="12">
        <v>5.6988367013198558E-2</v>
      </c>
    </row>
    <row r="61" spans="1:10" x14ac:dyDescent="0.25">
      <c r="A61" t="s">
        <v>195</v>
      </c>
      <c r="B61" s="18">
        <v>2012</v>
      </c>
      <c r="C61" s="10">
        <v>195183.872</v>
      </c>
      <c r="D61" s="12">
        <v>6.0540189662776932E-2</v>
      </c>
      <c r="E61" s="11">
        <v>387230.83766233758</v>
      </c>
      <c r="F61" s="12">
        <v>5.9678570513595458E-2</v>
      </c>
    </row>
    <row r="62" spans="1:10" x14ac:dyDescent="0.25">
      <c r="A62" t="s">
        <v>195</v>
      </c>
      <c r="B62" s="18">
        <v>2013</v>
      </c>
      <c r="C62" s="10">
        <v>179872.33100000001</v>
      </c>
      <c r="D62" s="12">
        <v>5.8448650210142061E-2</v>
      </c>
      <c r="E62" s="11">
        <v>390635.75897435902</v>
      </c>
      <c r="F62" s="12">
        <v>6.2766447781092721E-2</v>
      </c>
    </row>
    <row r="63" spans="1:10" x14ac:dyDescent="0.25">
      <c r="A63" t="s">
        <v>195</v>
      </c>
      <c r="B63" s="18">
        <v>2014</v>
      </c>
      <c r="C63" s="10">
        <v>138546.65299999999</v>
      </c>
      <c r="D63" s="12">
        <v>5.0822926884382107E-2</v>
      </c>
      <c r="E63" s="11">
        <v>319436.67848101258</v>
      </c>
      <c r="F63" s="12">
        <v>5.4198694703817003E-2</v>
      </c>
    </row>
    <row r="64" spans="1:10" x14ac:dyDescent="0.25">
      <c r="A64" t="s">
        <v>195</v>
      </c>
      <c r="B64" s="18">
        <v>2015</v>
      </c>
      <c r="C64" s="10">
        <v>134527.59</v>
      </c>
      <c r="D64" s="12">
        <v>4.9805922616359057E-2</v>
      </c>
      <c r="E64" s="11">
        <v>342915.17249999993</v>
      </c>
      <c r="F64" s="12">
        <v>5.4196633090290332E-2</v>
      </c>
    </row>
    <row r="65" spans="1:10" x14ac:dyDescent="0.25">
      <c r="A65" t="s">
        <v>195</v>
      </c>
      <c r="B65" s="18">
        <v>2016</v>
      </c>
      <c r="C65" s="10">
        <v>113530.077</v>
      </c>
      <c r="D65" s="12">
        <v>5.2629882330362282E-2</v>
      </c>
      <c r="E65" s="11">
        <v>366636.17160493822</v>
      </c>
      <c r="F65" s="12">
        <v>5.45152974020107E-2</v>
      </c>
    </row>
    <row r="66" spans="1:10" x14ac:dyDescent="0.25">
      <c r="A66" t="s">
        <v>195</v>
      </c>
      <c r="B66" s="18">
        <v>2017</v>
      </c>
      <c r="C66" s="10">
        <v>121786.39</v>
      </c>
      <c r="D66" s="12">
        <v>4.9903844459623967E-2</v>
      </c>
      <c r="E66" s="11">
        <v>361376.91585365852</v>
      </c>
      <c r="F66" s="12">
        <v>5.0265350758528622E-2</v>
      </c>
    </row>
    <row r="67" spans="1:10" x14ac:dyDescent="0.25">
      <c r="A67" t="s">
        <v>195</v>
      </c>
      <c r="B67" s="18">
        <v>2018</v>
      </c>
      <c r="C67" s="10">
        <v>106886.318</v>
      </c>
      <c r="D67" s="12">
        <v>4.5297089045812713E-2</v>
      </c>
      <c r="E67" s="11">
        <v>273045.20238095243</v>
      </c>
      <c r="F67" s="12">
        <v>4.4134393650871843E-2</v>
      </c>
    </row>
    <row r="68" spans="1:10" x14ac:dyDescent="0.25">
      <c r="A68" t="s">
        <v>195</v>
      </c>
      <c r="B68" s="18">
        <v>2019</v>
      </c>
      <c r="C68" s="10">
        <v>106492.04399999999</v>
      </c>
      <c r="D68" s="12">
        <v>5.017342645086241E-2</v>
      </c>
      <c r="E68" s="11">
        <v>238558.2802325582</v>
      </c>
      <c r="F68" s="12">
        <v>4.9800630348024059E-2</v>
      </c>
    </row>
    <row r="69" spans="1:10" x14ac:dyDescent="0.25">
      <c r="A69" t="s">
        <v>195</v>
      </c>
      <c r="B69" s="18">
        <v>2020</v>
      </c>
      <c r="C69" s="10">
        <v>56798.411999999997</v>
      </c>
      <c r="D69" s="12">
        <v>4.4048044731729817E-2</v>
      </c>
      <c r="E69" s="11">
        <v>128612.4885057471</v>
      </c>
      <c r="F69" s="12">
        <v>5.0967030108905131E-2</v>
      </c>
    </row>
    <row r="70" spans="1:10" x14ac:dyDescent="0.25">
      <c r="A70" t="s">
        <v>195</v>
      </c>
      <c r="B70" s="18">
        <v>2021</v>
      </c>
      <c r="C70" s="10">
        <v>73374.866999999998</v>
      </c>
      <c r="D70" s="12">
        <v>5.3477963030717363E-2</v>
      </c>
      <c r="E70" s="11">
        <v>164159.37472527471</v>
      </c>
      <c r="F70" s="12">
        <v>6.1201927603237387E-2</v>
      </c>
    </row>
    <row r="71" spans="1:10" x14ac:dyDescent="0.25">
      <c r="A71" t="s">
        <v>195</v>
      </c>
      <c r="B71" s="18">
        <v>2022</v>
      </c>
      <c r="C71" s="10">
        <v>85241.322</v>
      </c>
      <c r="D71" s="12">
        <v>5.5583623560465818E-2</v>
      </c>
      <c r="E71" s="11">
        <v>167139.82783505149</v>
      </c>
      <c r="F71" s="12">
        <v>6.4475906089245832E-2</v>
      </c>
    </row>
    <row r="72" spans="1:10" x14ac:dyDescent="0.25">
      <c r="A72" t="s">
        <v>195</v>
      </c>
      <c r="B72" s="18">
        <v>2023</v>
      </c>
      <c r="C72" s="10">
        <v>162503.95499999999</v>
      </c>
      <c r="D72" s="12">
        <v>6.3443684266622516E-2</v>
      </c>
      <c r="E72" s="11">
        <v>220781.77600000001</v>
      </c>
      <c r="F72" s="12">
        <v>6.5612396060553829E-2</v>
      </c>
    </row>
    <row r="73" spans="1:10" x14ac:dyDescent="0.25">
      <c r="A73" t="s">
        <v>223</v>
      </c>
      <c r="B73" s="34">
        <v>2008</v>
      </c>
      <c r="C73" s="10">
        <v>4997.2780000000002</v>
      </c>
      <c r="D73" s="12">
        <v>1.6892854486819781E-2</v>
      </c>
      <c r="E73" s="11">
        <v>2425.2013888888891</v>
      </c>
      <c r="F73" s="12">
        <v>1.409898343951102E-2</v>
      </c>
      <c r="G73" s="10">
        <f>AVERAGE(C73:C88)</f>
        <v>643.08781249999993</v>
      </c>
      <c r="H73" s="11">
        <f>AVERAGE(E73:E88)</f>
        <v>345.71581398658748</v>
      </c>
      <c r="I73" s="12">
        <f>MAX(D73:D88)</f>
        <v>2.8249128889659351E-2</v>
      </c>
      <c r="J73" s="12">
        <f>MAX(F73:F88)</f>
        <v>2.5592057547113731E-2</v>
      </c>
    </row>
    <row r="74" spans="1:10" x14ac:dyDescent="0.25">
      <c r="A74" t="s">
        <v>223</v>
      </c>
      <c r="B74" s="34">
        <v>2009</v>
      </c>
      <c r="C74" s="10">
        <v>3238.087</v>
      </c>
      <c r="D74" s="12">
        <v>1.6185902947174789E-2</v>
      </c>
      <c r="E74" s="11">
        <v>1712.4273972602739</v>
      </c>
      <c r="F74" s="12">
        <v>1.50406314294996E-2</v>
      </c>
    </row>
    <row r="75" spans="1:10" x14ac:dyDescent="0.25">
      <c r="A75" t="s">
        <v>223</v>
      </c>
      <c r="B75" s="34">
        <v>2010</v>
      </c>
      <c r="C75" s="10">
        <v>1629.5509999999999</v>
      </c>
      <c r="D75" s="12">
        <v>2.8249128889659351E-2</v>
      </c>
      <c r="E75" s="11">
        <v>1163.47027027027</v>
      </c>
      <c r="F75" s="12">
        <v>2.5592057547113731E-2</v>
      </c>
    </row>
    <row r="76" spans="1:10" x14ac:dyDescent="0.25">
      <c r="A76" t="s">
        <v>223</v>
      </c>
      <c r="B76" s="34">
        <v>2011</v>
      </c>
      <c r="C76" s="10">
        <v>191.006</v>
      </c>
      <c r="D76" s="12">
        <v>3.8091496490108489E-3</v>
      </c>
      <c r="E76" s="11">
        <v>118.4546666666667</v>
      </c>
      <c r="F76" s="12">
        <v>2.977045774411902E-3</v>
      </c>
    </row>
    <row r="77" spans="1:10" x14ac:dyDescent="0.25">
      <c r="A77" t="s">
        <v>223</v>
      </c>
      <c r="B77" s="34">
        <v>2012</v>
      </c>
      <c r="C77" s="10">
        <v>105.813</v>
      </c>
      <c r="D77" s="12">
        <v>2.971941354903944E-3</v>
      </c>
      <c r="E77" s="11">
        <v>84.345454545454544</v>
      </c>
      <c r="F77" s="12">
        <v>3.2223269660133962E-3</v>
      </c>
    </row>
    <row r="78" spans="1:10" x14ac:dyDescent="0.25">
      <c r="A78" t="s">
        <v>223</v>
      </c>
      <c r="B78" s="34">
        <v>2013</v>
      </c>
      <c r="C78" s="10">
        <v>127.67</v>
      </c>
      <c r="D78" s="12">
        <v>1.0539045732210669E-2</v>
      </c>
      <c r="E78" s="11">
        <v>27.553846153846159</v>
      </c>
      <c r="F78" s="12">
        <v>3.210156833457805E-3</v>
      </c>
    </row>
    <row r="79" spans="1:10" x14ac:dyDescent="0.25">
      <c r="A79" t="s">
        <v>223</v>
      </c>
      <c r="B79" s="34">
        <v>2014</v>
      </c>
      <c r="C79" s="10">
        <v>0</v>
      </c>
      <c r="D79" s="10">
        <v>0</v>
      </c>
      <c r="E79" s="10">
        <v>0</v>
      </c>
      <c r="F79" s="10">
        <v>0</v>
      </c>
    </row>
    <row r="80" spans="1:10" x14ac:dyDescent="0.25">
      <c r="A80" t="s">
        <v>223</v>
      </c>
      <c r="B80" s="34">
        <v>2015</v>
      </c>
      <c r="C80" s="10">
        <v>0</v>
      </c>
      <c r="D80" s="10">
        <v>0</v>
      </c>
      <c r="E80" s="10">
        <v>0</v>
      </c>
      <c r="F80" s="10">
        <v>0</v>
      </c>
    </row>
    <row r="81" spans="1:10" x14ac:dyDescent="0.25">
      <c r="A81" t="s">
        <v>223</v>
      </c>
      <c r="B81" s="34">
        <v>2016</v>
      </c>
      <c r="C81" s="10">
        <v>0</v>
      </c>
      <c r="D81" s="10">
        <v>0</v>
      </c>
      <c r="E81" s="10">
        <v>0</v>
      </c>
      <c r="F81" s="10">
        <v>0</v>
      </c>
    </row>
    <row r="82" spans="1:10" x14ac:dyDescent="0.25">
      <c r="A82" t="s">
        <v>223</v>
      </c>
      <c r="B82" s="34">
        <v>2017</v>
      </c>
      <c r="C82" s="10">
        <v>0</v>
      </c>
      <c r="D82" s="10">
        <v>0</v>
      </c>
      <c r="E82" s="10">
        <v>0</v>
      </c>
      <c r="F82" s="10">
        <v>0</v>
      </c>
    </row>
    <row r="83" spans="1:10" x14ac:dyDescent="0.25">
      <c r="A83" t="s">
        <v>223</v>
      </c>
      <c r="B83" s="34">
        <v>2018</v>
      </c>
      <c r="C83" s="10">
        <v>0</v>
      </c>
      <c r="D83" s="10">
        <v>0</v>
      </c>
      <c r="E83" s="10">
        <v>0</v>
      </c>
      <c r="F83" s="10">
        <v>0</v>
      </c>
    </row>
    <row r="84" spans="1:10" x14ac:dyDescent="0.25">
      <c r="A84" t="s">
        <v>223</v>
      </c>
      <c r="B84" s="34">
        <v>2019</v>
      </c>
      <c r="C84" s="10">
        <v>0</v>
      </c>
      <c r="D84" s="10">
        <v>0</v>
      </c>
      <c r="E84" s="10">
        <v>0</v>
      </c>
      <c r="F84" s="10">
        <v>0</v>
      </c>
    </row>
    <row r="85" spans="1:10" x14ac:dyDescent="0.25">
      <c r="A85" t="s">
        <v>223</v>
      </c>
      <c r="B85" s="34">
        <v>2020</v>
      </c>
      <c r="C85" s="10">
        <v>0</v>
      </c>
      <c r="D85" s="10">
        <v>0</v>
      </c>
      <c r="E85" s="10">
        <v>0</v>
      </c>
      <c r="F85" s="10">
        <v>0</v>
      </c>
    </row>
    <row r="86" spans="1:10" x14ac:dyDescent="0.25">
      <c r="A86" t="s">
        <v>223</v>
      </c>
      <c r="B86" s="34">
        <v>2021</v>
      </c>
      <c r="C86" s="10">
        <v>0</v>
      </c>
      <c r="D86" s="10">
        <v>0</v>
      </c>
      <c r="E86" s="10">
        <v>0</v>
      </c>
      <c r="F86" s="10">
        <v>0</v>
      </c>
    </row>
    <row r="87" spans="1:10" x14ac:dyDescent="0.25">
      <c r="A87" t="s">
        <v>223</v>
      </c>
      <c r="B87" s="34">
        <v>2022</v>
      </c>
      <c r="C87" s="10">
        <v>0</v>
      </c>
      <c r="D87" s="10">
        <v>0</v>
      </c>
      <c r="E87" s="10">
        <v>0</v>
      </c>
      <c r="F87" s="10">
        <v>0</v>
      </c>
    </row>
    <row r="88" spans="1:10" x14ac:dyDescent="0.25">
      <c r="A88" t="s">
        <v>223</v>
      </c>
      <c r="B88" s="34">
        <v>2023</v>
      </c>
      <c r="C88" s="10">
        <v>0</v>
      </c>
      <c r="D88" s="10">
        <v>0</v>
      </c>
      <c r="E88" s="10">
        <v>0</v>
      </c>
      <c r="F88" s="10">
        <v>0</v>
      </c>
    </row>
    <row r="89" spans="1:10" x14ac:dyDescent="0.25">
      <c r="A89" t="s">
        <v>221</v>
      </c>
      <c r="B89" s="34">
        <v>2008</v>
      </c>
      <c r="C89" s="10">
        <v>61981.15</v>
      </c>
      <c r="D89" s="12">
        <v>1.2510172652519139E-2</v>
      </c>
      <c r="E89" s="11">
        <v>155503.6319444445</v>
      </c>
      <c r="F89" s="12">
        <v>1.2410054148071231E-2</v>
      </c>
      <c r="G89" s="10">
        <f>AVERAGE(C89:C104)</f>
        <v>43153.742249999996</v>
      </c>
      <c r="H89" s="11">
        <f>AVERAGE(E89:E104)</f>
        <v>126969.6986333182</v>
      </c>
      <c r="I89" s="12">
        <f>MAX(D89:D104)</f>
        <v>3.9410852893009059E-2</v>
      </c>
      <c r="J89" s="12">
        <f>MAX(F89:F104)</f>
        <v>4.044013251878445E-2</v>
      </c>
    </row>
    <row r="90" spans="1:10" x14ac:dyDescent="0.25">
      <c r="A90" t="s">
        <v>221</v>
      </c>
      <c r="B90" s="34">
        <v>2009</v>
      </c>
      <c r="C90" s="10">
        <v>27931.815999999999</v>
      </c>
      <c r="D90" s="12">
        <v>5.9932921547477709E-3</v>
      </c>
      <c r="E90" s="11">
        <v>63130.027397260274</v>
      </c>
      <c r="F90" s="12">
        <v>6.0736781868843117E-3</v>
      </c>
    </row>
    <row r="91" spans="1:10" x14ac:dyDescent="0.25">
      <c r="A91" t="s">
        <v>221</v>
      </c>
      <c r="B91" s="34">
        <v>2010</v>
      </c>
      <c r="C91" s="10">
        <v>16776.617999999999</v>
      </c>
      <c r="D91" s="12">
        <v>5.0829610732724137E-3</v>
      </c>
      <c r="E91" s="11">
        <v>45320.144594594603</v>
      </c>
      <c r="F91" s="12">
        <v>5.1264671165044346E-3</v>
      </c>
    </row>
    <row r="92" spans="1:10" x14ac:dyDescent="0.25">
      <c r="A92" t="s">
        <v>221</v>
      </c>
      <c r="B92" s="34">
        <v>2011</v>
      </c>
      <c r="C92" s="10">
        <v>18609.832999999999</v>
      </c>
      <c r="D92" s="12">
        <v>4.1881542361838619E-3</v>
      </c>
      <c r="E92" s="11">
        <v>45075.309333333338</v>
      </c>
      <c r="F92" s="12">
        <v>4.4006823654990177E-3</v>
      </c>
    </row>
    <row r="93" spans="1:10" x14ac:dyDescent="0.25">
      <c r="A93" t="s">
        <v>221</v>
      </c>
      <c r="B93" s="34">
        <v>2012</v>
      </c>
      <c r="C93" s="10">
        <v>29332.002</v>
      </c>
      <c r="D93" s="12">
        <v>5.8257286579474063E-3</v>
      </c>
      <c r="E93" s="11">
        <v>77594.136363636368</v>
      </c>
      <c r="F93" s="12">
        <v>6.0400486742268012E-3</v>
      </c>
    </row>
    <row r="94" spans="1:10" x14ac:dyDescent="0.25">
      <c r="A94" t="s">
        <v>221</v>
      </c>
      <c r="B94" s="34">
        <v>2013</v>
      </c>
      <c r="C94" s="10">
        <v>72600.429000000004</v>
      </c>
      <c r="D94" s="12">
        <v>1.235216897531197E-2</v>
      </c>
      <c r="E94" s="11">
        <v>186172.3820512821</v>
      </c>
      <c r="F94" s="12">
        <v>1.5096459369877061E-2</v>
      </c>
    </row>
    <row r="95" spans="1:10" x14ac:dyDescent="0.25">
      <c r="A95" t="s">
        <v>221</v>
      </c>
      <c r="B95" s="34">
        <v>2014</v>
      </c>
      <c r="C95" s="10">
        <v>132719.52499999999</v>
      </c>
      <c r="D95" s="12">
        <v>3.1909638322477958E-2</v>
      </c>
      <c r="E95" s="11">
        <v>350178.23670886073</v>
      </c>
      <c r="F95" s="12">
        <v>3.383519784739103E-2</v>
      </c>
    </row>
    <row r="96" spans="1:10" x14ac:dyDescent="0.25">
      <c r="A96" t="s">
        <v>221</v>
      </c>
      <c r="B96" s="34">
        <v>2015</v>
      </c>
      <c r="C96" s="10">
        <v>75267.975000000006</v>
      </c>
      <c r="D96" s="12">
        <v>2.12873719810261E-2</v>
      </c>
      <c r="E96" s="11">
        <v>222313.78375</v>
      </c>
      <c r="F96" s="12">
        <v>2.4131416752248919E-2</v>
      </c>
    </row>
    <row r="97" spans="1:10" x14ac:dyDescent="0.25">
      <c r="A97" t="s">
        <v>221</v>
      </c>
      <c r="B97" s="34">
        <v>2016</v>
      </c>
      <c r="C97" s="10">
        <v>87640.709000000003</v>
      </c>
      <c r="D97" s="12">
        <v>3.8744616071546993E-2</v>
      </c>
      <c r="E97" s="11">
        <v>304850.95679012343</v>
      </c>
      <c r="F97" s="12">
        <v>3.5265222587289292E-2</v>
      </c>
    </row>
    <row r="98" spans="1:10" x14ac:dyDescent="0.25">
      <c r="A98" t="s">
        <v>221</v>
      </c>
      <c r="B98" s="34">
        <v>2017</v>
      </c>
      <c r="C98" s="10">
        <v>79847.255000000005</v>
      </c>
      <c r="D98" s="12">
        <v>3.9410852893009059E-2</v>
      </c>
      <c r="E98" s="11">
        <v>299344.81463414629</v>
      </c>
      <c r="F98" s="12">
        <v>4.044013251878445E-2</v>
      </c>
    </row>
    <row r="99" spans="1:10" x14ac:dyDescent="0.25">
      <c r="A99" t="s">
        <v>221</v>
      </c>
      <c r="B99" s="34">
        <v>2018</v>
      </c>
      <c r="C99" s="10">
        <v>43899.39</v>
      </c>
      <c r="D99" s="12">
        <v>2.5467213842290198E-2</v>
      </c>
      <c r="E99" s="11">
        <v>169838.58095238099</v>
      </c>
      <c r="F99" s="12">
        <v>2.7300127942671889E-2</v>
      </c>
    </row>
    <row r="100" spans="1:10" x14ac:dyDescent="0.25">
      <c r="A100" t="s">
        <v>221</v>
      </c>
      <c r="B100" s="34">
        <v>2019</v>
      </c>
      <c r="C100" s="10">
        <v>11612.046</v>
      </c>
      <c r="D100" s="12">
        <v>1.0206077215014091E-2</v>
      </c>
      <c r="E100" s="11">
        <v>35280.279069767443</v>
      </c>
      <c r="F100" s="12">
        <v>9.6071403240351391E-3</v>
      </c>
    </row>
    <row r="101" spans="1:10" x14ac:dyDescent="0.25">
      <c r="A101" t="s">
        <v>221</v>
      </c>
      <c r="B101" s="34">
        <v>2020</v>
      </c>
      <c r="C101" s="10">
        <v>10979.334999999999</v>
      </c>
      <c r="D101" s="12">
        <v>1.121115935310347E-2</v>
      </c>
      <c r="E101" s="11">
        <v>24107.181609195399</v>
      </c>
      <c r="F101" s="12">
        <v>1.0503355845862461E-2</v>
      </c>
    </row>
    <row r="102" spans="1:10" x14ac:dyDescent="0.25">
      <c r="A102" t="s">
        <v>221</v>
      </c>
      <c r="B102" s="34">
        <v>2021</v>
      </c>
      <c r="C102" s="10">
        <v>10662.156000000001</v>
      </c>
      <c r="D102" s="12">
        <v>1.183195802612714E-2</v>
      </c>
      <c r="E102" s="11">
        <v>32619.76593406593</v>
      </c>
      <c r="F102" s="12">
        <v>1.2225825729600071E-2</v>
      </c>
    </row>
    <row r="103" spans="1:10" x14ac:dyDescent="0.25">
      <c r="A103" t="s">
        <v>221</v>
      </c>
      <c r="B103" s="34">
        <v>2022</v>
      </c>
      <c r="C103" s="10">
        <v>7189.11</v>
      </c>
      <c r="D103" s="12">
        <v>1.1345141737142029E-2</v>
      </c>
      <c r="E103" s="11">
        <v>14374.4</v>
      </c>
      <c r="F103" s="12">
        <v>1.03960006113905E-2</v>
      </c>
    </row>
    <row r="104" spans="1:10" x14ac:dyDescent="0.25">
      <c r="A104" t="s">
        <v>221</v>
      </c>
      <c r="B104" s="34">
        <v>2023</v>
      </c>
      <c r="C104" s="10">
        <v>3410.527</v>
      </c>
      <c r="D104" s="12">
        <v>4.6737987041462932E-3</v>
      </c>
      <c r="E104" s="11">
        <v>5811.5469999999996</v>
      </c>
      <c r="F104" s="12">
        <v>4.1354081721238101E-3</v>
      </c>
    </row>
    <row r="105" spans="1:10" x14ac:dyDescent="0.25">
      <c r="A105" t="s">
        <v>214</v>
      </c>
      <c r="B105" s="34">
        <v>2008</v>
      </c>
      <c r="C105" s="10">
        <v>69247.406000000003</v>
      </c>
      <c r="D105" s="12">
        <v>3.269905308494659E-2</v>
      </c>
      <c r="E105" s="11">
        <v>226397.95972222221</v>
      </c>
      <c r="F105" s="12">
        <v>3.3280480942890121E-2</v>
      </c>
      <c r="G105" s="10">
        <f>AVERAGE(C105:C120)</f>
        <v>70947.547437500005</v>
      </c>
      <c r="H105" s="11">
        <f>AVERAGE(E105:E120)</f>
        <v>166395.53754321707</v>
      </c>
      <c r="I105" s="12">
        <f>MAX(D105:D120)</f>
        <v>7.7303263814351E-2</v>
      </c>
      <c r="J105" s="12">
        <f>MAX(F105:F120)</f>
        <v>7.4030728376462587E-2</v>
      </c>
    </row>
    <row r="106" spans="1:10" x14ac:dyDescent="0.25">
      <c r="A106" t="s">
        <v>214</v>
      </c>
      <c r="B106" s="34">
        <v>2009</v>
      </c>
      <c r="C106" s="10">
        <v>67403.906000000003</v>
      </c>
      <c r="D106" s="12">
        <v>3.3534415062348513E-2</v>
      </c>
      <c r="E106" s="11">
        <v>179784.6205479452</v>
      </c>
      <c r="F106" s="12">
        <v>3.458655732935436E-2</v>
      </c>
    </row>
    <row r="107" spans="1:10" x14ac:dyDescent="0.25">
      <c r="A107" t="s">
        <v>214</v>
      </c>
      <c r="B107" s="34">
        <v>2010</v>
      </c>
      <c r="C107" s="10">
        <v>62542.248</v>
      </c>
      <c r="D107" s="12">
        <v>3.9174771201627573E-2</v>
      </c>
      <c r="E107" s="11">
        <v>169142.25135135141</v>
      </c>
      <c r="F107" s="12">
        <v>3.5289193998946672E-2</v>
      </c>
    </row>
    <row r="108" spans="1:10" x14ac:dyDescent="0.25">
      <c r="A108" t="s">
        <v>214</v>
      </c>
      <c r="B108" s="34">
        <v>2011</v>
      </c>
      <c r="C108" s="10">
        <v>85414.05</v>
      </c>
      <c r="D108" s="12">
        <v>4.6060878798386301E-2</v>
      </c>
      <c r="E108" s="11">
        <v>224582.476</v>
      </c>
      <c r="F108" s="12">
        <v>4.4527373451895447E-2</v>
      </c>
    </row>
    <row r="109" spans="1:10" x14ac:dyDescent="0.25">
      <c r="A109" t="s">
        <v>214</v>
      </c>
      <c r="B109" s="34">
        <v>2012</v>
      </c>
      <c r="C109" s="10">
        <v>88613.255000000005</v>
      </c>
      <c r="D109" s="12">
        <v>3.9964143634722837E-2</v>
      </c>
      <c r="E109" s="11">
        <v>211429.74415584409</v>
      </c>
      <c r="F109" s="12">
        <v>3.9849488972302553E-2</v>
      </c>
    </row>
    <row r="110" spans="1:10" x14ac:dyDescent="0.25">
      <c r="A110" t="s">
        <v>214</v>
      </c>
      <c r="B110" s="34">
        <v>2013</v>
      </c>
      <c r="C110" s="10">
        <v>64253.974999999999</v>
      </c>
      <c r="D110" s="12">
        <v>4.4055709712431723E-2</v>
      </c>
      <c r="E110" s="11">
        <v>204400.08205128211</v>
      </c>
      <c r="F110" s="12">
        <v>4.4431444559232022E-2</v>
      </c>
    </row>
    <row r="111" spans="1:10" x14ac:dyDescent="0.25">
      <c r="A111" t="s">
        <v>214</v>
      </c>
      <c r="B111" s="34">
        <v>2014</v>
      </c>
      <c r="C111" s="10">
        <v>52040.966</v>
      </c>
      <c r="D111" s="12">
        <v>4.4236347253980263E-2</v>
      </c>
      <c r="E111" s="11">
        <v>155079.13544303799</v>
      </c>
      <c r="F111" s="12">
        <v>4.224333571710822E-2</v>
      </c>
    </row>
    <row r="112" spans="1:10" x14ac:dyDescent="0.25">
      <c r="A112" t="s">
        <v>214</v>
      </c>
      <c r="B112" s="34">
        <v>2015</v>
      </c>
      <c r="C112" s="10">
        <v>41311.544999999998</v>
      </c>
      <c r="D112" s="12">
        <v>4.1192909420867903E-2</v>
      </c>
      <c r="E112" s="11">
        <v>137148.495</v>
      </c>
      <c r="F112" s="12">
        <v>4.2904893370081063E-2</v>
      </c>
    </row>
    <row r="113" spans="1:10" x14ac:dyDescent="0.25">
      <c r="A113" t="s">
        <v>214</v>
      </c>
      <c r="B113" s="34">
        <v>2016</v>
      </c>
      <c r="C113" s="10">
        <v>37623.226999999999</v>
      </c>
      <c r="D113" s="12">
        <v>4.8705097932605787E-2</v>
      </c>
      <c r="E113" s="11">
        <v>140409.25185185179</v>
      </c>
      <c r="F113" s="12">
        <v>4.8632381993298543E-2</v>
      </c>
    </row>
    <row r="114" spans="1:10" x14ac:dyDescent="0.25">
      <c r="A114" t="s">
        <v>214</v>
      </c>
      <c r="B114" s="34">
        <v>2017</v>
      </c>
      <c r="C114" s="10">
        <v>35695.927000000003</v>
      </c>
      <c r="D114" s="12">
        <v>4.0806211253968203E-2</v>
      </c>
      <c r="E114" s="11">
        <v>109551.0731707317</v>
      </c>
      <c r="F114" s="12">
        <v>4.0530225133627827E-2</v>
      </c>
    </row>
    <row r="115" spans="1:10" x14ac:dyDescent="0.25">
      <c r="A115" t="s">
        <v>214</v>
      </c>
      <c r="B115" s="34">
        <v>2018</v>
      </c>
      <c r="C115" s="10">
        <v>47336.845000000001</v>
      </c>
      <c r="D115" s="12">
        <v>3.722881280618099E-2</v>
      </c>
      <c r="E115" s="11">
        <v>99668.788095238109</v>
      </c>
      <c r="F115" s="12">
        <v>3.4911918088008517E-2</v>
      </c>
    </row>
    <row r="116" spans="1:10" x14ac:dyDescent="0.25">
      <c r="A116" t="s">
        <v>214</v>
      </c>
      <c r="B116" s="34">
        <v>2019</v>
      </c>
      <c r="C116" s="10">
        <v>68661.149000000005</v>
      </c>
      <c r="D116" s="12">
        <v>4.003285426092635E-2</v>
      </c>
      <c r="E116" s="11">
        <v>131390.67674418609</v>
      </c>
      <c r="F116" s="12">
        <v>3.7977859800921721E-2</v>
      </c>
    </row>
    <row r="117" spans="1:10" x14ac:dyDescent="0.25">
      <c r="A117" t="s">
        <v>214</v>
      </c>
      <c r="B117" s="34">
        <v>2020</v>
      </c>
      <c r="C117" s="10">
        <v>74065.953999999998</v>
      </c>
      <c r="D117" s="12">
        <v>3.9540919105654812E-2</v>
      </c>
      <c r="E117" s="11">
        <v>135446.72298850579</v>
      </c>
      <c r="F117" s="12">
        <v>3.9206664477403168E-2</v>
      </c>
    </row>
    <row r="118" spans="1:10" x14ac:dyDescent="0.25">
      <c r="A118" t="s">
        <v>214</v>
      </c>
      <c r="B118" s="34">
        <v>2021</v>
      </c>
      <c r="C118" s="10">
        <v>77902.448999999993</v>
      </c>
      <c r="D118" s="12">
        <v>4.3963329866415497E-2</v>
      </c>
      <c r="E118" s="11">
        <v>151242.29670329671</v>
      </c>
      <c r="F118" s="12">
        <v>4.4660950509366013E-2</v>
      </c>
    </row>
    <row r="119" spans="1:10" x14ac:dyDescent="0.25">
      <c r="A119" t="s">
        <v>214</v>
      </c>
      <c r="B119" s="34">
        <v>2022</v>
      </c>
      <c r="C119" s="10">
        <v>130141.66800000001</v>
      </c>
      <c r="D119" s="12">
        <v>7.7303263814351E-2</v>
      </c>
      <c r="E119" s="11">
        <v>214746.4288659794</v>
      </c>
      <c r="F119" s="12">
        <v>7.4030728376462587E-2</v>
      </c>
    </row>
    <row r="120" spans="1:10" x14ac:dyDescent="0.25">
      <c r="A120" t="s">
        <v>214</v>
      </c>
      <c r="B120" s="34">
        <v>2023</v>
      </c>
      <c r="C120" s="10">
        <v>132906.18900000001</v>
      </c>
      <c r="D120" s="12">
        <v>6.5287869253498193E-2</v>
      </c>
      <c r="E120" s="11">
        <v>171908.598</v>
      </c>
      <c r="F120" s="12">
        <v>6.5555094222631352E-2</v>
      </c>
    </row>
    <row r="121" spans="1:10" x14ac:dyDescent="0.25">
      <c r="A121" t="s">
        <v>216</v>
      </c>
      <c r="B121" s="34">
        <v>2008</v>
      </c>
      <c r="C121" s="10">
        <v>38199.694000000003</v>
      </c>
      <c r="D121" s="12">
        <v>1.0865326049145229E-2</v>
      </c>
      <c r="E121" s="11">
        <v>94859.323611111118</v>
      </c>
      <c r="F121" s="12">
        <v>1.315906644008755E-2</v>
      </c>
      <c r="G121" s="10">
        <f>AVERAGE(C121:C136)</f>
        <v>52811.398499999988</v>
      </c>
      <c r="H121" s="11">
        <f>AVERAGE(E121:E136)</f>
        <v>110178.40839849469</v>
      </c>
      <c r="I121" s="12">
        <f>MAX(D121:D136)</f>
        <v>0.14689038559354589</v>
      </c>
      <c r="J121" s="12">
        <f>MAX(F121:F136)</f>
        <v>0.15075983789016201</v>
      </c>
    </row>
    <row r="122" spans="1:10" x14ac:dyDescent="0.25">
      <c r="A122" t="s">
        <v>216</v>
      </c>
      <c r="B122" s="34">
        <v>2009</v>
      </c>
      <c r="C122" s="10">
        <v>27887.925999999999</v>
      </c>
      <c r="D122" s="12">
        <v>8.1980175725184599E-3</v>
      </c>
      <c r="E122" s="11">
        <v>55384.849315068503</v>
      </c>
      <c r="F122" s="12">
        <v>9.0349599905607762E-3</v>
      </c>
    </row>
    <row r="123" spans="1:10" x14ac:dyDescent="0.25">
      <c r="A123" t="s">
        <v>216</v>
      </c>
      <c r="B123" s="34">
        <v>2010</v>
      </c>
      <c r="C123" s="10">
        <v>29812.937999999998</v>
      </c>
      <c r="D123" s="12">
        <v>1.077994412048338E-2</v>
      </c>
      <c r="E123" s="11">
        <v>60983.018918918919</v>
      </c>
      <c r="F123" s="12">
        <v>1.139951575195486E-2</v>
      </c>
    </row>
    <row r="124" spans="1:10" x14ac:dyDescent="0.25">
      <c r="A124" t="s">
        <v>216</v>
      </c>
      <c r="B124" s="34">
        <v>2011</v>
      </c>
      <c r="C124" s="10">
        <v>61729.790999999997</v>
      </c>
      <c r="D124" s="12">
        <v>1.576433427958817E-2</v>
      </c>
      <c r="E124" s="11">
        <v>106968.5786666667</v>
      </c>
      <c r="F124" s="12">
        <v>1.7344875910414049E-2</v>
      </c>
    </row>
    <row r="125" spans="1:10" x14ac:dyDescent="0.25">
      <c r="A125" t="s">
        <v>216</v>
      </c>
      <c r="B125" s="34">
        <v>2012</v>
      </c>
      <c r="C125" s="10">
        <v>56623.680999999997</v>
      </c>
      <c r="D125" s="12">
        <v>1.536967918491166E-2</v>
      </c>
      <c r="E125" s="11">
        <v>119203.67532467531</v>
      </c>
      <c r="F125" s="12">
        <v>1.8240756491898592E-2</v>
      </c>
    </row>
    <row r="126" spans="1:10" x14ac:dyDescent="0.25">
      <c r="A126" t="s">
        <v>216</v>
      </c>
      <c r="B126" s="34">
        <v>2013</v>
      </c>
      <c r="C126" s="10">
        <v>77714.997000000003</v>
      </c>
      <c r="D126" s="12">
        <v>1.821223565131682E-2</v>
      </c>
      <c r="E126" s="11">
        <v>175575.91923076921</v>
      </c>
      <c r="F126" s="12">
        <v>2.6096386444436102E-2</v>
      </c>
    </row>
    <row r="127" spans="1:10" x14ac:dyDescent="0.25">
      <c r="A127" t="s">
        <v>216</v>
      </c>
      <c r="B127" s="34">
        <v>2014</v>
      </c>
      <c r="C127" s="10">
        <v>311602.54100000003</v>
      </c>
      <c r="D127" s="12">
        <v>0.14689038559354589</v>
      </c>
      <c r="E127" s="11">
        <v>576449.89620253164</v>
      </c>
      <c r="F127" s="12">
        <v>0.15075983789016201</v>
      </c>
    </row>
    <row r="128" spans="1:10" x14ac:dyDescent="0.25">
      <c r="A128" t="s">
        <v>216</v>
      </c>
      <c r="B128" s="34">
        <v>2015</v>
      </c>
      <c r="C128" s="10">
        <v>171652.01800000001</v>
      </c>
      <c r="D128" s="12">
        <v>0.12908699977965599</v>
      </c>
      <c r="E128" s="11">
        <v>386108.76124999998</v>
      </c>
      <c r="F128" s="12">
        <v>0.1463887559797275</v>
      </c>
    </row>
    <row r="129" spans="1:10" x14ac:dyDescent="0.25">
      <c r="A129" t="s">
        <v>216</v>
      </c>
      <c r="B129" s="34">
        <v>2016</v>
      </c>
      <c r="C129" s="10">
        <v>35494.016000000003</v>
      </c>
      <c r="D129" s="12">
        <v>4.0878772278368031E-2</v>
      </c>
      <c r="E129" s="11">
        <v>97290.704938271607</v>
      </c>
      <c r="F129" s="12">
        <v>4.6488734343586892E-2</v>
      </c>
    </row>
    <row r="130" spans="1:10" x14ac:dyDescent="0.25">
      <c r="A130" t="s">
        <v>216</v>
      </c>
      <c r="B130" s="34">
        <v>2017</v>
      </c>
      <c r="C130" s="10">
        <v>23116.539000000001</v>
      </c>
      <c r="D130" s="12">
        <v>3.2616664362087891E-2</v>
      </c>
      <c r="E130" s="11">
        <v>71924.597560975599</v>
      </c>
      <c r="F130" s="12">
        <v>4.8106488459957332E-2</v>
      </c>
    </row>
    <row r="131" spans="1:10" x14ac:dyDescent="0.25">
      <c r="A131" t="s">
        <v>216</v>
      </c>
      <c r="B131" s="34">
        <v>2018</v>
      </c>
      <c r="C131" s="10">
        <v>3713.5680000000002</v>
      </c>
      <c r="D131" s="12">
        <v>7.8373259664310697E-3</v>
      </c>
      <c r="E131" s="11">
        <v>10437.532142857141</v>
      </c>
      <c r="F131" s="12">
        <v>1.376596132196785E-2</v>
      </c>
    </row>
    <row r="132" spans="1:10" x14ac:dyDescent="0.25">
      <c r="A132" t="s">
        <v>216</v>
      </c>
      <c r="B132" s="34">
        <v>2019</v>
      </c>
      <c r="C132" s="10">
        <v>900.82600000000002</v>
      </c>
      <c r="D132" s="12">
        <v>2.7250111169258599E-3</v>
      </c>
      <c r="E132" s="11">
        <v>1912.344186046512</v>
      </c>
      <c r="F132" s="12">
        <v>4.1622149672259764E-3</v>
      </c>
    </row>
    <row r="133" spans="1:10" x14ac:dyDescent="0.25">
      <c r="A133" t="s">
        <v>216</v>
      </c>
      <c r="B133" s="34">
        <v>2020</v>
      </c>
      <c r="C133" s="10">
        <v>620.07799999999997</v>
      </c>
      <c r="D133" s="12">
        <v>2.200278193727867E-3</v>
      </c>
      <c r="E133" s="11">
        <v>880.03218390804602</v>
      </c>
      <c r="F133" s="12">
        <v>2.975635350312283E-3</v>
      </c>
    </row>
    <row r="134" spans="1:10" x14ac:dyDescent="0.25">
      <c r="A134" t="s">
        <v>216</v>
      </c>
      <c r="B134" s="34">
        <v>2021</v>
      </c>
      <c r="C134" s="10">
        <v>887.26199999999994</v>
      </c>
      <c r="D134" s="12">
        <v>1.5132519681816321E-3</v>
      </c>
      <c r="E134" s="11">
        <v>1168.386813186813</v>
      </c>
      <c r="F134" s="12">
        <v>1.998631527501034E-3</v>
      </c>
    </row>
    <row r="135" spans="1:10" x14ac:dyDescent="0.25">
      <c r="A135" t="s">
        <v>216</v>
      </c>
      <c r="B135" s="34">
        <v>2022</v>
      </c>
      <c r="C135" s="10">
        <v>2224.1509999999998</v>
      </c>
      <c r="D135" s="12">
        <v>4.8792361354861348E-3</v>
      </c>
      <c r="E135" s="11">
        <v>1959.801030927835</v>
      </c>
      <c r="F135" s="12">
        <v>4.6542431557660014E-3</v>
      </c>
    </row>
    <row r="136" spans="1:10" x14ac:dyDescent="0.25">
      <c r="A136" t="s">
        <v>216</v>
      </c>
      <c r="B136" s="34">
        <v>2023</v>
      </c>
      <c r="C136" s="10">
        <v>2802.35</v>
      </c>
      <c r="D136" s="12">
        <v>4.5001621911543192E-3</v>
      </c>
      <c r="E136" s="11">
        <v>1747.1130000000001</v>
      </c>
      <c r="F136" s="12">
        <v>4.1280559696996186E-3</v>
      </c>
    </row>
    <row r="137" spans="1:10" x14ac:dyDescent="0.25">
      <c r="A137" t="s">
        <v>192</v>
      </c>
      <c r="B137" s="34">
        <v>2008</v>
      </c>
      <c r="C137" s="10">
        <v>133260.26300000001</v>
      </c>
      <c r="D137" s="12">
        <v>1.109409238665042E-2</v>
      </c>
      <c r="E137" s="11">
        <v>263279.23611111112</v>
      </c>
      <c r="F137" s="12">
        <v>1.193515399039992E-2</v>
      </c>
      <c r="G137" s="10">
        <f>AVERAGE(C137:C152)</f>
        <v>355162.1594375</v>
      </c>
      <c r="H137" s="11">
        <f>AVERAGE(E137:E152)</f>
        <v>560685.70717805345</v>
      </c>
      <c r="I137" s="12">
        <f>MAX(D137:D152)</f>
        <v>6.3430311588892632E-2</v>
      </c>
      <c r="J137" s="12">
        <f>MAX(F137:F152)</f>
        <v>5.7300663495356487E-2</v>
      </c>
    </row>
    <row r="138" spans="1:10" x14ac:dyDescent="0.25">
      <c r="A138" t="s">
        <v>192</v>
      </c>
      <c r="B138" s="34">
        <v>2009</v>
      </c>
      <c r="C138" s="10">
        <v>100779.727</v>
      </c>
      <c r="D138" s="12">
        <v>9.1964078065832691E-3</v>
      </c>
      <c r="E138" s="11">
        <v>181047.44520547951</v>
      </c>
      <c r="F138" s="12">
        <v>1.005631559897009E-2</v>
      </c>
    </row>
    <row r="139" spans="1:10" x14ac:dyDescent="0.25">
      <c r="A139" t="s">
        <v>192</v>
      </c>
      <c r="B139" s="34">
        <v>2010</v>
      </c>
      <c r="C139" s="10">
        <v>193904.86300000001</v>
      </c>
      <c r="D139" s="12">
        <v>1.0363000164553261E-2</v>
      </c>
      <c r="E139" s="11">
        <v>328405.85540540551</v>
      </c>
      <c r="F139" s="12">
        <v>1.149973817807525E-2</v>
      </c>
    </row>
    <row r="140" spans="1:10" x14ac:dyDescent="0.25">
      <c r="A140" t="s">
        <v>192</v>
      </c>
      <c r="B140" s="34">
        <v>2011</v>
      </c>
      <c r="C140" s="10">
        <v>101415.936</v>
      </c>
      <c r="D140" s="12">
        <v>9.2692861111519868E-3</v>
      </c>
      <c r="E140" s="11">
        <v>249257.95333333331</v>
      </c>
      <c r="F140" s="12">
        <v>1.161075855280732E-2</v>
      </c>
    </row>
    <row r="141" spans="1:10" x14ac:dyDescent="0.25">
      <c r="A141" t="s">
        <v>192</v>
      </c>
      <c r="B141" s="34">
        <v>2012</v>
      </c>
      <c r="C141" s="10">
        <v>68751.375</v>
      </c>
      <c r="D141" s="12">
        <v>1.7439252372007961E-2</v>
      </c>
      <c r="E141" s="11">
        <v>197959.17012987009</v>
      </c>
      <c r="F141" s="12">
        <v>2.0252594609992701E-2</v>
      </c>
    </row>
    <row r="142" spans="1:10" x14ac:dyDescent="0.25">
      <c r="A142" t="s">
        <v>192</v>
      </c>
      <c r="B142" s="34">
        <v>2013</v>
      </c>
      <c r="C142" s="10">
        <v>103061.53</v>
      </c>
      <c r="D142" s="12">
        <v>2.8309391843302448E-2</v>
      </c>
      <c r="E142" s="11">
        <v>237056.73205128199</v>
      </c>
      <c r="F142" s="12">
        <v>3.151213368199824E-2</v>
      </c>
    </row>
    <row r="143" spans="1:10" x14ac:dyDescent="0.25">
      <c r="A143" t="s">
        <v>192</v>
      </c>
      <c r="B143" s="34">
        <v>2014</v>
      </c>
      <c r="C143" s="10">
        <v>209632.32399999999</v>
      </c>
      <c r="D143" s="12">
        <v>2.3705332515534999E-2</v>
      </c>
      <c r="E143" s="11">
        <v>400461.63417721522</v>
      </c>
      <c r="F143" s="12">
        <v>2.7952186442454039E-2</v>
      </c>
    </row>
    <row r="144" spans="1:10" x14ac:dyDescent="0.25">
      <c r="A144" t="s">
        <v>192</v>
      </c>
      <c r="B144" s="34">
        <v>2015</v>
      </c>
      <c r="C144" s="10">
        <v>257151.86300000001</v>
      </c>
      <c r="D144" s="12">
        <v>2.4558486497657631E-2</v>
      </c>
      <c r="E144" s="11">
        <v>443732.41374999989</v>
      </c>
      <c r="F144" s="12">
        <v>2.8486098914877349E-2</v>
      </c>
    </row>
    <row r="145" spans="1:10" x14ac:dyDescent="0.25">
      <c r="A145" t="s">
        <v>192</v>
      </c>
      <c r="B145" s="34">
        <v>2016</v>
      </c>
      <c r="C145" s="10">
        <v>341838.962</v>
      </c>
      <c r="D145" s="12">
        <v>3.5285149236175983E-2</v>
      </c>
      <c r="E145" s="11">
        <v>633143.17654320982</v>
      </c>
      <c r="F145" s="12">
        <v>3.9311832705432669E-2</v>
      </c>
    </row>
    <row r="146" spans="1:10" x14ac:dyDescent="0.25">
      <c r="A146" t="s">
        <v>192</v>
      </c>
      <c r="B146" s="34">
        <v>2017</v>
      </c>
      <c r="C146" s="10">
        <v>665535.12300000002</v>
      </c>
      <c r="D146" s="12">
        <v>6.3430311588892632E-2</v>
      </c>
      <c r="E146" s="11">
        <v>814771.56951219507</v>
      </c>
      <c r="F146" s="12">
        <v>5.6697004942754599E-2</v>
      </c>
    </row>
    <row r="147" spans="1:10" x14ac:dyDescent="0.25">
      <c r="A147" t="s">
        <v>192</v>
      </c>
      <c r="B147" s="34">
        <v>2018</v>
      </c>
      <c r="C147" s="10">
        <v>561095.07799999998</v>
      </c>
      <c r="D147" s="12">
        <v>4.4629693029172128E-2</v>
      </c>
      <c r="E147" s="11">
        <v>657388.27857142861</v>
      </c>
      <c r="F147" s="12">
        <v>4.1746643938359598E-2</v>
      </c>
    </row>
    <row r="148" spans="1:10" x14ac:dyDescent="0.25">
      <c r="A148" t="s">
        <v>192</v>
      </c>
      <c r="B148" s="34">
        <v>2019</v>
      </c>
      <c r="C148" s="10">
        <v>632611.29500000004</v>
      </c>
      <c r="D148" s="12">
        <v>3.8405390925416193E-2</v>
      </c>
      <c r="E148" s="11">
        <v>842765.98604651168</v>
      </c>
      <c r="F148" s="12">
        <v>3.9276361033824453E-2</v>
      </c>
    </row>
    <row r="149" spans="1:10" x14ac:dyDescent="0.25">
      <c r="A149" t="s">
        <v>192</v>
      </c>
      <c r="B149" s="34">
        <v>2020</v>
      </c>
      <c r="C149" s="10">
        <v>705862.21699999995</v>
      </c>
      <c r="D149" s="12">
        <v>3.6036640437490573E-2</v>
      </c>
      <c r="E149" s="11">
        <v>1028471.986206897</v>
      </c>
      <c r="F149" s="12">
        <v>4.021509525937543E-2</v>
      </c>
    </row>
    <row r="150" spans="1:10" x14ac:dyDescent="0.25">
      <c r="A150" t="s">
        <v>192</v>
      </c>
      <c r="B150" s="34">
        <v>2021</v>
      </c>
      <c r="C150" s="10">
        <v>657154.43900000001</v>
      </c>
      <c r="D150" s="12">
        <v>4.6685559976419752E-2</v>
      </c>
      <c r="E150" s="11">
        <v>1136105.2538461541</v>
      </c>
      <c r="F150" s="12">
        <v>5.2485991468973578E-2</v>
      </c>
    </row>
    <row r="151" spans="1:10" x14ac:dyDescent="0.25">
      <c r="A151" t="s">
        <v>192</v>
      </c>
      <c r="B151" s="34">
        <v>2022</v>
      </c>
      <c r="C151" s="10">
        <v>399090.516</v>
      </c>
      <c r="D151" s="12">
        <v>4.1393003181974752E-2</v>
      </c>
      <c r="E151" s="11">
        <v>812150.33195876295</v>
      </c>
      <c r="F151" s="12">
        <v>4.429478332106649E-2</v>
      </c>
    </row>
    <row r="152" spans="1:10" x14ac:dyDescent="0.25">
      <c r="A152" t="s">
        <v>192</v>
      </c>
      <c r="B152" s="34">
        <v>2023</v>
      </c>
      <c r="C152" s="10">
        <v>551449.04</v>
      </c>
      <c r="D152" s="12">
        <v>5.9567782031983783E-2</v>
      </c>
      <c r="E152" s="11">
        <v>744974.29200000002</v>
      </c>
      <c r="F152" s="12">
        <v>5.7300663495356487E-2</v>
      </c>
    </row>
    <row r="153" spans="1:10" x14ac:dyDescent="0.25">
      <c r="A153" t="s">
        <v>242</v>
      </c>
      <c r="B153" s="34">
        <v>2008</v>
      </c>
      <c r="C153" s="10">
        <v>65041.631000000001</v>
      </c>
      <c r="D153" s="12">
        <v>0.1459510613948479</v>
      </c>
      <c r="E153" s="11">
        <v>816.6</v>
      </c>
      <c r="F153" s="12">
        <v>2.617307692307692E-2</v>
      </c>
      <c r="G153" s="10">
        <f>AVERAGE(C153:C168)</f>
        <v>5749.2748749999982</v>
      </c>
      <c r="H153" s="11">
        <f>AVERAGE(E153:E168)</f>
        <v>133.16134559089602</v>
      </c>
      <c r="I153" s="12">
        <f>MAX(D153:D168)</f>
        <v>0.16630980492813141</v>
      </c>
      <c r="J153" s="12">
        <f>MAX(F153:F168)</f>
        <v>3.2682699767261437E-2</v>
      </c>
    </row>
    <row r="154" spans="1:10" x14ac:dyDescent="0.25">
      <c r="A154" t="s">
        <v>242</v>
      </c>
      <c r="B154" s="34">
        <v>2009</v>
      </c>
      <c r="C154" s="10">
        <v>14219.508</v>
      </c>
      <c r="D154" s="12">
        <v>3.5541483995780873E-2</v>
      </c>
      <c r="E154" s="11">
        <v>573.65068493150682</v>
      </c>
      <c r="F154" s="12">
        <v>1.477490032812335E-2</v>
      </c>
    </row>
    <row r="155" spans="1:10" x14ac:dyDescent="0.25">
      <c r="A155" t="s">
        <v>242</v>
      </c>
      <c r="B155" s="34">
        <v>2010</v>
      </c>
      <c r="C155" s="10">
        <v>2376.7959999999998</v>
      </c>
      <c r="D155" s="12">
        <v>1.1040845809739261E-2</v>
      </c>
      <c r="E155" s="11">
        <v>182.68243243243239</v>
      </c>
      <c r="F155" s="12">
        <v>1.4570489329596901E-2</v>
      </c>
    </row>
    <row r="156" spans="1:10" x14ac:dyDescent="0.25">
      <c r="A156" t="s">
        <v>242</v>
      </c>
      <c r="B156" s="34">
        <v>2011</v>
      </c>
      <c r="C156" s="10">
        <v>799.71900000000005</v>
      </c>
      <c r="D156" s="12">
        <v>1.490539205636218E-2</v>
      </c>
      <c r="E156" s="11">
        <v>173.12933333333331</v>
      </c>
      <c r="F156" s="12">
        <v>1.321060128192085E-2</v>
      </c>
    </row>
    <row r="157" spans="1:10" x14ac:dyDescent="0.25">
      <c r="A157" t="s">
        <v>242</v>
      </c>
      <c r="B157" s="34">
        <v>2012</v>
      </c>
      <c r="C157" s="10">
        <v>187.19900000000001</v>
      </c>
      <c r="D157" s="12">
        <v>5.208073670153573E-3</v>
      </c>
      <c r="E157" s="11">
        <v>119.9961038961039</v>
      </c>
      <c r="F157" s="12">
        <v>3.6064402810304448E-3</v>
      </c>
    </row>
    <row r="158" spans="1:10" x14ac:dyDescent="0.25">
      <c r="A158" t="s">
        <v>242</v>
      </c>
      <c r="B158" s="34">
        <v>2013</v>
      </c>
      <c r="C158" s="10">
        <v>223.89</v>
      </c>
      <c r="D158" s="12">
        <v>7.5946404341926729E-3</v>
      </c>
      <c r="E158" s="11">
        <v>162.49358974358981</v>
      </c>
      <c r="F158" s="12">
        <v>6.2698491219391542E-3</v>
      </c>
    </row>
    <row r="159" spans="1:10" x14ac:dyDescent="0.25">
      <c r="A159" t="s">
        <v>242</v>
      </c>
      <c r="B159" s="34">
        <v>2014</v>
      </c>
      <c r="C159" s="10">
        <v>341.02100000000002</v>
      </c>
      <c r="D159" s="12">
        <v>2.1990005158627809E-2</v>
      </c>
      <c r="E159" s="11">
        <v>4.5518987341772146</v>
      </c>
      <c r="F159" s="12">
        <v>2.175438596491228E-3</v>
      </c>
    </row>
    <row r="160" spans="1:10" x14ac:dyDescent="0.25">
      <c r="A160" t="s">
        <v>242</v>
      </c>
      <c r="B160" s="34">
        <v>2015</v>
      </c>
      <c r="C160" s="10">
        <v>180.708</v>
      </c>
      <c r="D160" s="12">
        <v>7.5546822742474914E-2</v>
      </c>
      <c r="E160" s="11">
        <v>1.1387499999999999</v>
      </c>
      <c r="F160" s="12">
        <v>2.1951807228915662E-3</v>
      </c>
    </row>
    <row r="161" spans="1:10" x14ac:dyDescent="0.25">
      <c r="A161" t="s">
        <v>242</v>
      </c>
      <c r="B161" s="34">
        <v>2016</v>
      </c>
      <c r="C161" s="10">
        <v>81.498999999999995</v>
      </c>
      <c r="D161" s="12">
        <v>2.2594677016911559E-2</v>
      </c>
      <c r="E161" s="11">
        <v>0.94444444444444442</v>
      </c>
      <c r="F161" s="12">
        <v>2.325227963525836E-3</v>
      </c>
    </row>
    <row r="162" spans="1:10" x14ac:dyDescent="0.25">
      <c r="A162" t="s">
        <v>242</v>
      </c>
      <c r="B162" s="34">
        <v>2017</v>
      </c>
      <c r="C162" s="10">
        <v>0</v>
      </c>
      <c r="D162" s="10">
        <v>0</v>
      </c>
      <c r="E162" s="10">
        <v>0</v>
      </c>
      <c r="F162" s="10">
        <v>0</v>
      </c>
    </row>
    <row r="163" spans="1:10" x14ac:dyDescent="0.25">
      <c r="A163" t="s">
        <v>242</v>
      </c>
      <c r="B163" s="34">
        <v>2018</v>
      </c>
      <c r="C163" s="10">
        <v>37.488</v>
      </c>
      <c r="D163" s="12">
        <v>4.5845664669194076E-3</v>
      </c>
      <c r="E163" s="11">
        <v>0.10119047619047621</v>
      </c>
      <c r="F163" s="12">
        <v>1.3076923076923081E-3</v>
      </c>
    </row>
    <row r="164" spans="1:10" x14ac:dyDescent="0.25">
      <c r="A164" t="s">
        <v>242</v>
      </c>
      <c r="B164" s="34">
        <v>2019</v>
      </c>
      <c r="C164" s="10">
        <v>176.761</v>
      </c>
      <c r="D164" s="12">
        <v>1.103239295968044E-2</v>
      </c>
      <c r="E164" s="11">
        <v>2.3255813953488368E-2</v>
      </c>
      <c r="F164" s="12">
        <v>2.3282887077997668E-5</v>
      </c>
    </row>
    <row r="165" spans="1:10" x14ac:dyDescent="0.25">
      <c r="A165" t="s">
        <v>242</v>
      </c>
      <c r="B165" s="34">
        <v>2020</v>
      </c>
      <c r="C165" s="10">
        <v>519.72199999999998</v>
      </c>
      <c r="D165" s="12">
        <v>2.9430998357777901E-2</v>
      </c>
      <c r="E165" s="11">
        <v>48.422988505747128</v>
      </c>
      <c r="F165" s="12">
        <v>3.2682699767261437E-2</v>
      </c>
    </row>
    <row r="166" spans="1:10" x14ac:dyDescent="0.25">
      <c r="A166" t="s">
        <v>242</v>
      </c>
      <c r="B166" s="34">
        <v>2021</v>
      </c>
      <c r="C166" s="10">
        <v>647.94299999999998</v>
      </c>
      <c r="D166" s="12">
        <v>0.16630980492813141</v>
      </c>
      <c r="E166" s="11">
        <v>4.2857142857142858E-2</v>
      </c>
      <c r="F166" s="12">
        <v>1.56E-3</v>
      </c>
    </row>
    <row r="167" spans="1:10" x14ac:dyDescent="0.25">
      <c r="A167" t="s">
        <v>242</v>
      </c>
      <c r="B167" s="34">
        <v>2022</v>
      </c>
      <c r="C167" s="10">
        <v>0</v>
      </c>
      <c r="D167" s="10">
        <v>0</v>
      </c>
      <c r="E167" s="10">
        <v>0</v>
      </c>
      <c r="F167" s="10">
        <v>0</v>
      </c>
    </row>
    <row r="168" spans="1:10" x14ac:dyDescent="0.25">
      <c r="A168" t="s">
        <v>242</v>
      </c>
      <c r="B168" s="34">
        <v>2023</v>
      </c>
      <c r="C168" s="10">
        <v>7154.5129999999999</v>
      </c>
      <c r="D168" s="12">
        <v>6.6750445499752759E-2</v>
      </c>
      <c r="E168" s="11">
        <v>46.804000000000002</v>
      </c>
      <c r="F168" s="12">
        <v>5.0440780256493156E-3</v>
      </c>
    </row>
    <row r="169" spans="1:10" x14ac:dyDescent="0.25">
      <c r="A169" t="s">
        <v>243</v>
      </c>
      <c r="B169" s="34">
        <v>2008</v>
      </c>
      <c r="C169" s="10">
        <v>124109.947</v>
      </c>
      <c r="D169" s="12">
        <v>7.4294822646551406E-2</v>
      </c>
      <c r="E169" s="11">
        <v>34983.584722222222</v>
      </c>
      <c r="F169" s="12">
        <v>6.4703038102797664E-2</v>
      </c>
      <c r="G169" s="10">
        <f>AVERAGE(C169:C184)</f>
        <v>79506.553812499988</v>
      </c>
      <c r="H169" s="11">
        <f>AVERAGE(E169:E184)</f>
        <v>28305.338794241979</v>
      </c>
      <c r="I169" s="12">
        <f>MAX(D169:D184)</f>
        <v>0.1116367041775967</v>
      </c>
      <c r="J169" s="12">
        <f>MAX(F169:F184)</f>
        <v>7.2768639003823132E-2</v>
      </c>
    </row>
    <row r="170" spans="1:10" x14ac:dyDescent="0.25">
      <c r="A170" t="s">
        <v>243</v>
      </c>
      <c r="B170" s="34">
        <v>2009</v>
      </c>
      <c r="C170" s="10">
        <v>109566.9</v>
      </c>
      <c r="D170" s="12">
        <v>6.3807673560093717E-2</v>
      </c>
      <c r="E170" s="11">
        <v>33948.005479452047</v>
      </c>
      <c r="F170" s="12">
        <v>5.3115951689475208E-2</v>
      </c>
    </row>
    <row r="171" spans="1:10" x14ac:dyDescent="0.25">
      <c r="A171" t="s">
        <v>243</v>
      </c>
      <c r="B171" s="34">
        <v>2010</v>
      </c>
      <c r="C171" s="10">
        <v>105412.50199999999</v>
      </c>
      <c r="D171" s="12">
        <v>6.5372459133105229E-2</v>
      </c>
      <c r="E171" s="11">
        <v>45646.524324324317</v>
      </c>
      <c r="F171" s="12">
        <v>6.4049262204625868E-2</v>
      </c>
    </row>
    <row r="172" spans="1:10" x14ac:dyDescent="0.25">
      <c r="A172" t="s">
        <v>243</v>
      </c>
      <c r="B172" s="34">
        <v>2011</v>
      </c>
      <c r="C172" s="10">
        <v>51831.783000000003</v>
      </c>
      <c r="D172" s="12">
        <v>3.6535836030722038E-2</v>
      </c>
      <c r="E172" s="11">
        <v>29147.387999999999</v>
      </c>
      <c r="F172" s="12">
        <v>3.5934564875407457E-2</v>
      </c>
    </row>
    <row r="173" spans="1:10" x14ac:dyDescent="0.25">
      <c r="A173" t="s">
        <v>243</v>
      </c>
      <c r="B173" s="34">
        <v>2012</v>
      </c>
      <c r="C173" s="10">
        <v>85051.58</v>
      </c>
      <c r="D173" s="12">
        <v>4.4719787494255682E-2</v>
      </c>
      <c r="E173" s="11">
        <v>24332.562337662341</v>
      </c>
      <c r="F173" s="12">
        <v>1.9528052705525281E-2</v>
      </c>
    </row>
    <row r="174" spans="1:10" x14ac:dyDescent="0.25">
      <c r="A174" t="s">
        <v>243</v>
      </c>
      <c r="B174" s="34">
        <v>2013</v>
      </c>
      <c r="C174" s="10">
        <v>48543.667000000001</v>
      </c>
      <c r="D174" s="12">
        <v>3.945552160827219E-2</v>
      </c>
      <c r="E174" s="11">
        <v>17877.642307692309</v>
      </c>
      <c r="F174" s="12">
        <v>2.4060973063630291E-2</v>
      </c>
    </row>
    <row r="175" spans="1:10" x14ac:dyDescent="0.25">
      <c r="A175" t="s">
        <v>243</v>
      </c>
      <c r="B175" s="34">
        <v>2014</v>
      </c>
      <c r="C175" s="10">
        <v>159291.399</v>
      </c>
      <c r="D175" s="12">
        <v>0.1116367041775967</v>
      </c>
      <c r="E175" s="11">
        <v>49716.072151898727</v>
      </c>
      <c r="F175" s="12">
        <v>6.936975232214547E-2</v>
      </c>
    </row>
    <row r="176" spans="1:10" x14ac:dyDescent="0.25">
      <c r="A176" t="s">
        <v>243</v>
      </c>
      <c r="B176" s="34">
        <v>2015</v>
      </c>
      <c r="C176" s="10">
        <v>114302.534</v>
      </c>
      <c r="D176" s="12">
        <v>0.10289479398092299</v>
      </c>
      <c r="E176" s="11">
        <v>39843.56</v>
      </c>
      <c r="F176" s="12">
        <v>6.1477843761632629E-2</v>
      </c>
    </row>
    <row r="177" spans="1:10" x14ac:dyDescent="0.25">
      <c r="A177" t="s">
        <v>243</v>
      </c>
      <c r="B177" s="34">
        <v>2016</v>
      </c>
      <c r="C177" s="10">
        <v>102252.63800000001</v>
      </c>
      <c r="D177" s="12">
        <v>8.4264452525931774E-2</v>
      </c>
      <c r="E177" s="11">
        <v>40070.740740740737</v>
      </c>
      <c r="F177" s="12">
        <v>6.2080738451180513E-2</v>
      </c>
    </row>
    <row r="178" spans="1:10" x14ac:dyDescent="0.25">
      <c r="A178" t="s">
        <v>243</v>
      </c>
      <c r="B178" s="34">
        <v>2017</v>
      </c>
      <c r="C178" s="10">
        <v>85325.611000000004</v>
      </c>
      <c r="D178" s="12">
        <v>9.6046190767249642E-2</v>
      </c>
      <c r="E178" s="11">
        <v>34863.941463414631</v>
      </c>
      <c r="F178" s="12">
        <v>6.207805022105254E-2</v>
      </c>
    </row>
    <row r="179" spans="1:10" x14ac:dyDescent="0.25">
      <c r="A179" t="s">
        <v>243</v>
      </c>
      <c r="B179" s="34">
        <v>2018</v>
      </c>
      <c r="C179" s="10">
        <v>113796.069</v>
      </c>
      <c r="D179" s="12">
        <v>0.10447098856104151</v>
      </c>
      <c r="E179" s="11">
        <v>35257.791666666657</v>
      </c>
      <c r="F179" s="12">
        <v>7.2768639003823132E-2</v>
      </c>
    </row>
    <row r="180" spans="1:10" x14ac:dyDescent="0.25">
      <c r="A180" t="s">
        <v>243</v>
      </c>
      <c r="B180" s="34">
        <v>2019</v>
      </c>
      <c r="C180" s="10">
        <v>33543.872000000003</v>
      </c>
      <c r="D180" s="12">
        <v>3.4801565785938023E-2</v>
      </c>
      <c r="E180" s="11">
        <v>11578.862790697671</v>
      </c>
      <c r="F180" s="12">
        <v>2.4536324659964519E-2</v>
      </c>
    </row>
    <row r="181" spans="1:10" x14ac:dyDescent="0.25">
      <c r="A181" t="s">
        <v>243</v>
      </c>
      <c r="B181" s="34">
        <v>2020</v>
      </c>
      <c r="C181" s="10">
        <v>36377.868000000002</v>
      </c>
      <c r="D181" s="12">
        <v>5.0824043221131078E-2</v>
      </c>
      <c r="E181" s="11">
        <v>10414.95977011494</v>
      </c>
      <c r="F181" s="12">
        <v>3.0108141246523491E-2</v>
      </c>
    </row>
    <row r="182" spans="1:10" x14ac:dyDescent="0.25">
      <c r="A182" t="s">
        <v>243</v>
      </c>
      <c r="B182" s="34">
        <v>2021</v>
      </c>
      <c r="C182" s="10">
        <v>43501.463000000003</v>
      </c>
      <c r="D182" s="12">
        <v>8.7043662434019134E-2</v>
      </c>
      <c r="E182" s="11">
        <v>16351.99340659341</v>
      </c>
      <c r="F182" s="12">
        <v>5.8873645895153308E-2</v>
      </c>
    </row>
    <row r="183" spans="1:10" x14ac:dyDescent="0.25">
      <c r="A183" t="s">
        <v>243</v>
      </c>
      <c r="B183" s="34">
        <v>2022</v>
      </c>
      <c r="C183" s="10">
        <v>21275.419000000002</v>
      </c>
      <c r="D183" s="12">
        <v>5.6470919708029199E-2</v>
      </c>
      <c r="E183" s="11">
        <v>15370.75154639175</v>
      </c>
      <c r="F183" s="12">
        <v>5.5339931482189457E-2</v>
      </c>
    </row>
    <row r="184" spans="1:10" x14ac:dyDescent="0.25">
      <c r="A184" t="s">
        <v>243</v>
      </c>
      <c r="B184" s="34">
        <v>2023</v>
      </c>
      <c r="C184" s="10">
        <v>37921.608999999997</v>
      </c>
      <c r="D184" s="12">
        <v>8.5944050349472834E-2</v>
      </c>
      <c r="E184" s="11">
        <v>13481.04</v>
      </c>
      <c r="F184" s="12">
        <v>6.4103242004355646E-2</v>
      </c>
    </row>
    <row r="185" spans="1:10" x14ac:dyDescent="0.25">
      <c r="A185" t="s">
        <v>244</v>
      </c>
      <c r="B185" s="34">
        <v>2008</v>
      </c>
      <c r="C185" s="10">
        <v>688957.81599999999</v>
      </c>
      <c r="D185" s="12">
        <v>5.9407147281232288E-2</v>
      </c>
      <c r="E185" s="11">
        <v>631014.28194444452</v>
      </c>
      <c r="F185" s="12">
        <v>6.8201692874456446E-2</v>
      </c>
      <c r="G185" s="10">
        <f>AVERAGE(C185:C200)</f>
        <v>624122.44231250009</v>
      </c>
      <c r="H185" s="11">
        <f>AVERAGE(E185:E200)</f>
        <v>471914.11688320275</v>
      </c>
      <c r="I185" s="12">
        <f>MAX(D185:D200)</f>
        <v>8.1120780592534122E-2</v>
      </c>
      <c r="J185" s="12">
        <f>MAX(F185:F200)</f>
        <v>6.8201692874456446E-2</v>
      </c>
    </row>
    <row r="186" spans="1:10" x14ac:dyDescent="0.25">
      <c r="A186" t="s">
        <v>244</v>
      </c>
      <c r="B186" s="34">
        <v>2009</v>
      </c>
      <c r="C186" s="10">
        <v>933829.05099999998</v>
      </c>
      <c r="D186" s="12">
        <v>6.1844818376068367E-2</v>
      </c>
      <c r="E186" s="11">
        <v>539786.83287671232</v>
      </c>
      <c r="F186" s="12">
        <v>5.203443446393799E-2</v>
      </c>
    </row>
    <row r="187" spans="1:10" x14ac:dyDescent="0.25">
      <c r="A187" t="s">
        <v>244</v>
      </c>
      <c r="B187" s="34">
        <v>2010</v>
      </c>
      <c r="C187" s="10">
        <v>632931.46100000001</v>
      </c>
      <c r="D187" s="12">
        <v>3.7379597848828099E-2</v>
      </c>
      <c r="E187" s="11">
        <v>572045.48378378374</v>
      </c>
      <c r="F187" s="12">
        <v>4.0773397954788362E-2</v>
      </c>
    </row>
    <row r="188" spans="1:10" x14ac:dyDescent="0.25">
      <c r="A188" t="s">
        <v>244</v>
      </c>
      <c r="B188" s="34">
        <v>2011</v>
      </c>
      <c r="C188" s="10">
        <v>441030.522</v>
      </c>
      <c r="D188" s="12">
        <v>2.6197245428510939E-2</v>
      </c>
      <c r="E188" s="11">
        <v>385225.59466666658</v>
      </c>
      <c r="F188" s="12">
        <v>2.6996291316695169E-2</v>
      </c>
    </row>
    <row r="189" spans="1:10" x14ac:dyDescent="0.25">
      <c r="A189" t="s">
        <v>244</v>
      </c>
      <c r="B189" s="34">
        <v>2012</v>
      </c>
      <c r="C189" s="10">
        <v>596584.69700000004</v>
      </c>
      <c r="D189" s="12">
        <v>3.7902660789295203E-2</v>
      </c>
      <c r="E189" s="11">
        <v>443010.91298701288</v>
      </c>
      <c r="F189" s="12">
        <v>3.336331106200615E-2</v>
      </c>
    </row>
    <row r="190" spans="1:10" x14ac:dyDescent="0.25">
      <c r="A190" t="s">
        <v>244</v>
      </c>
      <c r="B190" s="34">
        <v>2013</v>
      </c>
      <c r="C190" s="10">
        <v>453247.76500000001</v>
      </c>
      <c r="D190" s="12">
        <v>3.3764784597490868E-2</v>
      </c>
      <c r="E190" s="11">
        <v>342672.85384615383</v>
      </c>
      <c r="F190" s="12">
        <v>3.1396962955471223E-2</v>
      </c>
    </row>
    <row r="191" spans="1:10" x14ac:dyDescent="0.25">
      <c r="A191" t="s">
        <v>244</v>
      </c>
      <c r="B191" s="34">
        <v>2014</v>
      </c>
      <c r="C191" s="10">
        <v>512070.304</v>
      </c>
      <c r="D191" s="12">
        <v>3.2218579086444293E-2</v>
      </c>
      <c r="E191" s="11">
        <v>423480.62278481008</v>
      </c>
      <c r="F191" s="12">
        <v>2.9663530927240889E-2</v>
      </c>
    </row>
    <row r="192" spans="1:10" x14ac:dyDescent="0.25">
      <c r="A192" t="s">
        <v>244</v>
      </c>
      <c r="B192" s="34">
        <v>2015</v>
      </c>
      <c r="C192" s="10">
        <v>413996.38</v>
      </c>
      <c r="D192" s="12">
        <v>2.9599577137029511E-2</v>
      </c>
      <c r="E192" s="11">
        <v>338899.88374999998</v>
      </c>
      <c r="F192" s="12">
        <v>2.6114243787606899E-2</v>
      </c>
    </row>
    <row r="193" spans="1:10" x14ac:dyDescent="0.25">
      <c r="A193" t="s">
        <v>244</v>
      </c>
      <c r="B193" s="34">
        <v>2016</v>
      </c>
      <c r="C193" s="10">
        <v>653116.674</v>
      </c>
      <c r="D193" s="12">
        <v>4.6799223629944889E-2</v>
      </c>
      <c r="E193" s="11">
        <v>454646.41358024691</v>
      </c>
      <c r="F193" s="12">
        <v>3.5006414516350892E-2</v>
      </c>
    </row>
    <row r="194" spans="1:10" x14ac:dyDescent="0.25">
      <c r="A194" t="s">
        <v>244</v>
      </c>
      <c r="B194" s="34">
        <v>2017</v>
      </c>
      <c r="C194" s="10">
        <v>741049.44499999995</v>
      </c>
      <c r="D194" s="12">
        <v>6.3510742883843258E-2</v>
      </c>
      <c r="E194" s="11">
        <v>532071.3097560975</v>
      </c>
      <c r="F194" s="12">
        <v>4.8864796582073038E-2</v>
      </c>
    </row>
    <row r="195" spans="1:10" x14ac:dyDescent="0.25">
      <c r="A195" t="s">
        <v>244</v>
      </c>
      <c r="B195" s="34">
        <v>2018</v>
      </c>
      <c r="C195" s="10">
        <v>746035.50300000003</v>
      </c>
      <c r="D195" s="12">
        <v>6.6525474967949361E-2</v>
      </c>
      <c r="E195" s="11">
        <v>522640.98690476193</v>
      </c>
      <c r="F195" s="12">
        <v>4.6130310555338339E-2</v>
      </c>
    </row>
    <row r="196" spans="1:10" x14ac:dyDescent="0.25">
      <c r="A196" t="s">
        <v>244</v>
      </c>
      <c r="B196" s="34">
        <v>2019</v>
      </c>
      <c r="C196" s="10">
        <v>825372.98199999996</v>
      </c>
      <c r="D196" s="12">
        <v>7.2691112546857978E-2</v>
      </c>
      <c r="E196" s="11">
        <v>523805.9523255814</v>
      </c>
      <c r="F196" s="12">
        <v>5.2643611284425337E-2</v>
      </c>
    </row>
    <row r="197" spans="1:10" x14ac:dyDescent="0.25">
      <c r="A197" t="s">
        <v>244</v>
      </c>
      <c r="B197" s="34">
        <v>2020</v>
      </c>
      <c r="C197" s="10">
        <v>894881.13300000003</v>
      </c>
      <c r="D197" s="12">
        <v>8.1120780592534122E-2</v>
      </c>
      <c r="E197" s="11">
        <v>662907.91379310342</v>
      </c>
      <c r="F197" s="12">
        <v>5.9873818339769583E-2</v>
      </c>
    </row>
    <row r="198" spans="1:10" x14ac:dyDescent="0.25">
      <c r="A198" t="s">
        <v>244</v>
      </c>
      <c r="B198" s="34">
        <v>2021</v>
      </c>
      <c r="C198" s="10">
        <v>603326.85</v>
      </c>
      <c r="D198" s="12">
        <v>6.2740528452858102E-2</v>
      </c>
      <c r="E198" s="11">
        <v>531386.66813186812</v>
      </c>
      <c r="F198" s="12">
        <v>4.9666462582623493E-2</v>
      </c>
    </row>
    <row r="199" spans="1:10" x14ac:dyDescent="0.25">
      <c r="A199" t="s">
        <v>244</v>
      </c>
      <c r="B199" s="34">
        <v>2022</v>
      </c>
      <c r="C199" s="10">
        <v>315287.8</v>
      </c>
      <c r="D199" s="12">
        <v>3.2265438683674708E-2</v>
      </c>
      <c r="E199" s="11">
        <v>364398.2</v>
      </c>
      <c r="F199" s="12">
        <v>3.1963575046245363E-2</v>
      </c>
    </row>
    <row r="200" spans="1:10" x14ac:dyDescent="0.25">
      <c r="A200" t="s">
        <v>244</v>
      </c>
      <c r="B200" s="34">
        <v>2023</v>
      </c>
      <c r="C200" s="10">
        <v>534240.69400000002</v>
      </c>
      <c r="D200" s="12">
        <v>5.6001739884080408E-2</v>
      </c>
      <c r="E200" s="11">
        <v>282631.95899999997</v>
      </c>
      <c r="F200" s="12">
        <v>4.9897173131027227E-2</v>
      </c>
    </row>
    <row r="201" spans="1:10" x14ac:dyDescent="0.25">
      <c r="A201" t="s">
        <v>193</v>
      </c>
      <c r="B201" s="34">
        <v>2008</v>
      </c>
      <c r="C201" s="10">
        <v>105870.08199999999</v>
      </c>
      <c r="D201" s="12">
        <v>3.6087796185065787E-2</v>
      </c>
      <c r="E201" s="11">
        <v>187177.0083333333</v>
      </c>
      <c r="F201" s="12">
        <v>4.1196404531476397E-2</v>
      </c>
      <c r="G201" s="10">
        <f>AVERAGE(C201:C216)</f>
        <v>185919.17356250001</v>
      </c>
      <c r="H201" s="11">
        <f>AVERAGE(E201:E216)</f>
        <v>331769.02004517359</v>
      </c>
      <c r="I201" s="12">
        <f>MAX(D201:D216)</f>
        <v>8.9432543848638912E-2</v>
      </c>
      <c r="J201" s="12">
        <f>MAX(F201:F216)</f>
        <v>8.9817299271872111E-2</v>
      </c>
    </row>
    <row r="202" spans="1:10" x14ac:dyDescent="0.25">
      <c r="A202" t="s">
        <v>193</v>
      </c>
      <c r="B202" s="34">
        <v>2009</v>
      </c>
      <c r="C202" s="10">
        <v>176501.48300000001</v>
      </c>
      <c r="D202" s="12">
        <v>4.8100281840756431E-2</v>
      </c>
      <c r="E202" s="11">
        <v>213252.1890410959</v>
      </c>
      <c r="F202" s="12">
        <v>4.6117528317229997E-2</v>
      </c>
    </row>
    <row r="203" spans="1:10" x14ac:dyDescent="0.25">
      <c r="A203" t="s">
        <v>193</v>
      </c>
      <c r="B203" s="34">
        <v>2010</v>
      </c>
      <c r="C203" s="10">
        <v>148814.09299999999</v>
      </c>
      <c r="D203" s="12">
        <v>4.4501515988376872E-2</v>
      </c>
      <c r="E203" s="11">
        <v>243251.06621621619</v>
      </c>
      <c r="F203" s="12">
        <v>4.513003399937271E-2</v>
      </c>
    </row>
    <row r="204" spans="1:10" x14ac:dyDescent="0.25">
      <c r="A204" t="s">
        <v>193</v>
      </c>
      <c r="B204" s="34">
        <v>2011</v>
      </c>
      <c r="C204" s="10">
        <v>259697.40299999999</v>
      </c>
      <c r="D204" s="12">
        <v>5.2591414289819463E-2</v>
      </c>
      <c r="E204" s="11">
        <v>406452.36533333332</v>
      </c>
      <c r="F204" s="12">
        <v>5.2326885894022179E-2</v>
      </c>
    </row>
    <row r="205" spans="1:10" x14ac:dyDescent="0.25">
      <c r="A205" t="s">
        <v>193</v>
      </c>
      <c r="B205" s="34">
        <v>2012</v>
      </c>
      <c r="C205" s="10">
        <v>270640.82299999997</v>
      </c>
      <c r="D205" s="12">
        <v>5.9590294412237899E-2</v>
      </c>
      <c r="E205" s="11">
        <v>503516.4766233766</v>
      </c>
      <c r="F205" s="12">
        <v>5.6278660359285013E-2</v>
      </c>
    </row>
    <row r="206" spans="1:10" x14ac:dyDescent="0.25">
      <c r="A206" t="s">
        <v>193</v>
      </c>
      <c r="B206" s="34">
        <v>2013</v>
      </c>
      <c r="C206" s="10">
        <v>197738.77799999999</v>
      </c>
      <c r="D206" s="12">
        <v>5.3678459857906202E-2</v>
      </c>
      <c r="E206" s="11">
        <v>447678.37307692308</v>
      </c>
      <c r="F206" s="12">
        <v>5.4027783863570947E-2</v>
      </c>
    </row>
    <row r="207" spans="1:10" x14ac:dyDescent="0.25">
      <c r="A207" t="s">
        <v>193</v>
      </c>
      <c r="B207" s="34">
        <v>2014</v>
      </c>
      <c r="C207" s="10">
        <v>162177.99299999999</v>
      </c>
      <c r="D207" s="12">
        <v>5.1900379032985847E-2</v>
      </c>
      <c r="E207" s="11">
        <v>387281.13670886081</v>
      </c>
      <c r="F207" s="12">
        <v>5.286758191438258E-2</v>
      </c>
    </row>
    <row r="208" spans="1:10" x14ac:dyDescent="0.25">
      <c r="A208" t="s">
        <v>193</v>
      </c>
      <c r="B208" s="34">
        <v>2015</v>
      </c>
      <c r="C208" s="10">
        <v>119093.931</v>
      </c>
      <c r="D208" s="12">
        <v>4.4281314452395158E-2</v>
      </c>
      <c r="E208" s="11">
        <v>271082.83875</v>
      </c>
      <c r="F208" s="12">
        <v>4.4007365125567327E-2</v>
      </c>
    </row>
    <row r="209" spans="1:10" x14ac:dyDescent="0.25">
      <c r="A209" t="s">
        <v>193</v>
      </c>
      <c r="B209" s="34">
        <v>2016</v>
      </c>
      <c r="C209" s="10">
        <v>92896.092000000004</v>
      </c>
      <c r="D209" s="12">
        <v>4.2758106891479138E-2</v>
      </c>
      <c r="E209" s="11">
        <v>259105.4197530864</v>
      </c>
      <c r="F209" s="12">
        <v>4.5357161998732708E-2</v>
      </c>
    </row>
    <row r="210" spans="1:10" x14ac:dyDescent="0.25">
      <c r="A210" t="s">
        <v>193</v>
      </c>
      <c r="B210" s="34">
        <v>2017</v>
      </c>
      <c r="C210" s="10">
        <v>174545.79300000001</v>
      </c>
      <c r="D210" s="12">
        <v>5.382740184550254E-2</v>
      </c>
      <c r="E210" s="11">
        <v>280635.8890243902</v>
      </c>
      <c r="F210" s="12">
        <v>5.1009347739638493E-2</v>
      </c>
    </row>
    <row r="211" spans="1:10" x14ac:dyDescent="0.25">
      <c r="A211" t="s">
        <v>193</v>
      </c>
      <c r="B211" s="34">
        <v>2018</v>
      </c>
      <c r="C211" s="10">
        <v>161983.848</v>
      </c>
      <c r="D211" s="12">
        <v>5.0216291975473407E-2</v>
      </c>
      <c r="E211" s="11">
        <v>236869.12142857141</v>
      </c>
      <c r="F211" s="12">
        <v>4.7884996624682777E-2</v>
      </c>
    </row>
    <row r="212" spans="1:10" x14ac:dyDescent="0.25">
      <c r="A212" t="s">
        <v>193</v>
      </c>
      <c r="B212" s="34">
        <v>2019</v>
      </c>
      <c r="C212" s="10">
        <v>177114.81299999999</v>
      </c>
      <c r="D212" s="12">
        <v>5.5012886413015633E-2</v>
      </c>
      <c r="E212" s="11">
        <v>270112.36511627899</v>
      </c>
      <c r="F212" s="12">
        <v>5.1278998881691032E-2</v>
      </c>
    </row>
    <row r="213" spans="1:10" x14ac:dyDescent="0.25">
      <c r="A213" t="s">
        <v>193</v>
      </c>
      <c r="B213" s="34">
        <v>2020</v>
      </c>
      <c r="C213" s="10">
        <v>187574.88099999999</v>
      </c>
      <c r="D213" s="12">
        <v>5.7413529491886488E-2</v>
      </c>
      <c r="E213" s="11">
        <v>252768.70459770109</v>
      </c>
      <c r="F213" s="12">
        <v>5.5107660636557053E-2</v>
      </c>
    </row>
    <row r="214" spans="1:10" x14ac:dyDescent="0.25">
      <c r="A214" t="s">
        <v>193</v>
      </c>
      <c r="B214" s="34">
        <v>2021</v>
      </c>
      <c r="C214" s="10">
        <v>210531.45699999999</v>
      </c>
      <c r="D214" s="12">
        <v>6.8545450727254612E-2</v>
      </c>
      <c r="E214" s="11">
        <v>401969.33296703303</v>
      </c>
      <c r="F214" s="12">
        <v>6.7201366873749821E-2</v>
      </c>
    </row>
    <row r="215" spans="1:10" x14ac:dyDescent="0.25">
      <c r="A215" t="s">
        <v>193</v>
      </c>
      <c r="B215" s="34">
        <v>2022</v>
      </c>
      <c r="C215" s="10">
        <v>238105.875</v>
      </c>
      <c r="D215" s="12">
        <v>8.8149391576887434E-2</v>
      </c>
      <c r="E215" s="11">
        <v>510913.39175257733</v>
      </c>
      <c r="F215" s="12">
        <v>8.9817299271872111E-2</v>
      </c>
    </row>
    <row r="216" spans="1:10" x14ac:dyDescent="0.25">
      <c r="A216" t="s">
        <v>193</v>
      </c>
      <c r="B216" s="34">
        <v>2023</v>
      </c>
      <c r="C216" s="10">
        <v>291419.43199999997</v>
      </c>
      <c r="D216" s="12">
        <v>8.9432543848638912E-2</v>
      </c>
      <c r="E216" s="11">
        <v>436238.64199999999</v>
      </c>
      <c r="F216" s="12">
        <v>8.7522022418258821E-2</v>
      </c>
    </row>
    <row r="217" spans="1:10" x14ac:dyDescent="0.25">
      <c r="A217" t="s">
        <v>215</v>
      </c>
      <c r="B217" s="34">
        <v>2008</v>
      </c>
      <c r="C217" s="10">
        <v>446.887</v>
      </c>
      <c r="D217" s="12">
        <v>2.171779170918987E-2</v>
      </c>
      <c r="E217" s="11">
        <v>3703.9361111111111</v>
      </c>
      <c r="F217" s="12">
        <v>2.6781088382088591E-2</v>
      </c>
      <c r="G217" s="10">
        <f>AVERAGE(C217:C232)</f>
        <v>1444.3379374999997</v>
      </c>
      <c r="H217" s="11">
        <f>AVERAGE(E217:E232)</f>
        <v>12036.171053592696</v>
      </c>
      <c r="I217" s="12">
        <f>MAX(D217:D232)</f>
        <v>4.5458681450248561E-2</v>
      </c>
      <c r="J217" s="12">
        <f>MAX(F217:F232)</f>
        <v>4.6172789547462241E-2</v>
      </c>
    </row>
    <row r="218" spans="1:10" x14ac:dyDescent="0.25">
      <c r="A218" t="s">
        <v>215</v>
      </c>
      <c r="B218" s="34">
        <v>2009</v>
      </c>
      <c r="C218" s="10">
        <v>732.55799999999999</v>
      </c>
      <c r="D218" s="12">
        <v>2.2701602156868821E-2</v>
      </c>
      <c r="E218" s="11">
        <v>5424.3191780821917</v>
      </c>
      <c r="F218" s="12">
        <v>2.7472529226072781E-2</v>
      </c>
    </row>
    <row r="219" spans="1:10" x14ac:dyDescent="0.25">
      <c r="A219" t="s">
        <v>215</v>
      </c>
      <c r="B219" s="34">
        <v>2010</v>
      </c>
      <c r="C219" s="10">
        <v>485.73500000000001</v>
      </c>
      <c r="D219" s="12">
        <v>2.3880776794493609E-2</v>
      </c>
      <c r="E219" s="11">
        <v>4142.4540540540547</v>
      </c>
      <c r="F219" s="12">
        <v>2.7069364110805971E-2</v>
      </c>
    </row>
    <row r="220" spans="1:10" x14ac:dyDescent="0.25">
      <c r="A220" t="s">
        <v>215</v>
      </c>
      <c r="B220" s="34">
        <v>2011</v>
      </c>
      <c r="C220" s="10">
        <v>604.649</v>
      </c>
      <c r="D220" s="12">
        <v>3.2583337824001718E-2</v>
      </c>
      <c r="E220" s="11">
        <v>6169.1466666666674</v>
      </c>
      <c r="F220" s="12">
        <v>3.5485320735036963E-2</v>
      </c>
    </row>
    <row r="221" spans="1:10" x14ac:dyDescent="0.25">
      <c r="A221" t="s">
        <v>215</v>
      </c>
      <c r="B221" s="34">
        <v>2012</v>
      </c>
      <c r="C221" s="10">
        <v>816.21</v>
      </c>
      <c r="D221" s="12">
        <v>2.613377305327869E-2</v>
      </c>
      <c r="E221" s="11">
        <v>7711.3311688311687</v>
      </c>
      <c r="F221" s="12">
        <v>3.0934351327977661E-2</v>
      </c>
    </row>
    <row r="222" spans="1:10" x14ac:dyDescent="0.25">
      <c r="A222" t="s">
        <v>215</v>
      </c>
      <c r="B222" s="34">
        <v>2013</v>
      </c>
      <c r="C222" s="10">
        <v>994.68799999999999</v>
      </c>
      <c r="D222" s="12">
        <v>3.4787815199524362E-2</v>
      </c>
      <c r="E222" s="11">
        <v>10027.56282051282</v>
      </c>
      <c r="F222" s="12">
        <v>3.74483460291773E-2</v>
      </c>
    </row>
    <row r="223" spans="1:10" x14ac:dyDescent="0.25">
      <c r="A223" t="s">
        <v>215</v>
      </c>
      <c r="B223" s="34">
        <v>2014</v>
      </c>
      <c r="C223" s="10">
        <v>1527.6120000000001</v>
      </c>
      <c r="D223" s="12">
        <v>1.8668573104560791E-2</v>
      </c>
      <c r="E223" s="11">
        <v>15050.4417721519</v>
      </c>
      <c r="F223" s="12">
        <v>2.01534136655101E-2</v>
      </c>
    </row>
    <row r="224" spans="1:10" x14ac:dyDescent="0.25">
      <c r="A224" t="s">
        <v>215</v>
      </c>
      <c r="B224" s="34">
        <v>2015</v>
      </c>
      <c r="C224" s="10">
        <v>1944.4059999999999</v>
      </c>
      <c r="D224" s="12">
        <v>4.1792713594841477E-2</v>
      </c>
      <c r="E224" s="11">
        <v>19233.072499999998</v>
      </c>
      <c r="F224" s="12">
        <v>4.3590910378668121E-2</v>
      </c>
    </row>
    <row r="225" spans="1:10" x14ac:dyDescent="0.25">
      <c r="A225" t="s">
        <v>215</v>
      </c>
      <c r="B225" s="34">
        <v>2016</v>
      </c>
      <c r="C225" s="10">
        <v>1441.4929999999999</v>
      </c>
      <c r="D225" s="12">
        <v>3.3034489870748918E-2</v>
      </c>
      <c r="E225" s="11">
        <v>15397.169135802469</v>
      </c>
      <c r="F225" s="12">
        <v>3.5871326712283463E-2</v>
      </c>
    </row>
    <row r="226" spans="1:10" x14ac:dyDescent="0.25">
      <c r="A226" t="s">
        <v>215</v>
      </c>
      <c r="B226" s="34">
        <v>2017</v>
      </c>
      <c r="C226" s="10">
        <v>2092.4690000000001</v>
      </c>
      <c r="D226" s="12">
        <v>2.9666104290129579E-2</v>
      </c>
      <c r="E226" s="11">
        <v>19223.995121951219</v>
      </c>
      <c r="F226" s="12">
        <v>2.9665654204728081E-2</v>
      </c>
    </row>
    <row r="227" spans="1:10" x14ac:dyDescent="0.25">
      <c r="A227" t="s">
        <v>215</v>
      </c>
      <c r="B227" s="34">
        <v>2018</v>
      </c>
      <c r="C227" s="10">
        <v>1725.7149999999999</v>
      </c>
      <c r="D227" s="12">
        <v>3.352530354541039E-2</v>
      </c>
      <c r="E227" s="11">
        <v>14062.058333333331</v>
      </c>
      <c r="F227" s="12">
        <v>3.5300444986357538E-2</v>
      </c>
    </row>
    <row r="228" spans="1:10" x14ac:dyDescent="0.25">
      <c r="A228" t="s">
        <v>215</v>
      </c>
      <c r="B228" s="34">
        <v>2019</v>
      </c>
      <c r="C228" s="10">
        <v>2187.2449999999999</v>
      </c>
      <c r="D228" s="12">
        <v>3.5390595925764122E-2</v>
      </c>
      <c r="E228" s="11">
        <v>16803.308139534882</v>
      </c>
      <c r="F228" s="12">
        <v>3.6275206028611798E-2</v>
      </c>
    </row>
    <row r="229" spans="1:10" x14ac:dyDescent="0.25">
      <c r="A229" t="s">
        <v>215</v>
      </c>
      <c r="B229" s="34">
        <v>2020</v>
      </c>
      <c r="C229" s="10">
        <v>2309.4050000000002</v>
      </c>
      <c r="D229" s="12">
        <v>3.5786973904419518E-2</v>
      </c>
      <c r="E229" s="11">
        <v>15094.59655172414</v>
      </c>
      <c r="F229" s="12">
        <v>3.7246084598760013E-2</v>
      </c>
    </row>
    <row r="230" spans="1:10" x14ac:dyDescent="0.25">
      <c r="A230" t="s">
        <v>215</v>
      </c>
      <c r="B230" s="34">
        <v>2021</v>
      </c>
      <c r="C230" s="10">
        <v>2263.48</v>
      </c>
      <c r="D230" s="12">
        <v>4.2944580416263492E-2</v>
      </c>
      <c r="E230" s="11">
        <v>17462.923076923082</v>
      </c>
      <c r="F230" s="12">
        <v>4.5234165739188363E-2</v>
      </c>
    </row>
    <row r="231" spans="1:10" x14ac:dyDescent="0.25">
      <c r="A231" t="s">
        <v>215</v>
      </c>
      <c r="B231" s="34">
        <v>2022</v>
      </c>
      <c r="C231" s="10">
        <v>1746.568</v>
      </c>
      <c r="D231" s="12">
        <v>4.5458681450248561E-2</v>
      </c>
      <c r="E231" s="11">
        <v>12598.17422680412</v>
      </c>
      <c r="F231" s="12">
        <v>4.6172789547462241E-2</v>
      </c>
    </row>
    <row r="232" spans="1:10" x14ac:dyDescent="0.25">
      <c r="A232" t="s">
        <v>215</v>
      </c>
      <c r="B232" s="34">
        <v>2023</v>
      </c>
      <c r="C232" s="10">
        <v>1790.287</v>
      </c>
      <c r="D232" s="12">
        <v>3.9826637302011032E-2</v>
      </c>
      <c r="E232" s="11">
        <v>10474.248</v>
      </c>
      <c r="F232" s="12">
        <v>3.6281237010557819E-2</v>
      </c>
    </row>
    <row r="233" spans="1:10" x14ac:dyDescent="0.25">
      <c r="A233" t="s">
        <v>222</v>
      </c>
      <c r="B233" s="34">
        <v>2008</v>
      </c>
      <c r="C233" s="10">
        <v>3551287.5189999999</v>
      </c>
      <c r="D233" s="12">
        <v>2.0571994634081069E-2</v>
      </c>
      <c r="E233" s="11">
        <v>441645.2</v>
      </c>
      <c r="F233" s="12">
        <v>1.5869124264726031E-2</v>
      </c>
      <c r="G233" s="10">
        <f>AVERAGE(C233:C248)</f>
        <v>1542434.2655</v>
      </c>
      <c r="H233" s="11">
        <f>AVERAGE(E233:E248)</f>
        <v>225692.52570044153</v>
      </c>
      <c r="I233" s="12">
        <f>MAX(D233:D248)</f>
        <v>3.195159560793609E-2</v>
      </c>
      <c r="J233" s="12">
        <f>MAX(F233:F248)</f>
        <v>2.186643842874457E-2</v>
      </c>
    </row>
    <row r="234" spans="1:10" x14ac:dyDescent="0.25">
      <c r="A234" t="s">
        <v>222</v>
      </c>
      <c r="B234" s="34">
        <v>2009</v>
      </c>
      <c r="C234" s="10">
        <v>2916851.74</v>
      </c>
      <c r="D234" s="12">
        <v>1.350153009226508E-2</v>
      </c>
      <c r="E234" s="11">
        <v>364454.31780821917</v>
      </c>
      <c r="F234" s="12">
        <v>1.2112381257971681E-2</v>
      </c>
    </row>
    <row r="235" spans="1:10" x14ac:dyDescent="0.25">
      <c r="A235" t="s">
        <v>222</v>
      </c>
      <c r="B235" s="34">
        <v>2010</v>
      </c>
      <c r="C235" s="10">
        <v>4579833.75</v>
      </c>
      <c r="D235" s="12">
        <v>3.195159560793609E-2</v>
      </c>
      <c r="E235" s="11">
        <v>532609.29189189186</v>
      </c>
      <c r="F235" s="12">
        <v>2.186643842874457E-2</v>
      </c>
    </row>
    <row r="236" spans="1:10" x14ac:dyDescent="0.25">
      <c r="A236" t="s">
        <v>222</v>
      </c>
      <c r="B236" s="34">
        <v>2011</v>
      </c>
      <c r="C236" s="10">
        <v>991091.05</v>
      </c>
      <c r="D236" s="12">
        <v>5.5884044798173551E-3</v>
      </c>
      <c r="E236" s="11">
        <v>180424.73333333331</v>
      </c>
      <c r="F236" s="12">
        <v>5.860304723520315E-3</v>
      </c>
    </row>
    <row r="237" spans="1:10" x14ac:dyDescent="0.25">
      <c r="A237" t="s">
        <v>222</v>
      </c>
      <c r="B237" s="34">
        <v>2012</v>
      </c>
      <c r="C237" s="10">
        <v>1491596.9720000001</v>
      </c>
      <c r="D237" s="12">
        <v>7.8092399024048261E-3</v>
      </c>
      <c r="E237" s="11">
        <v>230006.90649350651</v>
      </c>
      <c r="F237" s="12">
        <v>6.758356403338963E-3</v>
      </c>
    </row>
    <row r="238" spans="1:10" x14ac:dyDescent="0.25">
      <c r="A238" t="s">
        <v>222</v>
      </c>
      <c r="B238" s="34">
        <v>2013</v>
      </c>
      <c r="C238" s="10">
        <v>2974795.58</v>
      </c>
      <c r="D238" s="12">
        <v>1.4355584881674269E-2</v>
      </c>
      <c r="E238" s="11">
        <v>466637.08333333331</v>
      </c>
      <c r="F238" s="12">
        <v>1.2250830828962269E-2</v>
      </c>
    </row>
    <row r="239" spans="1:10" x14ac:dyDescent="0.25">
      <c r="A239" t="s">
        <v>222</v>
      </c>
      <c r="B239" s="34">
        <v>2014</v>
      </c>
      <c r="C239" s="10">
        <v>1697104.2620000001</v>
      </c>
      <c r="D239" s="12">
        <v>8.2770733569208117E-3</v>
      </c>
      <c r="E239" s="11">
        <v>240701.8430379747</v>
      </c>
      <c r="F239" s="12">
        <v>6.6914276884754006E-3</v>
      </c>
    </row>
    <row r="240" spans="1:10" x14ac:dyDescent="0.25">
      <c r="A240" t="s">
        <v>222</v>
      </c>
      <c r="B240" s="34">
        <v>2015</v>
      </c>
      <c r="C240" s="10">
        <v>680591.21100000001</v>
      </c>
      <c r="D240" s="12">
        <v>3.8714866174984169E-3</v>
      </c>
      <c r="E240" s="11">
        <v>97928.192500000005</v>
      </c>
      <c r="F240" s="12">
        <v>3.2027528713558578E-3</v>
      </c>
    </row>
    <row r="241" spans="1:10" x14ac:dyDescent="0.25">
      <c r="A241" t="s">
        <v>222</v>
      </c>
      <c r="B241" s="34">
        <v>2016</v>
      </c>
      <c r="C241" s="10">
        <v>3764317.1770000001</v>
      </c>
      <c r="D241" s="12">
        <v>2.7530213908047309E-2</v>
      </c>
      <c r="E241" s="11">
        <v>596613.68024691357</v>
      </c>
      <c r="F241" s="12">
        <v>1.7106498027091271E-2</v>
      </c>
    </row>
    <row r="242" spans="1:10" x14ac:dyDescent="0.25">
      <c r="A242" t="s">
        <v>222</v>
      </c>
      <c r="B242" s="34">
        <v>2017</v>
      </c>
      <c r="C242" s="10">
        <v>439292.39600000001</v>
      </c>
      <c r="D242" s="12">
        <v>4.113031700357205E-3</v>
      </c>
      <c r="E242" s="11">
        <v>86903.70731707316</v>
      </c>
      <c r="F242" s="12">
        <v>2.680963222995963E-3</v>
      </c>
    </row>
    <row r="243" spans="1:10" x14ac:dyDescent="0.25">
      <c r="A243" t="s">
        <v>222</v>
      </c>
      <c r="B243" s="34">
        <v>2018</v>
      </c>
      <c r="C243" s="10">
        <v>684830.63100000005</v>
      </c>
      <c r="D243" s="12">
        <v>7.1171541016721053E-3</v>
      </c>
      <c r="E243" s="11">
        <v>141972.88571428569</v>
      </c>
      <c r="F243" s="12">
        <v>5.1731797138791103E-3</v>
      </c>
    </row>
    <row r="244" spans="1:10" x14ac:dyDescent="0.25">
      <c r="A244" t="s">
        <v>222</v>
      </c>
      <c r="B244" s="34">
        <v>2019</v>
      </c>
      <c r="C244" s="10">
        <v>728001.23199999996</v>
      </c>
      <c r="D244" s="12">
        <v>2.560287663306424E-2</v>
      </c>
      <c r="E244" s="11">
        <v>174623.99186046509</v>
      </c>
      <c r="F244" s="12">
        <v>1.5667734853583519E-2</v>
      </c>
    </row>
    <row r="245" spans="1:10" x14ac:dyDescent="0.25">
      <c r="A245" t="s">
        <v>222</v>
      </c>
      <c r="B245" s="34">
        <v>2020</v>
      </c>
      <c r="C245" s="10">
        <v>95533.509000000005</v>
      </c>
      <c r="D245" s="12">
        <v>4.6283785001523204E-3</v>
      </c>
      <c r="E245" s="11">
        <v>28256.46551724138</v>
      </c>
      <c r="F245" s="12">
        <v>3.6660130420699808E-3</v>
      </c>
    </row>
    <row r="246" spans="1:10" x14ac:dyDescent="0.25">
      <c r="A246" t="s">
        <v>222</v>
      </c>
      <c r="B246" s="34">
        <v>2021</v>
      </c>
      <c r="C246" s="10">
        <v>1234.0029999999999</v>
      </c>
      <c r="D246" s="12">
        <v>1.0977677205655959E-4</v>
      </c>
      <c r="E246" s="11">
        <v>413.06263736263742</v>
      </c>
      <c r="F246" s="12">
        <v>1.000129310895321E-4</v>
      </c>
    </row>
    <row r="247" spans="1:10" x14ac:dyDescent="0.25">
      <c r="A247" t="s">
        <v>222</v>
      </c>
      <c r="B247" s="34">
        <v>2022</v>
      </c>
      <c r="C247" s="10">
        <v>7639.0950000000003</v>
      </c>
      <c r="D247" s="12">
        <v>8.3210273198401261E-4</v>
      </c>
      <c r="E247" s="11">
        <v>3077.0505154639181</v>
      </c>
      <c r="F247" s="12">
        <v>8.4055750310343513E-4</v>
      </c>
    </row>
    <row r="248" spans="1:10" x14ac:dyDescent="0.25">
      <c r="A248" t="s">
        <v>222</v>
      </c>
      <c r="B248" s="34">
        <v>2023</v>
      </c>
      <c r="C248" s="10">
        <v>74948.120999999999</v>
      </c>
      <c r="D248" s="12">
        <v>3.5762881712126352E-3</v>
      </c>
      <c r="E248" s="11">
        <v>24811.999</v>
      </c>
      <c r="F248" s="12">
        <v>3.507892759025911E-3</v>
      </c>
    </row>
    <row r="249" spans="1:10" x14ac:dyDescent="0.25">
      <c r="A249" t="s">
        <v>190</v>
      </c>
      <c r="B249" s="34">
        <v>2008</v>
      </c>
      <c r="C249" s="10">
        <v>443982.78100000002</v>
      </c>
      <c r="D249" s="12">
        <v>2.3324238506312472E-2</v>
      </c>
      <c r="E249" s="11">
        <v>419662.63055555557</v>
      </c>
      <c r="F249" s="12">
        <v>2.781472559758141E-2</v>
      </c>
      <c r="G249" s="10">
        <f>AVERAGE(C249:C264)</f>
        <v>458813.32418750005</v>
      </c>
      <c r="H249" s="11">
        <f>AVERAGE(E249:E264)</f>
        <v>553106.02700379316</v>
      </c>
      <c r="I249" s="12">
        <f>MAX(D249:D264)</f>
        <v>0.1084003946231351</v>
      </c>
      <c r="J249" s="12">
        <f>MAX(F249:F264)</f>
        <v>0.11098783510205</v>
      </c>
    </row>
    <row r="250" spans="1:10" x14ac:dyDescent="0.25">
      <c r="A250" t="s">
        <v>190</v>
      </c>
      <c r="B250" s="34">
        <v>2009</v>
      </c>
      <c r="C250" s="10">
        <v>536492.96799999999</v>
      </c>
      <c r="D250" s="12">
        <v>3.738540460248585E-2</v>
      </c>
      <c r="E250" s="11">
        <v>473298.37671232881</v>
      </c>
      <c r="F250" s="12">
        <v>3.5520538374318789E-2</v>
      </c>
    </row>
    <row r="251" spans="1:10" x14ac:dyDescent="0.25">
      <c r="A251" t="s">
        <v>190</v>
      </c>
      <c r="B251" s="34">
        <v>2010</v>
      </c>
      <c r="C251" s="10">
        <v>376566.86300000001</v>
      </c>
      <c r="D251" s="12">
        <v>3.795379620747133E-2</v>
      </c>
      <c r="E251" s="11">
        <v>483270.56351351348</v>
      </c>
      <c r="F251" s="12">
        <v>3.8563963603542598E-2</v>
      </c>
    </row>
    <row r="252" spans="1:10" x14ac:dyDescent="0.25">
      <c r="A252" t="s">
        <v>190</v>
      </c>
      <c r="B252" s="34">
        <v>2011</v>
      </c>
      <c r="C252" s="10">
        <v>607810.36800000002</v>
      </c>
      <c r="D252" s="12">
        <v>4.3976766655789631E-2</v>
      </c>
      <c r="E252" s="11">
        <v>701999.02266666666</v>
      </c>
      <c r="F252" s="12">
        <v>4.3582630215809243E-2</v>
      </c>
    </row>
    <row r="253" spans="1:10" x14ac:dyDescent="0.25">
      <c r="A253" t="s">
        <v>190</v>
      </c>
      <c r="B253" s="34">
        <v>2012</v>
      </c>
      <c r="C253" s="10">
        <v>647406.31599999999</v>
      </c>
      <c r="D253" s="12">
        <v>4.9770554600318047E-2</v>
      </c>
      <c r="E253" s="11">
        <v>772608.87402597396</v>
      </c>
      <c r="F253" s="12">
        <v>4.5679004831352607E-2</v>
      </c>
    </row>
    <row r="254" spans="1:10" x14ac:dyDescent="0.25">
      <c r="A254" t="s">
        <v>190</v>
      </c>
      <c r="B254" s="34">
        <v>2013</v>
      </c>
      <c r="C254" s="10">
        <v>462455.348</v>
      </c>
      <c r="D254" s="12">
        <v>4.7047324717297119E-2</v>
      </c>
      <c r="E254" s="11">
        <v>628214.30897435895</v>
      </c>
      <c r="F254" s="12">
        <v>4.3303714114117937E-2</v>
      </c>
    </row>
    <row r="255" spans="1:10" x14ac:dyDescent="0.25">
      <c r="A255" t="s">
        <v>190</v>
      </c>
      <c r="B255" s="34">
        <v>2014</v>
      </c>
      <c r="C255" s="10">
        <v>392397.728</v>
      </c>
      <c r="D255" s="12">
        <v>4.4285703580210632E-2</v>
      </c>
      <c r="E255" s="11">
        <v>559324.66582278477</v>
      </c>
      <c r="F255" s="12">
        <v>4.1113156472873072E-2</v>
      </c>
    </row>
    <row r="256" spans="1:10" x14ac:dyDescent="0.25">
      <c r="A256" t="s">
        <v>190</v>
      </c>
      <c r="B256" s="34">
        <v>2015</v>
      </c>
      <c r="C256" s="10">
        <v>333780.35200000001</v>
      </c>
      <c r="D256" s="12">
        <v>5.6276876951913489E-2</v>
      </c>
      <c r="E256" s="11">
        <v>484109.875</v>
      </c>
      <c r="F256" s="12">
        <v>5.1731807413280727E-2</v>
      </c>
    </row>
    <row r="257" spans="1:10" x14ac:dyDescent="0.25">
      <c r="A257" t="s">
        <v>190</v>
      </c>
      <c r="B257" s="34">
        <v>2016</v>
      </c>
      <c r="C257" s="10">
        <v>215873.201</v>
      </c>
      <c r="D257" s="12">
        <v>4.2916949667416958E-2</v>
      </c>
      <c r="E257" s="11">
        <v>287076.60617283953</v>
      </c>
      <c r="F257" s="12">
        <v>3.7287022393022243E-2</v>
      </c>
    </row>
    <row r="258" spans="1:10" x14ac:dyDescent="0.25">
      <c r="A258" t="s">
        <v>190</v>
      </c>
      <c r="B258" s="34">
        <v>2017</v>
      </c>
      <c r="C258" s="10">
        <v>340163.73800000001</v>
      </c>
      <c r="D258" s="12">
        <v>5.3896349535280601E-2</v>
      </c>
      <c r="E258" s="11">
        <v>373047.09512195119</v>
      </c>
      <c r="F258" s="12">
        <v>5.0113820320418632E-2</v>
      </c>
    </row>
    <row r="259" spans="1:10" x14ac:dyDescent="0.25">
      <c r="A259" t="s">
        <v>190</v>
      </c>
      <c r="B259" s="34">
        <v>2018</v>
      </c>
      <c r="C259" s="10">
        <v>358697.64600000001</v>
      </c>
      <c r="D259" s="12">
        <v>5.9760769754421107E-2</v>
      </c>
      <c r="E259" s="11">
        <v>319643.40357142861</v>
      </c>
      <c r="F259" s="12">
        <v>5.0918206157508229E-2</v>
      </c>
    </row>
    <row r="260" spans="1:10" x14ac:dyDescent="0.25">
      <c r="A260" t="s">
        <v>190</v>
      </c>
      <c r="B260" s="34">
        <v>2019</v>
      </c>
      <c r="C260" s="10">
        <v>390938.80099999998</v>
      </c>
      <c r="D260" s="12">
        <v>6.3448661510561222E-2</v>
      </c>
      <c r="E260" s="11">
        <v>385749.24651162792</v>
      </c>
      <c r="F260" s="12">
        <v>5.7169496008923938E-2</v>
      </c>
    </row>
    <row r="261" spans="1:10" x14ac:dyDescent="0.25">
      <c r="A261" t="s">
        <v>190</v>
      </c>
      <c r="B261" s="34">
        <v>2020</v>
      </c>
      <c r="C261" s="10">
        <v>405114.02399999998</v>
      </c>
      <c r="D261" s="12">
        <v>5.9142857393126823E-2</v>
      </c>
      <c r="E261" s="11">
        <v>417236.01264367817</v>
      </c>
      <c r="F261" s="12">
        <v>5.6208011804143997E-2</v>
      </c>
    </row>
    <row r="262" spans="1:10" x14ac:dyDescent="0.25">
      <c r="A262" t="s">
        <v>190</v>
      </c>
      <c r="B262" s="34">
        <v>2021</v>
      </c>
      <c r="C262" s="10">
        <v>420870.54700000002</v>
      </c>
      <c r="D262" s="12">
        <v>6.4245158455004184E-2</v>
      </c>
      <c r="E262" s="11">
        <v>702737.81758241751</v>
      </c>
      <c r="F262" s="12">
        <v>6.534767309088732E-2</v>
      </c>
    </row>
    <row r="263" spans="1:10" x14ac:dyDescent="0.25">
      <c r="A263" t="s">
        <v>190</v>
      </c>
      <c r="B263" s="34">
        <v>2022</v>
      </c>
      <c r="C263" s="10">
        <v>691457.63500000001</v>
      </c>
      <c r="D263" s="12">
        <v>0.1065332100461349</v>
      </c>
      <c r="E263" s="11">
        <v>898327.10618556698</v>
      </c>
      <c r="F263" s="12">
        <v>9.9669733091133611E-2</v>
      </c>
    </row>
    <row r="264" spans="1:10" x14ac:dyDescent="0.25">
      <c r="A264" t="s">
        <v>190</v>
      </c>
      <c r="B264" s="34">
        <v>2023</v>
      </c>
      <c r="C264" s="10">
        <v>717004.87100000004</v>
      </c>
      <c r="D264" s="12">
        <v>0.1084003946231351</v>
      </c>
      <c r="E264" s="11">
        <v>943390.82700000005</v>
      </c>
      <c r="F264" s="12">
        <v>0.11098783510205</v>
      </c>
    </row>
    <row r="265" spans="1:10" x14ac:dyDescent="0.25">
      <c r="A265" t="s">
        <v>191</v>
      </c>
      <c r="B265" s="34">
        <v>2008</v>
      </c>
      <c r="C265" s="10">
        <v>163674.76</v>
      </c>
      <c r="D265" s="12">
        <v>6.4522761479687371E-2</v>
      </c>
      <c r="E265" s="11">
        <v>120958.4291666667</v>
      </c>
      <c r="F265" s="12">
        <v>6.3616571851825884E-2</v>
      </c>
      <c r="G265" s="10">
        <f>AVERAGE(C265:C280)</f>
        <v>678458.74056250008</v>
      </c>
      <c r="H265" s="11">
        <f>AVERAGE(E265:E280)</f>
        <v>451980.03544556972</v>
      </c>
      <c r="I265" s="12">
        <f>MAX(D265:D280)</f>
        <v>9.8210105404241341E-2</v>
      </c>
      <c r="J265" s="12">
        <f>MAX(F265:F280)</f>
        <v>9.2870103410392812E-2</v>
      </c>
    </row>
    <row r="266" spans="1:10" x14ac:dyDescent="0.25">
      <c r="A266" t="s">
        <v>191</v>
      </c>
      <c r="B266" s="34">
        <v>2009</v>
      </c>
      <c r="C266" s="10">
        <v>242915.94</v>
      </c>
      <c r="D266" s="12">
        <v>7.7203865215791145E-2</v>
      </c>
      <c r="E266" s="11">
        <v>147030.54657534251</v>
      </c>
      <c r="F266" s="12">
        <v>7.1766529417428462E-2</v>
      </c>
    </row>
    <row r="267" spans="1:10" x14ac:dyDescent="0.25">
      <c r="A267" t="s">
        <v>191</v>
      </c>
      <c r="B267" s="34">
        <v>2010</v>
      </c>
      <c r="C267" s="10">
        <v>249831.02799999999</v>
      </c>
      <c r="D267" s="12">
        <v>7.0284577236476825E-2</v>
      </c>
      <c r="E267" s="11">
        <v>180721.7256756757</v>
      </c>
      <c r="F267" s="12">
        <v>6.9987940754107136E-2</v>
      </c>
    </row>
    <row r="268" spans="1:10" x14ac:dyDescent="0.25">
      <c r="A268" t="s">
        <v>191</v>
      </c>
      <c r="B268" s="34">
        <v>2011</v>
      </c>
      <c r="C268" s="10">
        <v>424842.81300000002</v>
      </c>
      <c r="D268" s="12">
        <v>9.6204867865241614E-2</v>
      </c>
      <c r="E268" s="11">
        <v>335219.07066666672</v>
      </c>
      <c r="F268" s="12">
        <v>9.2430029962684512E-2</v>
      </c>
    </row>
    <row r="269" spans="1:10" x14ac:dyDescent="0.25">
      <c r="A269" t="s">
        <v>191</v>
      </c>
      <c r="B269" s="34">
        <v>2012</v>
      </c>
      <c r="C269" s="10">
        <v>601934.71799999999</v>
      </c>
      <c r="D269" s="12">
        <v>7.1033663459341673E-2</v>
      </c>
      <c r="E269" s="11">
        <v>494040.74805194797</v>
      </c>
      <c r="F269" s="12">
        <v>6.8348898113598081E-2</v>
      </c>
    </row>
    <row r="270" spans="1:10" x14ac:dyDescent="0.25">
      <c r="A270" t="s">
        <v>191</v>
      </c>
      <c r="B270" s="34">
        <v>2013</v>
      </c>
      <c r="C270" s="10">
        <v>744314.74800000002</v>
      </c>
      <c r="D270" s="12">
        <v>9.5257058807494327E-2</v>
      </c>
      <c r="E270" s="11">
        <v>496765.80128205131</v>
      </c>
      <c r="F270" s="12">
        <v>9.1087677549087961E-2</v>
      </c>
    </row>
    <row r="271" spans="1:10" x14ac:dyDescent="0.25">
      <c r="A271" t="s">
        <v>191</v>
      </c>
      <c r="B271" s="34">
        <v>2014</v>
      </c>
      <c r="C271" s="10">
        <v>830686.679</v>
      </c>
      <c r="D271" s="12">
        <v>8.2708579557181902E-2</v>
      </c>
      <c r="E271" s="11">
        <v>564752.36202531646</v>
      </c>
      <c r="F271" s="12">
        <v>8.0995538435787495E-2</v>
      </c>
    </row>
    <row r="272" spans="1:10" x14ac:dyDescent="0.25">
      <c r="A272" t="s">
        <v>191</v>
      </c>
      <c r="B272" s="34">
        <v>2015</v>
      </c>
      <c r="C272" s="10">
        <v>874309.38100000005</v>
      </c>
      <c r="D272" s="12">
        <v>8.0031366045608704E-2</v>
      </c>
      <c r="E272" s="11">
        <v>600933.36499999999</v>
      </c>
      <c r="F272" s="12">
        <v>7.7149512049047367E-2</v>
      </c>
    </row>
    <row r="273" spans="1:10" x14ac:dyDescent="0.25">
      <c r="A273" t="s">
        <v>191</v>
      </c>
      <c r="B273" s="34">
        <v>2016</v>
      </c>
      <c r="C273" s="10">
        <v>597072.65899999999</v>
      </c>
      <c r="D273" s="12">
        <v>6.9961953179706049E-2</v>
      </c>
      <c r="E273" s="11">
        <v>432441.55925925932</v>
      </c>
      <c r="F273" s="12">
        <v>6.9710895872983153E-2</v>
      </c>
    </row>
    <row r="274" spans="1:10" x14ac:dyDescent="0.25">
      <c r="A274" t="s">
        <v>191</v>
      </c>
      <c r="B274" s="34">
        <v>2017</v>
      </c>
      <c r="C274" s="10">
        <v>931380.33499999996</v>
      </c>
      <c r="D274" s="12">
        <v>8.1998373996194224E-2</v>
      </c>
      <c r="E274" s="11">
        <v>625813.78170731699</v>
      </c>
      <c r="F274" s="12">
        <v>8.1555479218238053E-2</v>
      </c>
    </row>
    <row r="275" spans="1:10" x14ac:dyDescent="0.25">
      <c r="A275" t="s">
        <v>191</v>
      </c>
      <c r="B275" s="34">
        <v>2018</v>
      </c>
      <c r="C275" s="10">
        <v>754732.06299999997</v>
      </c>
      <c r="D275" s="12">
        <v>7.6090421361919347E-2</v>
      </c>
      <c r="E275" s="11">
        <v>458692.1511904762</v>
      </c>
      <c r="F275" s="12">
        <v>7.6347803695909766E-2</v>
      </c>
    </row>
    <row r="276" spans="1:10" x14ac:dyDescent="0.25">
      <c r="A276" t="s">
        <v>191</v>
      </c>
      <c r="B276" s="34">
        <v>2019</v>
      </c>
      <c r="C276" s="10">
        <v>1011397.623</v>
      </c>
      <c r="D276" s="12">
        <v>8.6642111129005731E-2</v>
      </c>
      <c r="E276" s="11">
        <v>611671.85348837206</v>
      </c>
      <c r="F276" s="12">
        <v>8.5136590550420305E-2</v>
      </c>
    </row>
    <row r="277" spans="1:10" x14ac:dyDescent="0.25">
      <c r="A277" t="s">
        <v>191</v>
      </c>
      <c r="B277" s="34">
        <v>2020</v>
      </c>
      <c r="C277" s="10">
        <v>1140253.436</v>
      </c>
      <c r="D277" s="12">
        <v>8.8004465002383306E-2</v>
      </c>
      <c r="E277" s="11">
        <v>689225.28505747125</v>
      </c>
      <c r="F277" s="12">
        <v>8.4654556055799565E-2</v>
      </c>
    </row>
    <row r="278" spans="1:10" x14ac:dyDescent="0.25">
      <c r="A278" t="s">
        <v>191</v>
      </c>
      <c r="B278" s="34">
        <v>2021</v>
      </c>
      <c r="C278" s="10">
        <v>914446.44700000004</v>
      </c>
      <c r="D278" s="12">
        <v>7.3470404195249098E-2</v>
      </c>
      <c r="E278" s="11">
        <v>562779.61538461538</v>
      </c>
      <c r="F278" s="12">
        <v>7.2326914388697594E-2</v>
      </c>
    </row>
    <row r="279" spans="1:10" x14ac:dyDescent="0.25">
      <c r="A279" t="s">
        <v>191</v>
      </c>
      <c r="B279" s="34">
        <v>2022</v>
      </c>
      <c r="C279" s="10">
        <v>690623.11800000002</v>
      </c>
      <c r="D279" s="12">
        <v>8.2719113332530847E-2</v>
      </c>
      <c r="E279" s="11">
        <v>476550.58659793809</v>
      </c>
      <c r="F279" s="12">
        <v>7.9678123725549069E-2</v>
      </c>
    </row>
    <row r="280" spans="1:10" x14ac:dyDescent="0.25">
      <c r="A280" t="s">
        <v>191</v>
      </c>
      <c r="B280" s="34">
        <v>2023</v>
      </c>
      <c r="C280" s="10">
        <v>682924.10100000002</v>
      </c>
      <c r="D280" s="12">
        <v>9.8210105404241341E-2</v>
      </c>
      <c r="E280" s="11">
        <v>434083.68599999999</v>
      </c>
      <c r="F280" s="12">
        <v>9.2870103410392812E-2</v>
      </c>
    </row>
    <row r="281" spans="1:10" x14ac:dyDescent="0.25">
      <c r="A281" t="s">
        <v>187</v>
      </c>
      <c r="B281" s="34">
        <v>2008</v>
      </c>
      <c r="C281" s="10">
        <v>3043590.273</v>
      </c>
      <c r="D281" s="12">
        <v>5.8816644842895623E-2</v>
      </c>
      <c r="E281" s="11">
        <v>28771309.134722222</v>
      </c>
      <c r="F281" s="12">
        <v>5.8247748687933157E-2</v>
      </c>
      <c r="G281" s="10">
        <f>AVERAGE(C281:C296)</f>
        <v>1810276.3170624997</v>
      </c>
      <c r="H281" s="11">
        <f>AVERAGE(E281:E296)</f>
        <v>21219783.278694581</v>
      </c>
      <c r="I281" s="12">
        <f>MAX(D281:D296)</f>
        <v>0.10027740257444651</v>
      </c>
      <c r="J281" s="12">
        <f>MAX(F281:F296)</f>
        <v>8.9788782379777693E-2</v>
      </c>
    </row>
    <row r="282" spans="1:10" x14ac:dyDescent="0.25">
      <c r="A282" t="s">
        <v>187</v>
      </c>
      <c r="B282" s="34">
        <v>2009</v>
      </c>
      <c r="C282" s="10">
        <v>3379626.4879999999</v>
      </c>
      <c r="D282" s="12">
        <v>6.1166087829151547E-2</v>
      </c>
      <c r="E282" s="11">
        <v>29734186.383561641</v>
      </c>
      <c r="F282" s="12">
        <v>6.1088127651739078E-2</v>
      </c>
    </row>
    <row r="283" spans="1:10" x14ac:dyDescent="0.25">
      <c r="A283" t="s">
        <v>187</v>
      </c>
      <c r="B283" s="34">
        <v>2010</v>
      </c>
      <c r="C283" s="10">
        <v>5514183.6720000003</v>
      </c>
      <c r="D283" s="12">
        <v>0.10027740257444651</v>
      </c>
      <c r="E283" s="11">
        <v>52649326.987837844</v>
      </c>
      <c r="F283" s="12">
        <v>8.9788782379777693E-2</v>
      </c>
    </row>
    <row r="284" spans="1:10" x14ac:dyDescent="0.25">
      <c r="A284" t="s">
        <v>187</v>
      </c>
      <c r="B284" s="34">
        <v>2011</v>
      </c>
      <c r="C284" s="10">
        <v>3132294.9270000001</v>
      </c>
      <c r="D284" s="12">
        <v>5.4266315506113258E-2</v>
      </c>
      <c r="E284" s="11">
        <v>40558787.865333334</v>
      </c>
      <c r="F284" s="12">
        <v>5.3501803021555203E-2</v>
      </c>
    </row>
    <row r="285" spans="1:10" x14ac:dyDescent="0.25">
      <c r="A285" t="s">
        <v>187</v>
      </c>
      <c r="B285" s="34">
        <v>2012</v>
      </c>
      <c r="C285" s="10">
        <v>2491789.4939999999</v>
      </c>
      <c r="D285" s="12">
        <v>4.4191867112129468E-2</v>
      </c>
      <c r="E285" s="11">
        <v>31513890.954545449</v>
      </c>
      <c r="F285" s="12">
        <v>4.4022809026279447E-2</v>
      </c>
    </row>
    <row r="286" spans="1:10" x14ac:dyDescent="0.25">
      <c r="A286" t="s">
        <v>187</v>
      </c>
      <c r="B286" s="34">
        <v>2013</v>
      </c>
      <c r="C286" s="10">
        <v>1408916.733</v>
      </c>
      <c r="D286" s="12">
        <v>3.5004713816073972E-2</v>
      </c>
      <c r="E286" s="11">
        <v>20613250.476923071</v>
      </c>
      <c r="F286" s="12">
        <v>3.5273966239911692E-2</v>
      </c>
    </row>
    <row r="287" spans="1:10" x14ac:dyDescent="0.25">
      <c r="A287" t="s">
        <v>187</v>
      </c>
      <c r="B287" s="34">
        <v>2014</v>
      </c>
      <c r="C287" s="10">
        <v>1792892.102</v>
      </c>
      <c r="D287" s="12">
        <v>5.4533544878226987E-2</v>
      </c>
      <c r="E287" s="11">
        <v>27877944.5607595</v>
      </c>
      <c r="F287" s="12">
        <v>5.3519308806016463E-2</v>
      </c>
    </row>
    <row r="288" spans="1:10" x14ac:dyDescent="0.25">
      <c r="A288" t="s">
        <v>187</v>
      </c>
      <c r="B288" s="34">
        <v>2015</v>
      </c>
      <c r="C288" s="10">
        <v>930623.86300000001</v>
      </c>
      <c r="D288" s="12">
        <v>2.6551350038476501E-2</v>
      </c>
      <c r="E288" s="11">
        <v>14536647.80875</v>
      </c>
      <c r="F288" s="12">
        <v>2.7061909580920199E-2</v>
      </c>
    </row>
    <row r="289" spans="1:10" x14ac:dyDescent="0.25">
      <c r="A289" t="s">
        <v>187</v>
      </c>
      <c r="B289" s="34">
        <v>2016</v>
      </c>
      <c r="C289" s="10">
        <v>1480733.551</v>
      </c>
      <c r="D289" s="12">
        <v>3.7322978254255797E-2</v>
      </c>
      <c r="E289" s="11">
        <v>21503894.639506169</v>
      </c>
      <c r="F289" s="12">
        <v>3.6633150627765343E-2</v>
      </c>
    </row>
    <row r="290" spans="1:10" x14ac:dyDescent="0.25">
      <c r="A290" t="s">
        <v>187</v>
      </c>
      <c r="B290" s="34">
        <v>2017</v>
      </c>
      <c r="C290" s="10">
        <v>1428948.169</v>
      </c>
      <c r="D290" s="12">
        <v>2.8106259380853489E-2</v>
      </c>
      <c r="E290" s="11">
        <v>15048988.35609756</v>
      </c>
      <c r="F290" s="12">
        <v>2.4773806281649088E-2</v>
      </c>
    </row>
    <row r="291" spans="1:10" x14ac:dyDescent="0.25">
      <c r="A291" t="s">
        <v>187</v>
      </c>
      <c r="B291" s="34">
        <v>2018</v>
      </c>
      <c r="C291" s="10">
        <v>809822.58400000003</v>
      </c>
      <c r="D291" s="12">
        <v>1.41571788679597E-2</v>
      </c>
      <c r="E291" s="11">
        <v>8539455.3119047619</v>
      </c>
      <c r="F291" s="12">
        <v>1.367217473903762E-2</v>
      </c>
    </row>
    <row r="292" spans="1:10" x14ac:dyDescent="0.25">
      <c r="A292" t="s">
        <v>187</v>
      </c>
      <c r="B292" s="34">
        <v>2019</v>
      </c>
      <c r="C292" s="10">
        <v>819584.62399999995</v>
      </c>
      <c r="D292" s="12">
        <v>1.363195680697655E-2</v>
      </c>
      <c r="E292" s="11">
        <v>9022388.4686046503</v>
      </c>
      <c r="F292" s="12">
        <v>1.3762570137943939E-2</v>
      </c>
    </row>
    <row r="293" spans="1:10" x14ac:dyDescent="0.25">
      <c r="A293" t="s">
        <v>187</v>
      </c>
      <c r="B293" s="34">
        <v>2020</v>
      </c>
      <c r="C293" s="10">
        <v>1447607.662</v>
      </c>
      <c r="D293" s="12">
        <v>3.0491948459948851E-2</v>
      </c>
      <c r="E293" s="11">
        <v>16845348.697701149</v>
      </c>
      <c r="F293" s="12">
        <v>3.1139046062195079E-2</v>
      </c>
    </row>
    <row r="294" spans="1:10" x14ac:dyDescent="0.25">
      <c r="A294" t="s">
        <v>187</v>
      </c>
      <c r="B294" s="34">
        <v>2021</v>
      </c>
      <c r="C294" s="10">
        <v>710551.51500000001</v>
      </c>
      <c r="D294" s="12">
        <v>1.672246257205259E-2</v>
      </c>
      <c r="E294" s="11">
        <v>13661886.199999999</v>
      </c>
      <c r="F294" s="12">
        <v>1.88752503389336E-2</v>
      </c>
    </row>
    <row r="295" spans="1:10" x14ac:dyDescent="0.25">
      <c r="A295" t="s">
        <v>187</v>
      </c>
      <c r="B295" s="34">
        <v>2022</v>
      </c>
      <c r="C295" s="10">
        <v>378790.21600000001</v>
      </c>
      <c r="D295" s="12">
        <v>1.2195300875953011E-2</v>
      </c>
      <c r="E295" s="11">
        <v>6107961.0288659791</v>
      </c>
      <c r="F295" s="12">
        <v>1.267104840302679E-2</v>
      </c>
    </row>
    <row r="296" spans="1:10" x14ac:dyDescent="0.25">
      <c r="A296" t="s">
        <v>187</v>
      </c>
      <c r="B296" s="34">
        <v>2023</v>
      </c>
      <c r="C296" s="10">
        <v>194465.2</v>
      </c>
      <c r="D296" s="12">
        <v>7.188361302233345E-3</v>
      </c>
      <c r="E296" s="11">
        <v>2531265.5839999998</v>
      </c>
      <c r="F296" s="12">
        <v>7.3504261275324544E-3</v>
      </c>
    </row>
    <row r="297" spans="1:10" x14ac:dyDescent="0.25">
      <c r="A297" t="s">
        <v>245</v>
      </c>
      <c r="B297" s="34">
        <v>2008</v>
      </c>
      <c r="C297" s="10">
        <v>0</v>
      </c>
      <c r="D297" s="10">
        <v>0</v>
      </c>
      <c r="E297" s="10">
        <v>0</v>
      </c>
      <c r="F297" s="10">
        <v>0</v>
      </c>
      <c r="G297" s="10">
        <f>AVERAGE(C297:C312)</f>
        <v>9900.0845624999984</v>
      </c>
      <c r="H297" s="11">
        <f>AVERAGE(E297:E312)</f>
        <v>4723.6733066520237</v>
      </c>
      <c r="I297" s="12">
        <f>MAX(D297:D312)</f>
        <v>0.1884019450298316</v>
      </c>
      <c r="J297" s="12">
        <f>MAX(F297:F312)</f>
        <v>0.1849440897446161</v>
      </c>
    </row>
    <row r="298" spans="1:10" x14ac:dyDescent="0.25">
      <c r="A298" t="s">
        <v>245</v>
      </c>
      <c r="B298" s="18">
        <v>2009</v>
      </c>
      <c r="C298" s="10">
        <v>0</v>
      </c>
      <c r="D298" s="10">
        <v>0</v>
      </c>
      <c r="E298" s="10">
        <v>0</v>
      </c>
      <c r="F298" s="10">
        <v>0</v>
      </c>
    </row>
    <row r="299" spans="1:10" x14ac:dyDescent="0.25">
      <c r="A299" t="s">
        <v>245</v>
      </c>
      <c r="B299" s="18">
        <v>2010</v>
      </c>
      <c r="C299" s="10">
        <v>0</v>
      </c>
      <c r="D299" s="10">
        <v>0</v>
      </c>
      <c r="E299" s="10">
        <v>0</v>
      </c>
      <c r="F299" s="10">
        <v>0</v>
      </c>
    </row>
    <row r="300" spans="1:10" x14ac:dyDescent="0.25">
      <c r="A300" t="s">
        <v>245</v>
      </c>
      <c r="B300" s="34">
        <v>2011</v>
      </c>
      <c r="C300" s="10">
        <v>0</v>
      </c>
      <c r="D300" s="10">
        <v>0</v>
      </c>
      <c r="E300" s="10">
        <v>0</v>
      </c>
      <c r="F300" s="10">
        <v>0</v>
      </c>
    </row>
    <row r="301" spans="1:10" x14ac:dyDescent="0.25">
      <c r="A301" t="s">
        <v>245</v>
      </c>
      <c r="B301" s="18">
        <v>2012</v>
      </c>
      <c r="C301" s="10">
        <v>0</v>
      </c>
      <c r="D301" s="10">
        <v>0</v>
      </c>
      <c r="E301" s="10">
        <v>0</v>
      </c>
      <c r="F301" s="10">
        <v>0</v>
      </c>
    </row>
    <row r="302" spans="1:10" x14ac:dyDescent="0.25">
      <c r="A302" t="s">
        <v>245</v>
      </c>
      <c r="B302" s="18">
        <v>2013</v>
      </c>
      <c r="C302" s="10">
        <v>0</v>
      </c>
      <c r="D302" s="10">
        <v>0</v>
      </c>
      <c r="E302" s="10">
        <v>0</v>
      </c>
      <c r="F302" s="10">
        <v>0</v>
      </c>
    </row>
    <row r="303" spans="1:10" x14ac:dyDescent="0.25">
      <c r="A303" t="s">
        <v>245</v>
      </c>
      <c r="B303" s="34">
        <v>2014</v>
      </c>
      <c r="C303" s="10">
        <v>0</v>
      </c>
      <c r="D303" s="10">
        <v>0</v>
      </c>
      <c r="E303" s="10">
        <v>0</v>
      </c>
      <c r="F303" s="10">
        <v>0</v>
      </c>
    </row>
    <row r="304" spans="1:10" x14ac:dyDescent="0.25">
      <c r="A304" t="s">
        <v>245</v>
      </c>
      <c r="B304" s="18">
        <v>2015</v>
      </c>
      <c r="C304" s="10">
        <v>0</v>
      </c>
      <c r="D304" s="10">
        <v>0</v>
      </c>
      <c r="E304" s="10">
        <v>0</v>
      </c>
      <c r="F304" s="10">
        <v>0</v>
      </c>
    </row>
    <row r="305" spans="1:10" x14ac:dyDescent="0.25">
      <c r="A305" t="s">
        <v>245</v>
      </c>
      <c r="B305" s="18">
        <v>2016</v>
      </c>
      <c r="C305" s="10">
        <v>909.08699999999999</v>
      </c>
      <c r="D305" s="12">
        <v>1.217766436264266E-2</v>
      </c>
      <c r="E305" s="11">
        <v>155.3283950617284</v>
      </c>
      <c r="F305" s="12">
        <v>1.219029163840713E-2</v>
      </c>
    </row>
    <row r="306" spans="1:10" x14ac:dyDescent="0.25">
      <c r="A306" t="s">
        <v>245</v>
      </c>
      <c r="B306" s="34">
        <v>2017</v>
      </c>
      <c r="C306" s="10">
        <v>0</v>
      </c>
      <c r="D306" s="10">
        <v>0</v>
      </c>
      <c r="E306" s="10">
        <v>0</v>
      </c>
      <c r="F306" s="10">
        <v>0</v>
      </c>
    </row>
    <row r="307" spans="1:10" x14ac:dyDescent="0.25">
      <c r="A307" t="s">
        <v>245</v>
      </c>
      <c r="B307" s="18">
        <v>2018</v>
      </c>
      <c r="C307" s="10">
        <v>987.83900000000006</v>
      </c>
      <c r="D307" s="12">
        <v>0.14495069699192961</v>
      </c>
      <c r="E307" s="11">
        <v>531.36785714285713</v>
      </c>
      <c r="F307" s="12">
        <v>0.1204070677097383</v>
      </c>
    </row>
    <row r="308" spans="1:10" x14ac:dyDescent="0.25">
      <c r="A308" t="s">
        <v>245</v>
      </c>
      <c r="B308" s="18">
        <v>2019</v>
      </c>
      <c r="C308" s="10">
        <v>49307.841</v>
      </c>
      <c r="D308" s="12">
        <v>0.172173867953517</v>
      </c>
      <c r="E308" s="11">
        <v>18157.360465116279</v>
      </c>
      <c r="F308" s="12">
        <v>0.13247251348875089</v>
      </c>
    </row>
    <row r="309" spans="1:10" x14ac:dyDescent="0.25">
      <c r="A309" t="s">
        <v>245</v>
      </c>
      <c r="B309" s="18">
        <v>2020</v>
      </c>
      <c r="C309" s="10">
        <v>33882.771000000001</v>
      </c>
      <c r="D309" s="12">
        <v>0.1884019450298316</v>
      </c>
      <c r="E309" s="11">
        <v>21242.635632183908</v>
      </c>
      <c r="F309" s="12">
        <v>0.1849440897446161</v>
      </c>
    </row>
    <row r="310" spans="1:10" x14ac:dyDescent="0.25">
      <c r="A310" t="s">
        <v>245</v>
      </c>
      <c r="B310" s="18">
        <v>2021</v>
      </c>
      <c r="C310" s="10">
        <v>24922.555</v>
      </c>
      <c r="D310" s="12">
        <v>0.12669178722841831</v>
      </c>
      <c r="E310" s="11">
        <v>13258.92967032967</v>
      </c>
      <c r="F310" s="12">
        <v>0.1305224521586742</v>
      </c>
    </row>
    <row r="311" spans="1:10" x14ac:dyDescent="0.25">
      <c r="A311" t="s">
        <v>245</v>
      </c>
      <c r="B311" s="18">
        <v>2022</v>
      </c>
      <c r="C311" s="10">
        <v>16876.767</v>
      </c>
      <c r="D311" s="12">
        <v>0.1116816133408331</v>
      </c>
      <c r="E311" s="11">
        <v>8874.1628865979383</v>
      </c>
      <c r="F311" s="12">
        <v>0.1066473969819362</v>
      </c>
    </row>
    <row r="312" spans="1:10" x14ac:dyDescent="0.25">
      <c r="A312" t="s">
        <v>245</v>
      </c>
      <c r="B312" s="18">
        <v>2023</v>
      </c>
      <c r="C312" s="10">
        <v>31514.492999999999</v>
      </c>
      <c r="D312" s="12">
        <v>0.1092720385292853</v>
      </c>
      <c r="E312" s="11">
        <v>13358.987999999999</v>
      </c>
      <c r="F312" s="12">
        <v>8.6061536082872717E-2</v>
      </c>
    </row>
    <row r="313" spans="1:10" x14ac:dyDescent="0.25">
      <c r="A313" t="s">
        <v>246</v>
      </c>
      <c r="B313" s="18">
        <v>2008</v>
      </c>
      <c r="C313" s="10">
        <v>0</v>
      </c>
      <c r="D313" s="10">
        <v>0</v>
      </c>
      <c r="E313" s="10">
        <v>0</v>
      </c>
      <c r="F313" s="10">
        <v>0</v>
      </c>
      <c r="G313" s="10">
        <f>AVERAGE(C313:C328)</f>
        <v>6662.4363750000002</v>
      </c>
      <c r="H313" s="11">
        <f>AVERAGE(E313:E328)</f>
        <v>5771.4384157706754</v>
      </c>
      <c r="I313" s="12">
        <f>MAX(D313:D328)</f>
        <v>0.17914491899852719</v>
      </c>
      <c r="J313" s="12">
        <f>MAX(F313:F328)</f>
        <v>0.1975927277149459</v>
      </c>
    </row>
    <row r="314" spans="1:10" x14ac:dyDescent="0.25">
      <c r="A314" t="s">
        <v>246</v>
      </c>
      <c r="B314" s="18">
        <v>2009</v>
      </c>
      <c r="C314" s="10">
        <v>18245.91</v>
      </c>
      <c r="D314" s="12">
        <v>0.17914491899852719</v>
      </c>
      <c r="E314" s="11">
        <v>2225.760273972603</v>
      </c>
      <c r="F314" s="12">
        <v>0.1975927277149459</v>
      </c>
    </row>
    <row r="315" spans="1:10" x14ac:dyDescent="0.25">
      <c r="A315" t="s">
        <v>246</v>
      </c>
      <c r="B315" s="18">
        <v>2010</v>
      </c>
      <c r="C315" s="10">
        <v>0</v>
      </c>
      <c r="D315" s="10">
        <v>0</v>
      </c>
      <c r="E315" s="10">
        <v>0</v>
      </c>
      <c r="F315" s="10">
        <v>0</v>
      </c>
    </row>
    <row r="316" spans="1:10" x14ac:dyDescent="0.25">
      <c r="A316" t="s">
        <v>246</v>
      </c>
      <c r="B316" s="18">
        <v>2011</v>
      </c>
      <c r="C316" s="10">
        <v>15106.811</v>
      </c>
      <c r="D316" s="12">
        <v>5.5316649395635978E-2</v>
      </c>
      <c r="E316" s="11">
        <v>38418.578666666668</v>
      </c>
      <c r="F316" s="12">
        <v>5.0955274768999519E-2</v>
      </c>
    </row>
    <row r="317" spans="1:10" x14ac:dyDescent="0.25">
      <c r="A317" t="s">
        <v>246</v>
      </c>
      <c r="B317" s="18">
        <v>2012</v>
      </c>
      <c r="C317" s="10">
        <v>13105.035</v>
      </c>
      <c r="D317" s="12">
        <v>5.0152255027649681E-2</v>
      </c>
      <c r="E317" s="11">
        <v>22270.070129870131</v>
      </c>
      <c r="F317" s="12">
        <v>5.2894928575614848E-2</v>
      </c>
    </row>
    <row r="318" spans="1:10" x14ac:dyDescent="0.25">
      <c r="A318" t="s">
        <v>246</v>
      </c>
      <c r="B318" s="18">
        <v>2013</v>
      </c>
      <c r="C318" s="10">
        <v>7621.1869999999999</v>
      </c>
      <c r="D318" s="12">
        <v>4.5776743990485688E-2</v>
      </c>
      <c r="E318" s="11">
        <v>4245.7243589743584</v>
      </c>
      <c r="F318" s="12">
        <v>4.9756824977087312E-2</v>
      </c>
    </row>
    <row r="319" spans="1:10" x14ac:dyDescent="0.25">
      <c r="A319" t="s">
        <v>246</v>
      </c>
      <c r="B319" s="18">
        <v>2014</v>
      </c>
      <c r="C319" s="10">
        <v>6988.0309999999999</v>
      </c>
      <c r="D319" s="12">
        <v>6.3197205516617685E-2</v>
      </c>
      <c r="E319" s="11">
        <v>15392.83797468354</v>
      </c>
      <c r="F319" s="12">
        <v>5.2964546111832191E-2</v>
      </c>
    </row>
    <row r="320" spans="1:10" x14ac:dyDescent="0.25">
      <c r="A320" t="s">
        <v>246</v>
      </c>
      <c r="B320" s="18">
        <v>2015</v>
      </c>
      <c r="C320" s="10">
        <v>25649.647000000001</v>
      </c>
      <c r="D320" s="12">
        <v>0.17417813949382391</v>
      </c>
      <c r="E320" s="11">
        <v>4943.8412499999986</v>
      </c>
      <c r="F320" s="12">
        <v>0.1189030754892824</v>
      </c>
    </row>
    <row r="321" spans="1:10" x14ac:dyDescent="0.25">
      <c r="A321" t="s">
        <v>246</v>
      </c>
      <c r="B321" s="18">
        <v>2016</v>
      </c>
      <c r="C321" s="10">
        <v>13277.659</v>
      </c>
      <c r="D321" s="12">
        <v>6.7321710516308614E-2</v>
      </c>
      <c r="E321" s="11">
        <v>2799.1728395061732</v>
      </c>
      <c r="F321" s="12">
        <v>6.7025245358874302E-2</v>
      </c>
    </row>
    <row r="322" spans="1:10" x14ac:dyDescent="0.25">
      <c r="A322" t="s">
        <v>246</v>
      </c>
      <c r="B322" s="18">
        <v>2017</v>
      </c>
      <c r="C322" s="10">
        <v>1809.5119999999999</v>
      </c>
      <c r="D322" s="12">
        <v>5.5413014852243148E-2</v>
      </c>
      <c r="E322" s="11">
        <v>593.28170731707314</v>
      </c>
      <c r="F322" s="12">
        <v>5.6163818979450469E-2</v>
      </c>
    </row>
    <row r="323" spans="1:10" x14ac:dyDescent="0.25">
      <c r="A323" t="s">
        <v>246</v>
      </c>
      <c r="B323" s="18">
        <v>2018</v>
      </c>
      <c r="C323" s="10">
        <v>3147.306</v>
      </c>
      <c r="D323" s="12">
        <v>6.573732690018172E-2</v>
      </c>
      <c r="E323" s="11">
        <v>1106.7166666666669</v>
      </c>
      <c r="F323" s="12">
        <v>4.9005904059040588E-2</v>
      </c>
    </row>
    <row r="324" spans="1:10" x14ac:dyDescent="0.25">
      <c r="A324" t="s">
        <v>246</v>
      </c>
      <c r="B324" s="18">
        <v>2019</v>
      </c>
      <c r="C324" s="10">
        <v>61.896999999999998</v>
      </c>
      <c r="D324" s="12">
        <v>3.9611544861128884E-3</v>
      </c>
      <c r="E324" s="11">
        <v>44.117441860465121</v>
      </c>
      <c r="F324" s="12">
        <v>5.0886534334763948E-3</v>
      </c>
    </row>
    <row r="325" spans="1:10" x14ac:dyDescent="0.25">
      <c r="A325" t="s">
        <v>246</v>
      </c>
      <c r="B325" s="18">
        <v>2020</v>
      </c>
      <c r="C325" s="10">
        <v>1549.816</v>
      </c>
      <c r="D325" s="12">
        <v>2.2086274956891021E-2</v>
      </c>
      <c r="E325" s="11">
        <v>287.64942528735628</v>
      </c>
      <c r="F325" s="12">
        <v>1.5558284115635691E-2</v>
      </c>
    </row>
    <row r="326" spans="1:10" x14ac:dyDescent="0.25">
      <c r="A326" t="s">
        <v>246</v>
      </c>
      <c r="B326" s="18">
        <v>2021</v>
      </c>
      <c r="C326" s="10">
        <v>0</v>
      </c>
      <c r="D326" s="10">
        <v>0</v>
      </c>
      <c r="E326" s="10">
        <v>0</v>
      </c>
      <c r="F326" s="10">
        <v>0</v>
      </c>
    </row>
    <row r="327" spans="1:10" x14ac:dyDescent="0.25">
      <c r="A327" t="s">
        <v>246</v>
      </c>
      <c r="B327" s="18">
        <v>2022</v>
      </c>
      <c r="C327" s="10">
        <v>36.170999999999999</v>
      </c>
      <c r="D327" s="12">
        <v>1.128298708590679E-3</v>
      </c>
      <c r="E327" s="11">
        <v>15.26391752577319</v>
      </c>
      <c r="F327" s="12">
        <v>2.6392156862745101E-2</v>
      </c>
    </row>
    <row r="328" spans="1:10" x14ac:dyDescent="0.25">
      <c r="A328" t="s">
        <v>246</v>
      </c>
      <c r="B328" s="18">
        <v>2023</v>
      </c>
      <c r="C328" s="10">
        <v>0</v>
      </c>
      <c r="D328" s="10">
        <v>0</v>
      </c>
      <c r="E328" s="10">
        <v>0</v>
      </c>
      <c r="F328" s="10">
        <v>0</v>
      </c>
    </row>
    <row r="329" spans="1:10" x14ac:dyDescent="0.25">
      <c r="A329" t="s">
        <v>247</v>
      </c>
      <c r="B329" s="34">
        <v>2008</v>
      </c>
      <c r="C329" s="10">
        <v>1066149.7520000001</v>
      </c>
      <c r="D329" s="12">
        <v>0.11991866832039701</v>
      </c>
      <c r="E329" s="11">
        <v>140321.43194444451</v>
      </c>
      <c r="F329" s="12">
        <v>0.13511265156996191</v>
      </c>
      <c r="G329" s="10">
        <f>AVERAGE(C329:C344)</f>
        <v>548244.00056250021</v>
      </c>
      <c r="H329" s="11">
        <f>AVERAGE(E329:E344)</f>
        <v>100696.9866954154</v>
      </c>
      <c r="I329" s="12">
        <f>MAX(D329:D344)</f>
        <v>0.11991866832039701</v>
      </c>
      <c r="J329" s="12">
        <f>MAX(F329:F344)</f>
        <v>0.13511265156996191</v>
      </c>
    </row>
    <row r="330" spans="1:10" x14ac:dyDescent="0.25">
      <c r="A330" t="s">
        <v>247</v>
      </c>
      <c r="B330" s="34">
        <v>2009</v>
      </c>
      <c r="C330" s="10">
        <v>770614.89300000004</v>
      </c>
      <c r="D330" s="12">
        <v>9.9849929078896379E-2</v>
      </c>
      <c r="E330" s="11">
        <v>104374.1410958904</v>
      </c>
      <c r="F330" s="12">
        <v>0.1078271199776967</v>
      </c>
    </row>
    <row r="331" spans="1:10" x14ac:dyDescent="0.25">
      <c r="A331" t="s">
        <v>247</v>
      </c>
      <c r="B331" s="34">
        <v>2010</v>
      </c>
      <c r="C331" s="10">
        <v>512196.98700000002</v>
      </c>
      <c r="D331" s="12">
        <v>6.2861921418699562E-2</v>
      </c>
      <c r="E331" s="11">
        <v>81281.117567567577</v>
      </c>
      <c r="F331" s="12">
        <v>7.2210242545533571E-2</v>
      </c>
    </row>
    <row r="332" spans="1:10" x14ac:dyDescent="0.25">
      <c r="A332" t="s">
        <v>247</v>
      </c>
      <c r="B332" s="34">
        <v>2011</v>
      </c>
      <c r="C332" s="10">
        <v>449627.424</v>
      </c>
      <c r="D332" s="12">
        <v>5.1572323592921902E-2</v>
      </c>
      <c r="E332" s="11">
        <v>76032.186666666661</v>
      </c>
      <c r="F332" s="12">
        <v>6.1039305516901801E-2</v>
      </c>
    </row>
    <row r="333" spans="1:10" x14ac:dyDescent="0.25">
      <c r="A333" t="s">
        <v>247</v>
      </c>
      <c r="B333" s="34">
        <v>2012</v>
      </c>
      <c r="C333" s="10">
        <v>955473.33299999998</v>
      </c>
      <c r="D333" s="12">
        <v>8.8153079442303425E-2</v>
      </c>
      <c r="E333" s="11">
        <v>163332.2714285714</v>
      </c>
      <c r="F333" s="12">
        <v>0.1132033352745746</v>
      </c>
    </row>
    <row r="334" spans="1:10" x14ac:dyDescent="0.25">
      <c r="A334" t="s">
        <v>247</v>
      </c>
      <c r="B334" s="34">
        <v>2013</v>
      </c>
      <c r="C334" s="10">
        <v>888175.07</v>
      </c>
      <c r="D334" s="12">
        <v>8.0581037158408961E-2</v>
      </c>
      <c r="E334" s="11">
        <v>155748.99102564101</v>
      </c>
      <c r="F334" s="12">
        <v>0.1059907963604225</v>
      </c>
    </row>
    <row r="335" spans="1:10" x14ac:dyDescent="0.25">
      <c r="A335" t="s">
        <v>247</v>
      </c>
      <c r="B335" s="34">
        <v>2014</v>
      </c>
      <c r="C335" s="10">
        <v>506373.87</v>
      </c>
      <c r="D335" s="12">
        <v>5.4427342466148033E-2</v>
      </c>
      <c r="E335" s="11">
        <v>90465.826582278474</v>
      </c>
      <c r="F335" s="12">
        <v>7.6858306618043229E-2</v>
      </c>
    </row>
    <row r="336" spans="1:10" x14ac:dyDescent="0.25">
      <c r="A336" t="s">
        <v>247</v>
      </c>
      <c r="B336" s="34">
        <v>2015</v>
      </c>
      <c r="C336" s="10">
        <v>551282.87100000004</v>
      </c>
      <c r="D336" s="12">
        <v>7.0916178665954871E-2</v>
      </c>
      <c r="E336" s="11">
        <v>76875.043749999997</v>
      </c>
      <c r="F336" s="12">
        <v>7.9483390565650014E-2</v>
      </c>
    </row>
    <row r="337" spans="1:10" x14ac:dyDescent="0.25">
      <c r="A337" t="s">
        <v>247</v>
      </c>
      <c r="B337" s="34">
        <v>2016</v>
      </c>
      <c r="C337" s="10">
        <v>345153.598</v>
      </c>
      <c r="D337" s="12">
        <v>3.4181448070092879E-2</v>
      </c>
      <c r="E337" s="11">
        <v>54874.585185185177</v>
      </c>
      <c r="F337" s="12">
        <v>4.0483647939085647E-2</v>
      </c>
    </row>
    <row r="338" spans="1:10" x14ac:dyDescent="0.25">
      <c r="A338" t="s">
        <v>247</v>
      </c>
      <c r="B338" s="34">
        <v>2017</v>
      </c>
      <c r="C338" s="10">
        <v>230237.31899999999</v>
      </c>
      <c r="D338" s="12">
        <v>3.2087800821409322E-2</v>
      </c>
      <c r="E338" s="11">
        <v>32644.368292682931</v>
      </c>
      <c r="F338" s="12">
        <v>3.078920598844271E-2</v>
      </c>
    </row>
    <row r="339" spans="1:10" x14ac:dyDescent="0.25">
      <c r="A339" t="s">
        <v>247</v>
      </c>
      <c r="B339" s="34">
        <v>2018</v>
      </c>
      <c r="C339" s="10">
        <v>556659.80099999998</v>
      </c>
      <c r="D339" s="12">
        <v>5.6304831610906832E-2</v>
      </c>
      <c r="E339" s="11">
        <v>76354.065476190473</v>
      </c>
      <c r="F339" s="12">
        <v>5.4057615738867762E-2</v>
      </c>
    </row>
    <row r="340" spans="1:10" x14ac:dyDescent="0.25">
      <c r="A340" t="s">
        <v>247</v>
      </c>
      <c r="B340" s="34">
        <v>2019</v>
      </c>
      <c r="C340" s="10">
        <v>406773.77899999998</v>
      </c>
      <c r="D340" s="12">
        <v>4.8296991383156837E-2</v>
      </c>
      <c r="E340" s="11">
        <v>67045.615116279063</v>
      </c>
      <c r="F340" s="12">
        <v>5.4447738065672442E-2</v>
      </c>
    </row>
    <row r="341" spans="1:10" x14ac:dyDescent="0.25">
      <c r="A341" t="s">
        <v>247</v>
      </c>
      <c r="B341" s="34">
        <v>2020</v>
      </c>
      <c r="C341" s="10">
        <v>261694.8</v>
      </c>
      <c r="D341" s="12">
        <v>4.3453508388420638E-2</v>
      </c>
      <c r="E341" s="11">
        <v>46451.847126436784</v>
      </c>
      <c r="F341" s="12">
        <v>4.7139047750132113E-2</v>
      </c>
    </row>
    <row r="342" spans="1:10" x14ac:dyDescent="0.25">
      <c r="A342" t="s">
        <v>247</v>
      </c>
      <c r="B342" s="34">
        <v>2021</v>
      </c>
      <c r="C342" s="10">
        <v>368454.97399999999</v>
      </c>
      <c r="D342" s="12">
        <v>5.7430993956617077E-2</v>
      </c>
      <c r="E342" s="11">
        <v>69190.720879120869</v>
      </c>
      <c r="F342" s="12">
        <v>6.2527489289693677E-2</v>
      </c>
    </row>
    <row r="343" spans="1:10" x14ac:dyDescent="0.25">
      <c r="A343" t="s">
        <v>247</v>
      </c>
      <c r="B343" s="34">
        <v>2022</v>
      </c>
      <c r="C343" s="10">
        <v>523952.772</v>
      </c>
      <c r="D343" s="12">
        <v>7.8731250543767922E-2</v>
      </c>
      <c r="E343" s="11">
        <v>135678.33298969071</v>
      </c>
      <c r="F343" s="12">
        <v>8.2650887124325528E-2</v>
      </c>
    </row>
    <row r="344" spans="1:10" x14ac:dyDescent="0.25">
      <c r="A344" t="s">
        <v>247</v>
      </c>
      <c r="B344" s="34">
        <v>2023</v>
      </c>
      <c r="C344" s="10">
        <v>379082.766</v>
      </c>
      <c r="D344" s="12">
        <v>6.4650935758675102E-2</v>
      </c>
      <c r="E344" s="11">
        <v>240481.242</v>
      </c>
      <c r="F344" s="12">
        <v>0.13061334510846101</v>
      </c>
    </row>
    <row r="345" spans="1:10" x14ac:dyDescent="0.25">
      <c r="A345" t="s">
        <v>248</v>
      </c>
      <c r="B345" s="34">
        <v>2008</v>
      </c>
      <c r="C345" s="10">
        <v>0</v>
      </c>
      <c r="D345" s="10">
        <v>0</v>
      </c>
      <c r="E345" s="10">
        <v>0</v>
      </c>
      <c r="F345" s="10">
        <v>0</v>
      </c>
      <c r="G345" s="10">
        <f>AVERAGE(C345:C360)</f>
        <v>3025.9571249999999</v>
      </c>
      <c r="H345" s="11">
        <f>AVERAGE(E345:E360)</f>
        <v>1091.0403058899096</v>
      </c>
      <c r="I345" s="12">
        <f>MAX(D345:D360)</f>
        <v>9.8821151140742552E-2</v>
      </c>
      <c r="J345" s="12">
        <f>MAX(F345:F360)</f>
        <v>5.5243404557456348E-2</v>
      </c>
    </row>
    <row r="346" spans="1:10" x14ac:dyDescent="0.25">
      <c r="A346" t="s">
        <v>248</v>
      </c>
      <c r="B346" s="34">
        <v>2009</v>
      </c>
      <c r="C346" s="10">
        <v>161.32300000000001</v>
      </c>
      <c r="D346" s="12">
        <v>1.302778002099653E-2</v>
      </c>
      <c r="E346" s="11">
        <v>22.5013698630137</v>
      </c>
      <c r="F346" s="12">
        <v>6.2149073023079829E-3</v>
      </c>
    </row>
    <row r="347" spans="1:10" x14ac:dyDescent="0.25">
      <c r="A347" t="s">
        <v>248</v>
      </c>
      <c r="B347" s="34">
        <v>2010</v>
      </c>
      <c r="C347" s="10">
        <v>12.558</v>
      </c>
      <c r="D347" s="12">
        <v>4.4946313528990691E-3</v>
      </c>
      <c r="E347" s="11">
        <v>6.1351351351351351</v>
      </c>
      <c r="F347" s="12">
        <v>8.6806883365200763E-3</v>
      </c>
    </row>
    <row r="348" spans="1:10" x14ac:dyDescent="0.25">
      <c r="A348" t="s">
        <v>248</v>
      </c>
      <c r="B348" s="34">
        <v>2011</v>
      </c>
      <c r="C348" s="10">
        <v>14.170999999999999</v>
      </c>
      <c r="D348" s="12">
        <v>1.338654827130172E-3</v>
      </c>
      <c r="E348" s="11">
        <v>5.6386666666666656</v>
      </c>
      <c r="F348" s="12">
        <v>1.2159286946520991E-3</v>
      </c>
    </row>
    <row r="349" spans="1:10" x14ac:dyDescent="0.25">
      <c r="A349" t="s">
        <v>248</v>
      </c>
      <c r="B349" s="34">
        <v>2012</v>
      </c>
      <c r="C349" s="10">
        <v>0</v>
      </c>
      <c r="D349" s="10">
        <v>0</v>
      </c>
      <c r="E349" s="10">
        <v>0</v>
      </c>
      <c r="F349" s="10">
        <v>0</v>
      </c>
    </row>
    <row r="350" spans="1:10" x14ac:dyDescent="0.25">
      <c r="A350" t="s">
        <v>248</v>
      </c>
      <c r="B350" s="34">
        <v>2013</v>
      </c>
      <c r="C350" s="10">
        <v>11.15</v>
      </c>
      <c r="D350" s="12">
        <v>1.333572539169956E-3</v>
      </c>
      <c r="E350" s="11">
        <v>4.3282051282051279</v>
      </c>
      <c r="F350" s="12">
        <v>9.5718741139778842E-4</v>
      </c>
    </row>
    <row r="351" spans="1:10" x14ac:dyDescent="0.25">
      <c r="A351" t="s">
        <v>248</v>
      </c>
      <c r="B351" s="34">
        <v>2014</v>
      </c>
      <c r="C351" s="10">
        <v>105.46899999999999</v>
      </c>
      <c r="D351" s="12">
        <v>8.7690606448609008E-4</v>
      </c>
      <c r="E351" s="11">
        <v>57.59113924050633</v>
      </c>
      <c r="F351" s="12">
        <v>5.4559953950760896E-4</v>
      </c>
    </row>
    <row r="352" spans="1:10" x14ac:dyDescent="0.25">
      <c r="A352" t="s">
        <v>248</v>
      </c>
      <c r="B352" s="34">
        <v>2015</v>
      </c>
      <c r="C352" s="10">
        <v>178.17599999999999</v>
      </c>
      <c r="D352" s="12">
        <v>4.7913518164950106E-3</v>
      </c>
      <c r="E352" s="11">
        <v>158.23249999999999</v>
      </c>
      <c r="F352" s="12">
        <v>5.1116943950896459E-3</v>
      </c>
    </row>
    <row r="353" spans="1:10" x14ac:dyDescent="0.25">
      <c r="A353" t="s">
        <v>248</v>
      </c>
      <c r="B353" s="34">
        <v>2016</v>
      </c>
      <c r="C353" s="10">
        <v>1063.5340000000001</v>
      </c>
      <c r="D353" s="12">
        <v>1.5371431875009041E-2</v>
      </c>
      <c r="E353" s="11">
        <v>752.0333333333333</v>
      </c>
      <c r="F353" s="12">
        <v>1.595586347801032E-2</v>
      </c>
    </row>
    <row r="354" spans="1:10" x14ac:dyDescent="0.25">
      <c r="A354" t="s">
        <v>248</v>
      </c>
      <c r="B354" s="34">
        <v>2017</v>
      </c>
      <c r="C354" s="10">
        <v>1755.82</v>
      </c>
      <c r="D354" s="12">
        <v>1.6799693823853039E-2</v>
      </c>
      <c r="E354" s="11">
        <v>1128.524390243902</v>
      </c>
      <c r="F354" s="12">
        <v>1.620392582605194E-2</v>
      </c>
    </row>
    <row r="355" spans="1:10" x14ac:dyDescent="0.25">
      <c r="A355" t="s">
        <v>248</v>
      </c>
      <c r="B355" s="34">
        <v>2018</v>
      </c>
      <c r="C355" s="10">
        <v>867.74</v>
      </c>
      <c r="D355" s="12">
        <v>6.1369921142897556E-3</v>
      </c>
      <c r="E355" s="11">
        <v>807.27738095238101</v>
      </c>
      <c r="F355" s="12">
        <v>6.4158742773882853E-3</v>
      </c>
    </row>
    <row r="356" spans="1:10" x14ac:dyDescent="0.25">
      <c r="A356" t="s">
        <v>248</v>
      </c>
      <c r="B356" s="34">
        <v>2019</v>
      </c>
      <c r="C356" s="10">
        <v>652.58699999999999</v>
      </c>
      <c r="D356" s="12">
        <v>3.819872395223601E-3</v>
      </c>
      <c r="E356" s="11">
        <v>642.5686046511629</v>
      </c>
      <c r="F356" s="12">
        <v>4.3252324598478447E-3</v>
      </c>
    </row>
    <row r="357" spans="1:10" x14ac:dyDescent="0.25">
      <c r="A357" t="s">
        <v>248</v>
      </c>
      <c r="B357" s="34">
        <v>2020</v>
      </c>
      <c r="C357" s="10">
        <v>172.12799999999999</v>
      </c>
      <c r="D357" s="12">
        <v>1.4016823967231539E-3</v>
      </c>
      <c r="E357" s="11">
        <v>126.4011494252873</v>
      </c>
      <c r="F357" s="12">
        <v>1.3627227440580929E-3</v>
      </c>
    </row>
    <row r="358" spans="1:10" x14ac:dyDescent="0.25">
      <c r="A358" t="s">
        <v>248</v>
      </c>
      <c r="B358" s="34">
        <v>2021</v>
      </c>
      <c r="C358" s="10">
        <v>29081.286</v>
      </c>
      <c r="D358" s="12">
        <v>9.8821151140742552E-2</v>
      </c>
      <c r="E358" s="11">
        <v>8208.0164835164833</v>
      </c>
      <c r="F358" s="12">
        <v>5.5243404557456348E-2</v>
      </c>
    </row>
    <row r="359" spans="1:10" x14ac:dyDescent="0.25">
      <c r="A359" t="s">
        <v>248</v>
      </c>
      <c r="B359" s="34">
        <v>2022</v>
      </c>
      <c r="C359" s="10">
        <v>413.10899999999998</v>
      </c>
      <c r="D359" s="12">
        <v>3.6073402666806382E-3</v>
      </c>
      <c r="E359" s="11">
        <v>412.58453608247419</v>
      </c>
      <c r="F359" s="12">
        <v>4.2294896589624084E-3</v>
      </c>
    </row>
    <row r="360" spans="1:10" x14ac:dyDescent="0.25">
      <c r="A360" t="s">
        <v>248</v>
      </c>
      <c r="B360" s="34">
        <v>2023</v>
      </c>
      <c r="C360" s="10">
        <v>13926.263000000001</v>
      </c>
      <c r="D360" s="12">
        <v>1.095131608333097E-2</v>
      </c>
      <c r="E360" s="11">
        <v>5124.8119999999999</v>
      </c>
      <c r="F360" s="12">
        <v>1.154296731587447E-2</v>
      </c>
    </row>
    <row r="361" spans="1:10" x14ac:dyDescent="0.25">
      <c r="A361" t="s">
        <v>249</v>
      </c>
      <c r="B361" s="34">
        <v>2008</v>
      </c>
      <c r="C361" s="10">
        <v>0</v>
      </c>
      <c r="D361" s="10">
        <v>0</v>
      </c>
      <c r="E361" s="10">
        <v>0</v>
      </c>
      <c r="F361" s="10">
        <v>0</v>
      </c>
      <c r="G361" s="10">
        <f>AVERAGE(C361:C376)</f>
        <v>37.576000000000001</v>
      </c>
      <c r="H361" s="11">
        <f>AVERAGE(E361:E376)</f>
        <v>8.8077563388130393</v>
      </c>
      <c r="I361" s="12">
        <f>MAX(D361:D376)</f>
        <v>1.5920837825350379E-2</v>
      </c>
      <c r="J361" s="12">
        <f>MAX(F361:F376)</f>
        <v>2.0887175324675329E-2</v>
      </c>
    </row>
    <row r="362" spans="1:10" x14ac:dyDescent="0.25">
      <c r="A362" t="s">
        <v>249</v>
      </c>
      <c r="B362" s="34">
        <v>2009</v>
      </c>
      <c r="C362" s="10">
        <v>0</v>
      </c>
      <c r="D362" s="10">
        <v>0</v>
      </c>
      <c r="E362" s="10">
        <v>0</v>
      </c>
      <c r="F362" s="10">
        <v>0</v>
      </c>
    </row>
    <row r="363" spans="1:10" x14ac:dyDescent="0.25">
      <c r="A363" t="s">
        <v>249</v>
      </c>
      <c r="B363" s="34">
        <v>2010</v>
      </c>
      <c r="C363" s="10">
        <v>187.72</v>
      </c>
      <c r="D363" s="12">
        <v>1.5454021569111709E-2</v>
      </c>
      <c r="E363" s="11">
        <v>139.0972972972973</v>
      </c>
      <c r="F363" s="12">
        <v>2.0887175324675329E-2</v>
      </c>
    </row>
    <row r="364" spans="1:10" x14ac:dyDescent="0.25">
      <c r="A364" t="s">
        <v>249</v>
      </c>
      <c r="B364" s="34">
        <v>2011</v>
      </c>
      <c r="C364" s="10">
        <v>0</v>
      </c>
      <c r="D364" s="10">
        <v>0</v>
      </c>
      <c r="E364" s="10">
        <v>0</v>
      </c>
      <c r="F364" s="10">
        <v>0</v>
      </c>
    </row>
    <row r="365" spans="1:10" x14ac:dyDescent="0.25">
      <c r="A365" t="s">
        <v>249</v>
      </c>
      <c r="B365" s="34">
        <v>2012</v>
      </c>
      <c r="C365" s="10">
        <v>0</v>
      </c>
      <c r="D365" s="10">
        <v>0</v>
      </c>
      <c r="E365" s="10">
        <v>0</v>
      </c>
      <c r="F365" s="10">
        <v>0</v>
      </c>
    </row>
    <row r="366" spans="1:10" x14ac:dyDescent="0.25">
      <c r="A366" t="s">
        <v>249</v>
      </c>
      <c r="B366" s="34">
        <v>2013</v>
      </c>
      <c r="C366" s="10">
        <v>0</v>
      </c>
      <c r="D366" s="10">
        <v>0</v>
      </c>
      <c r="E366" s="10">
        <v>0</v>
      </c>
      <c r="F366" s="10">
        <v>0</v>
      </c>
    </row>
    <row r="367" spans="1:10" x14ac:dyDescent="0.25">
      <c r="A367" t="s">
        <v>249</v>
      </c>
      <c r="B367" s="34">
        <v>2014</v>
      </c>
      <c r="C367" s="10">
        <v>0</v>
      </c>
      <c r="D367" s="10">
        <v>0</v>
      </c>
      <c r="E367" s="10">
        <v>0</v>
      </c>
      <c r="F367" s="10">
        <v>0</v>
      </c>
    </row>
    <row r="368" spans="1:10" x14ac:dyDescent="0.25">
      <c r="A368" t="s">
        <v>249</v>
      </c>
      <c r="B368" s="34">
        <v>2015</v>
      </c>
      <c r="C368" s="10">
        <v>0</v>
      </c>
      <c r="D368" s="10">
        <v>0</v>
      </c>
      <c r="E368" s="10">
        <v>0</v>
      </c>
      <c r="F368" s="10">
        <v>0</v>
      </c>
    </row>
    <row r="369" spans="1:10" x14ac:dyDescent="0.25">
      <c r="A369" t="s">
        <v>249</v>
      </c>
      <c r="B369" s="34">
        <v>2016</v>
      </c>
      <c r="C369" s="10">
        <v>0</v>
      </c>
      <c r="D369" s="10">
        <v>0</v>
      </c>
      <c r="E369" s="10">
        <v>0</v>
      </c>
      <c r="F369" s="10">
        <v>0</v>
      </c>
    </row>
    <row r="370" spans="1:10" x14ac:dyDescent="0.25">
      <c r="A370" t="s">
        <v>249</v>
      </c>
      <c r="B370" s="34">
        <v>2017</v>
      </c>
      <c r="C370" s="10">
        <v>0</v>
      </c>
      <c r="D370" s="10">
        <v>0</v>
      </c>
      <c r="E370" s="10">
        <v>0</v>
      </c>
      <c r="F370" s="10">
        <v>0</v>
      </c>
    </row>
    <row r="371" spans="1:10" x14ac:dyDescent="0.25">
      <c r="A371" t="s">
        <v>249</v>
      </c>
      <c r="B371" s="34">
        <v>2018</v>
      </c>
      <c r="C371" s="10">
        <v>0</v>
      </c>
      <c r="D371" s="10">
        <v>0</v>
      </c>
      <c r="E371" s="10">
        <v>0</v>
      </c>
      <c r="F371" s="10">
        <v>0</v>
      </c>
    </row>
    <row r="372" spans="1:10" x14ac:dyDescent="0.25">
      <c r="A372" t="s">
        <v>249</v>
      </c>
      <c r="B372" s="34">
        <v>2019</v>
      </c>
      <c r="C372" s="10">
        <v>0</v>
      </c>
      <c r="D372" s="10">
        <v>0</v>
      </c>
      <c r="E372" s="10">
        <v>0</v>
      </c>
      <c r="F372" s="10">
        <v>0</v>
      </c>
    </row>
    <row r="373" spans="1:10" x14ac:dyDescent="0.25">
      <c r="A373" t="s">
        <v>249</v>
      </c>
      <c r="B373" s="34">
        <v>2020</v>
      </c>
      <c r="C373" s="10">
        <v>0</v>
      </c>
      <c r="D373" s="10">
        <v>0</v>
      </c>
      <c r="E373" s="10">
        <v>0</v>
      </c>
      <c r="F373" s="10">
        <v>0</v>
      </c>
    </row>
    <row r="374" spans="1:10" x14ac:dyDescent="0.25">
      <c r="A374" t="s">
        <v>249</v>
      </c>
      <c r="B374" s="34">
        <v>2021</v>
      </c>
      <c r="C374" s="10">
        <v>0</v>
      </c>
      <c r="D374" s="10">
        <v>0</v>
      </c>
      <c r="E374" s="10">
        <v>0</v>
      </c>
      <c r="F374" s="10">
        <v>0</v>
      </c>
    </row>
    <row r="375" spans="1:10" x14ac:dyDescent="0.25">
      <c r="A375" t="s">
        <v>249</v>
      </c>
      <c r="B375" s="34">
        <v>2022</v>
      </c>
      <c r="C375" s="10">
        <v>413.49599999999998</v>
      </c>
      <c r="D375" s="12">
        <v>1.5920837825350379E-2</v>
      </c>
      <c r="E375" s="11">
        <v>1.8268041237113399</v>
      </c>
      <c r="F375" s="12">
        <v>7.8061674008810577E-3</v>
      </c>
    </row>
    <row r="376" spans="1:10" x14ac:dyDescent="0.25">
      <c r="A376" t="s">
        <v>249</v>
      </c>
      <c r="B376" s="34">
        <v>2023</v>
      </c>
      <c r="C376" s="10">
        <v>0</v>
      </c>
      <c r="D376" s="10">
        <v>0</v>
      </c>
      <c r="E376" s="10">
        <v>0</v>
      </c>
      <c r="F376" s="10">
        <v>0</v>
      </c>
    </row>
    <row r="377" spans="1:10" x14ac:dyDescent="0.25">
      <c r="A377" t="s">
        <v>250</v>
      </c>
      <c r="B377" s="34">
        <v>2008</v>
      </c>
      <c r="C377" s="10">
        <v>73870.087</v>
      </c>
      <c r="D377" s="12">
        <v>2.5770160233902221E-2</v>
      </c>
      <c r="E377" s="11">
        <v>32809.715277777781</v>
      </c>
      <c r="F377" s="12">
        <v>2.0558073982278088E-2</v>
      </c>
      <c r="G377" s="10">
        <f>AVERAGE(C377:C392)</f>
        <v>420792.11575000006</v>
      </c>
      <c r="H377" s="11">
        <f>AVERAGE(E377:E392)</f>
        <v>251067.54016589871</v>
      </c>
      <c r="I377" s="12">
        <f>MAX(D377:D392)</f>
        <v>0.1012978397616902</v>
      </c>
      <c r="J377" s="12">
        <f>MAX(F377:F392)</f>
        <v>0.1052374901339664</v>
      </c>
    </row>
    <row r="378" spans="1:10" x14ac:dyDescent="0.25">
      <c r="A378" t="s">
        <v>250</v>
      </c>
      <c r="B378" s="34">
        <v>2009</v>
      </c>
      <c r="C378" s="10">
        <v>155271.88</v>
      </c>
      <c r="D378" s="12">
        <v>6.4392175825378928E-2</v>
      </c>
      <c r="E378" s="11">
        <v>101502.03698630141</v>
      </c>
      <c r="F378" s="12">
        <v>7.0218195619541485E-2</v>
      </c>
    </row>
    <row r="379" spans="1:10" x14ac:dyDescent="0.25">
      <c r="A379" t="s">
        <v>250</v>
      </c>
      <c r="B379" s="34">
        <v>2010</v>
      </c>
      <c r="C379" s="10">
        <v>222013.78</v>
      </c>
      <c r="D379" s="12">
        <v>4.3602125059237273E-2</v>
      </c>
      <c r="E379" s="11">
        <v>125412.37567567571</v>
      </c>
      <c r="F379" s="12">
        <v>4.1531439521412562E-2</v>
      </c>
    </row>
    <row r="380" spans="1:10" x14ac:dyDescent="0.25">
      <c r="A380" t="s">
        <v>250</v>
      </c>
      <c r="B380" s="34">
        <v>2011</v>
      </c>
      <c r="C380" s="10">
        <v>189159.19699999999</v>
      </c>
      <c r="D380" s="12">
        <v>3.5033989930185458E-2</v>
      </c>
      <c r="E380" s="11">
        <v>144071.2306666667</v>
      </c>
      <c r="F380" s="12">
        <v>3.6830974191866081E-2</v>
      </c>
    </row>
    <row r="381" spans="1:10" x14ac:dyDescent="0.25">
      <c r="A381" t="s">
        <v>250</v>
      </c>
      <c r="B381" s="34">
        <v>2012</v>
      </c>
      <c r="C381" s="10">
        <v>171950.59599999999</v>
      </c>
      <c r="D381" s="12">
        <v>4.098909257686411E-2</v>
      </c>
      <c r="E381" s="11">
        <v>122090.62857142861</v>
      </c>
      <c r="F381" s="12">
        <v>4.325819185772297E-2</v>
      </c>
    </row>
    <row r="382" spans="1:10" x14ac:dyDescent="0.25">
      <c r="A382" t="s">
        <v>250</v>
      </c>
      <c r="B382" s="34">
        <v>2013</v>
      </c>
      <c r="C382" s="10">
        <v>98627.278000000006</v>
      </c>
      <c r="D382" s="12">
        <v>3.8478528014257309E-2</v>
      </c>
      <c r="E382" s="11">
        <v>87220.320512820515</v>
      </c>
      <c r="F382" s="12">
        <v>4.1895273900686952E-2</v>
      </c>
    </row>
    <row r="383" spans="1:10" x14ac:dyDescent="0.25">
      <c r="A383" t="s">
        <v>250</v>
      </c>
      <c r="B383" s="34">
        <v>2014</v>
      </c>
      <c r="C383" s="10">
        <v>642852.495</v>
      </c>
      <c r="D383" s="12">
        <v>9.2954028818890505E-2</v>
      </c>
      <c r="E383" s="11">
        <v>591590.74430379749</v>
      </c>
      <c r="F383" s="12">
        <v>9.3962139439146442E-2</v>
      </c>
    </row>
    <row r="384" spans="1:10" x14ac:dyDescent="0.25">
      <c r="A384" t="s">
        <v>250</v>
      </c>
      <c r="B384" s="34">
        <v>2015</v>
      </c>
      <c r="C384" s="10">
        <v>827548.18400000001</v>
      </c>
      <c r="D384" s="12">
        <v>9.9172949830996365E-2</v>
      </c>
      <c r="E384" s="11">
        <v>546832.28374999994</v>
      </c>
      <c r="F384" s="12">
        <v>0.1052374901339664</v>
      </c>
    </row>
    <row r="385" spans="1:10" x14ac:dyDescent="0.25">
      <c r="A385" t="s">
        <v>250</v>
      </c>
      <c r="B385" s="34">
        <v>2016</v>
      </c>
      <c r="C385" s="10">
        <v>888935.85</v>
      </c>
      <c r="D385" s="12">
        <v>0.1012978397616902</v>
      </c>
      <c r="E385" s="11">
        <v>408181.46543209878</v>
      </c>
      <c r="F385" s="12">
        <v>8.6449434738488276E-2</v>
      </c>
    </row>
    <row r="386" spans="1:10" x14ac:dyDescent="0.25">
      <c r="A386" t="s">
        <v>250</v>
      </c>
      <c r="B386" s="34">
        <v>2017</v>
      </c>
      <c r="C386" s="10">
        <v>523996.69</v>
      </c>
      <c r="D386" s="12">
        <v>5.4306793242368187E-2</v>
      </c>
      <c r="E386" s="11">
        <v>272191.56585365848</v>
      </c>
      <c r="F386" s="12">
        <v>5.1814009419037119E-2</v>
      </c>
    </row>
    <row r="387" spans="1:10" x14ac:dyDescent="0.25">
      <c r="A387" t="s">
        <v>250</v>
      </c>
      <c r="B387" s="34">
        <v>2018</v>
      </c>
      <c r="C387" s="10">
        <v>418838.11</v>
      </c>
      <c r="D387" s="12">
        <v>4.5954981163244271E-2</v>
      </c>
      <c r="E387" s="11">
        <v>278495.37619047618</v>
      </c>
      <c r="F387" s="12">
        <v>4.5164350653700829E-2</v>
      </c>
    </row>
    <row r="388" spans="1:10" x14ac:dyDescent="0.25">
      <c r="A388" t="s">
        <v>250</v>
      </c>
      <c r="B388" s="34">
        <v>2019</v>
      </c>
      <c r="C388" s="10">
        <v>657364.72400000005</v>
      </c>
      <c r="D388" s="12">
        <v>7.3344562548841363E-2</v>
      </c>
      <c r="E388" s="11">
        <v>375799.78837209311</v>
      </c>
      <c r="F388" s="12">
        <v>6.8645368525039621E-2</v>
      </c>
    </row>
    <row r="389" spans="1:10" x14ac:dyDescent="0.25">
      <c r="A389" t="s">
        <v>250</v>
      </c>
      <c r="B389" s="34">
        <v>2020</v>
      </c>
      <c r="C389" s="10">
        <v>690615.73600000003</v>
      </c>
      <c r="D389" s="12">
        <v>6.1753928630860037E-2</v>
      </c>
      <c r="E389" s="11">
        <v>406484.01954022993</v>
      </c>
      <c r="F389" s="12">
        <v>6.461402666699799E-2</v>
      </c>
    </row>
    <row r="390" spans="1:10" x14ac:dyDescent="0.25">
      <c r="A390" t="s">
        <v>250</v>
      </c>
      <c r="B390" s="34">
        <v>2021</v>
      </c>
      <c r="C390" s="10">
        <v>376854.68199999997</v>
      </c>
      <c r="D390" s="12">
        <v>5.5230244606049909E-2</v>
      </c>
      <c r="E390" s="11">
        <v>159140.47142857141</v>
      </c>
      <c r="F390" s="12">
        <v>6.0970536920945943E-2</v>
      </c>
    </row>
    <row r="391" spans="1:10" x14ac:dyDescent="0.25">
      <c r="A391" t="s">
        <v>250</v>
      </c>
      <c r="B391" s="34">
        <v>2022</v>
      </c>
      <c r="C391" s="10">
        <v>337160.44900000002</v>
      </c>
      <c r="D391" s="12">
        <v>4.6617246726800572E-2</v>
      </c>
      <c r="E391" s="11">
        <v>146925.60309278351</v>
      </c>
      <c r="F391" s="12">
        <v>4.4795362672876669E-2</v>
      </c>
    </row>
    <row r="392" spans="1:10" x14ac:dyDescent="0.25">
      <c r="A392" t="s">
        <v>250</v>
      </c>
      <c r="B392" s="34">
        <v>2023</v>
      </c>
      <c r="C392" s="10">
        <v>457614.114</v>
      </c>
      <c r="D392" s="12">
        <v>6.2981150829423516E-2</v>
      </c>
      <c r="E392" s="11">
        <v>218333.01699999999</v>
      </c>
      <c r="F392" s="12">
        <v>5.5589918180857602E-2</v>
      </c>
    </row>
    <row r="393" spans="1:10" x14ac:dyDescent="0.25">
      <c r="A393" t="s">
        <v>251</v>
      </c>
      <c r="B393" s="34">
        <v>2008</v>
      </c>
      <c r="C393" s="10">
        <v>831.12900000000002</v>
      </c>
      <c r="D393" s="12">
        <v>9.3268956694459726E-3</v>
      </c>
      <c r="E393" s="11">
        <v>1369.344444444444</v>
      </c>
      <c r="F393" s="12">
        <v>1.1226946639641079E-2</v>
      </c>
      <c r="G393" s="10">
        <f>AVERAGE(C393:C408)</f>
        <v>89.558875</v>
      </c>
      <c r="H393" s="11">
        <f>AVERAGE(E393:E408)</f>
        <v>131.78005586922538</v>
      </c>
      <c r="I393" s="12">
        <f>MAX(D393:D408)</f>
        <v>1.6286606028179058E-2</v>
      </c>
      <c r="J393" s="12">
        <f>MAX(F393:F408)</f>
        <v>1.1226946639641079E-2</v>
      </c>
    </row>
    <row r="394" spans="1:10" x14ac:dyDescent="0.25">
      <c r="A394" t="s">
        <v>251</v>
      </c>
      <c r="B394" s="34">
        <v>2009</v>
      </c>
      <c r="C394" s="10">
        <v>510.49400000000003</v>
      </c>
      <c r="D394" s="12">
        <v>8.4530070207974577E-3</v>
      </c>
      <c r="E394" s="11">
        <v>653.89726027397262</v>
      </c>
      <c r="F394" s="12">
        <v>9.9244251320221213E-3</v>
      </c>
    </row>
    <row r="395" spans="1:10" x14ac:dyDescent="0.25">
      <c r="A395" t="s">
        <v>251</v>
      </c>
      <c r="B395" s="34">
        <v>2010</v>
      </c>
      <c r="C395" s="10">
        <v>91.319000000000003</v>
      </c>
      <c r="D395" s="12">
        <v>1.6286606028179058E-2</v>
      </c>
      <c r="E395" s="11">
        <v>85.23918918918919</v>
      </c>
      <c r="F395" s="12">
        <v>1.037962810597334E-2</v>
      </c>
    </row>
    <row r="396" spans="1:10" x14ac:dyDescent="0.25">
      <c r="A396" t="s">
        <v>251</v>
      </c>
      <c r="B396" s="34">
        <v>2011</v>
      </c>
      <c r="C396" s="10">
        <v>0</v>
      </c>
      <c r="D396" s="10">
        <v>0</v>
      </c>
      <c r="E396" s="10">
        <v>0</v>
      </c>
      <c r="F396" s="10">
        <v>0</v>
      </c>
    </row>
    <row r="397" spans="1:10" x14ac:dyDescent="0.25">
      <c r="A397" t="s">
        <v>251</v>
      </c>
      <c r="B397" s="34">
        <v>2012</v>
      </c>
      <c r="C397" s="10">
        <v>0</v>
      </c>
      <c r="D397" s="10">
        <v>0</v>
      </c>
      <c r="E397" s="10">
        <v>0</v>
      </c>
      <c r="F397" s="10">
        <v>0</v>
      </c>
    </row>
    <row r="398" spans="1:10" x14ac:dyDescent="0.25">
      <c r="A398" t="s">
        <v>251</v>
      </c>
      <c r="B398" s="34">
        <v>2013</v>
      </c>
      <c r="C398" s="10">
        <v>0</v>
      </c>
      <c r="D398" s="10">
        <v>0</v>
      </c>
      <c r="E398" s="10">
        <v>0</v>
      </c>
      <c r="F398" s="10">
        <v>0</v>
      </c>
    </row>
    <row r="399" spans="1:10" x14ac:dyDescent="0.25">
      <c r="A399" t="s">
        <v>251</v>
      </c>
      <c r="B399" s="34">
        <v>2014</v>
      </c>
      <c r="C399" s="10">
        <v>0</v>
      </c>
      <c r="D399" s="10">
        <v>0</v>
      </c>
      <c r="E399" s="10">
        <v>0</v>
      </c>
      <c r="F399" s="10">
        <v>0</v>
      </c>
    </row>
    <row r="400" spans="1:10" x14ac:dyDescent="0.25">
      <c r="A400" t="s">
        <v>251</v>
      </c>
      <c r="B400" s="34">
        <v>2015</v>
      </c>
      <c r="C400" s="10">
        <v>0</v>
      </c>
      <c r="D400" s="10">
        <v>0</v>
      </c>
      <c r="E400" s="10">
        <v>0</v>
      </c>
      <c r="F400" s="10">
        <v>0</v>
      </c>
    </row>
    <row r="401" spans="1:6" x14ac:dyDescent="0.25">
      <c r="A401" t="s">
        <v>251</v>
      </c>
      <c r="B401" s="34">
        <v>2016</v>
      </c>
      <c r="C401" s="10">
        <v>0</v>
      </c>
      <c r="D401" s="10">
        <v>0</v>
      </c>
      <c r="E401" s="10">
        <v>0</v>
      </c>
      <c r="F401" s="10">
        <v>0</v>
      </c>
    </row>
    <row r="402" spans="1:6" x14ac:dyDescent="0.25">
      <c r="A402" t="s">
        <v>251</v>
      </c>
      <c r="B402" s="34">
        <v>2017</v>
      </c>
      <c r="C402" s="10">
        <v>0</v>
      </c>
      <c r="D402" s="10">
        <v>0</v>
      </c>
      <c r="E402" s="10">
        <v>0</v>
      </c>
      <c r="F402" s="10">
        <v>0</v>
      </c>
    </row>
    <row r="403" spans="1:6" x14ac:dyDescent="0.25">
      <c r="A403" t="s">
        <v>251</v>
      </c>
      <c r="B403" s="34">
        <v>2018</v>
      </c>
      <c r="C403" s="10">
        <v>0</v>
      </c>
      <c r="D403" s="10">
        <v>0</v>
      </c>
      <c r="E403" s="10">
        <v>0</v>
      </c>
      <c r="F403" s="10">
        <v>0</v>
      </c>
    </row>
    <row r="404" spans="1:6" x14ac:dyDescent="0.25">
      <c r="A404" t="s">
        <v>251</v>
      </c>
      <c r="B404" s="34">
        <v>2019</v>
      </c>
      <c r="C404" s="10">
        <v>0</v>
      </c>
      <c r="D404" s="10">
        <v>0</v>
      </c>
      <c r="E404" s="10">
        <v>0</v>
      </c>
      <c r="F404" s="10">
        <v>0</v>
      </c>
    </row>
    <row r="405" spans="1:6" x14ac:dyDescent="0.25">
      <c r="A405" t="s">
        <v>251</v>
      </c>
      <c r="B405" s="34">
        <v>2020</v>
      </c>
      <c r="C405" s="10">
        <v>0</v>
      </c>
      <c r="D405" s="10">
        <v>0</v>
      </c>
      <c r="E405" s="10">
        <v>0</v>
      </c>
      <c r="F405" s="10">
        <v>0</v>
      </c>
    </row>
    <row r="406" spans="1:6" x14ac:dyDescent="0.25">
      <c r="A406" t="s">
        <v>251</v>
      </c>
      <c r="B406" s="34">
        <v>2021</v>
      </c>
      <c r="C406" s="10">
        <v>0</v>
      </c>
      <c r="D406" s="10">
        <v>0</v>
      </c>
      <c r="E406" s="10">
        <v>0</v>
      </c>
      <c r="F406" s="10">
        <v>0</v>
      </c>
    </row>
    <row r="407" spans="1:6" x14ac:dyDescent="0.25">
      <c r="A407" t="s">
        <v>251</v>
      </c>
      <c r="B407" s="34">
        <v>2022</v>
      </c>
      <c r="C407" s="10">
        <v>0</v>
      </c>
      <c r="D407" s="10">
        <v>0</v>
      </c>
      <c r="E407" s="10">
        <v>0</v>
      </c>
      <c r="F407" s="10">
        <v>0</v>
      </c>
    </row>
    <row r="408" spans="1:6" x14ac:dyDescent="0.25">
      <c r="A408" t="s">
        <v>251</v>
      </c>
      <c r="B408" s="34">
        <v>2023</v>
      </c>
      <c r="C408" s="10">
        <v>0</v>
      </c>
      <c r="D408" s="10">
        <v>0</v>
      </c>
      <c r="E408" s="10">
        <v>0</v>
      </c>
      <c r="F408" s="10">
        <v>0</v>
      </c>
    </row>
    <row r="409" spans="1:6" x14ac:dyDescent="0.25">
      <c r="A409" t="s">
        <v>225</v>
      </c>
      <c r="B409" s="34">
        <v>127589739.68000008</v>
      </c>
      <c r="C409" s="10">
        <v>426194854.25705349</v>
      </c>
      <c r="D409" s="12">
        <v>15.575671189696234</v>
      </c>
      <c r="E409" s="11">
        <v>14.520956777305219</v>
      </c>
    </row>
    <row r="411" spans="1:6" x14ac:dyDescent="0.25">
      <c r="A411" t="s">
        <v>253</v>
      </c>
      <c r="B411" s="34">
        <v>2008</v>
      </c>
      <c r="C411" s="10">
        <v>1140019.8390000002</v>
      </c>
      <c r="D411" s="12">
        <v>0.14568882855429924</v>
      </c>
      <c r="E411" s="11">
        <v>173131.14722222229</v>
      </c>
      <c r="F411" s="12">
        <v>0.15567072555223999</v>
      </c>
    </row>
    <row r="412" spans="1:6" x14ac:dyDescent="0.25">
      <c r="A412" t="s">
        <v>253</v>
      </c>
      <c r="B412" s="34">
        <v>2009</v>
      </c>
      <c r="C412" s="10">
        <v>944294.00600000005</v>
      </c>
      <c r="D412" s="12">
        <v>0.35641480392379904</v>
      </c>
      <c r="E412" s="11">
        <v>208124.43972602743</v>
      </c>
      <c r="F412" s="12">
        <v>0.38185295061449209</v>
      </c>
    </row>
    <row r="413" spans="1:6" x14ac:dyDescent="0.25">
      <c r="A413" t="s">
        <v>253</v>
      </c>
      <c r="B413" s="34">
        <v>2010</v>
      </c>
      <c r="C413" s="10">
        <v>734411.04500000004</v>
      </c>
      <c r="D413" s="12">
        <v>0.12641269939994762</v>
      </c>
      <c r="E413" s="11">
        <v>206838.72567567573</v>
      </c>
      <c r="F413" s="12">
        <v>0.14330954572814153</v>
      </c>
    </row>
    <row r="414" spans="1:6" x14ac:dyDescent="0.25">
      <c r="A414" t="s">
        <v>253</v>
      </c>
      <c r="B414" s="34">
        <v>2011</v>
      </c>
      <c r="C414" s="10">
        <v>653907.60299999989</v>
      </c>
      <c r="D414" s="12">
        <v>0.14326161774587351</v>
      </c>
      <c r="E414" s="11">
        <v>258527.63466666668</v>
      </c>
      <c r="F414" s="12">
        <v>0.1500414831724195</v>
      </c>
    </row>
    <row r="415" spans="1:6" x14ac:dyDescent="0.25">
      <c r="A415" t="s">
        <v>253</v>
      </c>
      <c r="B415" s="34">
        <v>2012</v>
      </c>
      <c r="C415" s="10">
        <v>1140528.9639999999</v>
      </c>
      <c r="D415" s="12">
        <v>0.17929442704681722</v>
      </c>
      <c r="E415" s="11">
        <v>307692.97012987011</v>
      </c>
      <c r="F415" s="12">
        <v>0.20935645570791242</v>
      </c>
    </row>
    <row r="416" spans="1:6" x14ac:dyDescent="0.25">
      <c r="A416" t="s">
        <v>253</v>
      </c>
      <c r="B416" s="34">
        <v>2013</v>
      </c>
      <c r="C416" s="10">
        <v>994434.68500000006</v>
      </c>
      <c r="D416" s="12">
        <v>0.16616988170232191</v>
      </c>
      <c r="E416" s="11">
        <v>247219.36410256405</v>
      </c>
      <c r="F416" s="12">
        <v>0.19860008264959453</v>
      </c>
    </row>
    <row r="417" spans="1:6" x14ac:dyDescent="0.25">
      <c r="A417" t="s">
        <v>253</v>
      </c>
      <c r="B417" s="34">
        <v>2014</v>
      </c>
      <c r="C417" s="10">
        <v>1156319.865</v>
      </c>
      <c r="D417" s="12">
        <v>0.21145548286614232</v>
      </c>
      <c r="E417" s="11">
        <v>697507</v>
      </c>
      <c r="F417" s="12">
        <v>0.22433059170852948</v>
      </c>
    </row>
    <row r="418" spans="1:6" x14ac:dyDescent="0.25">
      <c r="A418" t="s">
        <v>253</v>
      </c>
      <c r="B418" s="34">
        <v>2015</v>
      </c>
      <c r="C418" s="10">
        <v>1404658.878</v>
      </c>
      <c r="D418" s="12">
        <v>0.34905861980727015</v>
      </c>
      <c r="E418" s="11">
        <v>628809.40124999988</v>
      </c>
      <c r="F418" s="12">
        <v>0.3087356505839885</v>
      </c>
    </row>
    <row r="419" spans="1:6" x14ac:dyDescent="0.25">
      <c r="A419" t="s">
        <v>253</v>
      </c>
      <c r="B419" s="34">
        <v>2016</v>
      </c>
      <c r="C419" s="10">
        <v>1249339.7279999999</v>
      </c>
      <c r="D419" s="12">
        <v>0.2303500945857434</v>
      </c>
      <c r="E419" s="11">
        <v>466762.58518518519</v>
      </c>
      <c r="F419" s="12">
        <v>0.22210448315286568</v>
      </c>
    </row>
    <row r="420" spans="1:6" x14ac:dyDescent="0.25">
      <c r="A420" t="s">
        <v>253</v>
      </c>
      <c r="B420" s="34">
        <v>2017</v>
      </c>
      <c r="C420" s="10">
        <v>757799.34100000001</v>
      </c>
      <c r="D420" s="12">
        <v>0.15860730273987372</v>
      </c>
      <c r="E420" s="11">
        <v>306557.74024390237</v>
      </c>
      <c r="F420" s="12">
        <v>0.15497096021298223</v>
      </c>
    </row>
    <row r="421" spans="1:6" x14ac:dyDescent="0.25">
      <c r="A421" t="s">
        <v>253</v>
      </c>
      <c r="B421" s="34">
        <v>2018</v>
      </c>
      <c r="C421" s="10">
        <v>980500.79599999997</v>
      </c>
      <c r="D421" s="12">
        <v>0.31908482878055217</v>
      </c>
      <c r="E421" s="11">
        <v>357294.80357142852</v>
      </c>
      <c r="F421" s="12">
        <v>0.27505081243873575</v>
      </c>
    </row>
    <row r="422" spans="1:6" x14ac:dyDescent="0.25">
      <c r="A422" t="s">
        <v>253</v>
      </c>
      <c r="B422" s="34">
        <v>2019</v>
      </c>
      <c r="C422" s="10">
        <v>1114160.828</v>
      </c>
      <c r="D422" s="12">
        <v>0.30159644876685165</v>
      </c>
      <c r="E422" s="11">
        <v>461689.45000000007</v>
      </c>
      <c r="F422" s="12">
        <v>0.26497950597278719</v>
      </c>
    </row>
    <row r="423" spans="1:6" x14ac:dyDescent="0.25">
      <c r="A423" t="s">
        <v>253</v>
      </c>
      <c r="B423" s="34">
        <v>2020</v>
      </c>
      <c r="C423" s="10">
        <v>987915.25100000005</v>
      </c>
      <c r="D423" s="12">
        <v>0.3170973394027265</v>
      </c>
      <c r="E423" s="11">
        <v>474592.55287356325</v>
      </c>
      <c r="F423" s="12">
        <v>0.31361817102144002</v>
      </c>
    </row>
    <row r="424" spans="1:6" x14ac:dyDescent="0.25">
      <c r="A424" t="s">
        <v>253</v>
      </c>
      <c r="B424" s="34">
        <v>2021</v>
      </c>
      <c r="C424" s="10">
        <v>799313.49699999997</v>
      </c>
      <c r="D424" s="12">
        <v>0.33817417693182789</v>
      </c>
      <c r="E424" s="11">
        <v>249798.13846153844</v>
      </c>
      <c r="F424" s="12">
        <v>0.30926388292677015</v>
      </c>
    </row>
    <row r="425" spans="1:6" x14ac:dyDescent="0.25">
      <c r="A425" t="s">
        <v>253</v>
      </c>
      <c r="B425" s="34">
        <v>2022</v>
      </c>
      <c r="C425" s="10">
        <v>878852.76400000008</v>
      </c>
      <c r="D425" s="12">
        <v>0.25768658741202327</v>
      </c>
      <c r="E425" s="11">
        <v>291907.77422680409</v>
      </c>
      <c r="F425" s="12">
        <v>0.27252146070172695</v>
      </c>
    </row>
    <row r="426" spans="1:6" x14ac:dyDescent="0.25">
      <c r="A426" t="s">
        <v>253</v>
      </c>
      <c r="B426" s="34">
        <v>2023</v>
      </c>
      <c r="C426" s="10">
        <v>882137.63599999994</v>
      </c>
      <c r="D426" s="12">
        <v>0.24785544120071487</v>
      </c>
      <c r="E426" s="11">
        <v>477298.05900000001</v>
      </c>
      <c r="F426" s="12">
        <v>0.28380776668806579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E13" sqref="E13:G14"/>
    </sheetView>
  </sheetViews>
  <sheetFormatPr defaultRowHeight="15" x14ac:dyDescent="0.25"/>
  <cols>
    <col min="1" max="1" width="21.28515625" bestFit="1" customWidth="1"/>
    <col min="2" max="2" width="19" style="10" bestFit="1" customWidth="1"/>
    <col min="3" max="3" width="20.28515625" style="10" bestFit="1" customWidth="1"/>
    <col min="5" max="5" width="27.42578125" customWidth="1"/>
    <col min="6" max="6" width="37.140625" customWidth="1"/>
    <col min="7" max="7" width="38.85546875" customWidth="1"/>
  </cols>
  <sheetData>
    <row r="1" spans="1:7" x14ac:dyDescent="0.25">
      <c r="C1" s="10" t="s">
        <v>239</v>
      </c>
    </row>
    <row r="2" spans="1:7" ht="45" x14ac:dyDescent="0.25">
      <c r="A2" s="41" t="s">
        <v>224</v>
      </c>
      <c r="B2" s="42" t="s">
        <v>237</v>
      </c>
      <c r="C2" s="42" t="s">
        <v>240</v>
      </c>
      <c r="E2" s="2" t="s">
        <v>186</v>
      </c>
      <c r="F2" s="3" t="s">
        <v>274</v>
      </c>
      <c r="G2" s="4" t="s">
        <v>275</v>
      </c>
    </row>
    <row r="3" spans="1:7" x14ac:dyDescent="0.25">
      <c r="A3" t="s">
        <v>103</v>
      </c>
      <c r="B3" s="10">
        <v>1810276.3170625002</v>
      </c>
      <c r="C3" s="10">
        <v>21219783.278694581</v>
      </c>
      <c r="E3" s="5" t="s">
        <v>187</v>
      </c>
      <c r="F3" s="6">
        <v>1810276.3170625002</v>
      </c>
      <c r="G3" s="7">
        <v>21219783.278694581</v>
      </c>
    </row>
    <row r="4" spans="1:7" x14ac:dyDescent="0.25">
      <c r="A4" t="s">
        <v>98</v>
      </c>
      <c r="B4" s="10">
        <v>4018771.6901249997</v>
      </c>
      <c r="C4" s="10">
        <v>3256144.8244980215</v>
      </c>
      <c r="E4" s="5" t="s">
        <v>189</v>
      </c>
      <c r="F4" s="6">
        <v>4018771.6901249997</v>
      </c>
      <c r="G4" s="7">
        <v>3256144.8244980215</v>
      </c>
    </row>
    <row r="5" spans="1:7" x14ac:dyDescent="0.25">
      <c r="A5" t="s">
        <v>120</v>
      </c>
      <c r="B5" s="10">
        <v>2604414.3645000001</v>
      </c>
      <c r="C5" s="10">
        <v>2175366.5054735397</v>
      </c>
      <c r="E5" s="5" t="s">
        <v>233</v>
      </c>
      <c r="F5" s="6">
        <v>2604414.3645000001</v>
      </c>
      <c r="G5" s="7">
        <v>2175366.5054735397</v>
      </c>
    </row>
    <row r="6" spans="1:7" x14ac:dyDescent="0.25">
      <c r="A6" t="s">
        <v>105</v>
      </c>
      <c r="B6" s="10">
        <v>1107234.8941249999</v>
      </c>
      <c r="C6" s="10">
        <v>1573849.3630570432</v>
      </c>
      <c r="E6" s="5" t="s">
        <v>194</v>
      </c>
      <c r="F6" s="6">
        <v>1107234.8941249999</v>
      </c>
      <c r="G6" s="7">
        <v>1573849.3630570432</v>
      </c>
    </row>
    <row r="7" spans="1:7" x14ac:dyDescent="0.25">
      <c r="A7" t="s">
        <v>12</v>
      </c>
      <c r="B7" s="10">
        <v>669171.25474999996</v>
      </c>
      <c r="C7" s="10">
        <v>1377144.9500385083</v>
      </c>
      <c r="E7" s="5" t="s">
        <v>13</v>
      </c>
      <c r="F7" s="6">
        <v>669171.25474999996</v>
      </c>
      <c r="G7" s="7">
        <v>1377144.9500385083</v>
      </c>
    </row>
    <row r="8" spans="1:7" x14ac:dyDescent="0.25">
      <c r="A8" t="s">
        <v>96</v>
      </c>
      <c r="B8" s="10">
        <v>175704.4465625</v>
      </c>
      <c r="C8" s="10">
        <v>1120607.7129935736</v>
      </c>
      <c r="E8" s="5" t="s">
        <v>188</v>
      </c>
      <c r="F8" s="6">
        <v>175704.4465625</v>
      </c>
      <c r="G8" s="7">
        <v>1120607.7129935736</v>
      </c>
    </row>
    <row r="9" spans="1:7" x14ac:dyDescent="0.25">
      <c r="A9" t="s">
        <v>33</v>
      </c>
      <c r="B9" s="10">
        <v>304510.31012499996</v>
      </c>
      <c r="C9" s="10">
        <v>886473.73074968043</v>
      </c>
      <c r="E9" s="5" t="s">
        <v>230</v>
      </c>
      <c r="F9" s="6">
        <v>304510.31012499996</v>
      </c>
      <c r="G9" s="7">
        <v>886473.73074968043</v>
      </c>
    </row>
    <row r="10" spans="1:7" x14ac:dyDescent="0.25">
      <c r="A10" t="s">
        <v>41</v>
      </c>
      <c r="B10" s="10">
        <v>355162.1594375</v>
      </c>
      <c r="C10" s="10">
        <v>560685.70717805345</v>
      </c>
      <c r="E10" s="5" t="s">
        <v>192</v>
      </c>
      <c r="F10" s="6">
        <v>355162.1594375</v>
      </c>
      <c r="G10" s="7">
        <v>560685.70717805345</v>
      </c>
    </row>
    <row r="11" spans="1:7" x14ac:dyDescent="0.25">
      <c r="A11" t="s">
        <v>59</v>
      </c>
      <c r="B11" s="10">
        <v>458813.32418749994</v>
      </c>
      <c r="C11" s="10">
        <v>553106.02700379316</v>
      </c>
      <c r="E11" s="5" t="s">
        <v>190</v>
      </c>
      <c r="F11" s="6">
        <v>458813.32418749994</v>
      </c>
      <c r="G11" s="7">
        <v>553106.02700379316</v>
      </c>
    </row>
    <row r="12" spans="1:7" x14ac:dyDescent="0.25">
      <c r="A12" t="s">
        <v>63</v>
      </c>
      <c r="B12" s="10">
        <v>142792.36156250001</v>
      </c>
      <c r="C12" s="10">
        <v>506240.72974276525</v>
      </c>
      <c r="E12" s="5" t="s">
        <v>234</v>
      </c>
      <c r="F12" s="6">
        <v>142792.36156250001</v>
      </c>
      <c r="G12" s="7">
        <v>506240.72974276525</v>
      </c>
    </row>
    <row r="13" spans="1:7" x14ac:dyDescent="0.25">
      <c r="A13" t="s">
        <v>90</v>
      </c>
      <c r="B13" s="10">
        <v>624122.44231249997</v>
      </c>
      <c r="C13" s="10">
        <v>471914.11688320275</v>
      </c>
      <c r="E13" s="51" t="s">
        <v>276</v>
      </c>
      <c r="F13" s="52"/>
      <c r="G13" s="53"/>
    </row>
    <row r="14" spans="1:7" x14ac:dyDescent="0.25">
      <c r="A14" t="s">
        <v>57</v>
      </c>
      <c r="B14" s="10">
        <v>678458.74056249985</v>
      </c>
      <c r="C14" s="10">
        <v>451980.03544556978</v>
      </c>
      <c r="E14" s="54"/>
      <c r="F14" s="55"/>
      <c r="G14" s="56"/>
    </row>
    <row r="15" spans="1:7" x14ac:dyDescent="0.25">
      <c r="A15" t="s">
        <v>61</v>
      </c>
      <c r="B15" s="10">
        <v>531097.27537499997</v>
      </c>
      <c r="C15" s="10">
        <v>429031.83539251494</v>
      </c>
      <c r="E15" s="8"/>
      <c r="F15" s="8"/>
      <c r="G15" s="8"/>
    </row>
    <row r="16" spans="1:7" x14ac:dyDescent="0.25">
      <c r="A16" t="s">
        <v>45</v>
      </c>
      <c r="B16" s="10">
        <v>185919.17356249996</v>
      </c>
      <c r="C16" s="10">
        <v>331769.0200451737</v>
      </c>
      <c r="E16" s="9"/>
      <c r="F16" s="9"/>
      <c r="G16" s="9"/>
    </row>
    <row r="17" spans="1:7" x14ac:dyDescent="0.25">
      <c r="A17" t="s">
        <v>22</v>
      </c>
      <c r="B17" s="10">
        <v>110984.401875</v>
      </c>
      <c r="C17" s="10">
        <v>311803.51522817148</v>
      </c>
      <c r="E17" s="9"/>
      <c r="F17" s="9"/>
      <c r="G17" s="9"/>
    </row>
    <row r="18" spans="1:7" x14ac:dyDescent="0.25">
      <c r="A18" t="s">
        <v>37</v>
      </c>
      <c r="B18" s="10">
        <v>126082.9115625</v>
      </c>
      <c r="C18" s="10">
        <v>276589.23260992439</v>
      </c>
    </row>
    <row r="19" spans="1:7" x14ac:dyDescent="0.25">
      <c r="A19" t="s">
        <v>77</v>
      </c>
      <c r="B19" s="10">
        <v>420792.11575</v>
      </c>
      <c r="C19" s="10">
        <v>251067.54016589871</v>
      </c>
    </row>
    <row r="20" spans="1:7" x14ac:dyDescent="0.25">
      <c r="A20" t="s">
        <v>48</v>
      </c>
      <c r="B20" s="10">
        <v>1542434.2655000002</v>
      </c>
      <c r="C20" s="10">
        <v>225692.5257004415</v>
      </c>
    </row>
    <row r="21" spans="1:7" x14ac:dyDescent="0.25">
      <c r="A21" t="s">
        <v>106</v>
      </c>
      <c r="B21" s="10">
        <v>325133.49637499999</v>
      </c>
      <c r="C21" s="10">
        <v>188793.01169374006</v>
      </c>
    </row>
    <row r="22" spans="1:7" x14ac:dyDescent="0.25">
      <c r="A22" t="s">
        <v>54</v>
      </c>
      <c r="B22" s="10">
        <v>717663.27024999983</v>
      </c>
      <c r="C22" s="10">
        <v>174036.33917106772</v>
      </c>
    </row>
    <row r="23" spans="1:7" x14ac:dyDescent="0.25">
      <c r="A23" t="s">
        <v>35</v>
      </c>
      <c r="B23" s="10">
        <v>70947.547437500005</v>
      </c>
      <c r="C23" s="10">
        <v>166395.53754321704</v>
      </c>
    </row>
    <row r="24" spans="1:7" x14ac:dyDescent="0.25">
      <c r="A24" t="s">
        <v>32</v>
      </c>
      <c r="B24" s="10">
        <v>43153.742250000003</v>
      </c>
      <c r="C24" s="10">
        <v>126969.69863331821</v>
      </c>
    </row>
    <row r="25" spans="1:7" x14ac:dyDescent="0.25">
      <c r="A25" t="s">
        <v>36</v>
      </c>
      <c r="B25" s="10">
        <v>52811.398499999996</v>
      </c>
      <c r="C25" s="10">
        <v>110178.40839849468</v>
      </c>
    </row>
    <row r="26" spans="1:7" x14ac:dyDescent="0.25">
      <c r="A26" t="s">
        <v>85</v>
      </c>
      <c r="B26" s="10">
        <v>22974.800312500003</v>
      </c>
      <c r="C26" s="10">
        <v>104917.97414043869</v>
      </c>
    </row>
    <row r="27" spans="1:7" x14ac:dyDescent="0.25">
      <c r="A27" t="s">
        <v>76</v>
      </c>
      <c r="B27" s="10">
        <v>548244.00056249998</v>
      </c>
      <c r="C27" s="10">
        <v>100696.98669541537</v>
      </c>
    </row>
    <row r="28" spans="1:7" x14ac:dyDescent="0.25">
      <c r="A28" t="s">
        <v>18</v>
      </c>
      <c r="B28" s="10">
        <v>106178.5359375</v>
      </c>
      <c r="C28" s="10">
        <v>80099.30522396302</v>
      </c>
    </row>
    <row r="29" spans="1:7" x14ac:dyDescent="0.25">
      <c r="A29" t="s">
        <v>92</v>
      </c>
      <c r="B29" s="10">
        <v>32221.617999999999</v>
      </c>
      <c r="C29" s="10">
        <v>41027.182319108499</v>
      </c>
    </row>
    <row r="30" spans="1:7" x14ac:dyDescent="0.25">
      <c r="A30" t="s">
        <v>70</v>
      </c>
      <c r="B30" s="10">
        <v>159856.81168749998</v>
      </c>
      <c r="C30" s="10">
        <v>36033.689479433655</v>
      </c>
    </row>
    <row r="31" spans="1:7" x14ac:dyDescent="0.25">
      <c r="A31" t="s">
        <v>43</v>
      </c>
      <c r="B31" s="10">
        <v>79506.553812500002</v>
      </c>
      <c r="C31" s="10">
        <v>28305.338794241987</v>
      </c>
    </row>
    <row r="32" spans="1:7" x14ac:dyDescent="0.25">
      <c r="A32" t="s">
        <v>14</v>
      </c>
      <c r="B32" s="10">
        <v>28099.711562499993</v>
      </c>
      <c r="C32" s="10">
        <v>24145.008347258863</v>
      </c>
    </row>
    <row r="33" spans="1:3" x14ac:dyDescent="0.25">
      <c r="A33" t="s">
        <v>46</v>
      </c>
      <c r="B33" s="10">
        <v>1444.3379374999997</v>
      </c>
      <c r="C33" s="10">
        <v>12036.1710535927</v>
      </c>
    </row>
    <row r="34" spans="1:3" x14ac:dyDescent="0.25">
      <c r="A34" t="s">
        <v>147</v>
      </c>
      <c r="B34" s="10">
        <v>22628.76471428572</v>
      </c>
      <c r="C34" s="10">
        <v>10796.967558061768</v>
      </c>
    </row>
    <row r="35" spans="1:3" x14ac:dyDescent="0.25">
      <c r="A35" t="s">
        <v>122</v>
      </c>
      <c r="B35" s="10">
        <v>8883.2484999999997</v>
      </c>
      <c r="C35" s="10">
        <v>7695.2512210275672</v>
      </c>
    </row>
    <row r="36" spans="1:3" x14ac:dyDescent="0.25">
      <c r="A36" t="s">
        <v>115</v>
      </c>
      <c r="B36" s="10">
        <v>32704.958230769229</v>
      </c>
      <c r="C36" s="10">
        <v>6079.5269536170144</v>
      </c>
    </row>
    <row r="37" spans="1:3" x14ac:dyDescent="0.25">
      <c r="A37" t="s">
        <v>83</v>
      </c>
      <c r="B37" s="10">
        <v>887.47262499999988</v>
      </c>
      <c r="C37" s="10">
        <v>2718.93695791649</v>
      </c>
    </row>
    <row r="38" spans="1:3" x14ac:dyDescent="0.25">
      <c r="A38" t="s">
        <v>137</v>
      </c>
      <c r="B38" s="10">
        <v>3458.2367142857138</v>
      </c>
      <c r="C38" s="10">
        <v>1246.9032067313249</v>
      </c>
    </row>
    <row r="39" spans="1:3" x14ac:dyDescent="0.25">
      <c r="A39" t="s">
        <v>38</v>
      </c>
      <c r="B39" s="10">
        <v>1714.9008333333331</v>
      </c>
      <c r="C39" s="10">
        <v>921.90883729756661</v>
      </c>
    </row>
    <row r="40" spans="1:3" x14ac:dyDescent="0.25">
      <c r="A40" t="s">
        <v>91</v>
      </c>
      <c r="B40" s="10">
        <v>477.64733333333334</v>
      </c>
      <c r="C40" s="10">
        <v>702.82696463586865</v>
      </c>
    </row>
    <row r="41" spans="1:3" x14ac:dyDescent="0.25">
      <c r="A41" t="s">
        <v>89</v>
      </c>
      <c r="B41" s="10">
        <v>6570.5998571428554</v>
      </c>
      <c r="C41" s="10">
        <v>152.184394961024</v>
      </c>
    </row>
    <row r="42" spans="1:3" x14ac:dyDescent="0.25">
      <c r="A42" t="s">
        <v>182</v>
      </c>
      <c r="B42" s="10">
        <v>300.608</v>
      </c>
      <c r="C42" s="10">
        <v>70.462050710504315</v>
      </c>
    </row>
    <row r="43" spans="1:3" x14ac:dyDescent="0.25">
      <c r="A43" t="s">
        <v>225</v>
      </c>
      <c r="B43" s="10">
        <v>468573.24299466197</v>
      </c>
      <c r="C43" s="10">
        <v>1019357.7001633086</v>
      </c>
    </row>
  </sheetData>
  <sortState ref="A3:C42">
    <sortCondition descending="1" ref="C3:C42"/>
  </sortState>
  <mergeCells count="1">
    <mergeCell ref="E13:G1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9"/>
  <sheetViews>
    <sheetView topLeftCell="I1" workbookViewId="0">
      <selection activeCell="V4" sqref="S4:V4"/>
    </sheetView>
  </sheetViews>
  <sheetFormatPr defaultRowHeight="15" x14ac:dyDescent="0.25"/>
  <cols>
    <col min="1" max="1" width="17.42578125" bestFit="1" customWidth="1"/>
    <col min="2" max="2" width="5" bestFit="1" customWidth="1"/>
    <col min="3" max="3" width="15.7109375" style="10" bestFit="1" customWidth="1"/>
    <col min="4" max="4" width="20" style="12" customWidth="1"/>
    <col min="5" max="5" width="12.5703125" style="10" bestFit="1" customWidth="1"/>
    <col min="6" max="6" width="17.28515625" style="12" customWidth="1"/>
    <col min="7" max="8" width="15.140625" style="10" bestFit="1" customWidth="1"/>
    <col min="9" max="9" width="13.28515625" style="12" bestFit="1" customWidth="1"/>
    <col min="10" max="10" width="14" style="12" bestFit="1" customWidth="1"/>
    <col min="12" max="12" width="22.7109375" customWidth="1"/>
    <col min="15" max="15" width="10.85546875" style="11" bestFit="1" customWidth="1"/>
    <col min="16" max="16" width="20.28515625" style="12" bestFit="1" customWidth="1"/>
    <col min="17" max="17" width="10.42578125" style="12" bestFit="1" customWidth="1"/>
    <col min="19" max="19" width="11.42578125" bestFit="1" customWidth="1"/>
    <col min="21" max="21" width="11.42578125" bestFit="1" customWidth="1"/>
  </cols>
  <sheetData>
    <row r="1" spans="1:22" x14ac:dyDescent="0.25">
      <c r="A1" t="s">
        <v>199</v>
      </c>
      <c r="E1" s="10" t="s">
        <v>239</v>
      </c>
      <c r="H1" s="10" t="s">
        <v>239</v>
      </c>
    </row>
    <row r="2" spans="1:22" x14ac:dyDescent="0.25">
      <c r="A2" t="s">
        <v>198</v>
      </c>
      <c r="B2" t="s">
        <v>200</v>
      </c>
      <c r="C2" s="10" t="s">
        <v>201</v>
      </c>
      <c r="D2" s="12" t="s">
        <v>203</v>
      </c>
      <c r="E2" s="10" t="s">
        <v>202</v>
      </c>
      <c r="F2" s="12" t="s">
        <v>204</v>
      </c>
      <c r="G2" s="10" t="s">
        <v>205</v>
      </c>
      <c r="H2" s="10" t="s">
        <v>197</v>
      </c>
      <c r="I2" s="12" t="s">
        <v>206</v>
      </c>
      <c r="J2" s="12" t="s">
        <v>207</v>
      </c>
      <c r="N2" s="10"/>
      <c r="O2" s="11" t="s">
        <v>239</v>
      </c>
      <c r="Q2" s="12" t="s">
        <v>239</v>
      </c>
    </row>
    <row r="3" spans="1:22" x14ac:dyDescent="0.25">
      <c r="A3" t="s">
        <v>198</v>
      </c>
      <c r="C3" s="10" t="s">
        <v>196</v>
      </c>
      <c r="D3" s="12" t="s">
        <v>211</v>
      </c>
      <c r="E3" s="10" t="s">
        <v>226</v>
      </c>
      <c r="F3" s="12" t="s">
        <v>210</v>
      </c>
      <c r="M3" t="s">
        <v>200</v>
      </c>
      <c r="N3" s="10" t="s">
        <v>201</v>
      </c>
      <c r="O3" s="11" t="s">
        <v>202</v>
      </c>
      <c r="P3" s="12" t="s">
        <v>203</v>
      </c>
      <c r="Q3" s="12" t="s">
        <v>204</v>
      </c>
      <c r="S3" t="s">
        <v>256</v>
      </c>
      <c r="T3" t="s">
        <v>208</v>
      </c>
      <c r="U3" t="s">
        <v>257</v>
      </c>
      <c r="V3" t="s">
        <v>209</v>
      </c>
    </row>
    <row r="4" spans="1:22" ht="45" x14ac:dyDescent="0.25">
      <c r="A4" t="s">
        <v>245</v>
      </c>
      <c r="B4" s="34">
        <v>2008</v>
      </c>
      <c r="C4" s="10">
        <v>0</v>
      </c>
      <c r="D4" s="10">
        <v>0</v>
      </c>
      <c r="E4" s="10">
        <v>0</v>
      </c>
      <c r="F4" s="10">
        <v>0</v>
      </c>
      <c r="G4" s="10">
        <f>AVERAGE(C4:C19)</f>
        <v>9900.0845624999984</v>
      </c>
      <c r="H4" s="11">
        <f>AVERAGE(E4:E19)</f>
        <v>4723.6733066520237</v>
      </c>
      <c r="I4" s="12">
        <f>MAX(D4:D19)</f>
        <v>0.1884019450298316</v>
      </c>
      <c r="J4" s="12">
        <f>MAX(F4:F19)</f>
        <v>0.1849440897446161</v>
      </c>
      <c r="L4" s="13" t="s">
        <v>252</v>
      </c>
      <c r="M4">
        <v>2008</v>
      </c>
      <c r="N4" s="10">
        <f>C4+C20+C36+C52+C68+C84</f>
        <v>1140019.8390000002</v>
      </c>
      <c r="O4" s="11">
        <f>E4+E20+E36+E52+E68+E84</f>
        <v>173131.14722222229</v>
      </c>
      <c r="P4" s="12">
        <f>D4+D20+D36+D52+D68+D84</f>
        <v>0.14568882855429924</v>
      </c>
      <c r="Q4" s="12">
        <f t="shared" ref="Q4:Q19" si="0">F4+F20+F36+F52+F68+F84</f>
        <v>0.15567072555223999</v>
      </c>
      <c r="S4" s="10">
        <f>MAX(N4:N19)</f>
        <v>1404658.878</v>
      </c>
      <c r="T4" s="12">
        <f>MAX(P4:P19)</f>
        <v>0.35641480392379904</v>
      </c>
      <c r="U4" s="11">
        <f>MAX(O4:O19)</f>
        <v>697507</v>
      </c>
      <c r="V4" s="12">
        <f>MAX(Q4:Q19)</f>
        <v>0.38185295061449209</v>
      </c>
    </row>
    <row r="5" spans="1:22" x14ac:dyDescent="0.25">
      <c r="A5" t="s">
        <v>245</v>
      </c>
      <c r="B5" s="18">
        <v>2009</v>
      </c>
      <c r="C5" s="10">
        <v>0</v>
      </c>
      <c r="D5" s="10">
        <v>0</v>
      </c>
      <c r="E5" s="10">
        <v>0</v>
      </c>
      <c r="F5" s="10">
        <v>0</v>
      </c>
      <c r="L5" s="13"/>
      <c r="M5">
        <v>2009</v>
      </c>
      <c r="N5" s="10">
        <f t="shared" ref="N5:N18" si="1">C5+C21+C37+C53+C69+C85</f>
        <v>944294.00600000005</v>
      </c>
      <c r="O5" s="11">
        <f t="shared" ref="O5:O19" si="2">E5+E21+E37+E53+E69+E85</f>
        <v>208124.43972602743</v>
      </c>
      <c r="P5" s="12">
        <f t="shared" ref="P5:P19" si="3">D5+D21+D37+D53+D69+D85</f>
        <v>0.35641480392379904</v>
      </c>
      <c r="Q5" s="12">
        <f t="shared" si="0"/>
        <v>0.38185295061449209</v>
      </c>
      <c r="U5" s="12"/>
    </row>
    <row r="6" spans="1:22" x14ac:dyDescent="0.25">
      <c r="A6" t="s">
        <v>245</v>
      </c>
      <c r="B6" s="18">
        <v>2010</v>
      </c>
      <c r="C6" s="10">
        <v>0</v>
      </c>
      <c r="D6" s="10">
        <v>0</v>
      </c>
      <c r="E6" s="10">
        <v>0</v>
      </c>
      <c r="F6" s="10">
        <v>0</v>
      </c>
      <c r="M6">
        <v>2010</v>
      </c>
      <c r="N6" s="10">
        <f t="shared" si="1"/>
        <v>734411.04500000004</v>
      </c>
      <c r="O6" s="11">
        <f t="shared" si="2"/>
        <v>206838.72567567573</v>
      </c>
      <c r="P6" s="12">
        <f t="shared" si="3"/>
        <v>0.12641269939994762</v>
      </c>
      <c r="Q6" s="12">
        <f t="shared" si="0"/>
        <v>0.14330954572814153</v>
      </c>
      <c r="U6" s="12"/>
    </row>
    <row r="7" spans="1:22" x14ac:dyDescent="0.25">
      <c r="A7" t="s">
        <v>245</v>
      </c>
      <c r="B7" s="34">
        <v>2011</v>
      </c>
      <c r="C7" s="10">
        <v>0</v>
      </c>
      <c r="D7" s="10">
        <v>0</v>
      </c>
      <c r="E7" s="10">
        <v>0</v>
      </c>
      <c r="F7" s="10">
        <v>0</v>
      </c>
      <c r="M7">
        <v>2011</v>
      </c>
      <c r="N7" s="10">
        <f t="shared" si="1"/>
        <v>653907.60299999989</v>
      </c>
      <c r="O7" s="11">
        <f t="shared" si="2"/>
        <v>258527.63466666668</v>
      </c>
      <c r="P7" s="12">
        <f t="shared" si="3"/>
        <v>0.14326161774587351</v>
      </c>
      <c r="Q7" s="12">
        <f t="shared" si="0"/>
        <v>0.1500414831724195</v>
      </c>
      <c r="U7" s="12"/>
    </row>
    <row r="8" spans="1:22" x14ac:dyDescent="0.25">
      <c r="A8" t="s">
        <v>245</v>
      </c>
      <c r="B8" s="18">
        <v>2012</v>
      </c>
      <c r="C8" s="10">
        <v>0</v>
      </c>
      <c r="D8" s="10">
        <v>0</v>
      </c>
      <c r="E8" s="10">
        <v>0</v>
      </c>
      <c r="F8" s="10">
        <v>0</v>
      </c>
      <c r="M8">
        <v>2012</v>
      </c>
      <c r="N8" s="10">
        <f t="shared" si="1"/>
        <v>1140528.9639999999</v>
      </c>
      <c r="O8" s="11">
        <f t="shared" si="2"/>
        <v>307692.97012987011</v>
      </c>
      <c r="P8" s="12">
        <f t="shared" si="3"/>
        <v>0.17929442704681722</v>
      </c>
      <c r="Q8" s="12">
        <f t="shared" si="0"/>
        <v>0.20935645570791242</v>
      </c>
      <c r="U8" s="12"/>
    </row>
    <row r="9" spans="1:22" x14ac:dyDescent="0.25">
      <c r="A9" t="s">
        <v>245</v>
      </c>
      <c r="B9" s="18">
        <v>2013</v>
      </c>
      <c r="C9" s="10">
        <v>0</v>
      </c>
      <c r="D9" s="10">
        <v>0</v>
      </c>
      <c r="E9" s="10">
        <v>0</v>
      </c>
      <c r="F9" s="10">
        <v>0</v>
      </c>
      <c r="M9">
        <v>2013</v>
      </c>
      <c r="N9" s="10">
        <f t="shared" si="1"/>
        <v>994434.68500000006</v>
      </c>
      <c r="O9" s="11">
        <f t="shared" si="2"/>
        <v>247219.36410256405</v>
      </c>
      <c r="P9" s="12">
        <f t="shared" si="3"/>
        <v>0.16616988170232191</v>
      </c>
      <c r="Q9" s="12">
        <f t="shared" si="0"/>
        <v>0.19860008264959453</v>
      </c>
      <c r="U9" s="12"/>
    </row>
    <row r="10" spans="1:22" x14ac:dyDescent="0.25">
      <c r="A10" t="s">
        <v>245</v>
      </c>
      <c r="B10" s="34">
        <v>2014</v>
      </c>
      <c r="C10" s="10">
        <v>0</v>
      </c>
      <c r="D10" s="10">
        <v>0</v>
      </c>
      <c r="E10" s="10">
        <v>0</v>
      </c>
      <c r="F10" s="10">
        <v>0</v>
      </c>
      <c r="M10">
        <v>2014</v>
      </c>
      <c r="N10" s="10">
        <f t="shared" si="1"/>
        <v>1156319.865</v>
      </c>
      <c r="O10" s="11">
        <f t="shared" si="2"/>
        <v>697507</v>
      </c>
      <c r="P10" s="12">
        <f t="shared" si="3"/>
        <v>0.21145548286614232</v>
      </c>
      <c r="Q10" s="12">
        <f t="shared" si="0"/>
        <v>0.22433059170852948</v>
      </c>
      <c r="U10" s="12"/>
    </row>
    <row r="11" spans="1:22" x14ac:dyDescent="0.25">
      <c r="A11" t="s">
        <v>245</v>
      </c>
      <c r="B11" s="18">
        <v>2015</v>
      </c>
      <c r="C11" s="10">
        <v>0</v>
      </c>
      <c r="D11" s="10">
        <v>0</v>
      </c>
      <c r="E11" s="10">
        <v>0</v>
      </c>
      <c r="F11" s="10">
        <v>0</v>
      </c>
      <c r="M11">
        <v>2015</v>
      </c>
      <c r="N11" s="10">
        <f t="shared" si="1"/>
        <v>1404658.878</v>
      </c>
      <c r="O11" s="11">
        <f t="shared" si="2"/>
        <v>628809.40124999988</v>
      </c>
      <c r="P11" s="12">
        <f t="shared" si="3"/>
        <v>0.34905861980727015</v>
      </c>
      <c r="Q11" s="12">
        <f t="shared" si="0"/>
        <v>0.3087356505839885</v>
      </c>
      <c r="U11" s="12"/>
    </row>
    <row r="12" spans="1:22" x14ac:dyDescent="0.25">
      <c r="A12" t="s">
        <v>245</v>
      </c>
      <c r="B12" s="18">
        <v>2016</v>
      </c>
      <c r="C12" s="10">
        <v>909.08699999999999</v>
      </c>
      <c r="D12" s="12">
        <v>1.217766436264266E-2</v>
      </c>
      <c r="E12" s="11">
        <v>155.3283950617284</v>
      </c>
      <c r="F12" s="12">
        <v>1.219029163840713E-2</v>
      </c>
      <c r="M12">
        <v>2016</v>
      </c>
      <c r="N12" s="10">
        <f t="shared" si="1"/>
        <v>1249339.7279999999</v>
      </c>
      <c r="O12" s="11">
        <f t="shared" si="2"/>
        <v>466762.58518518519</v>
      </c>
      <c r="P12" s="12">
        <f t="shared" si="3"/>
        <v>0.2303500945857434</v>
      </c>
      <c r="Q12" s="12">
        <f t="shared" si="0"/>
        <v>0.22210448315286568</v>
      </c>
      <c r="U12" s="12"/>
    </row>
    <row r="13" spans="1:22" x14ac:dyDescent="0.25">
      <c r="A13" t="s">
        <v>245</v>
      </c>
      <c r="B13" s="34">
        <v>2017</v>
      </c>
      <c r="C13" s="10">
        <v>0</v>
      </c>
      <c r="D13" s="10">
        <v>0</v>
      </c>
      <c r="E13" s="10">
        <v>0</v>
      </c>
      <c r="F13" s="10">
        <v>0</v>
      </c>
      <c r="M13">
        <v>2017</v>
      </c>
      <c r="N13" s="10">
        <f t="shared" si="1"/>
        <v>757799.34100000001</v>
      </c>
      <c r="O13" s="11">
        <f t="shared" si="2"/>
        <v>306557.74024390237</v>
      </c>
      <c r="P13" s="12">
        <f t="shared" si="3"/>
        <v>0.15860730273987372</v>
      </c>
      <c r="Q13" s="12">
        <f t="shared" si="0"/>
        <v>0.15497096021298223</v>
      </c>
      <c r="U13" s="12"/>
    </row>
    <row r="14" spans="1:22" x14ac:dyDescent="0.25">
      <c r="A14" t="s">
        <v>245</v>
      </c>
      <c r="B14" s="18">
        <v>2018</v>
      </c>
      <c r="C14" s="10">
        <v>987.83900000000006</v>
      </c>
      <c r="D14" s="12">
        <v>0.14495069699192961</v>
      </c>
      <c r="E14" s="11">
        <v>531.36785714285713</v>
      </c>
      <c r="F14" s="12">
        <v>0.1204070677097383</v>
      </c>
      <c r="M14">
        <v>2018</v>
      </c>
      <c r="N14" s="10">
        <f t="shared" si="1"/>
        <v>980500.79599999997</v>
      </c>
      <c r="O14" s="11">
        <f t="shared" si="2"/>
        <v>357294.80357142852</v>
      </c>
      <c r="P14" s="12">
        <f t="shared" si="3"/>
        <v>0.31908482878055217</v>
      </c>
      <c r="Q14" s="12">
        <f t="shared" si="0"/>
        <v>0.27505081243873575</v>
      </c>
      <c r="U14" s="12"/>
    </row>
    <row r="15" spans="1:22" x14ac:dyDescent="0.25">
      <c r="A15" t="s">
        <v>245</v>
      </c>
      <c r="B15" s="18">
        <v>2019</v>
      </c>
      <c r="C15" s="10">
        <v>49307.841</v>
      </c>
      <c r="D15" s="12">
        <v>0.172173867953517</v>
      </c>
      <c r="E15" s="11">
        <v>18157.360465116279</v>
      </c>
      <c r="F15" s="12">
        <v>0.13247251348875089</v>
      </c>
      <c r="M15">
        <v>2019</v>
      </c>
      <c r="N15" s="10">
        <f t="shared" si="1"/>
        <v>1114160.828</v>
      </c>
      <c r="O15" s="11">
        <f t="shared" si="2"/>
        <v>461689.45000000007</v>
      </c>
      <c r="P15" s="12">
        <f t="shared" si="3"/>
        <v>0.30159644876685165</v>
      </c>
      <c r="Q15" s="12">
        <f t="shared" si="0"/>
        <v>0.26497950597278719</v>
      </c>
      <c r="U15" s="12"/>
    </row>
    <row r="16" spans="1:22" x14ac:dyDescent="0.25">
      <c r="A16" t="s">
        <v>245</v>
      </c>
      <c r="B16" s="18">
        <v>2020</v>
      </c>
      <c r="C16" s="10">
        <v>33882.771000000001</v>
      </c>
      <c r="D16" s="12">
        <v>0.1884019450298316</v>
      </c>
      <c r="E16" s="11">
        <v>21242.635632183908</v>
      </c>
      <c r="F16" s="12">
        <v>0.1849440897446161</v>
      </c>
      <c r="M16">
        <v>2020</v>
      </c>
      <c r="N16" s="10">
        <f t="shared" si="1"/>
        <v>987915.25100000005</v>
      </c>
      <c r="O16" s="11">
        <f t="shared" si="2"/>
        <v>474592.55287356325</v>
      </c>
      <c r="P16" s="12">
        <f t="shared" si="3"/>
        <v>0.3170973394027265</v>
      </c>
      <c r="Q16" s="12">
        <f t="shared" si="0"/>
        <v>0.31361817102144002</v>
      </c>
      <c r="U16" s="12"/>
    </row>
    <row r="17" spans="1:22" x14ac:dyDescent="0.25">
      <c r="A17" t="s">
        <v>245</v>
      </c>
      <c r="B17" s="18">
        <v>2021</v>
      </c>
      <c r="C17" s="10">
        <v>24922.555</v>
      </c>
      <c r="D17" s="12">
        <v>0.12669178722841831</v>
      </c>
      <c r="E17" s="11">
        <v>13258.92967032967</v>
      </c>
      <c r="F17" s="12">
        <v>0.1305224521586742</v>
      </c>
      <c r="M17">
        <v>2021</v>
      </c>
      <c r="N17" s="10">
        <f t="shared" si="1"/>
        <v>799313.49699999997</v>
      </c>
      <c r="O17" s="11">
        <f t="shared" si="2"/>
        <v>249798.13846153844</v>
      </c>
      <c r="P17" s="12">
        <f t="shared" si="3"/>
        <v>0.33817417693182789</v>
      </c>
      <c r="Q17" s="12">
        <f t="shared" si="0"/>
        <v>0.30926388292677015</v>
      </c>
      <c r="U17" s="12"/>
    </row>
    <row r="18" spans="1:22" x14ac:dyDescent="0.25">
      <c r="A18" t="s">
        <v>245</v>
      </c>
      <c r="B18" s="18">
        <v>2022</v>
      </c>
      <c r="C18" s="10">
        <v>16876.767</v>
      </c>
      <c r="D18" s="12">
        <v>0.1116816133408331</v>
      </c>
      <c r="E18" s="11">
        <v>8874.1628865979383</v>
      </c>
      <c r="F18" s="12">
        <v>0.1066473969819362</v>
      </c>
      <c r="M18">
        <v>2022</v>
      </c>
      <c r="N18" s="10">
        <f t="shared" si="1"/>
        <v>878852.76400000008</v>
      </c>
      <c r="O18" s="11">
        <f t="shared" si="2"/>
        <v>291907.77422680409</v>
      </c>
      <c r="P18" s="12">
        <f t="shared" si="3"/>
        <v>0.25768658741202327</v>
      </c>
      <c r="Q18" s="12">
        <f t="shared" si="0"/>
        <v>0.27252146070172695</v>
      </c>
      <c r="U18" s="12"/>
    </row>
    <row r="19" spans="1:22" x14ac:dyDescent="0.25">
      <c r="A19" t="s">
        <v>245</v>
      </c>
      <c r="B19" s="18">
        <v>2023</v>
      </c>
      <c r="C19" s="10">
        <v>31514.492999999999</v>
      </c>
      <c r="D19" s="12">
        <v>0.1092720385292853</v>
      </c>
      <c r="E19" s="11">
        <v>13358.987999999999</v>
      </c>
      <c r="F19" s="12">
        <v>8.6061536082872717E-2</v>
      </c>
      <c r="L19" s="36"/>
      <c r="M19">
        <v>2023</v>
      </c>
      <c r="N19" s="10">
        <f>C19+C35+C51+C67+C83+C99</f>
        <v>882137.63599999994</v>
      </c>
      <c r="O19" s="11">
        <f t="shared" si="2"/>
        <v>477298.05900000001</v>
      </c>
      <c r="P19" s="12">
        <f t="shared" si="3"/>
        <v>0.24785544120071487</v>
      </c>
      <c r="Q19" s="12">
        <f t="shared" si="0"/>
        <v>0.28380776668806579</v>
      </c>
      <c r="R19" s="37"/>
      <c r="S19" s="37"/>
      <c r="T19" s="37"/>
      <c r="U19" s="40"/>
      <c r="V19" s="40"/>
    </row>
    <row r="20" spans="1:22" x14ac:dyDescent="0.25">
      <c r="A20" t="s">
        <v>246</v>
      </c>
      <c r="B20" s="18">
        <v>2008</v>
      </c>
      <c r="C20" s="10">
        <v>0</v>
      </c>
      <c r="D20" s="10">
        <v>0</v>
      </c>
      <c r="E20" s="10">
        <v>0</v>
      </c>
      <c r="F20" s="10">
        <v>0</v>
      </c>
      <c r="G20" s="10">
        <f>AVERAGE(C20:C35)</f>
        <v>6662.4363750000002</v>
      </c>
      <c r="H20" s="11">
        <f>AVERAGE(E20:E35)</f>
        <v>5771.4384157706754</v>
      </c>
      <c r="I20" s="12">
        <f>MAX(D20:D35)</f>
        <v>0.17914491899852719</v>
      </c>
      <c r="J20" s="12">
        <f>MAX(F20:F35)</f>
        <v>0.1975927277149459</v>
      </c>
      <c r="L20" s="36"/>
      <c r="M20" s="37"/>
      <c r="N20" s="38"/>
      <c r="O20" s="39"/>
      <c r="P20" s="40"/>
      <c r="Q20" s="40"/>
      <c r="R20" s="37"/>
      <c r="S20" s="37"/>
      <c r="T20" s="37"/>
      <c r="U20" s="37"/>
      <c r="V20" s="37"/>
    </row>
    <row r="21" spans="1:22" x14ac:dyDescent="0.25">
      <c r="A21" t="s">
        <v>246</v>
      </c>
      <c r="B21" s="18">
        <v>2009</v>
      </c>
      <c r="C21" s="10">
        <v>18245.91</v>
      </c>
      <c r="D21" s="12">
        <v>0.17914491899852719</v>
      </c>
      <c r="E21" s="11">
        <v>2225.760273972603</v>
      </c>
      <c r="F21" s="12">
        <v>0.1975927277149459</v>
      </c>
      <c r="L21" s="37"/>
      <c r="M21" s="37"/>
      <c r="N21" s="38"/>
      <c r="O21" s="39"/>
      <c r="P21" s="40"/>
      <c r="Q21" s="40"/>
      <c r="R21" s="37"/>
      <c r="S21" s="37"/>
      <c r="T21" s="37"/>
      <c r="U21" s="37"/>
      <c r="V21" s="37"/>
    </row>
    <row r="22" spans="1:22" x14ac:dyDescent="0.25">
      <c r="A22" t="s">
        <v>246</v>
      </c>
      <c r="B22" s="18">
        <v>2010</v>
      </c>
      <c r="C22" s="10">
        <v>0</v>
      </c>
      <c r="D22" s="10">
        <v>0</v>
      </c>
      <c r="E22" s="10">
        <v>0</v>
      </c>
      <c r="F22" s="10">
        <v>0</v>
      </c>
      <c r="L22" s="37"/>
      <c r="M22" s="37"/>
      <c r="N22" s="38"/>
      <c r="O22" s="39"/>
      <c r="P22" s="40"/>
      <c r="Q22" s="40"/>
      <c r="R22" s="37"/>
      <c r="S22" s="37"/>
      <c r="T22" s="37"/>
      <c r="U22" s="37"/>
      <c r="V22" s="37"/>
    </row>
    <row r="23" spans="1:22" x14ac:dyDescent="0.25">
      <c r="A23" t="s">
        <v>246</v>
      </c>
      <c r="B23" s="18">
        <v>2011</v>
      </c>
      <c r="C23" s="10">
        <v>15106.811</v>
      </c>
      <c r="D23" s="12">
        <v>5.5316649395635978E-2</v>
      </c>
      <c r="E23" s="11">
        <v>38418.578666666668</v>
      </c>
      <c r="F23" s="12">
        <v>5.0955274768999519E-2</v>
      </c>
      <c r="L23" s="37"/>
      <c r="M23" s="37"/>
      <c r="N23" s="38"/>
      <c r="O23" s="39"/>
      <c r="P23" s="40"/>
      <c r="Q23" s="40"/>
      <c r="R23" s="37"/>
      <c r="S23" s="37"/>
      <c r="T23" s="37"/>
      <c r="U23" s="37"/>
      <c r="V23" s="37"/>
    </row>
    <row r="24" spans="1:22" x14ac:dyDescent="0.25">
      <c r="A24" t="s">
        <v>246</v>
      </c>
      <c r="B24" s="18">
        <v>2012</v>
      </c>
      <c r="C24" s="10">
        <v>13105.035</v>
      </c>
      <c r="D24" s="12">
        <v>5.0152255027649681E-2</v>
      </c>
      <c r="E24" s="11">
        <v>22270.070129870131</v>
      </c>
      <c r="F24" s="12">
        <v>5.2894928575614848E-2</v>
      </c>
      <c r="L24" s="37"/>
      <c r="M24" s="37"/>
      <c r="N24" s="38"/>
      <c r="O24" s="39"/>
      <c r="P24" s="40"/>
      <c r="Q24" s="40"/>
      <c r="R24" s="37"/>
      <c r="S24" s="37"/>
      <c r="T24" s="37"/>
      <c r="U24" s="37"/>
      <c r="V24" s="37"/>
    </row>
    <row r="25" spans="1:22" x14ac:dyDescent="0.25">
      <c r="A25" t="s">
        <v>246</v>
      </c>
      <c r="B25" s="18">
        <v>2013</v>
      </c>
      <c r="C25" s="10">
        <v>7621.1869999999999</v>
      </c>
      <c r="D25" s="12">
        <v>4.5776743990485688E-2</v>
      </c>
      <c r="E25" s="11">
        <v>4245.7243589743584</v>
      </c>
      <c r="F25" s="12">
        <v>4.9756824977087312E-2</v>
      </c>
      <c r="L25" s="37"/>
      <c r="M25" s="37"/>
      <c r="N25" s="38"/>
      <c r="O25" s="39"/>
      <c r="P25" s="40"/>
      <c r="Q25" s="40"/>
      <c r="R25" s="37"/>
      <c r="S25" s="37"/>
      <c r="T25" s="37"/>
      <c r="U25" s="37"/>
      <c r="V25" s="37"/>
    </row>
    <row r="26" spans="1:22" x14ac:dyDescent="0.25">
      <c r="A26" t="s">
        <v>246</v>
      </c>
      <c r="B26" s="18">
        <v>2014</v>
      </c>
      <c r="C26" s="10">
        <v>6988.0309999999999</v>
      </c>
      <c r="D26" s="12">
        <v>6.3197205516617685E-2</v>
      </c>
      <c r="E26" s="11">
        <v>15392.83797468354</v>
      </c>
      <c r="F26" s="12">
        <v>5.2964546111832191E-2</v>
      </c>
      <c r="L26" s="37"/>
      <c r="M26" s="37"/>
      <c r="N26" s="38"/>
      <c r="O26" s="39"/>
      <c r="P26" s="40"/>
      <c r="Q26" s="40"/>
      <c r="R26" s="37"/>
      <c r="S26" s="37"/>
      <c r="T26" s="37"/>
      <c r="U26" s="37"/>
      <c r="V26" s="37"/>
    </row>
    <row r="27" spans="1:22" x14ac:dyDescent="0.25">
      <c r="A27" t="s">
        <v>246</v>
      </c>
      <c r="B27" s="18">
        <v>2015</v>
      </c>
      <c r="C27" s="10">
        <v>25649.647000000001</v>
      </c>
      <c r="D27" s="12">
        <v>0.17417813949382391</v>
      </c>
      <c r="E27" s="11">
        <v>4943.8412499999986</v>
      </c>
      <c r="F27" s="12">
        <v>0.1189030754892824</v>
      </c>
      <c r="L27" s="37"/>
      <c r="M27" s="37"/>
      <c r="N27" s="38"/>
      <c r="O27" s="39"/>
      <c r="P27" s="40"/>
      <c r="Q27" s="40"/>
      <c r="R27" s="37"/>
      <c r="S27" s="37"/>
      <c r="T27" s="37"/>
      <c r="U27" s="37"/>
      <c r="V27" s="37"/>
    </row>
    <row r="28" spans="1:22" x14ac:dyDescent="0.25">
      <c r="A28" t="s">
        <v>246</v>
      </c>
      <c r="B28" s="18">
        <v>2016</v>
      </c>
      <c r="C28" s="10">
        <v>13277.659</v>
      </c>
      <c r="D28" s="12">
        <v>6.7321710516308614E-2</v>
      </c>
      <c r="E28" s="11">
        <v>2799.1728395061732</v>
      </c>
      <c r="F28" s="12">
        <v>6.7025245358874302E-2</v>
      </c>
      <c r="L28" s="37"/>
      <c r="M28" s="37"/>
      <c r="N28" s="38"/>
      <c r="O28" s="39"/>
      <c r="P28" s="40"/>
      <c r="Q28" s="40"/>
      <c r="R28" s="37"/>
      <c r="S28" s="37"/>
      <c r="T28" s="37"/>
      <c r="U28" s="37"/>
      <c r="V28" s="37"/>
    </row>
    <row r="29" spans="1:22" x14ac:dyDescent="0.25">
      <c r="A29" t="s">
        <v>246</v>
      </c>
      <c r="B29" s="18">
        <v>2017</v>
      </c>
      <c r="C29" s="10">
        <v>1809.5119999999999</v>
      </c>
      <c r="D29" s="12">
        <v>5.5413014852243148E-2</v>
      </c>
      <c r="E29" s="11">
        <v>593.28170731707314</v>
      </c>
      <c r="F29" s="12">
        <v>5.6163818979450469E-2</v>
      </c>
      <c r="L29" s="37"/>
      <c r="M29" s="37"/>
      <c r="N29" s="38"/>
      <c r="O29" s="39"/>
      <c r="P29" s="40"/>
      <c r="Q29" s="40"/>
      <c r="R29" s="37"/>
      <c r="S29" s="37"/>
      <c r="T29" s="37"/>
      <c r="U29" s="37"/>
      <c r="V29" s="37"/>
    </row>
    <row r="30" spans="1:22" x14ac:dyDescent="0.25">
      <c r="A30" t="s">
        <v>246</v>
      </c>
      <c r="B30" s="18">
        <v>2018</v>
      </c>
      <c r="C30" s="10">
        <v>3147.306</v>
      </c>
      <c r="D30" s="12">
        <v>6.573732690018172E-2</v>
      </c>
      <c r="E30" s="11">
        <v>1106.7166666666669</v>
      </c>
      <c r="F30" s="12">
        <v>4.9005904059040588E-2</v>
      </c>
      <c r="L30" s="37"/>
      <c r="M30" s="37"/>
      <c r="N30" s="38"/>
      <c r="O30" s="39"/>
      <c r="P30" s="40"/>
      <c r="Q30" s="40"/>
      <c r="R30" s="37"/>
      <c r="S30" s="37"/>
      <c r="T30" s="37"/>
      <c r="U30" s="37"/>
      <c r="V30" s="37"/>
    </row>
    <row r="31" spans="1:22" x14ac:dyDescent="0.25">
      <c r="A31" t="s">
        <v>246</v>
      </c>
      <c r="B31" s="18">
        <v>2019</v>
      </c>
      <c r="C31" s="10">
        <v>61.896999999999998</v>
      </c>
      <c r="D31" s="12">
        <v>3.9611544861128884E-3</v>
      </c>
      <c r="E31" s="11">
        <v>44.117441860465121</v>
      </c>
      <c r="F31" s="12">
        <v>5.0886534334763948E-3</v>
      </c>
      <c r="L31" s="37"/>
      <c r="M31" s="37"/>
      <c r="N31" s="38"/>
      <c r="O31" s="39"/>
      <c r="P31" s="40"/>
      <c r="Q31" s="40"/>
      <c r="R31" s="37"/>
      <c r="S31" s="37"/>
      <c r="T31" s="37"/>
      <c r="U31" s="37"/>
      <c r="V31" s="37"/>
    </row>
    <row r="32" spans="1:22" x14ac:dyDescent="0.25">
      <c r="A32" t="s">
        <v>246</v>
      </c>
      <c r="B32" s="18">
        <v>2020</v>
      </c>
      <c r="C32" s="10">
        <v>1549.816</v>
      </c>
      <c r="D32" s="12">
        <v>2.2086274956891021E-2</v>
      </c>
      <c r="E32" s="11">
        <v>287.64942528735628</v>
      </c>
      <c r="F32" s="12">
        <v>1.5558284115635691E-2</v>
      </c>
      <c r="L32" s="37"/>
      <c r="M32" s="37"/>
      <c r="N32" s="38"/>
      <c r="O32" s="39"/>
      <c r="P32" s="40"/>
      <c r="Q32" s="40"/>
      <c r="R32" s="37"/>
      <c r="S32" s="37"/>
      <c r="T32" s="37"/>
      <c r="U32" s="37"/>
      <c r="V32" s="37"/>
    </row>
    <row r="33" spans="1:22" x14ac:dyDescent="0.25">
      <c r="A33" t="s">
        <v>246</v>
      </c>
      <c r="B33" s="18">
        <v>2021</v>
      </c>
      <c r="C33" s="10">
        <v>0</v>
      </c>
      <c r="D33" s="10">
        <v>0</v>
      </c>
      <c r="E33" s="10">
        <v>0</v>
      </c>
      <c r="F33" s="10">
        <v>0</v>
      </c>
      <c r="L33" s="37"/>
      <c r="M33" s="37"/>
      <c r="N33" s="38"/>
      <c r="O33" s="39"/>
      <c r="P33" s="40"/>
      <c r="Q33" s="40"/>
      <c r="R33" s="37"/>
      <c r="S33" s="37"/>
      <c r="T33" s="37"/>
      <c r="U33" s="37"/>
      <c r="V33" s="37"/>
    </row>
    <row r="34" spans="1:22" x14ac:dyDescent="0.25">
      <c r="A34" t="s">
        <v>246</v>
      </c>
      <c r="B34" s="18">
        <v>2022</v>
      </c>
      <c r="C34" s="10">
        <v>36.170999999999999</v>
      </c>
      <c r="D34" s="12">
        <v>1.128298708590679E-3</v>
      </c>
      <c r="E34" s="11">
        <v>15.26391752577319</v>
      </c>
      <c r="F34" s="12">
        <v>2.6392156862745101E-2</v>
      </c>
    </row>
    <row r="35" spans="1:22" x14ac:dyDescent="0.25">
      <c r="A35" t="s">
        <v>246</v>
      </c>
      <c r="B35" s="18">
        <v>2023</v>
      </c>
      <c r="C35" s="10">
        <v>0</v>
      </c>
      <c r="D35" s="10">
        <v>0</v>
      </c>
      <c r="E35" s="10">
        <v>0</v>
      </c>
      <c r="F35" s="10">
        <v>0</v>
      </c>
    </row>
    <row r="36" spans="1:22" x14ac:dyDescent="0.25">
      <c r="A36" t="s">
        <v>247</v>
      </c>
      <c r="B36" s="34">
        <v>2008</v>
      </c>
      <c r="C36" s="10">
        <v>1066149.7520000001</v>
      </c>
      <c r="D36" s="12">
        <v>0.11991866832039701</v>
      </c>
      <c r="E36" s="11">
        <v>140321.43194444451</v>
      </c>
      <c r="F36" s="12">
        <v>0.13511265156996191</v>
      </c>
      <c r="G36" s="10">
        <f>AVERAGE(C36:C51)</f>
        <v>548244.00056250021</v>
      </c>
      <c r="H36" s="11">
        <f>AVERAGE(E36:E51)</f>
        <v>100696.9866954154</v>
      </c>
      <c r="I36" s="12">
        <f>MAX(D36:D51)</f>
        <v>0.11991866832039701</v>
      </c>
      <c r="J36" s="12">
        <f>MAX(F36:F51)</f>
        <v>0.13511265156996191</v>
      </c>
    </row>
    <row r="37" spans="1:22" x14ac:dyDescent="0.25">
      <c r="A37" t="s">
        <v>247</v>
      </c>
      <c r="B37" s="34">
        <v>2009</v>
      </c>
      <c r="C37" s="10">
        <v>770614.89300000004</v>
      </c>
      <c r="D37" s="12">
        <v>9.9849929078896379E-2</v>
      </c>
      <c r="E37" s="11">
        <v>104374.1410958904</v>
      </c>
      <c r="F37" s="12">
        <v>0.1078271199776967</v>
      </c>
    </row>
    <row r="38" spans="1:22" x14ac:dyDescent="0.25">
      <c r="A38" t="s">
        <v>247</v>
      </c>
      <c r="B38" s="34">
        <v>2010</v>
      </c>
      <c r="C38" s="10">
        <v>512196.98700000002</v>
      </c>
      <c r="D38" s="12">
        <v>6.2861921418699562E-2</v>
      </c>
      <c r="E38" s="11">
        <v>81281.117567567577</v>
      </c>
      <c r="F38" s="12">
        <v>7.2210242545533571E-2</v>
      </c>
    </row>
    <row r="39" spans="1:22" x14ac:dyDescent="0.25">
      <c r="A39" t="s">
        <v>247</v>
      </c>
      <c r="B39" s="34">
        <v>2011</v>
      </c>
      <c r="C39" s="10">
        <v>449627.424</v>
      </c>
      <c r="D39" s="12">
        <v>5.1572323592921902E-2</v>
      </c>
      <c r="E39" s="11">
        <v>76032.186666666661</v>
      </c>
      <c r="F39" s="12">
        <v>6.1039305516901801E-2</v>
      </c>
    </row>
    <row r="40" spans="1:22" x14ac:dyDescent="0.25">
      <c r="A40" t="s">
        <v>247</v>
      </c>
      <c r="B40" s="34">
        <v>2012</v>
      </c>
      <c r="C40" s="10">
        <v>955473.33299999998</v>
      </c>
      <c r="D40" s="12">
        <v>8.8153079442303425E-2</v>
      </c>
      <c r="E40" s="11">
        <v>163332.2714285714</v>
      </c>
      <c r="F40" s="12">
        <v>0.1132033352745746</v>
      </c>
    </row>
    <row r="41" spans="1:22" x14ac:dyDescent="0.25">
      <c r="A41" t="s">
        <v>247</v>
      </c>
      <c r="B41" s="34">
        <v>2013</v>
      </c>
      <c r="C41" s="10">
        <v>888175.07</v>
      </c>
      <c r="D41" s="12">
        <v>8.0581037158408961E-2</v>
      </c>
      <c r="E41" s="11">
        <v>155748.99102564101</v>
      </c>
      <c r="F41" s="12">
        <v>0.1059907963604225</v>
      </c>
    </row>
    <row r="42" spans="1:22" x14ac:dyDescent="0.25">
      <c r="A42" t="s">
        <v>247</v>
      </c>
      <c r="B42" s="34">
        <v>2014</v>
      </c>
      <c r="C42" s="10">
        <v>506373.87</v>
      </c>
      <c r="D42" s="12">
        <v>5.4427342466148033E-2</v>
      </c>
      <c r="E42" s="11">
        <v>90465.826582278474</v>
      </c>
      <c r="F42" s="12">
        <v>7.6858306618043229E-2</v>
      </c>
    </row>
    <row r="43" spans="1:22" x14ac:dyDescent="0.25">
      <c r="A43" t="s">
        <v>247</v>
      </c>
      <c r="B43" s="34">
        <v>2015</v>
      </c>
      <c r="C43" s="10">
        <v>551282.87100000004</v>
      </c>
      <c r="D43" s="12">
        <v>7.0916178665954871E-2</v>
      </c>
      <c r="E43" s="11">
        <v>76875.043749999997</v>
      </c>
      <c r="F43" s="12">
        <v>7.9483390565650014E-2</v>
      </c>
    </row>
    <row r="44" spans="1:22" x14ac:dyDescent="0.25">
      <c r="A44" t="s">
        <v>247</v>
      </c>
      <c r="B44" s="34">
        <v>2016</v>
      </c>
      <c r="C44" s="10">
        <v>345153.598</v>
      </c>
      <c r="D44" s="12">
        <v>3.4181448070092879E-2</v>
      </c>
      <c r="E44" s="11">
        <v>54874.585185185177</v>
      </c>
      <c r="F44" s="12">
        <v>4.0483647939085647E-2</v>
      </c>
    </row>
    <row r="45" spans="1:22" x14ac:dyDescent="0.25">
      <c r="A45" t="s">
        <v>247</v>
      </c>
      <c r="B45" s="34">
        <v>2017</v>
      </c>
      <c r="C45" s="10">
        <v>230237.31899999999</v>
      </c>
      <c r="D45" s="12">
        <v>3.2087800821409322E-2</v>
      </c>
      <c r="E45" s="11">
        <v>32644.368292682931</v>
      </c>
      <c r="F45" s="12">
        <v>3.078920598844271E-2</v>
      </c>
    </row>
    <row r="46" spans="1:22" x14ac:dyDescent="0.25">
      <c r="A46" t="s">
        <v>247</v>
      </c>
      <c r="B46" s="34">
        <v>2018</v>
      </c>
      <c r="C46" s="10">
        <v>556659.80099999998</v>
      </c>
      <c r="D46" s="12">
        <v>5.6304831610906832E-2</v>
      </c>
      <c r="E46" s="11">
        <v>76354.065476190473</v>
      </c>
      <c r="F46" s="12">
        <v>5.4057615738867762E-2</v>
      </c>
    </row>
    <row r="47" spans="1:22" x14ac:dyDescent="0.25">
      <c r="A47" t="s">
        <v>247</v>
      </c>
      <c r="B47" s="34">
        <v>2019</v>
      </c>
      <c r="C47" s="10">
        <v>406773.77899999998</v>
      </c>
      <c r="D47" s="12">
        <v>4.8296991383156837E-2</v>
      </c>
      <c r="E47" s="11">
        <v>67045.615116279063</v>
      </c>
      <c r="F47" s="12">
        <v>5.4447738065672442E-2</v>
      </c>
    </row>
    <row r="48" spans="1:22" x14ac:dyDescent="0.25">
      <c r="A48" t="s">
        <v>247</v>
      </c>
      <c r="B48" s="34">
        <v>2020</v>
      </c>
      <c r="C48" s="10">
        <v>261694.8</v>
      </c>
      <c r="D48" s="12">
        <v>4.3453508388420638E-2</v>
      </c>
      <c r="E48" s="11">
        <v>46451.847126436784</v>
      </c>
      <c r="F48" s="12">
        <v>4.7139047750132113E-2</v>
      </c>
    </row>
    <row r="49" spans="1:10" x14ac:dyDescent="0.25">
      <c r="A49" t="s">
        <v>247</v>
      </c>
      <c r="B49" s="34">
        <v>2021</v>
      </c>
      <c r="C49" s="10">
        <v>368454.97399999999</v>
      </c>
      <c r="D49" s="12">
        <v>5.7430993956617077E-2</v>
      </c>
      <c r="E49" s="11">
        <v>69190.720879120869</v>
      </c>
      <c r="F49" s="12">
        <v>6.2527489289693677E-2</v>
      </c>
    </row>
    <row r="50" spans="1:10" x14ac:dyDescent="0.25">
      <c r="A50" t="s">
        <v>247</v>
      </c>
      <c r="B50" s="34">
        <v>2022</v>
      </c>
      <c r="C50" s="10">
        <v>523952.772</v>
      </c>
      <c r="D50" s="12">
        <v>7.8731250543767922E-2</v>
      </c>
      <c r="E50" s="11">
        <v>135678.33298969071</v>
      </c>
      <c r="F50" s="12">
        <v>8.2650887124325528E-2</v>
      </c>
    </row>
    <row r="51" spans="1:10" x14ac:dyDescent="0.25">
      <c r="A51" t="s">
        <v>247</v>
      </c>
      <c r="B51" s="34">
        <v>2023</v>
      </c>
      <c r="C51" s="10">
        <v>379082.766</v>
      </c>
      <c r="D51" s="12">
        <v>6.4650935758675102E-2</v>
      </c>
      <c r="E51" s="11">
        <v>240481.242</v>
      </c>
      <c r="F51" s="12">
        <v>0.13061334510846101</v>
      </c>
    </row>
    <row r="52" spans="1:10" x14ac:dyDescent="0.25">
      <c r="A52" t="s">
        <v>248</v>
      </c>
      <c r="B52" s="34">
        <v>2008</v>
      </c>
      <c r="C52" s="10">
        <v>0</v>
      </c>
      <c r="D52" s="10">
        <v>0</v>
      </c>
      <c r="E52" s="10">
        <v>0</v>
      </c>
      <c r="F52" s="10">
        <v>0</v>
      </c>
      <c r="G52" s="10">
        <f>AVERAGE(C52:C67)</f>
        <v>3025.9571249999999</v>
      </c>
      <c r="H52" s="11">
        <f>AVERAGE(E52:E67)</f>
        <v>1091.0403058899096</v>
      </c>
      <c r="I52" s="12">
        <f>MAX(D52:D67)</f>
        <v>9.8821151140742552E-2</v>
      </c>
      <c r="J52" s="12">
        <f>MAX(F52:F67)</f>
        <v>5.5243404557456348E-2</v>
      </c>
    </row>
    <row r="53" spans="1:10" x14ac:dyDescent="0.25">
      <c r="A53" t="s">
        <v>248</v>
      </c>
      <c r="B53" s="34">
        <v>2009</v>
      </c>
      <c r="C53" s="10">
        <v>161.32300000000001</v>
      </c>
      <c r="D53" s="12">
        <v>1.302778002099653E-2</v>
      </c>
      <c r="E53" s="11">
        <v>22.5013698630137</v>
      </c>
      <c r="F53" s="12">
        <v>6.2149073023079829E-3</v>
      </c>
    </row>
    <row r="54" spans="1:10" x14ac:dyDescent="0.25">
      <c r="A54" t="s">
        <v>248</v>
      </c>
      <c r="B54" s="34">
        <v>2010</v>
      </c>
      <c r="C54" s="10">
        <v>12.558</v>
      </c>
      <c r="D54" s="12">
        <v>4.4946313528990691E-3</v>
      </c>
      <c r="E54" s="11">
        <v>6.1351351351351351</v>
      </c>
      <c r="F54" s="12">
        <v>8.6806883365200763E-3</v>
      </c>
    </row>
    <row r="55" spans="1:10" x14ac:dyDescent="0.25">
      <c r="A55" t="s">
        <v>248</v>
      </c>
      <c r="B55" s="34">
        <v>2011</v>
      </c>
      <c r="C55" s="10">
        <v>14.170999999999999</v>
      </c>
      <c r="D55" s="12">
        <v>1.338654827130172E-3</v>
      </c>
      <c r="E55" s="11">
        <v>5.6386666666666656</v>
      </c>
      <c r="F55" s="12">
        <v>1.2159286946520991E-3</v>
      </c>
    </row>
    <row r="56" spans="1:10" x14ac:dyDescent="0.25">
      <c r="A56" t="s">
        <v>248</v>
      </c>
      <c r="B56" s="34">
        <v>2012</v>
      </c>
      <c r="C56" s="10">
        <v>0</v>
      </c>
      <c r="D56" s="10">
        <v>0</v>
      </c>
      <c r="E56" s="10">
        <v>0</v>
      </c>
      <c r="F56" s="10">
        <v>0</v>
      </c>
    </row>
    <row r="57" spans="1:10" x14ac:dyDescent="0.25">
      <c r="A57" t="s">
        <v>248</v>
      </c>
      <c r="B57" s="34">
        <v>2013</v>
      </c>
      <c r="C57" s="10">
        <v>11.15</v>
      </c>
      <c r="D57" s="12">
        <v>1.333572539169956E-3</v>
      </c>
      <c r="E57" s="11">
        <v>4.3282051282051279</v>
      </c>
      <c r="F57" s="12">
        <v>9.5718741139778842E-4</v>
      </c>
    </row>
    <row r="58" spans="1:10" x14ac:dyDescent="0.25">
      <c r="A58" t="s">
        <v>248</v>
      </c>
      <c r="B58" s="34">
        <v>2014</v>
      </c>
      <c r="C58" s="10">
        <v>105.46899999999999</v>
      </c>
      <c r="D58" s="12">
        <v>8.7690606448609008E-4</v>
      </c>
      <c r="E58" s="11">
        <v>57.59113924050633</v>
      </c>
      <c r="F58" s="12">
        <v>5.4559953950760896E-4</v>
      </c>
    </row>
    <row r="59" spans="1:10" x14ac:dyDescent="0.25">
      <c r="A59" t="s">
        <v>248</v>
      </c>
      <c r="B59" s="34">
        <v>2015</v>
      </c>
      <c r="C59" s="10">
        <v>178.17599999999999</v>
      </c>
      <c r="D59" s="12">
        <v>4.7913518164950106E-3</v>
      </c>
      <c r="E59" s="11">
        <v>158.23249999999999</v>
      </c>
      <c r="F59" s="12">
        <v>5.1116943950896459E-3</v>
      </c>
    </row>
    <row r="60" spans="1:10" x14ac:dyDescent="0.25">
      <c r="A60" t="s">
        <v>248</v>
      </c>
      <c r="B60" s="34">
        <v>2016</v>
      </c>
      <c r="C60" s="10">
        <v>1063.5340000000001</v>
      </c>
      <c r="D60" s="12">
        <v>1.5371431875009041E-2</v>
      </c>
      <c r="E60" s="11">
        <v>752.0333333333333</v>
      </c>
      <c r="F60" s="12">
        <v>1.595586347801032E-2</v>
      </c>
    </row>
    <row r="61" spans="1:10" x14ac:dyDescent="0.25">
      <c r="A61" t="s">
        <v>248</v>
      </c>
      <c r="B61" s="34">
        <v>2017</v>
      </c>
      <c r="C61" s="10">
        <v>1755.82</v>
      </c>
      <c r="D61" s="12">
        <v>1.6799693823853039E-2</v>
      </c>
      <c r="E61" s="11">
        <v>1128.524390243902</v>
      </c>
      <c r="F61" s="12">
        <v>1.620392582605194E-2</v>
      </c>
    </row>
    <row r="62" spans="1:10" x14ac:dyDescent="0.25">
      <c r="A62" t="s">
        <v>248</v>
      </c>
      <c r="B62" s="34">
        <v>2018</v>
      </c>
      <c r="C62" s="10">
        <v>867.74</v>
      </c>
      <c r="D62" s="12">
        <v>6.1369921142897556E-3</v>
      </c>
      <c r="E62" s="11">
        <v>807.27738095238101</v>
      </c>
      <c r="F62" s="12">
        <v>6.4158742773882853E-3</v>
      </c>
    </row>
    <row r="63" spans="1:10" x14ac:dyDescent="0.25">
      <c r="A63" t="s">
        <v>248</v>
      </c>
      <c r="B63" s="34">
        <v>2019</v>
      </c>
      <c r="C63" s="10">
        <v>652.58699999999999</v>
      </c>
      <c r="D63" s="12">
        <v>3.819872395223601E-3</v>
      </c>
      <c r="E63" s="11">
        <v>642.5686046511629</v>
      </c>
      <c r="F63" s="12">
        <v>4.3252324598478447E-3</v>
      </c>
    </row>
    <row r="64" spans="1:10" x14ac:dyDescent="0.25">
      <c r="A64" t="s">
        <v>248</v>
      </c>
      <c r="B64" s="34">
        <v>2020</v>
      </c>
      <c r="C64" s="10">
        <v>172.12799999999999</v>
      </c>
      <c r="D64" s="12">
        <v>1.4016823967231539E-3</v>
      </c>
      <c r="E64" s="11">
        <v>126.4011494252873</v>
      </c>
      <c r="F64" s="12">
        <v>1.3627227440580929E-3</v>
      </c>
    </row>
    <row r="65" spans="1:10" x14ac:dyDescent="0.25">
      <c r="A65" t="s">
        <v>248</v>
      </c>
      <c r="B65" s="34">
        <v>2021</v>
      </c>
      <c r="C65" s="10">
        <v>29081.286</v>
      </c>
      <c r="D65" s="12">
        <v>9.8821151140742552E-2</v>
      </c>
      <c r="E65" s="11">
        <v>8208.0164835164833</v>
      </c>
      <c r="F65" s="12">
        <v>5.5243404557456348E-2</v>
      </c>
    </row>
    <row r="66" spans="1:10" x14ac:dyDescent="0.25">
      <c r="A66" t="s">
        <v>248</v>
      </c>
      <c r="B66" s="34">
        <v>2022</v>
      </c>
      <c r="C66" s="10">
        <v>413.10899999999998</v>
      </c>
      <c r="D66" s="12">
        <v>3.6073402666806382E-3</v>
      </c>
      <c r="E66" s="11">
        <v>412.58453608247419</v>
      </c>
      <c r="F66" s="12">
        <v>4.2294896589624084E-3</v>
      </c>
    </row>
    <row r="67" spans="1:10" x14ac:dyDescent="0.25">
      <c r="A67" t="s">
        <v>248</v>
      </c>
      <c r="B67" s="34">
        <v>2023</v>
      </c>
      <c r="C67" s="10">
        <v>13926.263000000001</v>
      </c>
      <c r="D67" s="12">
        <v>1.095131608333097E-2</v>
      </c>
      <c r="E67" s="11">
        <v>5124.8119999999999</v>
      </c>
      <c r="F67" s="12">
        <v>1.154296731587447E-2</v>
      </c>
    </row>
    <row r="68" spans="1:10" x14ac:dyDescent="0.25">
      <c r="A68" t="s">
        <v>249</v>
      </c>
      <c r="B68" s="34">
        <v>2008</v>
      </c>
      <c r="C68" s="10">
        <v>0</v>
      </c>
      <c r="D68" s="10">
        <v>0</v>
      </c>
      <c r="E68" s="10">
        <v>0</v>
      </c>
      <c r="F68" s="10">
        <v>0</v>
      </c>
      <c r="G68" s="10">
        <f>AVERAGE(C68:C83)</f>
        <v>37.576000000000001</v>
      </c>
      <c r="H68" s="11">
        <f>AVERAGE(E68:E83)</f>
        <v>8.8077563388130393</v>
      </c>
      <c r="I68" s="12">
        <f>MAX(D68:D83)</f>
        <v>1.5920837825350379E-2</v>
      </c>
      <c r="J68" s="12">
        <f>MAX(F68:F83)</f>
        <v>2.0887175324675329E-2</v>
      </c>
    </row>
    <row r="69" spans="1:10" x14ac:dyDescent="0.25">
      <c r="A69" t="s">
        <v>249</v>
      </c>
      <c r="B69" s="34">
        <v>2009</v>
      </c>
      <c r="C69" s="10">
        <v>0</v>
      </c>
      <c r="D69" s="10">
        <v>0</v>
      </c>
      <c r="E69" s="10">
        <v>0</v>
      </c>
      <c r="F69" s="10">
        <v>0</v>
      </c>
    </row>
    <row r="70" spans="1:10" x14ac:dyDescent="0.25">
      <c r="A70" t="s">
        <v>249</v>
      </c>
      <c r="B70" s="34">
        <v>2010</v>
      </c>
      <c r="C70" s="10">
        <v>187.72</v>
      </c>
      <c r="D70" s="12">
        <v>1.5454021569111709E-2</v>
      </c>
      <c r="E70" s="11">
        <v>139.0972972972973</v>
      </c>
      <c r="F70" s="12">
        <v>2.0887175324675329E-2</v>
      </c>
    </row>
    <row r="71" spans="1:10" x14ac:dyDescent="0.25">
      <c r="A71" t="s">
        <v>249</v>
      </c>
      <c r="B71" s="34">
        <v>2011</v>
      </c>
      <c r="C71" s="10">
        <v>0</v>
      </c>
      <c r="D71" s="10">
        <v>0</v>
      </c>
      <c r="E71" s="10">
        <v>0</v>
      </c>
      <c r="F71" s="10">
        <v>0</v>
      </c>
    </row>
    <row r="72" spans="1:10" x14ac:dyDescent="0.25">
      <c r="A72" t="s">
        <v>249</v>
      </c>
      <c r="B72" s="34">
        <v>2012</v>
      </c>
      <c r="C72" s="10">
        <v>0</v>
      </c>
      <c r="D72" s="10">
        <v>0</v>
      </c>
      <c r="E72" s="10">
        <v>0</v>
      </c>
      <c r="F72" s="10">
        <v>0</v>
      </c>
    </row>
    <row r="73" spans="1:10" x14ac:dyDescent="0.25">
      <c r="A73" t="s">
        <v>249</v>
      </c>
      <c r="B73" s="34">
        <v>2013</v>
      </c>
      <c r="C73" s="10">
        <v>0</v>
      </c>
      <c r="D73" s="10">
        <v>0</v>
      </c>
      <c r="E73" s="10">
        <v>0</v>
      </c>
      <c r="F73" s="10">
        <v>0</v>
      </c>
    </row>
    <row r="74" spans="1:10" x14ac:dyDescent="0.25">
      <c r="A74" t="s">
        <v>249</v>
      </c>
      <c r="B74" s="34">
        <v>2014</v>
      </c>
      <c r="C74" s="10">
        <v>0</v>
      </c>
      <c r="D74" s="10">
        <v>0</v>
      </c>
      <c r="E74" s="10">
        <v>0</v>
      </c>
      <c r="F74" s="10">
        <v>0</v>
      </c>
    </row>
    <row r="75" spans="1:10" x14ac:dyDescent="0.25">
      <c r="A75" t="s">
        <v>249</v>
      </c>
      <c r="B75" s="34">
        <v>2015</v>
      </c>
      <c r="C75" s="10">
        <v>0</v>
      </c>
      <c r="D75" s="10">
        <v>0</v>
      </c>
      <c r="E75" s="10">
        <v>0</v>
      </c>
      <c r="F75" s="10">
        <v>0</v>
      </c>
    </row>
    <row r="76" spans="1:10" x14ac:dyDescent="0.25">
      <c r="A76" t="s">
        <v>249</v>
      </c>
      <c r="B76" s="34">
        <v>2016</v>
      </c>
      <c r="C76" s="10">
        <v>0</v>
      </c>
      <c r="D76" s="10">
        <v>0</v>
      </c>
      <c r="E76" s="10">
        <v>0</v>
      </c>
      <c r="F76" s="10">
        <v>0</v>
      </c>
    </row>
    <row r="77" spans="1:10" x14ac:dyDescent="0.25">
      <c r="A77" t="s">
        <v>249</v>
      </c>
      <c r="B77" s="34">
        <v>2017</v>
      </c>
      <c r="C77" s="10">
        <v>0</v>
      </c>
      <c r="D77" s="10">
        <v>0</v>
      </c>
      <c r="E77" s="10">
        <v>0</v>
      </c>
      <c r="F77" s="10">
        <v>0</v>
      </c>
    </row>
    <row r="78" spans="1:10" x14ac:dyDescent="0.25">
      <c r="A78" t="s">
        <v>249</v>
      </c>
      <c r="B78" s="34">
        <v>2018</v>
      </c>
      <c r="C78" s="10">
        <v>0</v>
      </c>
      <c r="D78" s="10">
        <v>0</v>
      </c>
      <c r="E78" s="10">
        <v>0</v>
      </c>
      <c r="F78" s="10">
        <v>0</v>
      </c>
    </row>
    <row r="79" spans="1:10" x14ac:dyDescent="0.25">
      <c r="A79" t="s">
        <v>249</v>
      </c>
      <c r="B79" s="34">
        <v>2019</v>
      </c>
      <c r="C79" s="10">
        <v>0</v>
      </c>
      <c r="D79" s="10">
        <v>0</v>
      </c>
      <c r="E79" s="10">
        <v>0</v>
      </c>
      <c r="F79" s="10">
        <v>0</v>
      </c>
    </row>
    <row r="80" spans="1:10" x14ac:dyDescent="0.25">
      <c r="A80" t="s">
        <v>249</v>
      </c>
      <c r="B80" s="34">
        <v>2020</v>
      </c>
      <c r="C80" s="10">
        <v>0</v>
      </c>
      <c r="D80" s="10">
        <v>0</v>
      </c>
      <c r="E80" s="10">
        <v>0</v>
      </c>
      <c r="F80" s="10">
        <v>0</v>
      </c>
    </row>
    <row r="81" spans="1:10" x14ac:dyDescent="0.25">
      <c r="A81" t="s">
        <v>249</v>
      </c>
      <c r="B81" s="34">
        <v>2021</v>
      </c>
      <c r="C81" s="10">
        <v>0</v>
      </c>
      <c r="D81" s="10">
        <v>0</v>
      </c>
      <c r="E81" s="10">
        <v>0</v>
      </c>
      <c r="F81" s="10">
        <v>0</v>
      </c>
    </row>
    <row r="82" spans="1:10" x14ac:dyDescent="0.25">
      <c r="A82" t="s">
        <v>249</v>
      </c>
      <c r="B82" s="34">
        <v>2022</v>
      </c>
      <c r="C82" s="10">
        <v>413.49599999999998</v>
      </c>
      <c r="D82" s="12">
        <v>1.5920837825350379E-2</v>
      </c>
      <c r="E82" s="11">
        <v>1.8268041237113399</v>
      </c>
      <c r="F82" s="12">
        <v>7.8061674008810577E-3</v>
      </c>
    </row>
    <row r="83" spans="1:10" x14ac:dyDescent="0.25">
      <c r="A83" t="s">
        <v>249</v>
      </c>
      <c r="B83" s="34">
        <v>2023</v>
      </c>
      <c r="C83" s="10">
        <v>0</v>
      </c>
      <c r="D83" s="10">
        <v>0</v>
      </c>
      <c r="E83" s="10">
        <v>0</v>
      </c>
      <c r="F83" s="10">
        <v>0</v>
      </c>
    </row>
    <row r="84" spans="1:10" x14ac:dyDescent="0.25">
      <c r="A84" t="s">
        <v>250</v>
      </c>
      <c r="B84" s="34">
        <v>2008</v>
      </c>
      <c r="C84" s="10">
        <v>73870.087</v>
      </c>
      <c r="D84" s="12">
        <v>2.5770160233902221E-2</v>
      </c>
      <c r="E84" s="11">
        <v>32809.715277777781</v>
      </c>
      <c r="F84" s="12">
        <v>2.0558073982278088E-2</v>
      </c>
      <c r="G84" s="10">
        <f>AVERAGE(C84:C99)</f>
        <v>420792.11575000006</v>
      </c>
      <c r="H84" s="11">
        <f>AVERAGE(E84:E99)</f>
        <v>251067.54016589871</v>
      </c>
      <c r="I84" s="12">
        <f>MAX(D84:D99)</f>
        <v>0.1012978397616902</v>
      </c>
      <c r="J84" s="12">
        <f>MAX(F84:F99)</f>
        <v>0.1052374901339664</v>
      </c>
    </row>
    <row r="85" spans="1:10" x14ac:dyDescent="0.25">
      <c r="A85" t="s">
        <v>250</v>
      </c>
      <c r="B85" s="34">
        <v>2009</v>
      </c>
      <c r="C85" s="10">
        <v>155271.88</v>
      </c>
      <c r="D85" s="12">
        <v>6.4392175825378928E-2</v>
      </c>
      <c r="E85" s="11">
        <v>101502.03698630141</v>
      </c>
      <c r="F85" s="12">
        <v>7.0218195619541485E-2</v>
      </c>
    </row>
    <row r="86" spans="1:10" x14ac:dyDescent="0.25">
      <c r="A86" t="s">
        <v>250</v>
      </c>
      <c r="B86" s="34">
        <v>2010</v>
      </c>
      <c r="C86" s="10">
        <v>222013.78</v>
      </c>
      <c r="D86" s="12">
        <v>4.3602125059237273E-2</v>
      </c>
      <c r="E86" s="11">
        <v>125412.37567567571</v>
      </c>
      <c r="F86" s="12">
        <v>4.1531439521412562E-2</v>
      </c>
    </row>
    <row r="87" spans="1:10" x14ac:dyDescent="0.25">
      <c r="A87" t="s">
        <v>250</v>
      </c>
      <c r="B87" s="34">
        <v>2011</v>
      </c>
      <c r="C87" s="10">
        <v>189159.19699999999</v>
      </c>
      <c r="D87" s="12">
        <v>3.5033989930185458E-2</v>
      </c>
      <c r="E87" s="11">
        <v>144071.2306666667</v>
      </c>
      <c r="F87" s="12">
        <v>3.6830974191866081E-2</v>
      </c>
    </row>
    <row r="88" spans="1:10" x14ac:dyDescent="0.25">
      <c r="A88" t="s">
        <v>250</v>
      </c>
      <c r="B88" s="34">
        <v>2012</v>
      </c>
      <c r="C88" s="10">
        <v>171950.59599999999</v>
      </c>
      <c r="D88" s="12">
        <v>4.098909257686411E-2</v>
      </c>
      <c r="E88" s="11">
        <v>122090.62857142861</v>
      </c>
      <c r="F88" s="12">
        <v>4.325819185772297E-2</v>
      </c>
    </row>
    <row r="89" spans="1:10" x14ac:dyDescent="0.25">
      <c r="A89" t="s">
        <v>250</v>
      </c>
      <c r="B89" s="34">
        <v>2013</v>
      </c>
      <c r="C89" s="10">
        <v>98627.278000000006</v>
      </c>
      <c r="D89" s="12">
        <v>3.8478528014257309E-2</v>
      </c>
      <c r="E89" s="11">
        <v>87220.320512820515</v>
      </c>
      <c r="F89" s="12">
        <v>4.1895273900686952E-2</v>
      </c>
    </row>
    <row r="90" spans="1:10" x14ac:dyDescent="0.25">
      <c r="A90" t="s">
        <v>250</v>
      </c>
      <c r="B90" s="34">
        <v>2014</v>
      </c>
      <c r="C90" s="10">
        <v>642852.495</v>
      </c>
      <c r="D90" s="12">
        <v>9.2954028818890505E-2</v>
      </c>
      <c r="E90" s="11">
        <v>591590.74430379749</v>
      </c>
      <c r="F90" s="12">
        <v>9.3962139439146442E-2</v>
      </c>
    </row>
    <row r="91" spans="1:10" x14ac:dyDescent="0.25">
      <c r="A91" t="s">
        <v>250</v>
      </c>
      <c r="B91" s="34">
        <v>2015</v>
      </c>
      <c r="C91" s="10">
        <v>827548.18400000001</v>
      </c>
      <c r="D91" s="12">
        <v>9.9172949830996365E-2</v>
      </c>
      <c r="E91" s="11">
        <v>546832.28374999994</v>
      </c>
      <c r="F91" s="12">
        <v>0.1052374901339664</v>
      </c>
    </row>
    <row r="92" spans="1:10" x14ac:dyDescent="0.25">
      <c r="A92" t="s">
        <v>250</v>
      </c>
      <c r="B92" s="34">
        <v>2016</v>
      </c>
      <c r="C92" s="10">
        <v>888935.85</v>
      </c>
      <c r="D92" s="12">
        <v>0.1012978397616902</v>
      </c>
      <c r="E92" s="11">
        <v>408181.46543209878</v>
      </c>
      <c r="F92" s="12">
        <v>8.6449434738488276E-2</v>
      </c>
    </row>
    <row r="93" spans="1:10" x14ac:dyDescent="0.25">
      <c r="A93" t="s">
        <v>250</v>
      </c>
      <c r="B93" s="34">
        <v>2017</v>
      </c>
      <c r="C93" s="10">
        <v>523996.69</v>
      </c>
      <c r="D93" s="12">
        <v>5.4306793242368187E-2</v>
      </c>
      <c r="E93" s="11">
        <v>272191.56585365848</v>
      </c>
      <c r="F93" s="12">
        <v>5.1814009419037119E-2</v>
      </c>
    </row>
    <row r="94" spans="1:10" x14ac:dyDescent="0.25">
      <c r="A94" t="s">
        <v>250</v>
      </c>
      <c r="B94" s="34">
        <v>2018</v>
      </c>
      <c r="C94" s="10">
        <v>418838.11</v>
      </c>
      <c r="D94" s="12">
        <v>4.5954981163244271E-2</v>
      </c>
      <c r="E94" s="11">
        <v>278495.37619047618</v>
      </c>
      <c r="F94" s="12">
        <v>4.5164350653700829E-2</v>
      </c>
    </row>
    <row r="95" spans="1:10" x14ac:dyDescent="0.25">
      <c r="A95" t="s">
        <v>250</v>
      </c>
      <c r="B95" s="34">
        <v>2019</v>
      </c>
      <c r="C95" s="10">
        <v>657364.72400000005</v>
      </c>
      <c r="D95" s="12">
        <v>7.3344562548841363E-2</v>
      </c>
      <c r="E95" s="11">
        <v>375799.78837209311</v>
      </c>
      <c r="F95" s="12">
        <v>6.8645368525039621E-2</v>
      </c>
    </row>
    <row r="96" spans="1:10" x14ac:dyDescent="0.25">
      <c r="A96" t="s">
        <v>250</v>
      </c>
      <c r="B96" s="34">
        <v>2020</v>
      </c>
      <c r="C96" s="10">
        <v>690615.73600000003</v>
      </c>
      <c r="D96" s="12">
        <v>6.1753928630860037E-2</v>
      </c>
      <c r="E96" s="11">
        <v>406484.01954022993</v>
      </c>
      <c r="F96" s="12">
        <v>6.461402666699799E-2</v>
      </c>
    </row>
    <row r="97" spans="1:6" x14ac:dyDescent="0.25">
      <c r="A97" t="s">
        <v>250</v>
      </c>
      <c r="B97" s="34">
        <v>2021</v>
      </c>
      <c r="C97" s="10">
        <v>376854.68199999997</v>
      </c>
      <c r="D97" s="12">
        <v>5.5230244606049909E-2</v>
      </c>
      <c r="E97" s="11">
        <v>159140.47142857141</v>
      </c>
      <c r="F97" s="12">
        <v>6.0970536920945943E-2</v>
      </c>
    </row>
    <row r="98" spans="1:6" x14ac:dyDescent="0.25">
      <c r="A98" t="s">
        <v>250</v>
      </c>
      <c r="B98" s="34">
        <v>2022</v>
      </c>
      <c r="C98" s="10">
        <v>337160.44900000002</v>
      </c>
      <c r="D98" s="12">
        <v>4.6617246726800572E-2</v>
      </c>
      <c r="E98" s="11">
        <v>146925.60309278351</v>
      </c>
      <c r="F98" s="12">
        <v>4.4795362672876669E-2</v>
      </c>
    </row>
    <row r="99" spans="1:6" x14ac:dyDescent="0.25">
      <c r="A99" t="s">
        <v>250</v>
      </c>
      <c r="B99" s="34">
        <v>2023</v>
      </c>
      <c r="C99" s="10">
        <v>457614.114</v>
      </c>
      <c r="D99" s="12">
        <v>6.2981150829423516E-2</v>
      </c>
      <c r="E99" s="11">
        <v>218333.01699999999</v>
      </c>
      <c r="F99" s="12">
        <v>5.5589918180857602E-2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Pivot Table</vt:lpstr>
      <vt:lpstr>Data Pull (species-year 08-23)</vt:lpstr>
      <vt:lpstr>Cumulative Max Rev &amp; Land</vt:lpstr>
      <vt:lpstr>MAFMC Land-Revenue Figures</vt:lpstr>
      <vt:lpstr>NEFMC Land-Revenue Figures</vt:lpstr>
      <vt:lpstr>Avg Land &amp; Rev in Lease Areas</vt:lpstr>
      <vt:lpstr>Skates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Douglas.Christel</dc:creator>
  <cp:lastModifiedBy>Douglas.Christel</cp:lastModifiedBy>
  <dcterms:created xsi:type="dcterms:W3CDTF">2024-10-22T19:42:04Z</dcterms:created>
  <dcterms:modified xsi:type="dcterms:W3CDTF">2024-10-30T13:28:33Z</dcterms:modified>
</cp:coreProperties>
</file>