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MTRduino_Rev3.1 bom" sheetId="1" r:id="rId1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" i="1"/>
  <c r="J4" i="1"/>
  <c r="J5" i="1"/>
  <c r="J6" i="1"/>
  <c r="J7" i="1"/>
  <c r="J8" i="1"/>
  <c r="J9" i="1"/>
  <c r="J2" i="1"/>
  <c r="I38" i="1" l="1"/>
</calcChain>
</file>

<file path=xl/sharedStrings.xml><?xml version="1.0" encoding="utf-8"?>
<sst xmlns="http://schemas.openxmlformats.org/spreadsheetml/2006/main" count="228" uniqueCount="174">
  <si>
    <t>Value</t>
  </si>
  <si>
    <t>Description</t>
  </si>
  <si>
    <t>B1</t>
  </si>
  <si>
    <t>B2</t>
  </si>
  <si>
    <t>CR1220SMT</t>
  </si>
  <si>
    <t>CR1220-SMD</t>
  </si>
  <si>
    <t>CR1216/CR1220/CR1225 12mm 3V lithium coin cell</t>
  </si>
  <si>
    <t>C1</t>
  </si>
  <si>
    <t>C2</t>
  </si>
  <si>
    <t>C3</t>
  </si>
  <si>
    <t>C5</t>
  </si>
  <si>
    <t>C8</t>
  </si>
  <si>
    <t>SOD-323F</t>
  </si>
  <si>
    <t>Diode</t>
  </si>
  <si>
    <t>L1</t>
  </si>
  <si>
    <t>6.8uH</t>
  </si>
  <si>
    <t>Q1</t>
  </si>
  <si>
    <t>MMUN2133LT1</t>
  </si>
  <si>
    <t>BSS138</t>
  </si>
  <si>
    <t>SOT23</t>
  </si>
  <si>
    <t>340K</t>
  </si>
  <si>
    <t>R0603</t>
  </si>
  <si>
    <t>10K</t>
  </si>
  <si>
    <t>1.07M</t>
  </si>
  <si>
    <t>R5</t>
  </si>
  <si>
    <t>200K</t>
  </si>
  <si>
    <t>R7</t>
  </si>
  <si>
    <t>1K</t>
  </si>
  <si>
    <t>R12</t>
  </si>
  <si>
    <t>R1206</t>
  </si>
  <si>
    <t>TR1</t>
  </si>
  <si>
    <t>10k</t>
  </si>
  <si>
    <t>U1</t>
  </si>
  <si>
    <t>TPS61090RSAR</t>
  </si>
  <si>
    <t>QFN16-4X4</t>
  </si>
  <si>
    <t>U2</t>
  </si>
  <si>
    <t>U3</t>
  </si>
  <si>
    <t>MAX6126</t>
  </si>
  <si>
    <t>U4</t>
  </si>
  <si>
    <t>NL17SZ07DFT2G</t>
  </si>
  <si>
    <t>SOT65P210X110-5N</t>
  </si>
  <si>
    <t>Single Non-Inverting Buffer with Open Drain Output</t>
  </si>
  <si>
    <t>U5</t>
  </si>
  <si>
    <t>ADG836</t>
  </si>
  <si>
    <t>MSOP10</t>
  </si>
  <si>
    <t>U6</t>
  </si>
  <si>
    <t>U7</t>
  </si>
  <si>
    <t>U8</t>
  </si>
  <si>
    <t>MICROSD</t>
  </si>
  <si>
    <t>MICRO-SD-SOCKET-PP</t>
  </si>
  <si>
    <t>microSD Socket</t>
  </si>
  <si>
    <t>U9</t>
  </si>
  <si>
    <t>DS3234SN</t>
  </si>
  <si>
    <t>U10</t>
  </si>
  <si>
    <t>NC7S14</t>
  </si>
  <si>
    <t>U11</t>
  </si>
  <si>
    <t>M74VHC1GT125DF1G</t>
  </si>
  <si>
    <t>Noninverting Buffer / CMOS Logic Level Shifter</t>
  </si>
  <si>
    <t>Identifier</t>
  </si>
  <si>
    <t>Type</t>
  </si>
  <si>
    <t>Size/Footprint</t>
  </si>
  <si>
    <t>Part Number</t>
  </si>
  <si>
    <t>Quantity</t>
  </si>
  <si>
    <t>Price</t>
  </si>
  <si>
    <t>Battery</t>
  </si>
  <si>
    <t>AA Battery Clip</t>
  </si>
  <si>
    <t>Thru Hole</t>
  </si>
  <si>
    <t>BH2AA-PC-ND</t>
  </si>
  <si>
    <t>952-1662-1-ND</t>
  </si>
  <si>
    <t>B3</t>
  </si>
  <si>
    <t>N033-ND</t>
  </si>
  <si>
    <t>B4</t>
  </si>
  <si>
    <t>AA</t>
  </si>
  <si>
    <t>CR1220</t>
  </si>
  <si>
    <t>Resistor</t>
  </si>
  <si>
    <t>SMD-0603</t>
  </si>
  <si>
    <t>311-10.0KHRCT-ND</t>
  </si>
  <si>
    <t>SMD-1206</t>
  </si>
  <si>
    <t>Header</t>
  </si>
  <si>
    <t>Thru Hole, 0.100"</t>
  </si>
  <si>
    <r>
      <t>1212-1195-ND</t>
    </r>
    <r>
      <rPr>
        <u/>
        <sz val="11"/>
        <color theme="1"/>
        <rFont val="Calibri"/>
        <family val="2"/>
        <scheme val="minor"/>
      </rPr>
      <t/>
    </r>
  </si>
  <si>
    <t>1212-1188-ND</t>
  </si>
  <si>
    <t>Capacitor</t>
  </si>
  <si>
    <t>Thermistor</t>
  </si>
  <si>
    <t>IC</t>
  </si>
  <si>
    <t>SOT-23-6</t>
  </si>
  <si>
    <t>296-14298-1-ND</t>
  </si>
  <si>
    <t>SOT-23-5</t>
  </si>
  <si>
    <t>NC7S14M5XCT-ND</t>
  </si>
  <si>
    <t>SOIC-8</t>
  </si>
  <si>
    <t>DS3234SN#T&amp;RCT-ND</t>
  </si>
  <si>
    <t>101-00660-68-6-1-ND</t>
  </si>
  <si>
    <t>D1, D2</t>
  </si>
  <si>
    <t>1N4148WSFSCT-ND</t>
  </si>
  <si>
    <t>2.2 uF</t>
  </si>
  <si>
    <t>100 uF</t>
  </si>
  <si>
    <t>0.1 uF</t>
  </si>
  <si>
    <t>1 uF</t>
  </si>
  <si>
    <t>4.7 uF</t>
  </si>
  <si>
    <t>C4, C6, C7, C9, C10, C11, C12</t>
  </si>
  <si>
    <t>10 uF, Polarized</t>
  </si>
  <si>
    <t>JP1, JP2</t>
  </si>
  <si>
    <t>Inductor</t>
  </si>
  <si>
    <t>Q2, Q3</t>
  </si>
  <si>
    <t>Transistor</t>
  </si>
  <si>
    <t>3.74k</t>
  </si>
  <si>
    <t>R8, R9, R10, R11</t>
  </si>
  <si>
    <t>R3, R4</t>
  </si>
  <si>
    <t>R1, R6</t>
  </si>
  <si>
    <t>10k**</t>
  </si>
  <si>
    <t>10k*</t>
  </si>
  <si>
    <t>R13, R14, R15</t>
  </si>
  <si>
    <t>R2, R16</t>
  </si>
  <si>
    <t>311-3.74KHRCT-ND</t>
  </si>
  <si>
    <t>PNP Transistor</t>
  </si>
  <si>
    <t>N-Channel MOSFET</t>
  </si>
  <si>
    <t>1%, metal film</t>
  </si>
  <si>
    <r>
      <t xml:space="preserve">10K Ultra-Pescision Thermistor,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0.05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 Interchangeable</t>
    </r>
  </si>
  <si>
    <t>Self-Calibrating, 16-Bit ADC</t>
  </si>
  <si>
    <t>Single Schmitt Trigger Inverter</t>
  </si>
  <si>
    <t>RTC module with battery backup and alarm</t>
  </si>
  <si>
    <t>3V, 50-mA Linear Voltage Regulator</t>
  </si>
  <si>
    <t>SOIC-16</t>
  </si>
  <si>
    <t>Total Qty</t>
  </si>
  <si>
    <t>Lithium AA Battery</t>
  </si>
  <si>
    <t>CR1216/CR1220/CR1225  coin cell holder</t>
  </si>
  <si>
    <t>Ceramic Capacitor</t>
  </si>
  <si>
    <t>Ceramic Capacitor, Polarized</t>
  </si>
  <si>
    <t>Comments</t>
  </si>
  <si>
    <t>DNP, Order Separately</t>
  </si>
  <si>
    <t>0.01%, 5ppm</t>
  </si>
  <si>
    <t>0.01%, 0.2ppm</t>
  </si>
  <si>
    <t>311-1451-1-ND</t>
  </si>
  <si>
    <t>311-1343-1-ND</t>
  </si>
  <si>
    <t>311-1372-1-ND</t>
  </si>
  <si>
    <t>311-1455-1-ND</t>
  </si>
  <si>
    <t>311-1991-1-ND</t>
  </si>
  <si>
    <t>478-8646-1-ND</t>
  </si>
  <si>
    <t>1N4148WS</t>
  </si>
  <si>
    <t>Small Signal Diode, 75V, 0.15A</t>
  </si>
  <si>
    <t>801-87-010-10-001101</t>
  </si>
  <si>
    <t>10 Position Socket Connector 0.100"</t>
  </si>
  <si>
    <t>801-87-007-10-001101</t>
  </si>
  <si>
    <t>7 Position Socket Connector 0.100"</t>
  </si>
  <si>
    <t>MMUN2133LT1GOSCT-ND</t>
  </si>
  <si>
    <t>SOT23-3</t>
  </si>
  <si>
    <t>445-6761-1-ND</t>
  </si>
  <si>
    <t>SMD-0805</t>
  </si>
  <si>
    <t>Fixed Inductor</t>
  </si>
  <si>
    <t>311-340KHRCT-ND</t>
  </si>
  <si>
    <t>311-200KHRCT-ND</t>
  </si>
  <si>
    <t>311-1.00KHRCT-ND</t>
  </si>
  <si>
    <t>541-1.07MHCT-ND</t>
  </si>
  <si>
    <t>BSS138CT-ND</t>
  </si>
  <si>
    <t>RNCF0603TKY10K0CT-ND</t>
  </si>
  <si>
    <t>Y1630-10.0KBCT-ND</t>
  </si>
  <si>
    <t>615-1069-ND</t>
  </si>
  <si>
    <t>RS-2,5</t>
  </si>
  <si>
    <t>296-15259-1-ND</t>
  </si>
  <si>
    <t>Synchronous Boost Converter With 2A Switch</t>
  </si>
  <si>
    <t>MAX6126AASA30+-ND</t>
  </si>
  <si>
    <t>Ultra-High-Precision, Ultra-Low-Noise, 3V Reference</t>
  </si>
  <si>
    <t>296-11051-1-ND</t>
  </si>
  <si>
    <t>TPS77033</t>
  </si>
  <si>
    <t>NL17SZ07DFT2GOSCT-ND</t>
  </si>
  <si>
    <t>ADG836LYRMZ-ND</t>
  </si>
  <si>
    <t>Dual SPDT Switch</t>
  </si>
  <si>
    <t>ADS1100A1IDBVT</t>
  </si>
  <si>
    <t>296-14529-1-ND</t>
  </si>
  <si>
    <t>CD74HC4050</t>
  </si>
  <si>
    <t>Hex Buffer, Non-Inverting</t>
  </si>
  <si>
    <t>20-SOIC W</t>
  </si>
  <si>
    <t>M74VHC1GT125DF1GOSCT</t>
  </si>
  <si>
    <t>Per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</si>
</sst>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10" xfId="0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NumberFormat="1"/>
    <xf numFmtId="0" fontId="0" fillId="0" borderId="10" xfId="0" applyFill="1" applyBorder="1"/>
    <xf numFmtId="0" fontId="0" fillId="0" borderId="10" xfId="0" applyFont="1" applyBorder="1"/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E8" sqref="E8"/>
    </sheetView>
  </sheetViews>
  <sheetFormatPr defaultRowHeight="15" x14ac:dyDescent="0.25"/>
  <cols>
    <col min="1" max="1" width="13.85546875" style="19" customWidth="1"/>
    <col min="2" max="2" width="15" bestFit="1" customWidth="1"/>
    <col min="3" max="3" width="28.42578125" bestFit="1" customWidth="1"/>
    <col min="4" max="4" width="52.140625" bestFit="1" customWidth="1"/>
    <col min="5" max="5" width="20.85546875" bestFit="1" customWidth="1"/>
    <col min="6" max="6" width="23.7109375" bestFit="1" customWidth="1"/>
    <col min="7" max="7" width="8.7109375" bestFit="1" customWidth="1"/>
    <col min="8" max="8" width="8.42578125" customWidth="1"/>
    <col min="9" max="9" width="21" bestFit="1" customWidth="1"/>
    <col min="10" max="10" width="9.5703125" customWidth="1"/>
    <col min="11" max="11" width="21.140625" bestFit="1" customWidth="1"/>
  </cols>
  <sheetData>
    <row r="1" spans="1:12" x14ac:dyDescent="0.25">
      <c r="A1" s="15" t="s">
        <v>58</v>
      </c>
      <c r="B1" s="1" t="s">
        <v>59</v>
      </c>
      <c r="C1" s="1" t="s">
        <v>0</v>
      </c>
      <c r="D1" s="1" t="s">
        <v>1</v>
      </c>
      <c r="E1" s="1" t="s">
        <v>60</v>
      </c>
      <c r="F1" s="1" t="s">
        <v>61</v>
      </c>
      <c r="G1" s="1" t="s">
        <v>62</v>
      </c>
      <c r="H1" s="2" t="s">
        <v>63</v>
      </c>
      <c r="I1" s="1" t="s">
        <v>173</v>
      </c>
      <c r="J1" s="1" t="s">
        <v>123</v>
      </c>
      <c r="K1" s="25" t="s">
        <v>128</v>
      </c>
      <c r="L1" s="3"/>
    </row>
    <row r="2" spans="1:12" x14ac:dyDescent="0.25">
      <c r="A2" s="16" t="s">
        <v>2</v>
      </c>
      <c r="B2" s="4" t="s">
        <v>64</v>
      </c>
      <c r="C2" s="5" t="s">
        <v>65</v>
      </c>
      <c r="D2" s="5" t="s">
        <v>65</v>
      </c>
      <c r="E2" s="5" t="s">
        <v>66</v>
      </c>
      <c r="F2" s="4" t="s">
        <v>67</v>
      </c>
      <c r="G2" s="6">
        <v>1</v>
      </c>
      <c r="H2" s="7">
        <v>1.98</v>
      </c>
      <c r="I2" s="7">
        <f>H2*G2</f>
        <v>1.98</v>
      </c>
      <c r="J2" s="6">
        <f>G2*3</f>
        <v>3</v>
      </c>
      <c r="K2" s="6"/>
      <c r="L2" s="8"/>
    </row>
    <row r="3" spans="1:12" x14ac:dyDescent="0.25">
      <c r="A3" s="16" t="s">
        <v>3</v>
      </c>
      <c r="B3" s="4" t="s">
        <v>64</v>
      </c>
      <c r="C3" s="4" t="s">
        <v>4</v>
      </c>
      <c r="D3" s="4" t="s">
        <v>125</v>
      </c>
      <c r="E3" s="4" t="s">
        <v>5</v>
      </c>
      <c r="F3" s="4" t="s">
        <v>68</v>
      </c>
      <c r="G3" s="6">
        <v>1</v>
      </c>
      <c r="H3" s="7">
        <v>0.51</v>
      </c>
      <c r="I3" s="7">
        <f>H3*G3</f>
        <v>0.51</v>
      </c>
      <c r="J3" s="6">
        <f>G3*3</f>
        <v>3</v>
      </c>
      <c r="K3" s="6"/>
    </row>
    <row r="4" spans="1:12" x14ac:dyDescent="0.25">
      <c r="A4" s="20" t="s">
        <v>69</v>
      </c>
      <c r="B4" s="21" t="s">
        <v>64</v>
      </c>
      <c r="C4" s="21" t="s">
        <v>73</v>
      </c>
      <c r="D4" s="21" t="s">
        <v>6</v>
      </c>
      <c r="E4" s="22" t="s">
        <v>73</v>
      </c>
      <c r="F4" s="21" t="s">
        <v>70</v>
      </c>
      <c r="G4" s="23">
        <v>1</v>
      </c>
      <c r="H4" s="24">
        <v>0.98</v>
      </c>
      <c r="I4" s="24">
        <f>H4*G4</f>
        <v>0.98</v>
      </c>
      <c r="J4" s="23">
        <f>G4*3</f>
        <v>3</v>
      </c>
      <c r="K4" s="23" t="s">
        <v>129</v>
      </c>
    </row>
    <row r="5" spans="1:12" x14ac:dyDescent="0.25">
      <c r="A5" s="20" t="s">
        <v>71</v>
      </c>
      <c r="B5" s="21" t="s">
        <v>64</v>
      </c>
      <c r="C5" s="22" t="s">
        <v>72</v>
      </c>
      <c r="D5" s="22" t="s">
        <v>124</v>
      </c>
      <c r="E5" s="22" t="s">
        <v>72</v>
      </c>
      <c r="F5" s="21"/>
      <c r="G5" s="23">
        <v>2</v>
      </c>
      <c r="H5" s="24">
        <v>1</v>
      </c>
      <c r="I5" s="24">
        <f>H5*G5</f>
        <v>2</v>
      </c>
      <c r="J5" s="23">
        <f>G5*3</f>
        <v>6</v>
      </c>
      <c r="K5" s="23" t="s">
        <v>129</v>
      </c>
    </row>
    <row r="6" spans="1:12" x14ac:dyDescent="0.25">
      <c r="A6" s="17" t="s">
        <v>7</v>
      </c>
      <c r="B6" s="4" t="s">
        <v>82</v>
      </c>
      <c r="C6" s="5" t="s">
        <v>94</v>
      </c>
      <c r="D6" s="5" t="s">
        <v>126</v>
      </c>
      <c r="E6" s="5" t="s">
        <v>75</v>
      </c>
      <c r="F6" s="4" t="s">
        <v>132</v>
      </c>
      <c r="G6" s="6">
        <v>1</v>
      </c>
      <c r="H6" s="7">
        <v>0.13</v>
      </c>
      <c r="I6" s="7">
        <f>H6*G6</f>
        <v>0.13</v>
      </c>
      <c r="J6" s="6">
        <f>G6*3</f>
        <v>3</v>
      </c>
      <c r="K6" s="6"/>
    </row>
    <row r="7" spans="1:12" x14ac:dyDescent="0.25">
      <c r="A7" s="17" t="s">
        <v>8</v>
      </c>
      <c r="B7" s="4" t="s">
        <v>82</v>
      </c>
      <c r="C7" s="5" t="s">
        <v>95</v>
      </c>
      <c r="D7" s="5" t="s">
        <v>126</v>
      </c>
      <c r="E7" s="5" t="s">
        <v>77</v>
      </c>
      <c r="F7" s="4" t="s">
        <v>136</v>
      </c>
      <c r="G7" s="6">
        <v>1</v>
      </c>
      <c r="H7" s="7">
        <v>0.62</v>
      </c>
      <c r="I7" s="7">
        <f>H7*G7</f>
        <v>0.62</v>
      </c>
      <c r="J7" s="6">
        <f>G7*3</f>
        <v>3</v>
      </c>
      <c r="K7" s="6"/>
    </row>
    <row r="8" spans="1:12" x14ac:dyDescent="0.25">
      <c r="A8" s="17" t="s">
        <v>9</v>
      </c>
      <c r="B8" s="4" t="s">
        <v>82</v>
      </c>
      <c r="C8" s="5" t="s">
        <v>97</v>
      </c>
      <c r="D8" s="5" t="s">
        <v>126</v>
      </c>
      <c r="E8" s="5" t="s">
        <v>75</v>
      </c>
      <c r="F8" s="4" t="s">
        <v>134</v>
      </c>
      <c r="G8" s="6">
        <v>1</v>
      </c>
      <c r="H8" s="7">
        <v>0.1</v>
      </c>
      <c r="I8" s="7">
        <f>H8*G8</f>
        <v>0.1</v>
      </c>
      <c r="J8" s="6">
        <f>G8*3</f>
        <v>3</v>
      </c>
      <c r="K8" s="6"/>
    </row>
    <row r="9" spans="1:12" ht="30" x14ac:dyDescent="0.25">
      <c r="A9" s="17" t="s">
        <v>99</v>
      </c>
      <c r="B9" s="4" t="s">
        <v>82</v>
      </c>
      <c r="C9" s="5" t="s">
        <v>96</v>
      </c>
      <c r="D9" s="5" t="s">
        <v>126</v>
      </c>
      <c r="E9" s="5" t="s">
        <v>75</v>
      </c>
      <c r="F9" s="4" t="s">
        <v>133</v>
      </c>
      <c r="G9" s="6">
        <v>7</v>
      </c>
      <c r="H9" s="7">
        <v>0.1</v>
      </c>
      <c r="I9" s="7">
        <f>H9*G9</f>
        <v>0.70000000000000007</v>
      </c>
      <c r="J9" s="6">
        <f>G9*3</f>
        <v>21</v>
      </c>
      <c r="K9" s="6"/>
    </row>
    <row r="10" spans="1:12" x14ac:dyDescent="0.25">
      <c r="A10" s="17" t="s">
        <v>10</v>
      </c>
      <c r="B10" s="4" t="s">
        <v>82</v>
      </c>
      <c r="C10" s="5" t="s">
        <v>100</v>
      </c>
      <c r="D10" s="5" t="s">
        <v>127</v>
      </c>
      <c r="E10" s="5" t="s">
        <v>75</v>
      </c>
      <c r="F10" s="4" t="s">
        <v>137</v>
      </c>
      <c r="G10" s="6">
        <v>1</v>
      </c>
      <c r="H10" s="7">
        <v>0.87</v>
      </c>
      <c r="I10" s="7">
        <f>H10*G10</f>
        <v>0.87</v>
      </c>
      <c r="J10" s="6">
        <f>G10*3</f>
        <v>3</v>
      </c>
      <c r="K10" s="6"/>
    </row>
    <row r="11" spans="1:12" x14ac:dyDescent="0.25">
      <c r="A11" s="17" t="s">
        <v>11</v>
      </c>
      <c r="B11" s="4" t="s">
        <v>82</v>
      </c>
      <c r="C11" s="5" t="s">
        <v>98</v>
      </c>
      <c r="D11" s="5" t="s">
        <v>126</v>
      </c>
      <c r="E11" s="5" t="s">
        <v>75</v>
      </c>
      <c r="F11" s="4" t="s">
        <v>135</v>
      </c>
      <c r="G11" s="6">
        <v>1</v>
      </c>
      <c r="H11" s="7">
        <v>0.15</v>
      </c>
      <c r="I11" s="7">
        <f>H11*G11</f>
        <v>0.15</v>
      </c>
      <c r="J11" s="6">
        <f>G11*3</f>
        <v>3</v>
      </c>
      <c r="K11" s="6"/>
    </row>
    <row r="12" spans="1:12" x14ac:dyDescent="0.25">
      <c r="A12" s="17" t="s">
        <v>92</v>
      </c>
      <c r="B12" s="4" t="s">
        <v>13</v>
      </c>
      <c r="C12" s="5" t="s">
        <v>138</v>
      </c>
      <c r="D12" s="5" t="s">
        <v>139</v>
      </c>
      <c r="E12" s="4" t="s">
        <v>12</v>
      </c>
      <c r="F12" s="9" t="s">
        <v>93</v>
      </c>
      <c r="G12" s="6">
        <v>2</v>
      </c>
      <c r="H12" s="7">
        <v>0.15</v>
      </c>
      <c r="I12" s="7">
        <f>H12*G12</f>
        <v>0.3</v>
      </c>
      <c r="J12" s="6">
        <f>G12*3</f>
        <v>6</v>
      </c>
      <c r="K12" s="6"/>
    </row>
    <row r="13" spans="1:12" x14ac:dyDescent="0.25">
      <c r="A13" s="18" t="s">
        <v>101</v>
      </c>
      <c r="B13" s="10" t="s">
        <v>78</v>
      </c>
      <c r="C13" s="11" t="s">
        <v>140</v>
      </c>
      <c r="D13" s="11" t="s">
        <v>141</v>
      </c>
      <c r="E13" s="11" t="s">
        <v>79</v>
      </c>
      <c r="F13" s="10" t="s">
        <v>80</v>
      </c>
      <c r="G13" s="12">
        <v>2</v>
      </c>
      <c r="H13" s="13">
        <v>0.89</v>
      </c>
      <c r="I13" s="7">
        <f>H13*G13</f>
        <v>1.78</v>
      </c>
      <c r="J13" s="6">
        <f>G13*3</f>
        <v>6</v>
      </c>
      <c r="K13" s="6"/>
    </row>
    <row r="14" spans="1:12" x14ac:dyDescent="0.25">
      <c r="A14" s="18" t="s">
        <v>101</v>
      </c>
      <c r="B14" s="10" t="s">
        <v>78</v>
      </c>
      <c r="C14" s="11" t="s">
        <v>142</v>
      </c>
      <c r="D14" s="11" t="s">
        <v>143</v>
      </c>
      <c r="E14" s="11" t="s">
        <v>79</v>
      </c>
      <c r="F14" s="10" t="s">
        <v>81</v>
      </c>
      <c r="G14" s="12">
        <v>2</v>
      </c>
      <c r="H14" s="13">
        <v>0.69</v>
      </c>
      <c r="I14" s="7">
        <f>H14*G14</f>
        <v>1.38</v>
      </c>
      <c r="J14" s="6">
        <f>G14*3</f>
        <v>6</v>
      </c>
      <c r="K14" s="6"/>
    </row>
    <row r="15" spans="1:12" x14ac:dyDescent="0.25">
      <c r="A15" s="16" t="s">
        <v>14</v>
      </c>
      <c r="B15" s="4" t="s">
        <v>102</v>
      </c>
      <c r="C15" s="4" t="s">
        <v>15</v>
      </c>
      <c r="D15" s="4" t="s">
        <v>148</v>
      </c>
      <c r="E15" s="5" t="s">
        <v>147</v>
      </c>
      <c r="F15" s="4" t="s">
        <v>146</v>
      </c>
      <c r="G15" s="6">
        <v>1</v>
      </c>
      <c r="H15" s="7">
        <v>0.14000000000000001</v>
      </c>
      <c r="I15" s="7">
        <f>H15*G15</f>
        <v>0.14000000000000001</v>
      </c>
      <c r="J15" s="6">
        <f>G15*3</f>
        <v>3</v>
      </c>
      <c r="K15" s="6"/>
    </row>
    <row r="16" spans="1:12" x14ac:dyDescent="0.25">
      <c r="A16" s="16" t="s">
        <v>16</v>
      </c>
      <c r="B16" s="4" t="s">
        <v>104</v>
      </c>
      <c r="C16" s="4" t="s">
        <v>17</v>
      </c>
      <c r="D16" s="4" t="s">
        <v>114</v>
      </c>
      <c r="E16" s="4" t="s">
        <v>145</v>
      </c>
      <c r="F16" s="4" t="s">
        <v>144</v>
      </c>
      <c r="G16" s="6">
        <v>1</v>
      </c>
      <c r="H16" s="7">
        <v>0.13</v>
      </c>
      <c r="I16" s="7">
        <f>H16*G16</f>
        <v>0.13</v>
      </c>
      <c r="J16" s="6">
        <f>G16*3</f>
        <v>3</v>
      </c>
      <c r="K16" s="6"/>
    </row>
    <row r="17" spans="1:11" x14ac:dyDescent="0.25">
      <c r="A17" s="16" t="s">
        <v>103</v>
      </c>
      <c r="B17" s="4" t="s">
        <v>104</v>
      </c>
      <c r="C17" s="4" t="s">
        <v>18</v>
      </c>
      <c r="D17" s="4" t="s">
        <v>115</v>
      </c>
      <c r="E17" s="4" t="s">
        <v>19</v>
      </c>
      <c r="F17" s="4" t="s">
        <v>153</v>
      </c>
      <c r="G17" s="6">
        <v>2</v>
      </c>
      <c r="H17" s="7">
        <v>0.22</v>
      </c>
      <c r="I17" s="7">
        <f>H17*G17</f>
        <v>0.44</v>
      </c>
      <c r="J17" s="6">
        <f>G17*3</f>
        <v>6</v>
      </c>
      <c r="K17" s="6"/>
    </row>
    <row r="18" spans="1:11" x14ac:dyDescent="0.25">
      <c r="A18" s="16" t="s">
        <v>108</v>
      </c>
      <c r="B18" s="4" t="s">
        <v>74</v>
      </c>
      <c r="C18" s="4" t="s">
        <v>20</v>
      </c>
      <c r="D18" s="5" t="s">
        <v>116</v>
      </c>
      <c r="E18" s="4" t="s">
        <v>21</v>
      </c>
      <c r="F18" s="4" t="s">
        <v>149</v>
      </c>
      <c r="G18" s="6">
        <v>2</v>
      </c>
      <c r="H18" s="7">
        <v>0.1</v>
      </c>
      <c r="I18" s="7">
        <f>H18*G18</f>
        <v>0.2</v>
      </c>
      <c r="J18" s="6">
        <f>G18*3</f>
        <v>6</v>
      </c>
      <c r="K18" s="6"/>
    </row>
    <row r="19" spans="1:11" x14ac:dyDescent="0.25">
      <c r="A19" s="16" t="s">
        <v>112</v>
      </c>
      <c r="B19" s="4" t="s">
        <v>74</v>
      </c>
      <c r="C19" s="5" t="s">
        <v>22</v>
      </c>
      <c r="D19" s="5" t="s">
        <v>116</v>
      </c>
      <c r="E19" s="4" t="s">
        <v>21</v>
      </c>
      <c r="F19" s="4" t="s">
        <v>76</v>
      </c>
      <c r="G19" s="6">
        <v>2</v>
      </c>
      <c r="H19" s="7">
        <v>0.1</v>
      </c>
      <c r="I19" s="7">
        <f>H19*G19</f>
        <v>0.2</v>
      </c>
      <c r="J19" s="6">
        <f>G19*3</f>
        <v>6</v>
      </c>
      <c r="K19" s="6"/>
    </row>
    <row r="20" spans="1:11" x14ac:dyDescent="0.25">
      <c r="A20" s="16" t="s">
        <v>107</v>
      </c>
      <c r="B20" s="4" t="s">
        <v>74</v>
      </c>
      <c r="C20" s="4" t="s">
        <v>23</v>
      </c>
      <c r="D20" s="5" t="s">
        <v>116</v>
      </c>
      <c r="E20" s="4" t="s">
        <v>21</v>
      </c>
      <c r="F20" s="4" t="s">
        <v>152</v>
      </c>
      <c r="G20" s="6">
        <v>2</v>
      </c>
      <c r="H20" s="7">
        <v>8.1000000000000003E-2</v>
      </c>
      <c r="I20" s="7">
        <f>H20*G20</f>
        <v>0.16200000000000001</v>
      </c>
      <c r="J20" s="6">
        <f>G20*3</f>
        <v>6</v>
      </c>
      <c r="K20" s="6"/>
    </row>
    <row r="21" spans="1:11" x14ac:dyDescent="0.25">
      <c r="A21" s="16" t="s">
        <v>24</v>
      </c>
      <c r="B21" s="4" t="s">
        <v>74</v>
      </c>
      <c r="C21" s="4" t="s">
        <v>25</v>
      </c>
      <c r="D21" s="5" t="s">
        <v>116</v>
      </c>
      <c r="E21" s="4" t="s">
        <v>21</v>
      </c>
      <c r="F21" s="4" t="s">
        <v>150</v>
      </c>
      <c r="G21" s="6">
        <v>1</v>
      </c>
      <c r="H21" s="7">
        <v>0.1</v>
      </c>
      <c r="I21" s="7">
        <f>H21*G21</f>
        <v>0.1</v>
      </c>
      <c r="J21" s="6">
        <f>G21*3</f>
        <v>3</v>
      </c>
      <c r="K21" s="6"/>
    </row>
    <row r="22" spans="1:11" x14ac:dyDescent="0.25">
      <c r="A22" s="16" t="s">
        <v>26</v>
      </c>
      <c r="B22" s="4" t="s">
        <v>74</v>
      </c>
      <c r="C22" s="4" t="s">
        <v>27</v>
      </c>
      <c r="D22" s="5" t="s">
        <v>116</v>
      </c>
      <c r="E22" s="4" t="s">
        <v>21</v>
      </c>
      <c r="F22" s="10" t="s">
        <v>151</v>
      </c>
      <c r="G22" s="12">
        <v>1</v>
      </c>
      <c r="H22" s="13">
        <v>0.1</v>
      </c>
      <c r="I22" s="7">
        <f>H22*G22</f>
        <v>0.1</v>
      </c>
      <c r="J22" s="6">
        <f>G22*3</f>
        <v>3</v>
      </c>
      <c r="K22" s="6"/>
    </row>
    <row r="23" spans="1:11" ht="30" x14ac:dyDescent="0.25">
      <c r="A23" s="16" t="s">
        <v>106</v>
      </c>
      <c r="B23" s="4" t="s">
        <v>74</v>
      </c>
      <c r="C23" s="4" t="s">
        <v>105</v>
      </c>
      <c r="D23" s="5" t="s">
        <v>116</v>
      </c>
      <c r="E23" s="4" t="s">
        <v>21</v>
      </c>
      <c r="F23" s="4" t="s">
        <v>113</v>
      </c>
      <c r="G23" s="12">
        <v>4</v>
      </c>
      <c r="H23" s="13">
        <v>0.1</v>
      </c>
      <c r="I23" s="7">
        <f>H23*G23</f>
        <v>0.4</v>
      </c>
      <c r="J23" s="6">
        <f>G23*3</f>
        <v>12</v>
      </c>
      <c r="K23" s="6"/>
    </row>
    <row r="24" spans="1:11" x14ac:dyDescent="0.25">
      <c r="A24" s="16" t="s">
        <v>28</v>
      </c>
      <c r="B24" s="4" t="s">
        <v>74</v>
      </c>
      <c r="C24" s="4" t="s">
        <v>109</v>
      </c>
      <c r="D24" s="5" t="s">
        <v>131</v>
      </c>
      <c r="E24" s="4" t="s">
        <v>29</v>
      </c>
      <c r="F24" s="4" t="s">
        <v>155</v>
      </c>
      <c r="G24" s="12">
        <v>1</v>
      </c>
      <c r="H24" s="13">
        <v>12.29</v>
      </c>
      <c r="I24" s="7">
        <f>H24*G24</f>
        <v>12.29</v>
      </c>
      <c r="J24" s="6">
        <f>G24*3</f>
        <v>3</v>
      </c>
      <c r="K24" s="4"/>
    </row>
    <row r="25" spans="1:11" x14ac:dyDescent="0.25">
      <c r="A25" s="16" t="s">
        <v>111</v>
      </c>
      <c r="B25" s="4" t="s">
        <v>74</v>
      </c>
      <c r="C25" s="4" t="s">
        <v>110</v>
      </c>
      <c r="D25" s="5" t="s">
        <v>130</v>
      </c>
      <c r="E25" s="4" t="s">
        <v>21</v>
      </c>
      <c r="F25" s="4" t="s">
        <v>154</v>
      </c>
      <c r="G25" s="6">
        <v>3</v>
      </c>
      <c r="H25" s="7">
        <v>2.0499999999999998</v>
      </c>
      <c r="I25" s="7">
        <f>H25*G25</f>
        <v>6.1499999999999995</v>
      </c>
      <c r="J25" s="6">
        <f>G25*3</f>
        <v>9</v>
      </c>
      <c r="K25" s="4"/>
    </row>
    <row r="26" spans="1:11" x14ac:dyDescent="0.25">
      <c r="A26" s="16" t="s">
        <v>30</v>
      </c>
      <c r="B26" s="4" t="s">
        <v>83</v>
      </c>
      <c r="C26" s="4" t="s">
        <v>31</v>
      </c>
      <c r="D26" s="5" t="s">
        <v>117</v>
      </c>
      <c r="E26" s="5" t="s">
        <v>157</v>
      </c>
      <c r="F26" s="9" t="s">
        <v>156</v>
      </c>
      <c r="G26" s="6">
        <v>1</v>
      </c>
      <c r="H26" s="7">
        <v>8.1199999999999992</v>
      </c>
      <c r="I26" s="7">
        <f>H26*G26</f>
        <v>8.1199999999999992</v>
      </c>
      <c r="J26" s="6">
        <f>G26*3</f>
        <v>3</v>
      </c>
      <c r="K26" s="4"/>
    </row>
    <row r="27" spans="1:11" x14ac:dyDescent="0.25">
      <c r="A27" s="16" t="s">
        <v>32</v>
      </c>
      <c r="B27" s="4" t="s">
        <v>84</v>
      </c>
      <c r="C27" s="4" t="s">
        <v>33</v>
      </c>
      <c r="D27" s="14" t="s">
        <v>159</v>
      </c>
      <c r="E27" s="4" t="s">
        <v>34</v>
      </c>
      <c r="F27" s="4" t="s">
        <v>158</v>
      </c>
      <c r="G27" s="6">
        <v>1</v>
      </c>
      <c r="H27" s="7">
        <v>2.6</v>
      </c>
      <c r="I27" s="7">
        <f>H27*G27</f>
        <v>2.6</v>
      </c>
      <c r="J27" s="6">
        <f>G27*3</f>
        <v>3</v>
      </c>
      <c r="K27" s="4"/>
    </row>
    <row r="28" spans="1:11" x14ac:dyDescent="0.25">
      <c r="A28" s="16" t="s">
        <v>35</v>
      </c>
      <c r="B28" s="4" t="s">
        <v>84</v>
      </c>
      <c r="C28" s="4" t="s">
        <v>163</v>
      </c>
      <c r="D28" s="4" t="s">
        <v>121</v>
      </c>
      <c r="E28" s="4" t="s">
        <v>87</v>
      </c>
      <c r="F28" s="4" t="s">
        <v>162</v>
      </c>
      <c r="G28" s="6">
        <v>1</v>
      </c>
      <c r="H28" s="7">
        <v>1.1399999999999999</v>
      </c>
      <c r="I28" s="7">
        <f>H28*G28</f>
        <v>1.1399999999999999</v>
      </c>
      <c r="J28" s="6">
        <f>G28*3</f>
        <v>3</v>
      </c>
      <c r="K28" s="4"/>
    </row>
    <row r="29" spans="1:11" x14ac:dyDescent="0.25">
      <c r="A29" s="16" t="s">
        <v>36</v>
      </c>
      <c r="B29" s="4" t="s">
        <v>84</v>
      </c>
      <c r="C29" s="4" t="s">
        <v>37</v>
      </c>
      <c r="D29" s="5" t="s">
        <v>161</v>
      </c>
      <c r="E29" s="5" t="s">
        <v>89</v>
      </c>
      <c r="F29" s="4" t="s">
        <v>160</v>
      </c>
      <c r="G29" s="6">
        <v>1</v>
      </c>
      <c r="H29" s="7">
        <v>5.31</v>
      </c>
      <c r="I29" s="7">
        <f>H29*G29</f>
        <v>5.31</v>
      </c>
      <c r="J29" s="6">
        <f>G29*3</f>
        <v>3</v>
      </c>
      <c r="K29" s="4"/>
    </row>
    <row r="30" spans="1:11" x14ac:dyDescent="0.25">
      <c r="A30" s="16" t="s">
        <v>38</v>
      </c>
      <c r="B30" s="4" t="s">
        <v>84</v>
      </c>
      <c r="C30" s="4" t="s">
        <v>39</v>
      </c>
      <c r="D30" s="4" t="s">
        <v>41</v>
      </c>
      <c r="E30" s="4" t="s">
        <v>40</v>
      </c>
      <c r="F30" s="4" t="s">
        <v>164</v>
      </c>
      <c r="G30" s="6">
        <v>1</v>
      </c>
      <c r="H30" s="7">
        <v>0.34</v>
      </c>
      <c r="I30" s="7">
        <f>H30*G30</f>
        <v>0.34</v>
      </c>
      <c r="J30" s="6">
        <f>G30*3</f>
        <v>3</v>
      </c>
      <c r="K30" s="4"/>
    </row>
    <row r="31" spans="1:11" x14ac:dyDescent="0.25">
      <c r="A31" s="16" t="s">
        <v>42</v>
      </c>
      <c r="B31" s="4" t="s">
        <v>84</v>
      </c>
      <c r="C31" s="4" t="s">
        <v>43</v>
      </c>
      <c r="D31" s="5" t="s">
        <v>166</v>
      </c>
      <c r="E31" s="4" t="s">
        <v>44</v>
      </c>
      <c r="F31" s="4" t="s">
        <v>165</v>
      </c>
      <c r="G31" s="6">
        <v>1</v>
      </c>
      <c r="H31" s="7">
        <v>3.27</v>
      </c>
      <c r="I31" s="7">
        <f>H31*G31</f>
        <v>3.27</v>
      </c>
      <c r="J31" s="6">
        <f>G31*3</f>
        <v>3</v>
      </c>
      <c r="K31" s="4"/>
    </row>
    <row r="32" spans="1:11" x14ac:dyDescent="0.25">
      <c r="A32" s="16" t="s">
        <v>45</v>
      </c>
      <c r="B32" s="4" t="s">
        <v>84</v>
      </c>
      <c r="C32" s="4" t="s">
        <v>167</v>
      </c>
      <c r="D32" s="4" t="s">
        <v>118</v>
      </c>
      <c r="E32" s="5" t="s">
        <v>85</v>
      </c>
      <c r="F32" s="4" t="s">
        <v>86</v>
      </c>
      <c r="G32" s="6">
        <v>1</v>
      </c>
      <c r="H32" s="7">
        <v>5.65</v>
      </c>
      <c r="I32" s="7">
        <f>H32*G32</f>
        <v>5.65</v>
      </c>
      <c r="J32" s="6">
        <f>G32*3</f>
        <v>3</v>
      </c>
      <c r="K32" s="4"/>
    </row>
    <row r="33" spans="1:11" x14ac:dyDescent="0.25">
      <c r="A33" s="16" t="s">
        <v>46</v>
      </c>
      <c r="B33" s="4" t="s">
        <v>84</v>
      </c>
      <c r="C33" s="4" t="s">
        <v>169</v>
      </c>
      <c r="D33" s="5" t="s">
        <v>170</v>
      </c>
      <c r="E33" s="4" t="s">
        <v>122</v>
      </c>
      <c r="F33" s="4" t="s">
        <v>168</v>
      </c>
      <c r="G33" s="6">
        <v>1</v>
      </c>
      <c r="H33" s="7">
        <v>0.45</v>
      </c>
      <c r="I33" s="7">
        <f>H33*G33</f>
        <v>0.45</v>
      </c>
      <c r="J33" s="6">
        <f>G33*3</f>
        <v>3</v>
      </c>
      <c r="K33" s="4"/>
    </row>
    <row r="34" spans="1:11" x14ac:dyDescent="0.25">
      <c r="A34" s="16" t="s">
        <v>47</v>
      </c>
      <c r="B34" s="4" t="s">
        <v>84</v>
      </c>
      <c r="C34" s="4" t="s">
        <v>48</v>
      </c>
      <c r="D34" s="4" t="s">
        <v>50</v>
      </c>
      <c r="E34" s="4" t="s">
        <v>49</v>
      </c>
      <c r="F34" s="4" t="s">
        <v>91</v>
      </c>
      <c r="G34" s="6">
        <v>1</v>
      </c>
      <c r="H34" s="7">
        <v>1.82</v>
      </c>
      <c r="I34" s="7">
        <f>H34*G34</f>
        <v>1.82</v>
      </c>
      <c r="J34" s="6">
        <f>G34*3</f>
        <v>3</v>
      </c>
      <c r="K34" s="4"/>
    </row>
    <row r="35" spans="1:11" x14ac:dyDescent="0.25">
      <c r="A35" s="16" t="s">
        <v>51</v>
      </c>
      <c r="B35" s="4" t="s">
        <v>84</v>
      </c>
      <c r="C35" s="4" t="s">
        <v>52</v>
      </c>
      <c r="D35" s="4" t="s">
        <v>120</v>
      </c>
      <c r="E35" s="5" t="s">
        <v>171</v>
      </c>
      <c r="F35" s="4" t="s">
        <v>90</v>
      </c>
      <c r="G35" s="6">
        <v>1</v>
      </c>
      <c r="H35" s="7">
        <v>9.65</v>
      </c>
      <c r="I35" s="7">
        <f>H35*G35</f>
        <v>9.65</v>
      </c>
      <c r="J35" s="6">
        <f>G35*3</f>
        <v>3</v>
      </c>
      <c r="K35" s="4"/>
    </row>
    <row r="36" spans="1:11" x14ac:dyDescent="0.25">
      <c r="A36" s="16" t="s">
        <v>53</v>
      </c>
      <c r="B36" s="4" t="s">
        <v>84</v>
      </c>
      <c r="C36" s="4" t="s">
        <v>54</v>
      </c>
      <c r="D36" s="4" t="s">
        <v>119</v>
      </c>
      <c r="E36" s="5" t="s">
        <v>87</v>
      </c>
      <c r="F36" s="4" t="s">
        <v>88</v>
      </c>
      <c r="G36" s="6">
        <v>1</v>
      </c>
      <c r="H36" s="7">
        <v>0.38</v>
      </c>
      <c r="I36" s="7">
        <f>H36*G36</f>
        <v>0.38</v>
      </c>
      <c r="J36" s="6">
        <f>G36*3</f>
        <v>3</v>
      </c>
      <c r="K36" s="4"/>
    </row>
    <row r="37" spans="1:11" x14ac:dyDescent="0.25">
      <c r="A37" s="16" t="s">
        <v>55</v>
      </c>
      <c r="B37" s="4" t="s">
        <v>84</v>
      </c>
      <c r="C37" s="5" t="s">
        <v>56</v>
      </c>
      <c r="D37" s="4" t="s">
        <v>57</v>
      </c>
      <c r="E37" s="4" t="s">
        <v>40</v>
      </c>
      <c r="F37" s="4" t="s">
        <v>172</v>
      </c>
      <c r="G37" s="6">
        <v>1</v>
      </c>
      <c r="H37" s="7">
        <v>0.34</v>
      </c>
      <c r="I37" s="7">
        <f>H37*G37</f>
        <v>0.34</v>
      </c>
      <c r="J37" s="6">
        <f>G37*3</f>
        <v>3</v>
      </c>
      <c r="K37" s="4"/>
    </row>
    <row r="38" spans="1:11" x14ac:dyDescent="0.25">
      <c r="H38" s="26"/>
      <c r="I38" s="27">
        <f>SUM(I2:I37)</f>
        <v>70.882000000000005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MTRduino_Rev3.1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2016-04-27T19:47:37Z</dcterms:created>
  <dcterms:modified xsi:type="dcterms:W3CDTF">2016-04-27T20:56:09Z</dcterms:modified>
</cp:coreProperties>
</file>