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7235" windowHeight="25335"/>
  </bookViews>
  <sheets>
    <sheet name="Input Variables" sheetId="8" r:id="rId1"/>
    <sheet name="sbd messages" sheetId="2" r:id="rId2"/>
    <sheet name="icedat.txt" sheetId="3" r:id="rId3"/>
    <sheet name="prodat.txt" sheetId="4" r:id="rId4"/>
    <sheet name="botdat.txt" sheetId="5" r:id="rId5"/>
    <sheet name="image files" sheetId="7" r:id="rId6"/>
    <sheet name="sstdat.txt" sheetId="6" r:id="rId7"/>
  </sheets>
  <calcPr calcId="145621"/>
</workbook>
</file>

<file path=xl/calcChain.xml><?xml version="1.0" encoding="utf-8"?>
<calcChain xmlns="http://schemas.openxmlformats.org/spreadsheetml/2006/main">
  <c r="G55" i="6" l="1"/>
  <c r="G54" i="6"/>
  <c r="G49" i="6"/>
  <c r="G48" i="6"/>
  <c r="F48" i="6"/>
  <c r="G47" i="6"/>
  <c r="F47" i="6"/>
  <c r="G46" i="6"/>
  <c r="F46" i="6"/>
  <c r="G45" i="6"/>
  <c r="F45" i="6"/>
  <c r="G44" i="6"/>
  <c r="F44" i="6"/>
  <c r="G43" i="6"/>
  <c r="G41" i="6"/>
  <c r="G40" i="6"/>
  <c r="F40" i="6"/>
  <c r="F38" i="7"/>
  <c r="G41" i="5"/>
  <c r="G40" i="5"/>
  <c r="F40" i="5"/>
  <c r="G39" i="5"/>
  <c r="F39" i="5"/>
  <c r="G38" i="5"/>
  <c r="F38" i="5"/>
  <c r="G37" i="5"/>
  <c r="F37" i="5"/>
  <c r="G36" i="5"/>
  <c r="F36" i="5"/>
  <c r="G35" i="5"/>
  <c r="G33" i="5"/>
  <c r="G32" i="5"/>
  <c r="F32" i="5"/>
  <c r="G41" i="4"/>
  <c r="G40" i="4"/>
  <c r="F40" i="4"/>
  <c r="G39" i="4"/>
  <c r="F39" i="4"/>
  <c r="G38" i="4"/>
  <c r="F38" i="4"/>
  <c r="G37" i="4"/>
  <c r="F37" i="4"/>
  <c r="G36" i="4"/>
  <c r="F36" i="4"/>
  <c r="G35" i="4"/>
  <c r="G33" i="4"/>
  <c r="G32" i="4"/>
  <c r="F32" i="4"/>
  <c r="G40" i="3"/>
  <c r="F40" i="3"/>
  <c r="G39" i="3"/>
  <c r="F39" i="3"/>
  <c r="G38" i="3"/>
  <c r="F38" i="3"/>
  <c r="G37" i="3"/>
  <c r="F37" i="3"/>
  <c r="F36" i="3"/>
  <c r="G36" i="3"/>
  <c r="G35" i="3"/>
  <c r="G33" i="3"/>
  <c r="G41" i="3"/>
  <c r="G32" i="3"/>
  <c r="F32" i="3"/>
  <c r="K34" i="7" l="1"/>
  <c r="J34" i="7"/>
  <c r="I34" i="7"/>
  <c r="H34" i="7"/>
  <c r="G34" i="7"/>
  <c r="E34" i="7"/>
  <c r="D34" i="7"/>
  <c r="K29" i="7"/>
  <c r="J29" i="7"/>
  <c r="I29" i="7"/>
  <c r="H29" i="7"/>
  <c r="G29" i="7"/>
  <c r="F29" i="7"/>
  <c r="E29" i="7"/>
  <c r="D29" i="7"/>
  <c r="K24" i="7"/>
  <c r="J24" i="7"/>
  <c r="I24" i="7"/>
  <c r="H24" i="7"/>
  <c r="G24" i="7"/>
  <c r="F24" i="7"/>
  <c r="E24" i="7"/>
  <c r="D24" i="7"/>
  <c r="K16" i="7"/>
  <c r="J16" i="7"/>
  <c r="K11" i="7"/>
  <c r="J11" i="7"/>
  <c r="K6" i="7"/>
  <c r="J6" i="7"/>
  <c r="I16" i="7"/>
  <c r="H16" i="7"/>
  <c r="G16" i="7"/>
  <c r="E16" i="7"/>
  <c r="D16" i="7"/>
  <c r="I11" i="7"/>
  <c r="H11" i="7"/>
  <c r="G11" i="7"/>
  <c r="F11" i="7"/>
  <c r="E11" i="7"/>
  <c r="D11" i="7"/>
  <c r="I6" i="7"/>
  <c r="H6" i="7"/>
  <c r="G6" i="7"/>
  <c r="F6" i="7"/>
  <c r="E6" i="7"/>
  <c r="D6" i="7"/>
  <c r="D32" i="6"/>
  <c r="D23" i="6"/>
  <c r="I16" i="6"/>
  <c r="H16" i="6"/>
  <c r="G16" i="6"/>
  <c r="E16" i="6"/>
  <c r="D16" i="6"/>
  <c r="I11" i="6"/>
  <c r="H11" i="6"/>
  <c r="G11" i="6"/>
  <c r="F11" i="6"/>
  <c r="E11" i="6"/>
  <c r="D11" i="6"/>
  <c r="K6" i="6"/>
  <c r="J6" i="6"/>
  <c r="I6" i="6"/>
  <c r="H6" i="6"/>
  <c r="G6" i="6"/>
  <c r="F6" i="6"/>
  <c r="E6" i="6"/>
  <c r="D6" i="6"/>
  <c r="D28" i="3"/>
  <c r="D23" i="3"/>
  <c r="D28" i="5"/>
  <c r="D23" i="5"/>
  <c r="I16" i="5"/>
  <c r="H16" i="5"/>
  <c r="G16" i="5"/>
  <c r="E16" i="5"/>
  <c r="D16" i="5"/>
  <c r="I11" i="5"/>
  <c r="H11" i="5"/>
  <c r="G11" i="5"/>
  <c r="F11" i="5"/>
  <c r="E11" i="5"/>
  <c r="D11" i="5"/>
  <c r="K6" i="5"/>
  <c r="J6" i="5"/>
  <c r="I6" i="5"/>
  <c r="H6" i="5"/>
  <c r="G6" i="5"/>
  <c r="F6" i="5"/>
  <c r="E6" i="5"/>
  <c r="D6" i="5"/>
  <c r="D28" i="4"/>
  <c r="D23" i="4"/>
  <c r="I16" i="4"/>
  <c r="H16" i="4"/>
  <c r="G16" i="4"/>
  <c r="E16" i="4"/>
  <c r="D16" i="4"/>
  <c r="I11" i="4"/>
  <c r="H11" i="4"/>
  <c r="G11" i="4"/>
  <c r="F11" i="4"/>
  <c r="E11" i="4"/>
  <c r="D11" i="4"/>
  <c r="K6" i="4"/>
  <c r="J6" i="4"/>
  <c r="I6" i="4"/>
  <c r="H6" i="4"/>
  <c r="G6" i="4"/>
  <c r="F6" i="4"/>
  <c r="E6" i="4"/>
  <c r="D6" i="4"/>
  <c r="D16" i="3" l="1"/>
  <c r="E16" i="3"/>
  <c r="I16" i="3"/>
  <c r="H16" i="3"/>
  <c r="G16" i="3"/>
  <c r="I11" i="3"/>
  <c r="H11" i="3"/>
  <c r="G11" i="3"/>
  <c r="F11" i="3"/>
  <c r="F6" i="3"/>
  <c r="E11" i="3"/>
  <c r="D11" i="3"/>
  <c r="D6" i="3"/>
  <c r="E6" i="3"/>
  <c r="J6" i="3"/>
  <c r="G6" i="3"/>
  <c r="H6" i="3"/>
  <c r="I6" i="3"/>
  <c r="K6" i="3"/>
  <c r="C31" i="2"/>
  <c r="C29" i="2"/>
  <c r="C25" i="2"/>
  <c r="C23" i="2"/>
  <c r="C19" i="2"/>
  <c r="C18" i="2"/>
  <c r="C13" i="2"/>
  <c r="C14" i="2"/>
  <c r="C15" i="2"/>
  <c r="C16" i="2"/>
  <c r="C12" i="2"/>
</calcChain>
</file>

<file path=xl/sharedStrings.xml><?xml version="1.0" encoding="utf-8"?>
<sst xmlns="http://schemas.openxmlformats.org/spreadsheetml/2006/main" count="1154" uniqueCount="156">
  <si>
    <t>summary.txt</t>
  </si>
  <si>
    <t>prodat.txt</t>
  </si>
  <si>
    <t>Timestamp</t>
  </si>
  <si>
    <t>Pressure</t>
  </si>
  <si>
    <t>Description</t>
  </si>
  <si>
    <t>File Identifier</t>
  </si>
  <si>
    <t>Position in File</t>
  </si>
  <si>
    <t>Image Number</t>
  </si>
  <si>
    <t>Data</t>
  </si>
  <si>
    <t>…</t>
  </si>
  <si>
    <t>Contents</t>
  </si>
  <si>
    <t>Byte Number</t>
  </si>
  <si>
    <t>Decimal Value</t>
  </si>
  <si>
    <t>Hex Value</t>
  </si>
  <si>
    <t>icedat.txt</t>
  </si>
  <si>
    <t>botdat.txt</t>
  </si>
  <si>
    <t>Image Data</t>
  </si>
  <si>
    <t>sstdat.txt</t>
  </si>
  <si>
    <t>File Name</t>
  </si>
  <si>
    <t>Summary of file sizes and number of images</t>
  </si>
  <si>
    <t>Profile Data</t>
  </si>
  <si>
    <t>Under Ice Data</t>
  </si>
  <si>
    <t>Bottom Data (Anchored)</t>
  </si>
  <si>
    <t>Surface Drifter Data</t>
  </si>
  <si>
    <t>Position in file where message data starts</t>
  </si>
  <si>
    <t>""</t>
  </si>
  <si>
    <t xml:space="preserve">Image Number (Also equals days after release) </t>
  </si>
  <si>
    <t>Decimal Value                  (0-65535)</t>
  </si>
  <si>
    <t>Decimal Value                    (0-4,294,967,295)</t>
  </si>
  <si>
    <t>Decimal Value                   (0-65528)</t>
  </si>
  <si>
    <t>338 (max)</t>
  </si>
  <si>
    <t>Message 1</t>
  </si>
  <si>
    <t>Message 2</t>
  </si>
  <si>
    <r>
      <t xml:space="preserve">Message </t>
    </r>
    <r>
      <rPr>
        <b/>
        <i/>
        <sz val="11"/>
        <color theme="1"/>
        <rFont val="Calibri"/>
        <family val="2"/>
        <scheme val="minor"/>
      </rPr>
      <t>n</t>
    </r>
  </si>
  <si>
    <t>Topside Temp</t>
  </si>
  <si>
    <t>SST</t>
  </si>
  <si>
    <t>Temp Reference</t>
  </si>
  <si>
    <t>PAR</t>
  </si>
  <si>
    <t>Fluorescence</t>
  </si>
  <si>
    <t>Tilt</t>
  </si>
  <si>
    <t>If sample lenth = 17 bytes</t>
  </si>
  <si>
    <t>If sample lenth = 19 bytes</t>
  </si>
  <si>
    <t>New Sample</t>
  </si>
  <si>
    <t>Variable</t>
  </si>
  <si>
    <t>Timestamp (2 bytes)</t>
  </si>
  <si>
    <t>Number of sample intervals since start date/time</t>
  </si>
  <si>
    <t>Timestamp (4 bytes)</t>
  </si>
  <si>
    <t>Complete Unix Time</t>
  </si>
  <si>
    <t>Value From Pressure Sensor</t>
  </si>
  <si>
    <t>ADC Value from Topside Temperature Sensor</t>
  </si>
  <si>
    <t>ADC Value from SST Temperature Sensor</t>
  </si>
  <si>
    <t>ADC Value from PAR Sensor</t>
  </si>
  <si>
    <t>ADC Value from Fluorometer</t>
  </si>
  <si>
    <t>Complete Unix Time (not typically used)</t>
  </si>
  <si>
    <t>Mark start of new sample set</t>
  </si>
  <si>
    <t>UnixTime (Seconds since 1/1/1970)</t>
  </si>
  <si>
    <t>Degrees</t>
  </si>
  <si>
    <t>Tilt Angle from Vertical</t>
  </si>
  <si>
    <t>N/A</t>
  </si>
  <si>
    <r>
      <t>Unit_Start_Time + (</t>
    </r>
    <r>
      <rPr>
        <i/>
        <sz val="11"/>
        <color theme="1"/>
        <rFont val="Calibri"/>
        <family val="2"/>
        <scheme val="minor"/>
      </rPr>
      <t>Timestamp</t>
    </r>
    <r>
      <rPr>
        <sz val="11"/>
        <color theme="1"/>
        <rFont val="Calibri"/>
        <family val="2"/>
        <scheme val="minor"/>
      </rPr>
      <t xml:space="preserve"> * Bottom_Sample_Interval) </t>
    </r>
  </si>
  <si>
    <t>Conversion Formula</t>
  </si>
  <si>
    <r>
      <t>(P</t>
    </r>
    <r>
      <rPr>
        <i/>
        <vertAlign val="subscript"/>
        <sz val="11"/>
        <color theme="1"/>
        <rFont val="Calibri"/>
        <family val="2"/>
        <scheme val="minor"/>
      </rPr>
      <t xml:space="preserve">val </t>
    </r>
    <r>
      <rPr>
        <i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16384</t>
    </r>
    <r>
      <rPr>
        <i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* 10 / 32768</t>
    </r>
  </si>
  <si>
    <t>Result + Units</t>
  </si>
  <si>
    <r>
      <t xml:space="preserve">concentration in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g/L </t>
    </r>
  </si>
  <si>
    <r>
      <t xml:space="preserve">PAR in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molm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-1</t>
    </r>
  </si>
  <si>
    <t>Temp in °C</t>
  </si>
  <si>
    <t>Pressure in bar</t>
  </si>
  <si>
    <t>If sample lenth = 11 bytes</t>
  </si>
  <si>
    <t>Number of centiseconds after start of profile</t>
  </si>
  <si>
    <t>Time (Seconds since 1/1/1970)</t>
  </si>
  <si>
    <r>
      <t xml:space="preserve">Profile_Start_Time + (0.250 * </t>
    </r>
    <r>
      <rPr>
        <b/>
        <i/>
        <sz val="11"/>
        <color rgb="FFFFFF00"/>
        <rFont val="Calibri"/>
        <family val="2"/>
        <scheme val="minor"/>
      </rPr>
      <t>Timestamp</t>
    </r>
    <r>
      <rPr>
        <b/>
        <sz val="11"/>
        <color rgb="FFFFFF00"/>
        <rFont val="Calibri"/>
        <family val="2"/>
        <scheme val="minor"/>
      </rPr>
      <t>)</t>
    </r>
  </si>
  <si>
    <t>If sample lenth = 17 bytes  (Expected)</t>
  </si>
  <si>
    <t>If sample lenth = 17 bytes (Expected)</t>
  </si>
  <si>
    <t>If sample lenth = 15 bytes (Generally first sample only)</t>
  </si>
  <si>
    <t>If sample lenth = 19 bytes (Expected)</t>
  </si>
  <si>
    <t>If sample lenth = 37 bytes (Expected, with GPS Fix)</t>
  </si>
  <si>
    <t>TTF</t>
  </si>
  <si>
    <t>If sample lenth = 35 bytes (Expected, with GPS Fix)</t>
  </si>
  <si>
    <t>Latitude</t>
  </si>
  <si>
    <t>Longitude</t>
  </si>
  <si>
    <t>GPSDate</t>
  </si>
  <si>
    <t>GPSTime</t>
  </si>
  <si>
    <t>Max Tilt</t>
  </si>
  <si>
    <t>Image Number (Also equals days after release)</t>
  </si>
  <si>
    <r>
      <t xml:space="preserve">Unit_Release_Time + </t>
    </r>
    <r>
      <rPr>
        <i/>
        <sz val="11"/>
        <color theme="1"/>
        <rFont val="Calibri"/>
        <family val="2"/>
        <scheme val="minor"/>
      </rPr>
      <t>ImageNumber</t>
    </r>
  </si>
  <si>
    <t>Date/Time of Image</t>
  </si>
  <si>
    <t>GPSLat</t>
  </si>
  <si>
    <t>GPSLon</t>
  </si>
  <si>
    <t>Max Tilt Angle from Vertical while looking for GPS</t>
  </si>
  <si>
    <t>Time Taken to Acquire GPS Fix</t>
  </si>
  <si>
    <t>Seconds</t>
  </si>
  <si>
    <t>GPS Latitude</t>
  </si>
  <si>
    <t>GPS Longitude</t>
  </si>
  <si>
    <t>GPS Date Stamp</t>
  </si>
  <si>
    <t>GPS Time Stamp</t>
  </si>
  <si>
    <r>
      <t xml:space="preserve">GPSLat </t>
    </r>
    <r>
      <rPr>
        <sz val="11"/>
        <color theme="1"/>
        <rFont val="Calibri"/>
        <family val="2"/>
        <scheme val="minor"/>
      </rPr>
      <t>/ 1,000,000</t>
    </r>
  </si>
  <si>
    <t>Latitude in Degrees</t>
  </si>
  <si>
    <t>Longitude in Degrees</t>
  </si>
  <si>
    <r>
      <t xml:space="preserve">GPSLon </t>
    </r>
    <r>
      <rPr>
        <sz val="11"/>
        <color theme="1"/>
        <rFont val="Calibri"/>
        <family val="2"/>
        <scheme val="minor"/>
      </rPr>
      <t>/ 1,000,000</t>
    </r>
  </si>
  <si>
    <t>Date in DDMMYY Format</t>
  </si>
  <si>
    <t>Time in HHMMSSCC Format</t>
  </si>
  <si>
    <t>Reference Resistor ADC Value</t>
  </si>
  <si>
    <r>
      <t xml:space="preserve">Messages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Containing Image Data:</t>
    </r>
  </si>
  <si>
    <t>Messagea Containing Image Data:</t>
  </si>
  <si>
    <t>Data:</t>
  </si>
  <si>
    <t>Messages:</t>
  </si>
  <si>
    <t>Name</t>
  </si>
  <si>
    <t>Unit_Start_Time</t>
  </si>
  <si>
    <t>Unit_Release_Time</t>
  </si>
  <si>
    <t>Bottom_Sample_Interval</t>
  </si>
  <si>
    <t>Under_Ice_Sample_Interval</t>
  </si>
  <si>
    <r>
      <t>1 / [ A</t>
    </r>
    <r>
      <rPr>
        <vertAlign val="subscript"/>
        <sz val="11"/>
        <color theme="1"/>
        <rFont val="Calibri"/>
        <family val="2"/>
        <scheme val="minor"/>
      </rPr>
      <t>Top</t>
    </r>
    <r>
      <rPr>
        <sz val="11"/>
        <color theme="1"/>
        <rFont val="Calibri"/>
        <family val="2"/>
        <scheme val="minor"/>
      </rPr>
      <t xml:space="preserve"> + B</t>
    </r>
    <r>
      <rPr>
        <vertAlign val="subscript"/>
        <sz val="11"/>
        <color theme="1"/>
        <rFont val="Calibri"/>
        <family val="2"/>
        <scheme val="minor"/>
      </rPr>
      <t>Top</t>
    </r>
    <r>
      <rPr>
        <sz val="11"/>
        <color theme="1"/>
        <rFont val="Calibri"/>
        <family val="2"/>
        <scheme val="minor"/>
      </rPr>
      <t>*log (T</t>
    </r>
    <r>
      <rPr>
        <vertAlign val="subscript"/>
        <sz val="11"/>
        <color theme="1"/>
        <rFont val="Calibri"/>
        <family val="2"/>
        <scheme val="minor"/>
      </rPr>
      <t>TTop</t>
    </r>
    <r>
      <rPr>
        <sz val="11"/>
        <color theme="1"/>
        <rFont val="Calibri"/>
        <family val="2"/>
        <scheme val="minor"/>
      </rPr>
      <t>) + C</t>
    </r>
    <r>
      <rPr>
        <vertAlign val="subscript"/>
        <sz val="11"/>
        <color theme="1"/>
        <rFont val="Calibri"/>
        <family val="2"/>
        <scheme val="minor"/>
      </rPr>
      <t>Top</t>
    </r>
    <r>
      <rPr>
        <sz val="11"/>
        <color theme="1"/>
        <rFont val="Calibri"/>
        <family val="2"/>
        <scheme val="minor"/>
      </rPr>
      <t>*log (T</t>
    </r>
    <r>
      <rPr>
        <vertAlign val="subscript"/>
        <sz val="11"/>
        <color theme="1"/>
        <rFont val="Calibri"/>
        <family val="2"/>
        <scheme val="minor"/>
      </rPr>
      <t>TTop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] - 273.15</t>
    </r>
  </si>
  <si>
    <r>
      <t>1 / [ A</t>
    </r>
    <r>
      <rPr>
        <vertAlign val="subscript"/>
        <sz val="11"/>
        <color theme="1"/>
        <rFont val="Calibri"/>
        <family val="2"/>
        <scheme val="minor"/>
      </rPr>
      <t>SST</t>
    </r>
    <r>
      <rPr>
        <sz val="11"/>
        <color theme="1"/>
        <rFont val="Calibri"/>
        <family val="2"/>
        <scheme val="minor"/>
      </rPr>
      <t xml:space="preserve"> + B</t>
    </r>
    <r>
      <rPr>
        <vertAlign val="subscript"/>
        <sz val="11"/>
        <color theme="1"/>
        <rFont val="Calibri"/>
        <family val="2"/>
        <scheme val="minor"/>
      </rPr>
      <t>SST</t>
    </r>
    <r>
      <rPr>
        <sz val="11"/>
        <color theme="1"/>
        <rFont val="Calibri"/>
        <family val="2"/>
        <scheme val="minor"/>
      </rPr>
      <t>*log (T</t>
    </r>
    <r>
      <rPr>
        <vertAlign val="subscript"/>
        <sz val="11"/>
        <color theme="1"/>
        <rFont val="Calibri"/>
        <family val="2"/>
        <scheme val="minor"/>
      </rPr>
      <t>TSST</t>
    </r>
    <r>
      <rPr>
        <sz val="11"/>
        <color theme="1"/>
        <rFont val="Calibri"/>
        <family val="2"/>
        <scheme val="minor"/>
      </rPr>
      <t>) + C</t>
    </r>
    <r>
      <rPr>
        <vertAlign val="subscript"/>
        <sz val="11"/>
        <color theme="1"/>
        <rFont val="Calibri"/>
        <family val="2"/>
        <scheme val="minor"/>
      </rPr>
      <t>SST</t>
    </r>
    <r>
      <rPr>
        <sz val="11"/>
        <color theme="1"/>
        <rFont val="Calibri"/>
        <family val="2"/>
        <scheme val="minor"/>
      </rPr>
      <t>*log (T</t>
    </r>
    <r>
      <rPr>
        <vertAlign val="subscript"/>
        <sz val="11"/>
        <color theme="1"/>
        <rFont val="Calibri"/>
        <family val="2"/>
        <scheme val="minor"/>
      </rPr>
      <t>SST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] - 273.15</t>
    </r>
  </si>
  <si>
    <r>
      <t>(PAR</t>
    </r>
    <r>
      <rPr>
        <i/>
        <vertAlign val="subscript"/>
        <sz val="11"/>
        <color theme="1"/>
        <rFont val="Calibri"/>
        <family val="2"/>
        <scheme val="minor"/>
      </rPr>
      <t xml:space="preserve">val </t>
    </r>
    <r>
      <rPr>
        <i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PAR</t>
    </r>
    <r>
      <rPr>
        <vertAlign val="subscript"/>
        <sz val="11"/>
        <color theme="1"/>
        <rFont val="Calibri"/>
        <family val="2"/>
        <scheme val="minor"/>
      </rPr>
      <t>0</t>
    </r>
    <r>
      <rPr>
        <i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* </t>
    </r>
    <r>
      <rPr>
        <i/>
        <sz val="11"/>
        <color theme="1"/>
        <rFont val="Calibri"/>
        <family val="2"/>
        <scheme val="minor"/>
      </rPr>
      <t>m</t>
    </r>
    <r>
      <rPr>
        <i/>
        <vertAlign val="subscript"/>
        <sz val="11"/>
        <color theme="1"/>
        <rFont val="Calibri"/>
        <family val="2"/>
        <scheme val="minor"/>
      </rPr>
      <t>PAR</t>
    </r>
    <r>
      <rPr>
        <sz val="11"/>
        <color theme="1"/>
        <rFont val="Calibri"/>
        <family val="2"/>
        <scheme val="minor"/>
      </rPr>
      <t xml:space="preserve"> / 0.73</t>
    </r>
  </si>
  <si>
    <r>
      <t>(Fluor</t>
    </r>
    <r>
      <rPr>
        <i/>
        <vertAlign val="subscript"/>
        <sz val="11"/>
        <color theme="1"/>
        <rFont val="Calibri"/>
        <family val="2"/>
        <scheme val="minor"/>
      </rPr>
      <t xml:space="preserve">val </t>
    </r>
    <r>
      <rPr>
        <i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Fluor</t>
    </r>
    <r>
      <rPr>
        <vertAlign val="subscript"/>
        <sz val="11"/>
        <color theme="1"/>
        <rFont val="Calibri"/>
        <family val="2"/>
        <scheme val="minor"/>
      </rPr>
      <t>0</t>
    </r>
    <r>
      <rPr>
        <i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* m</t>
    </r>
    <r>
      <rPr>
        <vertAlign val="subscript"/>
        <sz val="11"/>
        <color theme="1"/>
        <rFont val="Calibri"/>
        <family val="2"/>
        <scheme val="minor"/>
      </rPr>
      <t>Fluor</t>
    </r>
  </si>
  <si>
    <r>
      <t>A</t>
    </r>
    <r>
      <rPr>
        <vertAlign val="subscript"/>
        <sz val="11"/>
        <color theme="1"/>
        <rFont val="Calibri"/>
        <family val="2"/>
        <scheme val="minor"/>
      </rPr>
      <t>Top</t>
    </r>
  </si>
  <si>
    <r>
      <t>A</t>
    </r>
    <r>
      <rPr>
        <vertAlign val="subscript"/>
        <sz val="11"/>
        <color theme="1"/>
        <rFont val="Calibri"/>
        <family val="2"/>
        <scheme val="minor"/>
      </rPr>
      <t>SST</t>
    </r>
  </si>
  <si>
    <r>
      <t>C</t>
    </r>
    <r>
      <rPr>
        <vertAlign val="subscript"/>
        <sz val="11"/>
        <color theme="1"/>
        <rFont val="Calibri"/>
        <family val="2"/>
        <scheme val="minor"/>
      </rPr>
      <t>Top</t>
    </r>
  </si>
  <si>
    <r>
      <t>B</t>
    </r>
    <r>
      <rPr>
        <vertAlign val="subscript"/>
        <sz val="11"/>
        <color theme="1"/>
        <rFont val="Calibri"/>
        <family val="2"/>
        <scheme val="minor"/>
      </rPr>
      <t>Top</t>
    </r>
  </si>
  <si>
    <r>
      <t>B</t>
    </r>
    <r>
      <rPr>
        <vertAlign val="subscript"/>
        <sz val="11"/>
        <color theme="1"/>
        <rFont val="Calibri"/>
        <family val="2"/>
        <scheme val="minor"/>
      </rPr>
      <t>SST</t>
    </r>
  </si>
  <si>
    <r>
      <t>C</t>
    </r>
    <r>
      <rPr>
        <vertAlign val="subscript"/>
        <sz val="11"/>
        <color theme="1"/>
        <rFont val="Calibri"/>
        <family val="2"/>
        <scheme val="minor"/>
      </rPr>
      <t>SST</t>
    </r>
  </si>
  <si>
    <r>
      <t>m</t>
    </r>
    <r>
      <rPr>
        <vertAlign val="subscript"/>
        <sz val="11"/>
        <color theme="1"/>
        <rFont val="Calibri"/>
        <family val="2"/>
        <scheme val="minor"/>
      </rPr>
      <t>PAR</t>
    </r>
  </si>
  <si>
    <r>
      <t>PAR</t>
    </r>
    <r>
      <rPr>
        <vertAlign val="subscript"/>
        <sz val="11"/>
        <color theme="1"/>
        <rFont val="Calibri"/>
        <family val="2"/>
        <scheme val="minor"/>
      </rPr>
      <t>0</t>
    </r>
  </si>
  <si>
    <r>
      <t>m</t>
    </r>
    <r>
      <rPr>
        <vertAlign val="subscript"/>
        <sz val="11"/>
        <color theme="1"/>
        <rFont val="Calibri"/>
        <family val="2"/>
        <scheme val="minor"/>
      </rPr>
      <t>Fluor</t>
    </r>
  </si>
  <si>
    <r>
      <t>Fluor</t>
    </r>
    <r>
      <rPr>
        <vertAlign val="subscript"/>
        <sz val="11"/>
        <color theme="1"/>
        <rFont val="Calibri"/>
        <family val="2"/>
        <scheme val="minor"/>
      </rPr>
      <t>0</t>
    </r>
  </si>
  <si>
    <t>Time when unit expects release from anchor</t>
  </si>
  <si>
    <t>Time when unit is set to start sampling</t>
  </si>
  <si>
    <t>Sample interval when Anchored (in seconds)</t>
  </si>
  <si>
    <t>Sample interval when Under Ice (in seconds)</t>
  </si>
  <si>
    <t>Top Side Temp Probe Calibration Values</t>
  </si>
  <si>
    <t>SST Temp Probe Calibration Values</t>
  </si>
  <si>
    <t>PAR sensor sensitivity (slope)</t>
  </si>
  <si>
    <t>PAR sensor zero value (y-intercept)</t>
  </si>
  <si>
    <t>Fluorometer sensitivity (slope)</t>
  </si>
  <si>
    <t>Fluorometer zero value (y-intercept)</t>
  </si>
  <si>
    <t>IMEI_Number</t>
  </si>
  <si>
    <t>First SBD Message Number to process</t>
  </si>
  <si>
    <t>Last SBD Message Number to process</t>
  </si>
  <si>
    <t>SBD_Message_Start</t>
  </si>
  <si>
    <t>SBD_Message_End</t>
  </si>
  <si>
    <t>IMEI number for device</t>
  </si>
  <si>
    <t>Unsigned</t>
  </si>
  <si>
    <t>Min Val</t>
  </si>
  <si>
    <t>Max Val</t>
  </si>
  <si>
    <t>Signed/ Unsigned</t>
  </si>
  <si>
    <t>Signed</t>
  </si>
  <si>
    <r>
      <t>2</t>
    </r>
    <r>
      <rPr>
        <vertAlign val="super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-1</t>
    </r>
  </si>
  <si>
    <t>File Identifier (2 bytes, Unsigned)</t>
  </si>
  <si>
    <t>Position in File (4 bytes, Unsigned)</t>
  </si>
  <si>
    <t>Image Number (2 bytes, Unsigned)</t>
  </si>
  <si>
    <t>ADC Value from Temperature Reference Resistor</t>
  </si>
  <si>
    <t>Length in Bytes</t>
  </si>
  <si>
    <r>
      <t>Unit_Start_Time + (</t>
    </r>
    <r>
      <rPr>
        <b/>
        <i/>
        <sz val="11"/>
        <color rgb="FFFFFF00"/>
        <rFont val="Calibri"/>
        <family val="2"/>
        <scheme val="minor"/>
      </rPr>
      <t>Timestamp</t>
    </r>
    <r>
      <rPr>
        <b/>
        <sz val="11"/>
        <color rgb="FFFFFF00"/>
        <rFont val="Calibri"/>
        <family val="2"/>
        <scheme val="minor"/>
      </rPr>
      <t xml:space="preserve"> * Bottom_Sample_Interval) </t>
    </r>
  </si>
  <si>
    <r>
      <t>Unit_Release_Time + (</t>
    </r>
    <r>
      <rPr>
        <b/>
        <i/>
        <sz val="11"/>
        <color rgb="FFFFFF00"/>
        <rFont val="Calibri"/>
        <family val="2"/>
        <scheme val="minor"/>
      </rPr>
      <t>Timestamp</t>
    </r>
    <r>
      <rPr>
        <b/>
        <sz val="11"/>
        <color rgb="FFFFFF00"/>
        <rFont val="Calibri"/>
        <family val="2"/>
        <scheme val="minor"/>
      </rPr>
      <t xml:space="preserve"> * Under_Ice_Sample_Interval) </t>
    </r>
  </si>
  <si>
    <t>SBD Message Processing</t>
  </si>
  <si>
    <t>Data File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</si>
</sst>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1" fillId="0" borderId="6" xfId="0" applyFont="1" applyBorder="1"/>
    <xf numFmtId="0" fontId="1" fillId="0" borderId="13" xfId="0" applyFont="1" applyBorder="1"/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9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9" xfId="0" applyFont="1" applyBorder="1"/>
    <xf numFmtId="0" fontId="1" fillId="0" borderId="21" xfId="0" applyFont="1" applyBorder="1"/>
    <xf numFmtId="0" fontId="0" fillId="5" borderId="2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0" xfId="0" applyFont="1"/>
    <xf numFmtId="0" fontId="1" fillId="0" borderId="23" xfId="0" applyFont="1" applyBorder="1"/>
    <xf numFmtId="0" fontId="1" fillId="5" borderId="18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11" fillId="4" borderId="21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1" fillId="0" borderId="38" xfId="0" applyFont="1" applyBorder="1"/>
    <xf numFmtId="0" fontId="1" fillId="0" borderId="39" xfId="0" applyFont="1" applyBorder="1"/>
    <xf numFmtId="0" fontId="1" fillId="0" borderId="40" xfId="0" applyFont="1" applyBorder="1"/>
    <xf numFmtId="0" fontId="0" fillId="3" borderId="21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5" borderId="41" xfId="0" applyFont="1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2" fillId="5" borderId="42" xfId="0" applyFont="1" applyFill="1" applyBorder="1" applyAlignment="1">
      <alignment horizontal="center"/>
    </xf>
    <xf numFmtId="0" fontId="2" fillId="5" borderId="43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4" borderId="25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1" fillId="0" borderId="41" xfId="0" applyFont="1" applyBorder="1"/>
    <xf numFmtId="0" fontId="1" fillId="0" borderId="42" xfId="0" applyFont="1" applyBorder="1"/>
    <xf numFmtId="0" fontId="1" fillId="0" borderId="43" xfId="0" applyFont="1" applyBorder="1"/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33" xfId="0" applyFont="1" applyFill="1" applyBorder="1" applyAlignment="1">
      <alignment horizontal="center"/>
    </xf>
    <xf numFmtId="0" fontId="0" fillId="5" borderId="0" xfId="0" applyFill="1"/>
    <xf numFmtId="0" fontId="0" fillId="7" borderId="0" xfId="0" applyFill="1"/>
    <xf numFmtId="0" fontId="0" fillId="5" borderId="20" xfId="0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2" xfId="0" applyBorder="1"/>
    <xf numFmtId="0" fontId="0" fillId="0" borderId="25" xfId="0" applyBorder="1"/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left"/>
    </xf>
    <xf numFmtId="0" fontId="0" fillId="0" borderId="22" xfId="0" applyBorder="1" applyAlignment="1">
      <alignment horizontal="left" vertic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27" xfId="0" applyBorder="1" applyAlignment="1">
      <alignment wrapText="1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0" fillId="4" borderId="19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5" borderId="1" xfId="0" applyFont="1" applyFill="1" applyBorder="1" applyAlignment="1"/>
    <xf numFmtId="0" fontId="0" fillId="5" borderId="1" xfId="0" applyFill="1" applyBorder="1" applyAlignment="1"/>
    <xf numFmtId="0" fontId="0" fillId="5" borderId="24" xfId="0" applyFont="1" applyFill="1" applyBorder="1" applyAlignment="1"/>
    <xf numFmtId="0" fontId="0" fillId="5" borderId="24" xfId="0" applyFill="1" applyBorder="1" applyAlignment="1"/>
    <xf numFmtId="0" fontId="0" fillId="5" borderId="3" xfId="0" applyFont="1" applyFill="1" applyBorder="1" applyAlignment="1"/>
    <xf numFmtId="0" fontId="0" fillId="5" borderId="3" xfId="0" applyFill="1" applyBorder="1" applyAlignment="1"/>
    <xf numFmtId="0" fontId="0" fillId="4" borderId="1" xfId="0" applyFont="1" applyFill="1" applyBorder="1" applyAlignment="1"/>
    <xf numFmtId="0" fontId="0" fillId="4" borderId="1" xfId="0" applyFill="1" applyBorder="1" applyAlignment="1"/>
    <xf numFmtId="0" fontId="1" fillId="0" borderId="6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5" borderId="39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5" borderId="34" xfId="0" applyFill="1" applyBorder="1" applyAlignment="1"/>
    <xf numFmtId="0" fontId="0" fillId="4" borderId="22" xfId="0" applyFill="1" applyBorder="1" applyAlignment="1"/>
    <xf numFmtId="0" fontId="0" fillId="5" borderId="25" xfId="0" applyFill="1" applyBorder="1" applyAlignment="1"/>
    <xf numFmtId="0" fontId="2" fillId="5" borderId="1" xfId="0" applyFont="1" applyFill="1" applyBorder="1" applyAlignment="1"/>
    <xf numFmtId="0" fontId="0" fillId="5" borderId="22" xfId="0" applyFill="1" applyBorder="1" applyAlignment="1"/>
    <xf numFmtId="0" fontId="1" fillId="2" borderId="44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0" fillId="4" borderId="1" xfId="0" applyFont="1" applyFill="1" applyBorder="1" applyAlignment="1"/>
    <xf numFmtId="0" fontId="10" fillId="4" borderId="22" xfId="0" applyFont="1" applyFill="1" applyBorder="1" applyAlignment="1"/>
    <xf numFmtId="0" fontId="0" fillId="5" borderId="1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3" xfId="0" applyFont="1" applyFill="1" applyBorder="1" applyAlignment="1"/>
    <xf numFmtId="0" fontId="0" fillId="6" borderId="3" xfId="0" applyFill="1" applyBorder="1" applyAlignment="1"/>
    <xf numFmtId="0" fontId="0" fillId="6" borderId="34" xfId="0" applyFill="1" applyBorder="1" applyAlignment="1"/>
    <xf numFmtId="0" fontId="1" fillId="6" borderId="19" xfId="0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9" fillId="6" borderId="39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40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164" fontId="1" fillId="0" borderId="46" xfId="0" applyNumberFormat="1" applyFont="1" applyBorder="1" applyAlignment="1">
      <alignment horizontal="center" wrapText="1"/>
    </xf>
    <xf numFmtId="0" fontId="1" fillId="0" borderId="46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0" fillId="5" borderId="19" xfId="0" applyFont="1" applyFill="1" applyBorder="1" applyAlignment="1">
      <alignment horizontal="center"/>
    </xf>
    <xf numFmtId="0" fontId="0" fillId="5" borderId="20" xfId="0" applyFont="1" applyFill="1" applyBorder="1" applyAlignment="1"/>
    <xf numFmtId="0" fontId="0" fillId="5" borderId="20" xfId="0" applyFill="1" applyBorder="1" applyAlignment="1"/>
    <xf numFmtId="0" fontId="0" fillId="5" borderId="28" xfId="0" applyFill="1" applyBorder="1" applyAlignment="1"/>
    <xf numFmtId="0" fontId="0" fillId="6" borderId="20" xfId="0" applyFill="1" applyBorder="1" applyAlignment="1">
      <alignment horizontal="center"/>
    </xf>
    <xf numFmtId="0" fontId="1" fillId="0" borderId="48" xfId="0" applyFont="1" applyBorder="1" applyAlignment="1">
      <alignment horizontal="center"/>
    </xf>
    <xf numFmtId="164" fontId="1" fillId="0" borderId="36" xfId="0" applyNumberFormat="1" applyFont="1" applyBorder="1" applyAlignment="1">
      <alignment horizontal="center" wrapText="1"/>
    </xf>
    <xf numFmtId="0" fontId="0" fillId="5" borderId="49" xfId="0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8" xfId="0" applyFont="1" applyBorder="1" applyAlignment="1">
      <alignment horizontal="left"/>
    </xf>
    <xf numFmtId="0" fontId="0" fillId="0" borderId="50" xfId="0" applyFont="1" applyBorder="1" applyAlignment="1">
      <alignment horizontal="center"/>
    </xf>
    <xf numFmtId="0" fontId="0" fillId="0" borderId="51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1" fillId="0" borderId="5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7"/>
  <sheetViews>
    <sheetView tabSelected="1" workbookViewId="0">
      <selection activeCell="B13" sqref="B13"/>
    </sheetView>
  </sheetViews>
  <sheetFormatPr defaultRowHeight="15" x14ac:dyDescent="0.25"/>
  <cols>
    <col min="2" max="2" width="26.7109375" customWidth="1"/>
    <col min="3" max="3" width="42.42578125" customWidth="1"/>
    <col min="5" max="5" width="26.7109375" customWidth="1"/>
    <col min="6" max="6" width="42.42578125" customWidth="1"/>
  </cols>
  <sheetData>
    <row r="1" spans="2:3" ht="15.75" thickBot="1" x14ac:dyDescent="0.3"/>
    <row r="2" spans="2:3" ht="15.75" thickBot="1" x14ac:dyDescent="0.3">
      <c r="B2" s="256" t="s">
        <v>154</v>
      </c>
      <c r="C2" s="257"/>
    </row>
    <row r="3" spans="2:3" ht="15.75" thickBot="1" x14ac:dyDescent="0.3">
      <c r="B3" s="239" t="s">
        <v>106</v>
      </c>
      <c r="C3" s="251" t="s">
        <v>4</v>
      </c>
    </row>
    <row r="4" spans="2:3" x14ac:dyDescent="0.25">
      <c r="B4" s="252" t="s">
        <v>135</v>
      </c>
      <c r="C4" s="253" t="s">
        <v>140</v>
      </c>
    </row>
    <row r="5" spans="2:3" x14ac:dyDescent="0.25">
      <c r="B5" s="111" t="s">
        <v>138</v>
      </c>
      <c r="C5" s="112" t="s">
        <v>136</v>
      </c>
    </row>
    <row r="6" spans="2:3" ht="15.75" thickBot="1" x14ac:dyDescent="0.3">
      <c r="B6" s="254" t="s">
        <v>139</v>
      </c>
      <c r="C6" s="255" t="s">
        <v>137</v>
      </c>
    </row>
    <row r="11" spans="2:3" ht="15.75" thickBot="1" x14ac:dyDescent="0.3"/>
    <row r="12" spans="2:3" ht="15.75" thickBot="1" x14ac:dyDescent="0.3">
      <c r="B12" s="256" t="s">
        <v>155</v>
      </c>
      <c r="C12" s="257"/>
    </row>
    <row r="13" spans="2:3" x14ac:dyDescent="0.25">
      <c r="B13" s="107" t="s">
        <v>106</v>
      </c>
      <c r="C13" s="108" t="s">
        <v>4</v>
      </c>
    </row>
    <row r="14" spans="2:3" x14ac:dyDescent="0.25">
      <c r="B14" s="20" t="s">
        <v>107</v>
      </c>
      <c r="C14" s="109" t="s">
        <v>126</v>
      </c>
    </row>
    <row r="15" spans="2:3" x14ac:dyDescent="0.25">
      <c r="B15" s="20" t="s">
        <v>108</v>
      </c>
      <c r="C15" s="109" t="s">
        <v>125</v>
      </c>
    </row>
    <row r="16" spans="2:3" x14ac:dyDescent="0.25">
      <c r="B16" s="20" t="s">
        <v>109</v>
      </c>
      <c r="C16" s="109" t="s">
        <v>127</v>
      </c>
    </row>
    <row r="17" spans="2:3" x14ac:dyDescent="0.25">
      <c r="B17" s="20" t="s">
        <v>110</v>
      </c>
      <c r="C17" s="109" t="s">
        <v>128</v>
      </c>
    </row>
    <row r="18" spans="2:3" ht="18" x14ac:dyDescent="0.35">
      <c r="B18" s="20" t="s">
        <v>115</v>
      </c>
      <c r="C18" s="113" t="s">
        <v>129</v>
      </c>
    </row>
    <row r="19" spans="2:3" ht="18" x14ac:dyDescent="0.35">
      <c r="B19" s="20" t="s">
        <v>118</v>
      </c>
      <c r="C19" s="113"/>
    </row>
    <row r="20" spans="2:3" ht="18" x14ac:dyDescent="0.35">
      <c r="B20" s="20" t="s">
        <v>117</v>
      </c>
      <c r="C20" s="113"/>
    </row>
    <row r="21" spans="2:3" ht="18" x14ac:dyDescent="0.35">
      <c r="B21" s="20" t="s">
        <v>116</v>
      </c>
      <c r="C21" s="113" t="s">
        <v>130</v>
      </c>
    </row>
    <row r="22" spans="2:3" ht="18" x14ac:dyDescent="0.35">
      <c r="B22" s="20" t="s">
        <v>119</v>
      </c>
      <c r="C22" s="113"/>
    </row>
    <row r="23" spans="2:3" ht="18" x14ac:dyDescent="0.35">
      <c r="B23" s="20" t="s">
        <v>120</v>
      </c>
      <c r="C23" s="113"/>
    </row>
    <row r="24" spans="2:3" ht="18" x14ac:dyDescent="0.35">
      <c r="B24" s="20" t="s">
        <v>121</v>
      </c>
      <c r="C24" s="109" t="s">
        <v>131</v>
      </c>
    </row>
    <row r="25" spans="2:3" ht="18" x14ac:dyDescent="0.35">
      <c r="B25" s="20" t="s">
        <v>122</v>
      </c>
      <c r="C25" s="109" t="s">
        <v>132</v>
      </c>
    </row>
    <row r="26" spans="2:3" ht="18" x14ac:dyDescent="0.35">
      <c r="B26" s="20" t="s">
        <v>123</v>
      </c>
      <c r="C26" s="109" t="s">
        <v>133</v>
      </c>
    </row>
    <row r="27" spans="2:3" ht="18.75" thickBot="1" x14ac:dyDescent="0.4">
      <c r="B27" s="21" t="s">
        <v>124</v>
      </c>
      <c r="C27" s="110" t="s">
        <v>134</v>
      </c>
    </row>
  </sheetData>
  <mergeCells count="4">
    <mergeCell ref="C18:C20"/>
    <mergeCell ref="C21:C23"/>
    <mergeCell ref="B2:C2"/>
    <mergeCell ref="B12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workbookViewId="0">
      <selection activeCell="B28" sqref="B28"/>
    </sheetView>
  </sheetViews>
  <sheetFormatPr defaultRowHeight="15" x14ac:dyDescent="0.25"/>
  <cols>
    <col min="2" max="2" width="22.28515625" customWidth="1"/>
    <col min="3" max="3" width="12.7109375" bestFit="1" customWidth="1"/>
    <col min="4" max="13" width="7.5703125" customWidth="1"/>
    <col min="14" max="14" width="10.5703125" customWidth="1"/>
    <col min="15" max="15" width="18" bestFit="1" customWidth="1"/>
    <col min="18" max="19" width="9.140625" customWidth="1"/>
  </cols>
  <sheetData>
    <row r="2" spans="2:15" ht="15.75" thickBot="1" x14ac:dyDescent="0.3"/>
    <row r="3" spans="2:15" x14ac:dyDescent="0.25">
      <c r="B3" s="131" t="s">
        <v>102</v>
      </c>
      <c r="C3" s="13" t="s">
        <v>10</v>
      </c>
      <c r="D3" s="122" t="s">
        <v>5</v>
      </c>
      <c r="E3" s="123"/>
      <c r="F3" s="114" t="s">
        <v>6</v>
      </c>
      <c r="G3" s="115"/>
      <c r="H3" s="115"/>
      <c r="I3" s="116"/>
      <c r="J3" s="124" t="s">
        <v>8</v>
      </c>
      <c r="K3" s="125"/>
      <c r="L3" s="126"/>
      <c r="M3" s="126"/>
      <c r="N3" s="126"/>
      <c r="O3" s="127"/>
    </row>
    <row r="4" spans="2:15" ht="15.75" thickBot="1" x14ac:dyDescent="0.3">
      <c r="B4" s="131"/>
      <c r="C4" s="14" t="s">
        <v>11</v>
      </c>
      <c r="D4" s="4">
        <v>1</v>
      </c>
      <c r="E4" s="5">
        <v>2</v>
      </c>
      <c r="F4" s="2">
        <v>3</v>
      </c>
      <c r="G4" s="8">
        <v>4</v>
      </c>
      <c r="H4" s="8">
        <v>5</v>
      </c>
      <c r="I4" s="8">
        <v>6</v>
      </c>
      <c r="J4" s="6">
        <v>7</v>
      </c>
      <c r="K4" s="7" t="s">
        <v>9</v>
      </c>
      <c r="L4" s="7" t="s">
        <v>9</v>
      </c>
      <c r="M4" s="7" t="s">
        <v>9</v>
      </c>
      <c r="N4" s="7" t="s">
        <v>9</v>
      </c>
      <c r="O4" s="9" t="s">
        <v>30</v>
      </c>
    </row>
    <row r="5" spans="2:15" ht="15.75" thickBot="1" x14ac:dyDescent="0.3"/>
    <row r="6" spans="2:15" ht="15" customHeight="1" x14ac:dyDescent="0.25">
      <c r="B6" s="131" t="s">
        <v>103</v>
      </c>
      <c r="C6" s="13" t="s">
        <v>10</v>
      </c>
      <c r="D6" s="122" t="s">
        <v>5</v>
      </c>
      <c r="E6" s="123"/>
      <c r="F6" s="114" t="s">
        <v>6</v>
      </c>
      <c r="G6" s="115"/>
      <c r="H6" s="115"/>
      <c r="I6" s="116"/>
      <c r="J6" s="117" t="s">
        <v>7</v>
      </c>
      <c r="K6" s="118"/>
      <c r="L6" s="119" t="s">
        <v>8</v>
      </c>
      <c r="M6" s="120"/>
      <c r="N6" s="120"/>
      <c r="O6" s="121"/>
    </row>
    <row r="7" spans="2:15" ht="15.75" thickBot="1" x14ac:dyDescent="0.3">
      <c r="B7" s="131"/>
      <c r="C7" s="14" t="s">
        <v>11</v>
      </c>
      <c r="D7" s="4">
        <v>1</v>
      </c>
      <c r="E7" s="5">
        <v>2</v>
      </c>
      <c r="F7" s="2">
        <v>3</v>
      </c>
      <c r="G7" s="8">
        <v>4</v>
      </c>
      <c r="H7" s="8">
        <v>5</v>
      </c>
      <c r="I7" s="3">
        <v>6</v>
      </c>
      <c r="J7" s="11">
        <v>7</v>
      </c>
      <c r="K7" s="12">
        <v>8</v>
      </c>
      <c r="L7" s="6">
        <v>9</v>
      </c>
      <c r="M7" s="7" t="s">
        <v>9</v>
      </c>
      <c r="N7" s="7" t="s">
        <v>9</v>
      </c>
      <c r="O7" s="9" t="s">
        <v>30</v>
      </c>
    </row>
    <row r="9" spans="2:15" ht="15.75" thickBot="1" x14ac:dyDescent="0.3">
      <c r="C9" s="1"/>
      <c r="D9" s="1"/>
      <c r="E9" s="1"/>
      <c r="F9" s="1"/>
    </row>
    <row r="10" spans="2:15" ht="15.75" thickBot="1" x14ac:dyDescent="0.3">
      <c r="B10" s="150" t="s">
        <v>147</v>
      </c>
      <c r="C10" s="151"/>
      <c r="D10" s="15"/>
      <c r="E10" s="15"/>
      <c r="F10" s="15"/>
      <c r="G10" s="15"/>
    </row>
    <row r="11" spans="2:15" ht="31.5" customHeight="1" x14ac:dyDescent="0.25">
      <c r="B11" s="18" t="s">
        <v>27</v>
      </c>
      <c r="C11" s="19" t="s">
        <v>13</v>
      </c>
      <c r="D11" s="143" t="s">
        <v>18</v>
      </c>
      <c r="E11" s="144"/>
      <c r="F11" s="144"/>
      <c r="G11" s="143" t="s">
        <v>4</v>
      </c>
      <c r="H11" s="144"/>
      <c r="I11" s="144"/>
      <c r="J11" s="144"/>
      <c r="K11" s="144"/>
      <c r="L11" s="145"/>
      <c r="M11" s="17"/>
      <c r="N11" s="17"/>
    </row>
    <row r="12" spans="2:15" x14ac:dyDescent="0.25">
      <c r="B12" s="20">
        <v>1</v>
      </c>
      <c r="C12" s="16" t="str">
        <f>DEC2HEX(B12,4)</f>
        <v>0001</v>
      </c>
      <c r="D12" s="132" t="s">
        <v>0</v>
      </c>
      <c r="E12" s="133"/>
      <c r="F12" s="133"/>
      <c r="G12" s="135" t="s">
        <v>19</v>
      </c>
      <c r="H12" s="136"/>
      <c r="I12" s="136"/>
      <c r="J12" s="136"/>
      <c r="K12" s="136"/>
      <c r="L12" s="137"/>
      <c r="M12" s="17"/>
      <c r="N12" s="17"/>
    </row>
    <row r="13" spans="2:15" x14ac:dyDescent="0.25">
      <c r="B13" s="20">
        <v>2</v>
      </c>
      <c r="C13" s="16" t="str">
        <f t="shared" ref="C13:C19" si="0">DEC2HEX(B13,4)</f>
        <v>0002</v>
      </c>
      <c r="D13" s="132" t="s">
        <v>1</v>
      </c>
      <c r="E13" s="133"/>
      <c r="F13" s="133"/>
      <c r="G13" s="135" t="s">
        <v>20</v>
      </c>
      <c r="H13" s="136"/>
      <c r="I13" s="136"/>
      <c r="J13" s="136"/>
      <c r="K13" s="136"/>
      <c r="L13" s="137"/>
      <c r="M13" s="17"/>
      <c r="N13" s="17"/>
    </row>
    <row r="14" spans="2:15" x14ac:dyDescent="0.25">
      <c r="B14" s="20">
        <v>3</v>
      </c>
      <c r="C14" s="16" t="str">
        <f t="shared" si="0"/>
        <v>0003</v>
      </c>
      <c r="D14" s="132" t="s">
        <v>14</v>
      </c>
      <c r="E14" s="133"/>
      <c r="F14" s="133"/>
      <c r="G14" s="135" t="s">
        <v>21</v>
      </c>
      <c r="H14" s="136"/>
      <c r="I14" s="136"/>
      <c r="J14" s="136"/>
      <c r="K14" s="136"/>
      <c r="L14" s="137"/>
      <c r="M14" s="17"/>
      <c r="N14" s="17"/>
    </row>
    <row r="15" spans="2:15" x14ac:dyDescent="0.25">
      <c r="B15" s="20">
        <v>4</v>
      </c>
      <c r="C15" s="16" t="str">
        <f t="shared" si="0"/>
        <v>0004</v>
      </c>
      <c r="D15" s="132" t="s">
        <v>15</v>
      </c>
      <c r="E15" s="133"/>
      <c r="F15" s="133"/>
      <c r="G15" s="135" t="s">
        <v>22</v>
      </c>
      <c r="H15" s="136"/>
      <c r="I15" s="136"/>
      <c r="J15" s="136"/>
      <c r="K15" s="136"/>
      <c r="L15" s="137"/>
      <c r="M15" s="17"/>
      <c r="N15" s="17"/>
    </row>
    <row r="16" spans="2:15" x14ac:dyDescent="0.25">
      <c r="B16" s="20">
        <v>5</v>
      </c>
      <c r="C16" s="16" t="str">
        <f t="shared" si="0"/>
        <v>0005</v>
      </c>
      <c r="D16" s="146" t="s">
        <v>16</v>
      </c>
      <c r="E16" s="147"/>
      <c r="F16" s="147"/>
      <c r="G16" s="135" t="s">
        <v>16</v>
      </c>
      <c r="H16" s="136"/>
      <c r="I16" s="136"/>
      <c r="J16" s="136"/>
      <c r="K16" s="136"/>
      <c r="L16" s="137"/>
      <c r="M16" s="17"/>
      <c r="N16" s="17"/>
    </row>
    <row r="17" spans="2:14" x14ac:dyDescent="0.25">
      <c r="B17" s="20" t="s">
        <v>9</v>
      </c>
      <c r="C17" s="16" t="s">
        <v>9</v>
      </c>
      <c r="D17" s="146" t="s">
        <v>16</v>
      </c>
      <c r="E17" s="147"/>
      <c r="F17" s="147"/>
      <c r="G17" s="135" t="s">
        <v>16</v>
      </c>
      <c r="H17" s="136"/>
      <c r="I17" s="136"/>
      <c r="J17" s="136"/>
      <c r="K17" s="136"/>
      <c r="L17" s="137"/>
      <c r="M17" s="17"/>
      <c r="N17" s="17"/>
    </row>
    <row r="18" spans="2:14" x14ac:dyDescent="0.25">
      <c r="B18" s="20">
        <v>65533</v>
      </c>
      <c r="C18" s="16" t="str">
        <f t="shared" si="0"/>
        <v>FFFD</v>
      </c>
      <c r="D18" s="146" t="s">
        <v>16</v>
      </c>
      <c r="E18" s="147"/>
      <c r="F18" s="147"/>
      <c r="G18" s="135" t="s">
        <v>16</v>
      </c>
      <c r="H18" s="136"/>
      <c r="I18" s="136"/>
      <c r="J18" s="136"/>
      <c r="K18" s="136"/>
      <c r="L18" s="137"/>
      <c r="M18" s="17"/>
      <c r="N18" s="17"/>
    </row>
    <row r="19" spans="2:14" ht="15.75" thickBot="1" x14ac:dyDescent="0.3">
      <c r="B19" s="21">
        <v>65534</v>
      </c>
      <c r="C19" s="22" t="str">
        <f t="shared" si="0"/>
        <v>FFFE</v>
      </c>
      <c r="D19" s="128" t="s">
        <v>17</v>
      </c>
      <c r="E19" s="129"/>
      <c r="F19" s="129"/>
      <c r="G19" s="138" t="s">
        <v>23</v>
      </c>
      <c r="H19" s="139"/>
      <c r="I19" s="139"/>
      <c r="J19" s="139"/>
      <c r="K19" s="139"/>
      <c r="L19" s="140"/>
      <c r="M19" s="17"/>
      <c r="N19" s="17"/>
    </row>
    <row r="20" spans="2:14" ht="15.75" thickBot="1" x14ac:dyDescent="0.3"/>
    <row r="21" spans="2:14" ht="15.75" thickBot="1" x14ac:dyDescent="0.3">
      <c r="B21" s="141" t="s">
        <v>148</v>
      </c>
      <c r="C21" s="142"/>
      <c r="D21" s="15"/>
      <c r="E21" s="15"/>
      <c r="F21" s="15"/>
      <c r="G21" s="15"/>
    </row>
    <row r="22" spans="2:14" ht="30" x14ac:dyDescent="0.25">
      <c r="B22" s="18" t="s">
        <v>28</v>
      </c>
      <c r="C22" s="19" t="s">
        <v>13</v>
      </c>
      <c r="D22" s="143" t="s">
        <v>4</v>
      </c>
      <c r="E22" s="144"/>
      <c r="F22" s="144"/>
      <c r="G22" s="144"/>
      <c r="H22" s="144"/>
      <c r="I22" s="145"/>
    </row>
    <row r="23" spans="2:14" x14ac:dyDescent="0.25">
      <c r="B23" s="20">
        <v>0</v>
      </c>
      <c r="C23" s="16" t="str">
        <f>DEC2HEX(B23,4)</f>
        <v>0000</v>
      </c>
      <c r="D23" s="132" t="s">
        <v>24</v>
      </c>
      <c r="E23" s="133"/>
      <c r="F23" s="133"/>
      <c r="G23" s="133"/>
      <c r="H23" s="133"/>
      <c r="I23" s="134"/>
    </row>
    <row r="24" spans="2:14" x14ac:dyDescent="0.25">
      <c r="B24" s="20" t="s">
        <v>9</v>
      </c>
      <c r="C24" s="16" t="s">
        <v>9</v>
      </c>
      <c r="D24" s="132" t="s">
        <v>25</v>
      </c>
      <c r="E24" s="133"/>
      <c r="F24" s="133"/>
      <c r="G24" s="133"/>
      <c r="H24" s="133"/>
      <c r="I24" s="134"/>
    </row>
    <row r="25" spans="2:14" ht="15.75" thickBot="1" x14ac:dyDescent="0.3">
      <c r="B25" s="23">
        <v>4294967295</v>
      </c>
      <c r="C25" s="22" t="str">
        <f>DEC2HEX(B25,8)</f>
        <v>FFFFFFFF</v>
      </c>
      <c r="D25" s="128" t="s">
        <v>25</v>
      </c>
      <c r="E25" s="129"/>
      <c r="F25" s="129"/>
      <c r="G25" s="129"/>
      <c r="H25" s="129"/>
      <c r="I25" s="130"/>
    </row>
    <row r="26" spans="2:14" ht="15.75" thickBot="1" x14ac:dyDescent="0.3"/>
    <row r="27" spans="2:14" ht="15.75" thickBot="1" x14ac:dyDescent="0.3">
      <c r="B27" s="148" t="s">
        <v>149</v>
      </c>
      <c r="C27" s="149"/>
      <c r="D27" s="15"/>
      <c r="E27" s="15"/>
      <c r="F27" s="15"/>
      <c r="G27" s="15"/>
    </row>
    <row r="28" spans="2:14" ht="30" x14ac:dyDescent="0.25">
      <c r="B28" s="18" t="s">
        <v>29</v>
      </c>
      <c r="C28" s="19" t="s">
        <v>13</v>
      </c>
      <c r="D28" s="143" t="s">
        <v>4</v>
      </c>
      <c r="E28" s="144"/>
      <c r="F28" s="144"/>
      <c r="G28" s="144"/>
      <c r="H28" s="144"/>
      <c r="I28" s="145"/>
    </row>
    <row r="29" spans="2:14" x14ac:dyDescent="0.25">
      <c r="B29" s="20">
        <v>0</v>
      </c>
      <c r="C29" s="16" t="str">
        <f>DEC2HEX(B29,4)</f>
        <v>0000</v>
      </c>
      <c r="D29" s="132" t="s">
        <v>26</v>
      </c>
      <c r="E29" s="133"/>
      <c r="F29" s="133"/>
      <c r="G29" s="133"/>
      <c r="H29" s="133"/>
      <c r="I29" s="134"/>
    </row>
    <row r="30" spans="2:14" x14ac:dyDescent="0.25">
      <c r="B30" s="20" t="s">
        <v>9</v>
      </c>
      <c r="C30" s="16" t="s">
        <v>9</v>
      </c>
      <c r="D30" s="132" t="s">
        <v>25</v>
      </c>
      <c r="E30" s="133"/>
      <c r="F30" s="133"/>
      <c r="G30" s="133"/>
      <c r="H30" s="133"/>
      <c r="I30" s="134"/>
    </row>
    <row r="31" spans="2:14" ht="15.75" thickBot="1" x14ac:dyDescent="0.3">
      <c r="B31" s="23">
        <v>65528</v>
      </c>
      <c r="C31" s="22" t="str">
        <f t="shared" ref="C31" si="1">DEC2HEX(B31,4)</f>
        <v>FFF8</v>
      </c>
      <c r="D31" s="128" t="s">
        <v>25</v>
      </c>
      <c r="E31" s="129"/>
      <c r="F31" s="129"/>
      <c r="G31" s="129"/>
      <c r="H31" s="129"/>
      <c r="I31" s="130"/>
    </row>
  </sheetData>
  <mergeCells count="38">
    <mergeCell ref="B3:B4"/>
    <mergeCell ref="B27:C27"/>
    <mergeCell ref="D28:I28"/>
    <mergeCell ref="D29:I29"/>
    <mergeCell ref="D30:I30"/>
    <mergeCell ref="D19:F19"/>
    <mergeCell ref="D16:F16"/>
    <mergeCell ref="D17:F17"/>
    <mergeCell ref="G17:L17"/>
    <mergeCell ref="D15:F15"/>
    <mergeCell ref="D11:F11"/>
    <mergeCell ref="D12:F12"/>
    <mergeCell ref="D13:F13"/>
    <mergeCell ref="B10:C10"/>
    <mergeCell ref="D14:F14"/>
    <mergeCell ref="D6:E6"/>
    <mergeCell ref="D31:I31"/>
    <mergeCell ref="B6:B7"/>
    <mergeCell ref="D24:I24"/>
    <mergeCell ref="D25:I25"/>
    <mergeCell ref="D23:I23"/>
    <mergeCell ref="G18:L18"/>
    <mergeCell ref="G19:L19"/>
    <mergeCell ref="B21:C21"/>
    <mergeCell ref="D22:I22"/>
    <mergeCell ref="G11:L11"/>
    <mergeCell ref="G12:L12"/>
    <mergeCell ref="G13:L13"/>
    <mergeCell ref="G14:L14"/>
    <mergeCell ref="G15:L15"/>
    <mergeCell ref="G16:L16"/>
    <mergeCell ref="D18:F18"/>
    <mergeCell ref="F6:I6"/>
    <mergeCell ref="J6:K6"/>
    <mergeCell ref="L6:O6"/>
    <mergeCell ref="D3:E3"/>
    <mergeCell ref="F3:I3"/>
    <mergeCell ref="J3:O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1"/>
  <sheetViews>
    <sheetView zoomScaleNormal="100" workbookViewId="0">
      <selection activeCell="D46" sqref="D46"/>
    </sheetView>
  </sheetViews>
  <sheetFormatPr defaultRowHeight="15" x14ac:dyDescent="0.25"/>
  <cols>
    <col min="2" max="2" width="21.42578125" customWidth="1"/>
    <col min="3" max="3" width="20.140625" customWidth="1"/>
    <col min="4" max="19" width="9.42578125" customWidth="1"/>
  </cols>
  <sheetData>
    <row r="2" spans="2:13" s="105" customFormat="1" ht="15.75" thickBot="1" x14ac:dyDescent="0.3">
      <c r="B2" s="105" t="s">
        <v>105</v>
      </c>
    </row>
    <row r="3" spans="2:13" x14ac:dyDescent="0.25">
      <c r="B3" s="172" t="s">
        <v>31</v>
      </c>
      <c r="C3" s="54" t="s">
        <v>10</v>
      </c>
      <c r="D3" s="156" t="s">
        <v>5</v>
      </c>
      <c r="E3" s="157"/>
      <c r="F3" s="158" t="s">
        <v>6</v>
      </c>
      <c r="G3" s="159"/>
      <c r="H3" s="159"/>
      <c r="I3" s="160"/>
      <c r="J3" s="152" t="s">
        <v>8</v>
      </c>
      <c r="K3" s="153"/>
      <c r="L3" s="154"/>
      <c r="M3" s="155"/>
    </row>
    <row r="4" spans="2:13" x14ac:dyDescent="0.25">
      <c r="B4" s="173"/>
      <c r="C4" s="55" t="s">
        <v>11</v>
      </c>
      <c r="D4" s="57">
        <v>1</v>
      </c>
      <c r="E4" s="53">
        <v>2</v>
      </c>
      <c r="F4" s="58">
        <v>3</v>
      </c>
      <c r="G4" s="25">
        <v>4</v>
      </c>
      <c r="H4" s="25">
        <v>5</v>
      </c>
      <c r="I4" s="59">
        <v>6</v>
      </c>
      <c r="J4" s="41">
        <v>7</v>
      </c>
      <c r="K4" s="26">
        <v>8</v>
      </c>
      <c r="L4" s="26" t="s">
        <v>9</v>
      </c>
      <c r="M4" s="29" t="s">
        <v>30</v>
      </c>
    </row>
    <row r="5" spans="2:13" x14ac:dyDescent="0.25">
      <c r="B5" s="173"/>
      <c r="C5" s="55" t="s">
        <v>12</v>
      </c>
      <c r="D5" s="167">
        <v>2</v>
      </c>
      <c r="E5" s="163"/>
      <c r="F5" s="161">
        <v>0</v>
      </c>
      <c r="G5" s="162">
        <v>0</v>
      </c>
      <c r="H5" s="162">
        <v>0</v>
      </c>
      <c r="I5" s="163">
        <v>0</v>
      </c>
      <c r="J5" s="41">
        <v>255</v>
      </c>
      <c r="K5" s="26">
        <v>255</v>
      </c>
      <c r="L5" s="32" t="s">
        <v>9</v>
      </c>
      <c r="M5" s="33" t="s">
        <v>9</v>
      </c>
    </row>
    <row r="6" spans="2:13" ht="15.75" thickBot="1" x14ac:dyDescent="0.3">
      <c r="B6" s="174"/>
      <c r="C6" s="56" t="s">
        <v>13</v>
      </c>
      <c r="D6" s="168" t="str">
        <f>DEC2HEX(D5,4)</f>
        <v>0002</v>
      </c>
      <c r="E6" s="166" t="str">
        <f>DEC2HEX(E5,2)</f>
        <v>00</v>
      </c>
      <c r="F6" s="164" t="str">
        <f>DEC2HEX(F5,4)</f>
        <v>0000</v>
      </c>
      <c r="G6" s="165" t="str">
        <f t="shared" ref="G6:K6" si="0">DEC2HEX(G5,2)</f>
        <v>00</v>
      </c>
      <c r="H6" s="165" t="str">
        <f t="shared" si="0"/>
        <v>00</v>
      </c>
      <c r="I6" s="166" t="str">
        <f t="shared" si="0"/>
        <v>00</v>
      </c>
      <c r="J6" s="10" t="str">
        <f>DEC2HEX(J5,2)</f>
        <v>FF</v>
      </c>
      <c r="K6" s="30" t="str">
        <f t="shared" si="0"/>
        <v>FF</v>
      </c>
      <c r="L6" s="34" t="s">
        <v>9</v>
      </c>
      <c r="M6" s="35" t="s">
        <v>9</v>
      </c>
    </row>
    <row r="7" spans="2:13" ht="15.75" thickBot="1" x14ac:dyDescent="0.3">
      <c r="B7" s="37"/>
    </row>
    <row r="8" spans="2:13" x14ac:dyDescent="0.25">
      <c r="B8" s="172" t="s">
        <v>32</v>
      </c>
      <c r="C8" s="54" t="s">
        <v>10</v>
      </c>
      <c r="D8" s="156" t="s">
        <v>5</v>
      </c>
      <c r="E8" s="157"/>
      <c r="F8" s="158" t="s">
        <v>6</v>
      </c>
      <c r="G8" s="159"/>
      <c r="H8" s="159"/>
      <c r="I8" s="160"/>
      <c r="J8" s="152" t="s">
        <v>8</v>
      </c>
      <c r="K8" s="153"/>
      <c r="L8" s="154"/>
      <c r="M8" s="155"/>
    </row>
    <row r="9" spans="2:13" x14ac:dyDescent="0.25">
      <c r="B9" s="173"/>
      <c r="C9" s="55" t="s">
        <v>11</v>
      </c>
      <c r="D9" s="57">
        <v>1</v>
      </c>
      <c r="E9" s="53">
        <v>2</v>
      </c>
      <c r="F9" s="58">
        <v>3</v>
      </c>
      <c r="G9" s="25">
        <v>4</v>
      </c>
      <c r="H9" s="25">
        <v>5</v>
      </c>
      <c r="I9" s="59">
        <v>6</v>
      </c>
      <c r="J9" s="41">
        <v>7</v>
      </c>
      <c r="K9" s="26">
        <v>8</v>
      </c>
      <c r="L9" s="26" t="s">
        <v>9</v>
      </c>
      <c r="M9" s="29" t="s">
        <v>30</v>
      </c>
    </row>
    <row r="10" spans="2:13" x14ac:dyDescent="0.25">
      <c r="B10" s="173"/>
      <c r="C10" s="55" t="s">
        <v>12</v>
      </c>
      <c r="D10" s="167">
        <v>2</v>
      </c>
      <c r="E10" s="163"/>
      <c r="F10" s="161">
        <v>332</v>
      </c>
      <c r="G10" s="162">
        <v>0</v>
      </c>
      <c r="H10" s="162">
        <v>0</v>
      </c>
      <c r="I10" s="163">
        <v>0</v>
      </c>
      <c r="J10" s="41" t="s">
        <v>9</v>
      </c>
      <c r="K10" s="26" t="s">
        <v>9</v>
      </c>
      <c r="L10" s="32" t="s">
        <v>9</v>
      </c>
      <c r="M10" s="33" t="s">
        <v>9</v>
      </c>
    </row>
    <row r="11" spans="2:13" ht="15.75" thickBot="1" x14ac:dyDescent="0.3">
      <c r="B11" s="174"/>
      <c r="C11" s="56" t="s">
        <v>13</v>
      </c>
      <c r="D11" s="168" t="str">
        <f>DEC2HEX(D10,4)</f>
        <v>0002</v>
      </c>
      <c r="E11" s="166" t="str">
        <f>DEC2HEX(E10,2)</f>
        <v>00</v>
      </c>
      <c r="F11" s="164" t="str">
        <f>DEC2HEX(F10,4)</f>
        <v>014C</v>
      </c>
      <c r="G11" s="165" t="str">
        <f t="shared" ref="G11" si="1">DEC2HEX(G10,2)</f>
        <v>00</v>
      </c>
      <c r="H11" s="165" t="str">
        <f t="shared" ref="H11" si="2">DEC2HEX(H10,2)</f>
        <v>00</v>
      </c>
      <c r="I11" s="166" t="str">
        <f t="shared" ref="I11" si="3">DEC2HEX(I10,2)</f>
        <v>00</v>
      </c>
      <c r="J11" s="10" t="s">
        <v>9</v>
      </c>
      <c r="K11" s="30" t="s">
        <v>9</v>
      </c>
      <c r="L11" s="34" t="s">
        <v>9</v>
      </c>
      <c r="M11" s="35" t="s">
        <v>9</v>
      </c>
    </row>
    <row r="12" spans="2:13" ht="15.75" thickBot="1" x14ac:dyDescent="0.3">
      <c r="B12" s="37"/>
    </row>
    <row r="13" spans="2:13" x14ac:dyDescent="0.25">
      <c r="B13" s="172" t="s">
        <v>33</v>
      </c>
      <c r="C13" s="54" t="s">
        <v>10</v>
      </c>
      <c r="D13" s="177" t="s">
        <v>5</v>
      </c>
      <c r="E13" s="178"/>
      <c r="F13" s="179" t="s">
        <v>6</v>
      </c>
      <c r="G13" s="115"/>
      <c r="H13" s="115"/>
      <c r="I13" s="180"/>
      <c r="J13" s="120" t="s">
        <v>8</v>
      </c>
      <c r="K13" s="120"/>
      <c r="L13" s="120"/>
      <c r="M13" s="121"/>
    </row>
    <row r="14" spans="2:13" x14ac:dyDescent="0.25">
      <c r="B14" s="173"/>
      <c r="C14" s="55" t="s">
        <v>11</v>
      </c>
      <c r="D14" s="57">
        <v>1</v>
      </c>
      <c r="E14" s="53">
        <v>2</v>
      </c>
      <c r="F14" s="58">
        <v>3</v>
      </c>
      <c r="G14" s="25">
        <v>4</v>
      </c>
      <c r="H14" s="25">
        <v>5</v>
      </c>
      <c r="I14" s="59">
        <v>6</v>
      </c>
      <c r="J14" s="41">
        <v>7</v>
      </c>
      <c r="K14" s="26">
        <v>8</v>
      </c>
      <c r="L14" s="26" t="s">
        <v>9</v>
      </c>
      <c r="M14" s="29" t="s">
        <v>30</v>
      </c>
    </row>
    <row r="15" spans="2:13" x14ac:dyDescent="0.25">
      <c r="B15" s="173"/>
      <c r="C15" s="55" t="s">
        <v>12</v>
      </c>
      <c r="D15" s="167">
        <v>2</v>
      </c>
      <c r="E15" s="181"/>
      <c r="F15" s="161" t="s">
        <v>9</v>
      </c>
      <c r="G15" s="162">
        <v>0</v>
      </c>
      <c r="H15" s="162">
        <v>0</v>
      </c>
      <c r="I15" s="163">
        <v>0</v>
      </c>
      <c r="J15" s="41" t="s">
        <v>9</v>
      </c>
      <c r="K15" s="26" t="s">
        <v>9</v>
      </c>
      <c r="L15" s="32" t="s">
        <v>9</v>
      </c>
      <c r="M15" s="33" t="s">
        <v>9</v>
      </c>
    </row>
    <row r="16" spans="2:13" ht="15.75" thickBot="1" x14ac:dyDescent="0.3">
      <c r="B16" s="174"/>
      <c r="C16" s="56" t="s">
        <v>13</v>
      </c>
      <c r="D16" s="168" t="str">
        <f>DEC2HEX(D15,4)</f>
        <v>0002</v>
      </c>
      <c r="E16" s="169" t="str">
        <f>DEC2HEX(E15,2)</f>
        <v>00</v>
      </c>
      <c r="F16" s="164" t="s">
        <v>9</v>
      </c>
      <c r="G16" s="165" t="str">
        <f t="shared" ref="G16" si="4">DEC2HEX(G15,2)</f>
        <v>00</v>
      </c>
      <c r="H16" s="165" t="str">
        <f t="shared" ref="H16" si="5">DEC2HEX(H15,2)</f>
        <v>00</v>
      </c>
      <c r="I16" s="166" t="str">
        <f t="shared" ref="I16" si="6">DEC2HEX(I15,2)</f>
        <v>00</v>
      </c>
      <c r="J16" s="10" t="s">
        <v>9</v>
      </c>
      <c r="K16" s="30" t="s">
        <v>9</v>
      </c>
      <c r="L16" s="34" t="s">
        <v>9</v>
      </c>
      <c r="M16" s="35" t="s">
        <v>9</v>
      </c>
    </row>
    <row r="19" spans="2:24" s="104" customFormat="1" ht="15.75" thickBot="1" x14ac:dyDescent="0.3">
      <c r="B19" s="104" t="s">
        <v>104</v>
      </c>
    </row>
    <row r="20" spans="2:24" x14ac:dyDescent="0.25">
      <c r="B20" s="195" t="s">
        <v>71</v>
      </c>
      <c r="C20" s="54" t="s">
        <v>10</v>
      </c>
      <c r="D20" s="170" t="s">
        <v>42</v>
      </c>
      <c r="E20" s="171"/>
      <c r="F20" s="175" t="s">
        <v>2</v>
      </c>
      <c r="G20" s="176"/>
      <c r="H20" s="170" t="s">
        <v>3</v>
      </c>
      <c r="I20" s="171"/>
      <c r="J20" s="170" t="s">
        <v>34</v>
      </c>
      <c r="K20" s="171"/>
      <c r="L20" s="170" t="s">
        <v>35</v>
      </c>
      <c r="M20" s="171"/>
      <c r="N20" s="170" t="s">
        <v>36</v>
      </c>
      <c r="O20" s="171"/>
      <c r="P20" s="170" t="s">
        <v>37</v>
      </c>
      <c r="Q20" s="171"/>
      <c r="R20" s="170" t="s">
        <v>38</v>
      </c>
      <c r="S20" s="171"/>
      <c r="T20" s="39" t="s">
        <v>39</v>
      </c>
    </row>
    <row r="21" spans="2:24" x14ac:dyDescent="0.25">
      <c r="B21" s="196"/>
      <c r="C21" s="55" t="s">
        <v>11</v>
      </c>
      <c r="D21" s="49">
        <v>1</v>
      </c>
      <c r="E21" s="29">
        <v>2</v>
      </c>
      <c r="F21" s="51">
        <v>3</v>
      </c>
      <c r="G21" s="81">
        <v>4</v>
      </c>
      <c r="H21" s="49">
        <v>5</v>
      </c>
      <c r="I21" s="29">
        <v>6</v>
      </c>
      <c r="J21" s="49">
        <v>7</v>
      </c>
      <c r="K21" s="29">
        <v>8</v>
      </c>
      <c r="L21" s="49">
        <v>9</v>
      </c>
      <c r="M21" s="29">
        <v>10</v>
      </c>
      <c r="N21" s="49">
        <v>11</v>
      </c>
      <c r="O21" s="29">
        <v>12</v>
      </c>
      <c r="P21" s="49">
        <v>13</v>
      </c>
      <c r="Q21" s="29">
        <v>14</v>
      </c>
      <c r="R21" s="49">
        <v>15</v>
      </c>
      <c r="S21" s="29">
        <v>16</v>
      </c>
      <c r="T21" s="69">
        <v>17</v>
      </c>
    </row>
    <row r="22" spans="2:24" x14ac:dyDescent="0.25">
      <c r="B22" s="196"/>
      <c r="C22" s="55" t="s">
        <v>12</v>
      </c>
      <c r="D22" s="198">
        <v>65535</v>
      </c>
      <c r="E22" s="163"/>
      <c r="F22" s="51" t="s">
        <v>9</v>
      </c>
      <c r="G22" s="81" t="s">
        <v>9</v>
      </c>
      <c r="H22" s="67" t="s">
        <v>9</v>
      </c>
      <c r="I22" s="33" t="s">
        <v>9</v>
      </c>
      <c r="J22" s="49" t="s">
        <v>9</v>
      </c>
      <c r="K22" s="29" t="s">
        <v>9</v>
      </c>
      <c r="L22" s="67" t="s">
        <v>9</v>
      </c>
      <c r="M22" s="33" t="s">
        <v>9</v>
      </c>
      <c r="N22" s="49" t="s">
        <v>9</v>
      </c>
      <c r="O22" s="29" t="s">
        <v>9</v>
      </c>
      <c r="P22" s="67" t="s">
        <v>9</v>
      </c>
      <c r="Q22" s="33" t="s">
        <v>9</v>
      </c>
      <c r="R22" s="49" t="s">
        <v>9</v>
      </c>
      <c r="S22" s="33" t="s">
        <v>9</v>
      </c>
      <c r="T22" s="70" t="s">
        <v>9</v>
      </c>
    </row>
    <row r="23" spans="2:24" ht="15.75" thickBot="1" x14ac:dyDescent="0.3">
      <c r="B23" s="197"/>
      <c r="C23" s="56" t="s">
        <v>13</v>
      </c>
      <c r="D23" s="199" t="str">
        <f>DEC2HEX(D22,4)</f>
        <v>FFFF</v>
      </c>
      <c r="E23" s="166"/>
      <c r="F23" s="82" t="s">
        <v>9</v>
      </c>
      <c r="G23" s="83" t="s">
        <v>9</v>
      </c>
      <c r="H23" s="68" t="s">
        <v>9</v>
      </c>
      <c r="I23" s="35" t="s">
        <v>9</v>
      </c>
      <c r="J23" s="50" t="s">
        <v>9</v>
      </c>
      <c r="K23" s="31" t="s">
        <v>9</v>
      </c>
      <c r="L23" s="68" t="s">
        <v>9</v>
      </c>
      <c r="M23" s="35" t="s">
        <v>9</v>
      </c>
      <c r="N23" s="50" t="s">
        <v>9</v>
      </c>
      <c r="O23" s="31" t="s">
        <v>9</v>
      </c>
      <c r="P23" s="68" t="s">
        <v>9</v>
      </c>
      <c r="Q23" s="35" t="s">
        <v>9</v>
      </c>
      <c r="R23" s="50" t="s">
        <v>9</v>
      </c>
      <c r="S23" s="35" t="s">
        <v>9</v>
      </c>
      <c r="T23" s="71" t="s">
        <v>9</v>
      </c>
    </row>
    <row r="24" spans="2:24" ht="15.75" thickBot="1" x14ac:dyDescent="0.3"/>
    <row r="25" spans="2:24" ht="15" customHeight="1" x14ac:dyDescent="0.25">
      <c r="B25" s="195" t="s">
        <v>41</v>
      </c>
      <c r="C25" s="54" t="s">
        <v>10</v>
      </c>
      <c r="D25" s="170" t="s">
        <v>42</v>
      </c>
      <c r="E25" s="171"/>
      <c r="F25" s="182" t="s">
        <v>2</v>
      </c>
      <c r="G25" s="183"/>
      <c r="H25" s="184"/>
      <c r="I25" s="185"/>
      <c r="J25" s="170" t="s">
        <v>3</v>
      </c>
      <c r="K25" s="171"/>
      <c r="L25" s="170" t="s">
        <v>34</v>
      </c>
      <c r="M25" s="171"/>
      <c r="N25" s="170" t="s">
        <v>35</v>
      </c>
      <c r="O25" s="171"/>
      <c r="P25" s="170" t="s">
        <v>36</v>
      </c>
      <c r="Q25" s="171"/>
      <c r="R25" s="170" t="s">
        <v>37</v>
      </c>
      <c r="S25" s="171"/>
      <c r="T25" s="170" t="s">
        <v>38</v>
      </c>
      <c r="U25" s="171"/>
      <c r="V25" s="39" t="s">
        <v>39</v>
      </c>
    </row>
    <row r="26" spans="2:24" x14ac:dyDescent="0.25">
      <c r="B26" s="196"/>
      <c r="C26" s="55" t="s">
        <v>11</v>
      </c>
      <c r="D26" s="49">
        <v>1</v>
      </c>
      <c r="E26" s="29">
        <v>2</v>
      </c>
      <c r="F26" s="48">
        <v>3</v>
      </c>
      <c r="G26" s="45">
        <v>4</v>
      </c>
      <c r="H26" s="45">
        <v>5</v>
      </c>
      <c r="I26" s="64">
        <v>6</v>
      </c>
      <c r="J26" s="49">
        <v>7</v>
      </c>
      <c r="K26" s="29">
        <v>8</v>
      </c>
      <c r="L26" s="49">
        <v>9</v>
      </c>
      <c r="M26" s="29">
        <v>10</v>
      </c>
      <c r="N26" s="49">
        <v>11</v>
      </c>
      <c r="O26" s="29">
        <v>12</v>
      </c>
      <c r="P26" s="49">
        <v>13</v>
      </c>
      <c r="Q26" s="29">
        <v>14</v>
      </c>
      <c r="R26" s="49">
        <v>15</v>
      </c>
      <c r="S26" s="29">
        <v>16</v>
      </c>
      <c r="T26" s="49">
        <v>17</v>
      </c>
      <c r="U26" s="29">
        <v>18</v>
      </c>
      <c r="V26" s="69">
        <v>19</v>
      </c>
    </row>
    <row r="27" spans="2:24" x14ac:dyDescent="0.25">
      <c r="B27" s="196"/>
      <c r="C27" s="55" t="s">
        <v>12</v>
      </c>
      <c r="D27" s="198">
        <v>65535</v>
      </c>
      <c r="E27" s="163"/>
      <c r="F27" s="48" t="s">
        <v>9</v>
      </c>
      <c r="G27" s="45" t="s">
        <v>9</v>
      </c>
      <c r="H27" s="46" t="s">
        <v>9</v>
      </c>
      <c r="I27" s="76" t="s">
        <v>9</v>
      </c>
      <c r="J27" s="49" t="s">
        <v>9</v>
      </c>
      <c r="K27" s="29" t="s">
        <v>9</v>
      </c>
      <c r="L27" s="67" t="s">
        <v>9</v>
      </c>
      <c r="M27" s="33" t="s">
        <v>9</v>
      </c>
      <c r="N27" s="49" t="s">
        <v>9</v>
      </c>
      <c r="O27" s="29" t="s">
        <v>9</v>
      </c>
      <c r="P27" s="67" t="s">
        <v>9</v>
      </c>
      <c r="Q27" s="33" t="s">
        <v>9</v>
      </c>
      <c r="R27" s="49" t="s">
        <v>9</v>
      </c>
      <c r="S27" s="33" t="s">
        <v>9</v>
      </c>
      <c r="T27" s="67" t="s">
        <v>9</v>
      </c>
      <c r="U27" s="33" t="s">
        <v>9</v>
      </c>
      <c r="V27" s="70" t="s">
        <v>9</v>
      </c>
    </row>
    <row r="28" spans="2:24" ht="15.75" thickBot="1" x14ac:dyDescent="0.3">
      <c r="B28" s="197"/>
      <c r="C28" s="56" t="s">
        <v>13</v>
      </c>
      <c r="D28" s="199" t="str">
        <f>DEC2HEX(D27,4)</f>
        <v>FFFF</v>
      </c>
      <c r="E28" s="166"/>
      <c r="F28" s="65" t="s">
        <v>9</v>
      </c>
      <c r="G28" s="43" t="s">
        <v>9</v>
      </c>
      <c r="H28" s="47" t="s">
        <v>9</v>
      </c>
      <c r="I28" s="77" t="s">
        <v>9</v>
      </c>
      <c r="J28" s="50" t="s">
        <v>9</v>
      </c>
      <c r="K28" s="31" t="s">
        <v>9</v>
      </c>
      <c r="L28" s="68" t="s">
        <v>9</v>
      </c>
      <c r="M28" s="35" t="s">
        <v>9</v>
      </c>
      <c r="N28" s="50" t="s">
        <v>9</v>
      </c>
      <c r="O28" s="31" t="s">
        <v>9</v>
      </c>
      <c r="P28" s="68" t="s">
        <v>9</v>
      </c>
      <c r="Q28" s="35" t="s">
        <v>9</v>
      </c>
      <c r="R28" s="50" t="s">
        <v>9</v>
      </c>
      <c r="S28" s="35" t="s">
        <v>9</v>
      </c>
      <c r="T28" s="68" t="s">
        <v>9</v>
      </c>
      <c r="U28" s="35" t="s">
        <v>9</v>
      </c>
      <c r="V28" s="71" t="s">
        <v>9</v>
      </c>
    </row>
    <row r="30" spans="2:24" ht="15.75" thickBot="1" x14ac:dyDescent="0.3"/>
    <row r="31" spans="2:24" ht="30.75" thickBot="1" x14ac:dyDescent="0.3">
      <c r="C31" s="247" t="s">
        <v>43</v>
      </c>
      <c r="D31" s="248" t="s">
        <v>151</v>
      </c>
      <c r="E31" s="248" t="s">
        <v>144</v>
      </c>
      <c r="F31" s="248" t="s">
        <v>142</v>
      </c>
      <c r="G31" s="248" t="s">
        <v>143</v>
      </c>
      <c r="H31" s="240" t="s">
        <v>4</v>
      </c>
      <c r="I31" s="240"/>
      <c r="J31" s="240"/>
      <c r="K31" s="240"/>
      <c r="L31" s="240"/>
      <c r="M31" s="240" t="s">
        <v>60</v>
      </c>
      <c r="N31" s="240"/>
      <c r="O31" s="240"/>
      <c r="P31" s="240"/>
      <c r="Q31" s="240"/>
      <c r="R31" s="240"/>
      <c r="S31" s="240"/>
      <c r="T31" s="240"/>
      <c r="U31" s="240" t="s">
        <v>62</v>
      </c>
      <c r="V31" s="240"/>
      <c r="W31" s="240"/>
      <c r="X31" s="241"/>
    </row>
    <row r="32" spans="2:24" x14ac:dyDescent="0.25">
      <c r="C32" s="242" t="s">
        <v>42</v>
      </c>
      <c r="D32" s="106">
        <v>2</v>
      </c>
      <c r="E32" s="106" t="s">
        <v>58</v>
      </c>
      <c r="F32" s="106">
        <f>2^16-1</f>
        <v>65535</v>
      </c>
      <c r="G32" s="106">
        <f>2^16-1</f>
        <v>65535</v>
      </c>
      <c r="H32" s="243" t="s">
        <v>54</v>
      </c>
      <c r="I32" s="244"/>
      <c r="J32" s="244"/>
      <c r="K32" s="244"/>
      <c r="L32" s="244"/>
      <c r="M32" s="244" t="s">
        <v>58</v>
      </c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5"/>
    </row>
    <row r="33" spans="3:24" x14ac:dyDescent="0.25">
      <c r="C33" s="52" t="s">
        <v>2</v>
      </c>
      <c r="D33" s="250">
        <v>2</v>
      </c>
      <c r="E33" s="250" t="s">
        <v>141</v>
      </c>
      <c r="F33" s="250">
        <v>0</v>
      </c>
      <c r="G33" s="250">
        <f>2^16-1</f>
        <v>65535</v>
      </c>
      <c r="H33" s="218" t="s">
        <v>45</v>
      </c>
      <c r="I33" s="218"/>
      <c r="J33" s="218"/>
      <c r="K33" s="218"/>
      <c r="L33" s="218"/>
      <c r="M33" s="218" t="s">
        <v>153</v>
      </c>
      <c r="N33" s="218"/>
      <c r="O33" s="218"/>
      <c r="P33" s="218"/>
      <c r="Q33" s="218"/>
      <c r="R33" s="218"/>
      <c r="S33" s="218"/>
      <c r="T33" s="218"/>
      <c r="U33" s="218" t="s">
        <v>55</v>
      </c>
      <c r="V33" s="218"/>
      <c r="W33" s="218"/>
      <c r="X33" s="219"/>
    </row>
    <row r="34" spans="3:24" ht="17.25" x14ac:dyDescent="0.25">
      <c r="C34" s="48" t="s">
        <v>2</v>
      </c>
      <c r="D34" s="45">
        <v>4</v>
      </c>
      <c r="E34" s="45" t="s">
        <v>141</v>
      </c>
      <c r="F34" s="45">
        <v>0</v>
      </c>
      <c r="G34" s="45" t="s">
        <v>146</v>
      </c>
      <c r="H34" s="193" t="s">
        <v>53</v>
      </c>
      <c r="I34" s="194"/>
      <c r="J34" s="194"/>
      <c r="K34" s="194"/>
      <c r="L34" s="194"/>
      <c r="M34" s="193" t="s">
        <v>58</v>
      </c>
      <c r="N34" s="193"/>
      <c r="O34" s="193"/>
      <c r="P34" s="193"/>
      <c r="Q34" s="193"/>
      <c r="R34" s="193"/>
      <c r="S34" s="193"/>
      <c r="T34" s="193"/>
      <c r="U34" s="194" t="s">
        <v>55</v>
      </c>
      <c r="V34" s="194"/>
      <c r="W34" s="194"/>
      <c r="X34" s="202"/>
    </row>
    <row r="35" spans="3:24" ht="18" x14ac:dyDescent="0.35">
      <c r="C35" s="49" t="s">
        <v>3</v>
      </c>
      <c r="D35" s="26">
        <v>2</v>
      </c>
      <c r="E35" s="26" t="s">
        <v>141</v>
      </c>
      <c r="F35" s="26">
        <v>0</v>
      </c>
      <c r="G35" s="26">
        <f>2^16-1</f>
        <v>65535</v>
      </c>
      <c r="H35" s="187" t="s">
        <v>48</v>
      </c>
      <c r="I35" s="188"/>
      <c r="J35" s="188"/>
      <c r="K35" s="188"/>
      <c r="L35" s="188"/>
      <c r="M35" s="204" t="s">
        <v>61</v>
      </c>
      <c r="N35" s="188"/>
      <c r="O35" s="188"/>
      <c r="P35" s="188"/>
      <c r="Q35" s="188"/>
      <c r="R35" s="188"/>
      <c r="S35" s="188"/>
      <c r="T35" s="188"/>
      <c r="U35" s="188" t="s">
        <v>66</v>
      </c>
      <c r="V35" s="188"/>
      <c r="W35" s="188"/>
      <c r="X35" s="205"/>
    </row>
    <row r="36" spans="3:24" ht="18.75" x14ac:dyDescent="0.35">
      <c r="C36" s="49" t="s">
        <v>34</v>
      </c>
      <c r="D36" s="26">
        <v>2</v>
      </c>
      <c r="E36" s="26" t="s">
        <v>145</v>
      </c>
      <c r="F36" s="26">
        <f>-2^15</f>
        <v>-32768</v>
      </c>
      <c r="G36" s="26">
        <f>2^15-1</f>
        <v>32767</v>
      </c>
      <c r="H36" s="187" t="s">
        <v>49</v>
      </c>
      <c r="I36" s="188"/>
      <c r="J36" s="188"/>
      <c r="K36" s="188"/>
      <c r="L36" s="188"/>
      <c r="M36" s="188" t="s">
        <v>111</v>
      </c>
      <c r="N36" s="188"/>
      <c r="O36" s="188"/>
      <c r="P36" s="188"/>
      <c r="Q36" s="188"/>
      <c r="R36" s="188"/>
      <c r="S36" s="188"/>
      <c r="T36" s="188"/>
      <c r="U36" s="188" t="s">
        <v>65</v>
      </c>
      <c r="V36" s="188"/>
      <c r="W36" s="188"/>
      <c r="X36" s="205"/>
    </row>
    <row r="37" spans="3:24" ht="18.75" x14ac:dyDescent="0.35">
      <c r="C37" s="49" t="s">
        <v>35</v>
      </c>
      <c r="D37" s="26">
        <v>2</v>
      </c>
      <c r="E37" s="26" t="s">
        <v>145</v>
      </c>
      <c r="F37" s="26">
        <f>-2^15</f>
        <v>-32768</v>
      </c>
      <c r="G37" s="26">
        <f>2^15-1</f>
        <v>32767</v>
      </c>
      <c r="H37" s="187" t="s">
        <v>50</v>
      </c>
      <c r="I37" s="188"/>
      <c r="J37" s="188"/>
      <c r="K37" s="188"/>
      <c r="L37" s="188"/>
      <c r="M37" s="188" t="s">
        <v>112</v>
      </c>
      <c r="N37" s="188"/>
      <c r="O37" s="188"/>
      <c r="P37" s="188"/>
      <c r="Q37" s="188"/>
      <c r="R37" s="188"/>
      <c r="S37" s="188"/>
      <c r="T37" s="188"/>
      <c r="U37" s="188" t="s">
        <v>65</v>
      </c>
      <c r="V37" s="188"/>
      <c r="W37" s="188"/>
      <c r="X37" s="205"/>
    </row>
    <row r="38" spans="3:24" x14ac:dyDescent="0.25">
      <c r="C38" s="49" t="s">
        <v>36</v>
      </c>
      <c r="D38" s="26">
        <v>2</v>
      </c>
      <c r="E38" s="26" t="s">
        <v>145</v>
      </c>
      <c r="F38" s="26">
        <f>-2^15</f>
        <v>-32768</v>
      </c>
      <c r="G38" s="26">
        <f>2^15-1</f>
        <v>32767</v>
      </c>
      <c r="H38" s="187" t="s">
        <v>150</v>
      </c>
      <c r="I38" s="188"/>
      <c r="J38" s="188"/>
      <c r="K38" s="188"/>
      <c r="L38" s="188"/>
      <c r="M38" s="188" t="s">
        <v>58</v>
      </c>
      <c r="N38" s="188"/>
      <c r="O38" s="188"/>
      <c r="P38" s="188"/>
      <c r="Q38" s="188"/>
      <c r="R38" s="188"/>
      <c r="S38" s="188"/>
      <c r="T38" s="188"/>
      <c r="U38" s="188" t="s">
        <v>101</v>
      </c>
      <c r="V38" s="188"/>
      <c r="W38" s="188"/>
      <c r="X38" s="205"/>
    </row>
    <row r="39" spans="3:24" ht="18.75" x14ac:dyDescent="0.35">
      <c r="C39" s="49" t="s">
        <v>37</v>
      </c>
      <c r="D39" s="26">
        <v>2</v>
      </c>
      <c r="E39" s="26" t="s">
        <v>145</v>
      </c>
      <c r="F39" s="26">
        <f>-2^15</f>
        <v>-32768</v>
      </c>
      <c r="G39" s="26">
        <f>2^15-1</f>
        <v>32767</v>
      </c>
      <c r="H39" s="187" t="s">
        <v>51</v>
      </c>
      <c r="I39" s="188"/>
      <c r="J39" s="188"/>
      <c r="K39" s="188"/>
      <c r="L39" s="188"/>
      <c r="M39" s="204" t="s">
        <v>113</v>
      </c>
      <c r="N39" s="188"/>
      <c r="O39" s="188"/>
      <c r="P39" s="188"/>
      <c r="Q39" s="188"/>
      <c r="R39" s="188"/>
      <c r="S39" s="188"/>
      <c r="T39" s="188"/>
      <c r="U39" s="188" t="s">
        <v>64</v>
      </c>
      <c r="V39" s="188"/>
      <c r="W39" s="188"/>
      <c r="X39" s="205"/>
    </row>
    <row r="40" spans="3:24" ht="18" x14ac:dyDescent="0.35">
      <c r="C40" s="49" t="s">
        <v>38</v>
      </c>
      <c r="D40" s="26">
        <v>2</v>
      </c>
      <c r="E40" s="26" t="s">
        <v>145</v>
      </c>
      <c r="F40" s="26">
        <f>-2^15</f>
        <v>-32768</v>
      </c>
      <c r="G40" s="26">
        <f>2^15-1</f>
        <v>32767</v>
      </c>
      <c r="H40" s="187" t="s">
        <v>52</v>
      </c>
      <c r="I40" s="188"/>
      <c r="J40" s="188"/>
      <c r="K40" s="188"/>
      <c r="L40" s="188"/>
      <c r="M40" s="204" t="s">
        <v>114</v>
      </c>
      <c r="N40" s="188"/>
      <c r="O40" s="188"/>
      <c r="P40" s="188"/>
      <c r="Q40" s="188"/>
      <c r="R40" s="188"/>
      <c r="S40" s="188"/>
      <c r="T40" s="188"/>
      <c r="U40" s="188" t="s">
        <v>63</v>
      </c>
      <c r="V40" s="188"/>
      <c r="W40" s="188"/>
      <c r="X40" s="205"/>
    </row>
    <row r="41" spans="3:24" ht="15.75" thickBot="1" x14ac:dyDescent="0.3">
      <c r="C41" s="50" t="s">
        <v>39</v>
      </c>
      <c r="D41" s="249">
        <v>1</v>
      </c>
      <c r="E41" s="30" t="s">
        <v>141</v>
      </c>
      <c r="F41" s="30">
        <v>0</v>
      </c>
      <c r="G41" s="30">
        <f>2^8-1</f>
        <v>255</v>
      </c>
      <c r="H41" s="189" t="s">
        <v>57</v>
      </c>
      <c r="I41" s="190"/>
      <c r="J41" s="190"/>
      <c r="K41" s="190"/>
      <c r="L41" s="190"/>
      <c r="M41" s="190" t="s">
        <v>58</v>
      </c>
      <c r="N41" s="190"/>
      <c r="O41" s="190"/>
      <c r="P41" s="190"/>
      <c r="Q41" s="190"/>
      <c r="R41" s="190"/>
      <c r="S41" s="190"/>
      <c r="T41" s="190"/>
      <c r="U41" s="190" t="s">
        <v>56</v>
      </c>
      <c r="V41" s="190"/>
      <c r="W41" s="190"/>
      <c r="X41" s="203"/>
    </row>
  </sheetData>
  <mergeCells count="79">
    <mergeCell ref="U41:X41"/>
    <mergeCell ref="M39:T39"/>
    <mergeCell ref="M40:T40"/>
    <mergeCell ref="M41:T41"/>
    <mergeCell ref="M32:T32"/>
    <mergeCell ref="U35:X35"/>
    <mergeCell ref="M35:T35"/>
    <mergeCell ref="M36:T36"/>
    <mergeCell ref="M37:T37"/>
    <mergeCell ref="M38:T38"/>
    <mergeCell ref="U36:X36"/>
    <mergeCell ref="U37:X37"/>
    <mergeCell ref="U38:X38"/>
    <mergeCell ref="U39:X39"/>
    <mergeCell ref="U40:X40"/>
    <mergeCell ref="U32:X32"/>
    <mergeCell ref="U33:X33"/>
    <mergeCell ref="U34:X34"/>
    <mergeCell ref="M33:T33"/>
    <mergeCell ref="M34:T34"/>
    <mergeCell ref="B20:B23"/>
    <mergeCell ref="B25:B28"/>
    <mergeCell ref="D22:E22"/>
    <mergeCell ref="D23:E23"/>
    <mergeCell ref="D27:E27"/>
    <mergeCell ref="D28:E28"/>
    <mergeCell ref="H40:L40"/>
    <mergeCell ref="H41:L41"/>
    <mergeCell ref="H32:L32"/>
    <mergeCell ref="H33:L33"/>
    <mergeCell ref="H34:L34"/>
    <mergeCell ref="H35:L35"/>
    <mergeCell ref="H36:L36"/>
    <mergeCell ref="H37:L37"/>
    <mergeCell ref="H38:L38"/>
    <mergeCell ref="H39:L39"/>
    <mergeCell ref="R25:S25"/>
    <mergeCell ref="T25:U25"/>
    <mergeCell ref="F25:I25"/>
    <mergeCell ref="H31:L31"/>
    <mergeCell ref="D25:E25"/>
    <mergeCell ref="J25:K25"/>
    <mergeCell ref="L25:M25"/>
    <mergeCell ref="N25:O25"/>
    <mergeCell ref="P25:Q25"/>
    <mergeCell ref="M31:T31"/>
    <mergeCell ref="U31:X31"/>
    <mergeCell ref="N20:O20"/>
    <mergeCell ref="P20:Q20"/>
    <mergeCell ref="R20:S20"/>
    <mergeCell ref="D20:E20"/>
    <mergeCell ref="B3:B6"/>
    <mergeCell ref="B8:B11"/>
    <mergeCell ref="B13:B16"/>
    <mergeCell ref="F20:G20"/>
    <mergeCell ref="H20:I20"/>
    <mergeCell ref="J20:K20"/>
    <mergeCell ref="L20:M20"/>
    <mergeCell ref="D13:E13"/>
    <mergeCell ref="F13:I13"/>
    <mergeCell ref="J13:M13"/>
    <mergeCell ref="D15:E15"/>
    <mergeCell ref="F15:I15"/>
    <mergeCell ref="D16:E16"/>
    <mergeCell ref="F16:I16"/>
    <mergeCell ref="D10:E10"/>
    <mergeCell ref="D11:E11"/>
    <mergeCell ref="F10:I10"/>
    <mergeCell ref="F11:I11"/>
    <mergeCell ref="J3:M3"/>
    <mergeCell ref="D8:E8"/>
    <mergeCell ref="F8:I8"/>
    <mergeCell ref="J8:M8"/>
    <mergeCell ref="F5:I5"/>
    <mergeCell ref="F6:I6"/>
    <mergeCell ref="D5:E5"/>
    <mergeCell ref="D6:E6"/>
    <mergeCell ref="D3:E3"/>
    <mergeCell ref="F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1"/>
  <sheetViews>
    <sheetView workbookViewId="0">
      <selection activeCell="B33" sqref="B33"/>
    </sheetView>
  </sheetViews>
  <sheetFormatPr defaultRowHeight="15" x14ac:dyDescent="0.25"/>
  <cols>
    <col min="2" max="2" width="21.42578125" customWidth="1"/>
    <col min="3" max="3" width="20.140625" customWidth="1"/>
    <col min="4" max="19" width="9.42578125" customWidth="1"/>
  </cols>
  <sheetData>
    <row r="2" spans="2:13" s="105" customFormat="1" ht="15.75" thickBot="1" x14ac:dyDescent="0.3">
      <c r="B2" s="105" t="s">
        <v>105</v>
      </c>
    </row>
    <row r="3" spans="2:13" ht="15.75" thickBot="1" x14ac:dyDescent="0.3">
      <c r="B3" s="172" t="s">
        <v>31</v>
      </c>
      <c r="C3" s="54" t="s">
        <v>10</v>
      </c>
      <c r="D3" s="156" t="s">
        <v>5</v>
      </c>
      <c r="E3" s="157"/>
      <c r="F3" s="206" t="s">
        <v>6</v>
      </c>
      <c r="G3" s="207"/>
      <c r="H3" s="207"/>
      <c r="I3" s="208"/>
      <c r="J3" s="170" t="s">
        <v>8</v>
      </c>
      <c r="K3" s="153"/>
      <c r="L3" s="154"/>
      <c r="M3" s="155"/>
    </row>
    <row r="4" spans="2:13" x14ac:dyDescent="0.25">
      <c r="B4" s="173"/>
      <c r="C4" s="55" t="s">
        <v>11</v>
      </c>
      <c r="D4" s="57">
        <v>1</v>
      </c>
      <c r="E4" s="53">
        <v>2</v>
      </c>
      <c r="F4" s="84">
        <v>3</v>
      </c>
      <c r="G4" s="85">
        <v>4</v>
      </c>
      <c r="H4" s="85">
        <v>5</v>
      </c>
      <c r="I4" s="86">
        <v>6</v>
      </c>
      <c r="J4" s="49">
        <v>7</v>
      </c>
      <c r="K4" s="26">
        <v>8</v>
      </c>
      <c r="L4" s="26" t="s">
        <v>9</v>
      </c>
      <c r="M4" s="29" t="s">
        <v>30</v>
      </c>
    </row>
    <row r="5" spans="2:13" x14ac:dyDescent="0.25">
      <c r="B5" s="173"/>
      <c r="C5" s="55" t="s">
        <v>12</v>
      </c>
      <c r="D5" s="167">
        <v>3</v>
      </c>
      <c r="E5" s="163"/>
      <c r="F5" s="161">
        <v>0</v>
      </c>
      <c r="G5" s="162">
        <v>0</v>
      </c>
      <c r="H5" s="162">
        <v>0</v>
      </c>
      <c r="I5" s="162">
        <v>0</v>
      </c>
      <c r="J5" s="49">
        <v>255</v>
      </c>
      <c r="K5" s="26">
        <v>255</v>
      </c>
      <c r="L5" s="32" t="s">
        <v>9</v>
      </c>
      <c r="M5" s="33" t="s">
        <v>9</v>
      </c>
    </row>
    <row r="6" spans="2:13" ht="15.75" thickBot="1" x14ac:dyDescent="0.3">
      <c r="B6" s="174"/>
      <c r="C6" s="56" t="s">
        <v>13</v>
      </c>
      <c r="D6" s="168" t="str">
        <f>DEC2HEX(D5,4)</f>
        <v>0003</v>
      </c>
      <c r="E6" s="166" t="str">
        <f>DEC2HEX(E5,2)</f>
        <v>00</v>
      </c>
      <c r="F6" s="164" t="str">
        <f>DEC2HEX(F5,4)</f>
        <v>0000</v>
      </c>
      <c r="G6" s="165" t="str">
        <f t="shared" ref="G6:K6" si="0">DEC2HEX(G5,2)</f>
        <v>00</v>
      </c>
      <c r="H6" s="165" t="str">
        <f t="shared" si="0"/>
        <v>00</v>
      </c>
      <c r="I6" s="165" t="str">
        <f t="shared" si="0"/>
        <v>00</v>
      </c>
      <c r="J6" s="50" t="str">
        <f>DEC2HEX(J5,2)</f>
        <v>FF</v>
      </c>
      <c r="K6" s="30" t="str">
        <f t="shared" si="0"/>
        <v>FF</v>
      </c>
      <c r="L6" s="34" t="s">
        <v>9</v>
      </c>
      <c r="M6" s="35" t="s">
        <v>9</v>
      </c>
    </row>
    <row r="7" spans="2:13" ht="15.75" thickBot="1" x14ac:dyDescent="0.3">
      <c r="B7" s="37"/>
    </row>
    <row r="8" spans="2:13" x14ac:dyDescent="0.25">
      <c r="B8" s="172" t="s">
        <v>32</v>
      </c>
      <c r="C8" s="54" t="s">
        <v>10</v>
      </c>
      <c r="D8" s="156" t="s">
        <v>5</v>
      </c>
      <c r="E8" s="157"/>
      <c r="F8" s="158" t="s">
        <v>6</v>
      </c>
      <c r="G8" s="159"/>
      <c r="H8" s="159"/>
      <c r="I8" s="160"/>
      <c r="J8" s="152" t="s">
        <v>8</v>
      </c>
      <c r="K8" s="153"/>
      <c r="L8" s="154"/>
      <c r="M8" s="155"/>
    </row>
    <row r="9" spans="2:13" x14ac:dyDescent="0.25">
      <c r="B9" s="173"/>
      <c r="C9" s="55" t="s">
        <v>11</v>
      </c>
      <c r="D9" s="57">
        <v>1</v>
      </c>
      <c r="E9" s="53">
        <v>2</v>
      </c>
      <c r="F9" s="58">
        <v>3</v>
      </c>
      <c r="G9" s="25">
        <v>4</v>
      </c>
      <c r="H9" s="25">
        <v>5</v>
      </c>
      <c r="I9" s="59">
        <v>6</v>
      </c>
      <c r="J9" s="41">
        <v>7</v>
      </c>
      <c r="K9" s="26">
        <v>8</v>
      </c>
      <c r="L9" s="26" t="s">
        <v>9</v>
      </c>
      <c r="M9" s="29" t="s">
        <v>30</v>
      </c>
    </row>
    <row r="10" spans="2:13" x14ac:dyDescent="0.25">
      <c r="B10" s="173"/>
      <c r="C10" s="55" t="s">
        <v>12</v>
      </c>
      <c r="D10" s="167">
        <v>3</v>
      </c>
      <c r="E10" s="163"/>
      <c r="F10" s="161">
        <v>332</v>
      </c>
      <c r="G10" s="162">
        <v>0</v>
      </c>
      <c r="H10" s="162">
        <v>0</v>
      </c>
      <c r="I10" s="163">
        <v>0</v>
      </c>
      <c r="J10" s="41" t="s">
        <v>9</v>
      </c>
      <c r="K10" s="26" t="s">
        <v>9</v>
      </c>
      <c r="L10" s="32" t="s">
        <v>9</v>
      </c>
      <c r="M10" s="33" t="s">
        <v>9</v>
      </c>
    </row>
    <row r="11" spans="2:13" ht="15.75" thickBot="1" x14ac:dyDescent="0.3">
      <c r="B11" s="174"/>
      <c r="C11" s="56" t="s">
        <v>13</v>
      </c>
      <c r="D11" s="168" t="str">
        <f>DEC2HEX(D10,4)</f>
        <v>0003</v>
      </c>
      <c r="E11" s="166" t="str">
        <f>DEC2HEX(E10,2)</f>
        <v>00</v>
      </c>
      <c r="F11" s="164" t="str">
        <f>DEC2HEX(F10,4)</f>
        <v>014C</v>
      </c>
      <c r="G11" s="165" t="str">
        <f t="shared" ref="G11:I11" si="1">DEC2HEX(G10,2)</f>
        <v>00</v>
      </c>
      <c r="H11" s="165" t="str">
        <f t="shared" si="1"/>
        <v>00</v>
      </c>
      <c r="I11" s="166" t="str">
        <f t="shared" si="1"/>
        <v>00</v>
      </c>
      <c r="J11" s="10" t="s">
        <v>9</v>
      </c>
      <c r="K11" s="30" t="s">
        <v>9</v>
      </c>
      <c r="L11" s="34" t="s">
        <v>9</v>
      </c>
      <c r="M11" s="35" t="s">
        <v>9</v>
      </c>
    </row>
    <row r="12" spans="2:13" ht="15.75" thickBot="1" x14ac:dyDescent="0.3">
      <c r="B12" s="37"/>
    </row>
    <row r="13" spans="2:13" x14ac:dyDescent="0.25">
      <c r="B13" s="172" t="s">
        <v>33</v>
      </c>
      <c r="C13" s="27" t="s">
        <v>10</v>
      </c>
      <c r="D13" s="122" t="s">
        <v>5</v>
      </c>
      <c r="E13" s="209"/>
      <c r="F13" s="179" t="s">
        <v>6</v>
      </c>
      <c r="G13" s="115"/>
      <c r="H13" s="115"/>
      <c r="I13" s="180"/>
      <c r="J13" s="120" t="s">
        <v>8</v>
      </c>
      <c r="K13" s="120"/>
      <c r="L13" s="120"/>
      <c r="M13" s="121"/>
    </row>
    <row r="14" spans="2:13" x14ac:dyDescent="0.25">
      <c r="B14" s="173"/>
      <c r="C14" s="28" t="s">
        <v>11</v>
      </c>
      <c r="D14" s="24">
        <v>1</v>
      </c>
      <c r="E14" s="36">
        <v>2</v>
      </c>
      <c r="F14" s="58">
        <v>3</v>
      </c>
      <c r="G14" s="25">
        <v>4</v>
      </c>
      <c r="H14" s="25">
        <v>5</v>
      </c>
      <c r="I14" s="59">
        <v>6</v>
      </c>
      <c r="J14" s="41">
        <v>7</v>
      </c>
      <c r="K14" s="26">
        <v>8</v>
      </c>
      <c r="L14" s="26" t="s">
        <v>9</v>
      </c>
      <c r="M14" s="29" t="s">
        <v>30</v>
      </c>
    </row>
    <row r="15" spans="2:13" x14ac:dyDescent="0.25">
      <c r="B15" s="173"/>
      <c r="C15" s="28" t="s">
        <v>12</v>
      </c>
      <c r="D15" s="210">
        <v>3</v>
      </c>
      <c r="E15" s="211"/>
      <c r="F15" s="161" t="s">
        <v>9</v>
      </c>
      <c r="G15" s="162">
        <v>0</v>
      </c>
      <c r="H15" s="162">
        <v>0</v>
      </c>
      <c r="I15" s="163">
        <v>0</v>
      </c>
      <c r="J15" s="41" t="s">
        <v>9</v>
      </c>
      <c r="K15" s="26" t="s">
        <v>9</v>
      </c>
      <c r="L15" s="32" t="s">
        <v>9</v>
      </c>
      <c r="M15" s="33" t="s">
        <v>9</v>
      </c>
    </row>
    <row r="16" spans="2:13" ht="15.75" thickBot="1" x14ac:dyDescent="0.3">
      <c r="B16" s="174"/>
      <c r="C16" s="38" t="s">
        <v>13</v>
      </c>
      <c r="D16" s="212" t="str">
        <f>DEC2HEX(D15,4)</f>
        <v>0003</v>
      </c>
      <c r="E16" s="213" t="str">
        <f>DEC2HEX(E15,2)</f>
        <v>00</v>
      </c>
      <c r="F16" s="164" t="s">
        <v>9</v>
      </c>
      <c r="G16" s="165" t="str">
        <f t="shared" ref="G16:I16" si="2">DEC2HEX(G15,2)</f>
        <v>00</v>
      </c>
      <c r="H16" s="165" t="str">
        <f t="shared" si="2"/>
        <v>00</v>
      </c>
      <c r="I16" s="166" t="str">
        <f t="shared" si="2"/>
        <v>00</v>
      </c>
      <c r="J16" s="10" t="s">
        <v>9</v>
      </c>
      <c r="K16" s="30" t="s">
        <v>9</v>
      </c>
      <c r="L16" s="34" t="s">
        <v>9</v>
      </c>
      <c r="M16" s="35" t="s">
        <v>9</v>
      </c>
    </row>
    <row r="19" spans="2:24" s="104" customFormat="1" ht="15.75" thickBot="1" x14ac:dyDescent="0.3">
      <c r="B19" s="104" t="s">
        <v>104</v>
      </c>
    </row>
    <row r="20" spans="2:24" ht="15" customHeight="1" x14ac:dyDescent="0.25">
      <c r="B20" s="195" t="s">
        <v>67</v>
      </c>
      <c r="C20" s="54" t="s">
        <v>10</v>
      </c>
      <c r="D20" s="170" t="s">
        <v>42</v>
      </c>
      <c r="E20" s="171"/>
      <c r="F20" s="214" t="s">
        <v>2</v>
      </c>
      <c r="G20" s="215"/>
      <c r="H20" s="170" t="s">
        <v>3</v>
      </c>
      <c r="I20" s="171"/>
      <c r="J20" s="152" t="s">
        <v>34</v>
      </c>
      <c r="K20" s="119"/>
      <c r="L20" s="170" t="s">
        <v>37</v>
      </c>
      <c r="M20" s="171"/>
      <c r="N20" s="152" t="s">
        <v>38</v>
      </c>
      <c r="O20" s="119"/>
      <c r="P20" s="72" t="s">
        <v>39</v>
      </c>
    </row>
    <row r="21" spans="2:24" x14ac:dyDescent="0.25">
      <c r="B21" s="196"/>
      <c r="C21" s="55" t="s">
        <v>11</v>
      </c>
      <c r="D21" s="49">
        <v>1</v>
      </c>
      <c r="E21" s="29">
        <v>2</v>
      </c>
      <c r="F21" s="87">
        <v>3</v>
      </c>
      <c r="G21" s="89">
        <v>4</v>
      </c>
      <c r="H21" s="49">
        <v>5</v>
      </c>
      <c r="I21" s="29">
        <v>6</v>
      </c>
      <c r="J21" s="41">
        <v>7</v>
      </c>
      <c r="K21" s="40">
        <v>8</v>
      </c>
      <c r="L21" s="49">
        <v>9</v>
      </c>
      <c r="M21" s="29">
        <v>10</v>
      </c>
      <c r="N21" s="41">
        <v>11</v>
      </c>
      <c r="O21" s="40">
        <v>12</v>
      </c>
      <c r="P21" s="73">
        <v>13</v>
      </c>
    </row>
    <row r="22" spans="2:24" x14ac:dyDescent="0.25">
      <c r="B22" s="196"/>
      <c r="C22" s="55" t="s">
        <v>12</v>
      </c>
      <c r="D22" s="198">
        <v>65535</v>
      </c>
      <c r="E22" s="163"/>
      <c r="F22" s="87" t="s">
        <v>9</v>
      </c>
      <c r="G22" s="89" t="s">
        <v>9</v>
      </c>
      <c r="H22" s="67" t="s">
        <v>9</v>
      </c>
      <c r="I22" s="33" t="s">
        <v>9</v>
      </c>
      <c r="J22" s="41" t="s">
        <v>9</v>
      </c>
      <c r="K22" s="40" t="s">
        <v>9</v>
      </c>
      <c r="L22" s="67" t="s">
        <v>9</v>
      </c>
      <c r="M22" s="33" t="s">
        <v>9</v>
      </c>
      <c r="N22" s="41" t="s">
        <v>9</v>
      </c>
      <c r="O22" s="91" t="s">
        <v>9</v>
      </c>
      <c r="P22" s="74" t="s">
        <v>9</v>
      </c>
    </row>
    <row r="23" spans="2:24" ht="15.75" thickBot="1" x14ac:dyDescent="0.3">
      <c r="B23" s="197"/>
      <c r="C23" s="56" t="s">
        <v>13</v>
      </c>
      <c r="D23" s="199" t="str">
        <f>DEC2HEX(D22,4)</f>
        <v>FFFF</v>
      </c>
      <c r="E23" s="166"/>
      <c r="F23" s="88" t="s">
        <v>9</v>
      </c>
      <c r="G23" s="90" t="s">
        <v>9</v>
      </c>
      <c r="H23" s="68" t="s">
        <v>9</v>
      </c>
      <c r="I23" s="35" t="s">
        <v>9</v>
      </c>
      <c r="J23" s="10" t="s">
        <v>9</v>
      </c>
      <c r="K23" s="6" t="s">
        <v>9</v>
      </c>
      <c r="L23" s="68" t="s">
        <v>9</v>
      </c>
      <c r="M23" s="35" t="s">
        <v>9</v>
      </c>
      <c r="N23" s="10" t="s">
        <v>9</v>
      </c>
      <c r="O23" s="92" t="s">
        <v>9</v>
      </c>
      <c r="P23" s="75" t="s">
        <v>9</v>
      </c>
    </row>
    <row r="24" spans="2:24" ht="15.75" thickBot="1" x14ac:dyDescent="0.3"/>
    <row r="25" spans="2:24" ht="15" customHeight="1" x14ac:dyDescent="0.25">
      <c r="B25" s="195" t="s">
        <v>73</v>
      </c>
      <c r="C25" s="54" t="s">
        <v>10</v>
      </c>
      <c r="D25" s="170" t="s">
        <v>42</v>
      </c>
      <c r="E25" s="171"/>
      <c r="F25" s="216" t="s">
        <v>2</v>
      </c>
      <c r="G25" s="183"/>
      <c r="H25" s="184"/>
      <c r="I25" s="217"/>
      <c r="J25" s="170" t="s">
        <v>3</v>
      </c>
      <c r="K25" s="171"/>
      <c r="L25" s="152" t="s">
        <v>34</v>
      </c>
      <c r="M25" s="119"/>
      <c r="N25" s="170" t="s">
        <v>37</v>
      </c>
      <c r="O25" s="171"/>
      <c r="P25" s="152" t="s">
        <v>38</v>
      </c>
      <c r="Q25" s="119"/>
      <c r="R25" s="72" t="s">
        <v>39</v>
      </c>
    </row>
    <row r="26" spans="2:24" x14ac:dyDescent="0.25">
      <c r="B26" s="196"/>
      <c r="C26" s="55" t="s">
        <v>11</v>
      </c>
      <c r="D26" s="49">
        <v>1</v>
      </c>
      <c r="E26" s="29">
        <v>2</v>
      </c>
      <c r="F26" s="60">
        <v>3</v>
      </c>
      <c r="G26" s="45">
        <v>4</v>
      </c>
      <c r="H26" s="45">
        <v>5</v>
      </c>
      <c r="I26" s="93">
        <v>6</v>
      </c>
      <c r="J26" s="49">
        <v>7</v>
      </c>
      <c r="K26" s="29">
        <v>8</v>
      </c>
      <c r="L26" s="41">
        <v>9</v>
      </c>
      <c r="M26" s="40">
        <v>10</v>
      </c>
      <c r="N26" s="49">
        <v>11</v>
      </c>
      <c r="O26" s="29">
        <v>12</v>
      </c>
      <c r="P26" s="41">
        <v>13</v>
      </c>
      <c r="Q26" s="40">
        <v>14</v>
      </c>
      <c r="R26" s="73">
        <v>15</v>
      </c>
    </row>
    <row r="27" spans="2:24" x14ac:dyDescent="0.25">
      <c r="B27" s="196"/>
      <c r="C27" s="55" t="s">
        <v>12</v>
      </c>
      <c r="D27" s="198">
        <v>65535</v>
      </c>
      <c r="E27" s="163"/>
      <c r="F27" s="60" t="s">
        <v>9</v>
      </c>
      <c r="G27" s="45" t="s">
        <v>9</v>
      </c>
      <c r="H27" s="46" t="s">
        <v>9</v>
      </c>
      <c r="I27" s="94" t="s">
        <v>9</v>
      </c>
      <c r="J27" s="49" t="s">
        <v>9</v>
      </c>
      <c r="K27" s="29" t="s">
        <v>9</v>
      </c>
      <c r="L27" s="62" t="s">
        <v>9</v>
      </c>
      <c r="M27" s="91" t="s">
        <v>9</v>
      </c>
      <c r="N27" s="49" t="s">
        <v>9</v>
      </c>
      <c r="O27" s="33" t="s">
        <v>9</v>
      </c>
      <c r="P27" s="62" t="s">
        <v>9</v>
      </c>
      <c r="Q27" s="91" t="s">
        <v>9</v>
      </c>
      <c r="R27" s="74" t="s">
        <v>9</v>
      </c>
    </row>
    <row r="28" spans="2:24" ht="15.75" thickBot="1" x14ac:dyDescent="0.3">
      <c r="B28" s="197"/>
      <c r="C28" s="56" t="s">
        <v>13</v>
      </c>
      <c r="D28" s="199" t="str">
        <f>DEC2HEX(D27,4)</f>
        <v>FFFF</v>
      </c>
      <c r="E28" s="166"/>
      <c r="F28" s="61" t="s">
        <v>9</v>
      </c>
      <c r="G28" s="43" t="s">
        <v>9</v>
      </c>
      <c r="H28" s="47" t="s">
        <v>9</v>
      </c>
      <c r="I28" s="95" t="s">
        <v>9</v>
      </c>
      <c r="J28" s="50" t="s">
        <v>9</v>
      </c>
      <c r="K28" s="31" t="s">
        <v>9</v>
      </c>
      <c r="L28" s="63" t="s">
        <v>9</v>
      </c>
      <c r="M28" s="92" t="s">
        <v>9</v>
      </c>
      <c r="N28" s="50" t="s">
        <v>9</v>
      </c>
      <c r="O28" s="35" t="s">
        <v>9</v>
      </c>
      <c r="P28" s="63" t="s">
        <v>9</v>
      </c>
      <c r="Q28" s="92" t="s">
        <v>9</v>
      </c>
      <c r="R28" s="75" t="s">
        <v>9</v>
      </c>
    </row>
    <row r="30" spans="2:24" ht="15.75" thickBot="1" x14ac:dyDescent="0.3"/>
    <row r="31" spans="2:24" ht="30.75" thickBot="1" x14ac:dyDescent="0.3">
      <c r="C31" s="247" t="s">
        <v>43</v>
      </c>
      <c r="D31" s="248" t="s">
        <v>151</v>
      </c>
      <c r="E31" s="248" t="s">
        <v>144</v>
      </c>
      <c r="F31" s="248" t="s">
        <v>142</v>
      </c>
      <c r="G31" s="248" t="s">
        <v>143</v>
      </c>
      <c r="H31" s="186" t="s">
        <v>4</v>
      </c>
      <c r="I31" s="186"/>
      <c r="J31" s="186"/>
      <c r="K31" s="186"/>
      <c r="L31" s="186"/>
      <c r="M31" s="186" t="s">
        <v>60</v>
      </c>
      <c r="N31" s="186"/>
      <c r="O31" s="186"/>
      <c r="P31" s="186"/>
      <c r="Q31" s="186"/>
      <c r="R31" s="186"/>
      <c r="S31" s="186"/>
      <c r="T31" s="186"/>
      <c r="U31" s="186" t="s">
        <v>62</v>
      </c>
      <c r="V31" s="186"/>
      <c r="W31" s="186"/>
      <c r="X31" s="200"/>
    </row>
    <row r="32" spans="2:24" x14ac:dyDescent="0.25">
      <c r="C32" s="242" t="s">
        <v>42</v>
      </c>
      <c r="D32" s="106">
        <v>2</v>
      </c>
      <c r="E32" s="106" t="s">
        <v>58</v>
      </c>
      <c r="F32" s="106">
        <f>2^16-1</f>
        <v>65535</v>
      </c>
      <c r="G32" s="106">
        <f>2^16-1</f>
        <v>65535</v>
      </c>
      <c r="H32" s="191" t="s">
        <v>54</v>
      </c>
      <c r="I32" s="192"/>
      <c r="J32" s="192"/>
      <c r="K32" s="192"/>
      <c r="L32" s="192"/>
      <c r="M32" s="192" t="s">
        <v>58</v>
      </c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201"/>
    </row>
    <row r="33" spans="3:24" x14ac:dyDescent="0.25">
      <c r="C33" s="52" t="s">
        <v>2</v>
      </c>
      <c r="D33" s="250">
        <v>2</v>
      </c>
      <c r="E33" s="250" t="s">
        <v>141</v>
      </c>
      <c r="F33" s="250">
        <v>0</v>
      </c>
      <c r="G33" s="250">
        <f>2^16-1</f>
        <v>65535</v>
      </c>
      <c r="H33" s="218" t="s">
        <v>68</v>
      </c>
      <c r="I33" s="218"/>
      <c r="J33" s="218"/>
      <c r="K33" s="218"/>
      <c r="L33" s="218"/>
      <c r="M33" s="218" t="s">
        <v>70</v>
      </c>
      <c r="N33" s="218"/>
      <c r="O33" s="218"/>
      <c r="P33" s="218"/>
      <c r="Q33" s="218"/>
      <c r="R33" s="218"/>
      <c r="S33" s="218"/>
      <c r="T33" s="218"/>
      <c r="U33" s="218" t="s">
        <v>69</v>
      </c>
      <c r="V33" s="218"/>
      <c r="W33" s="218"/>
      <c r="X33" s="219"/>
    </row>
    <row r="34" spans="3:24" ht="17.25" x14ac:dyDescent="0.25">
      <c r="C34" s="48" t="s">
        <v>2</v>
      </c>
      <c r="D34" s="45">
        <v>4</v>
      </c>
      <c r="E34" s="45" t="s">
        <v>141</v>
      </c>
      <c r="F34" s="45">
        <v>0</v>
      </c>
      <c r="G34" s="45" t="s">
        <v>146</v>
      </c>
      <c r="H34" s="193" t="s">
        <v>47</v>
      </c>
      <c r="I34" s="194"/>
      <c r="J34" s="194"/>
      <c r="K34" s="194"/>
      <c r="L34" s="194"/>
      <c r="M34" s="193" t="s">
        <v>58</v>
      </c>
      <c r="N34" s="193"/>
      <c r="O34" s="193"/>
      <c r="P34" s="193"/>
      <c r="Q34" s="193"/>
      <c r="R34" s="193"/>
      <c r="S34" s="193"/>
      <c r="T34" s="193"/>
      <c r="U34" s="194" t="s">
        <v>55</v>
      </c>
      <c r="V34" s="194"/>
      <c r="W34" s="194"/>
      <c r="X34" s="202"/>
    </row>
    <row r="35" spans="3:24" ht="18" x14ac:dyDescent="0.35">
      <c r="C35" s="49" t="s">
        <v>3</v>
      </c>
      <c r="D35" s="26">
        <v>2</v>
      </c>
      <c r="E35" s="26" t="s">
        <v>141</v>
      </c>
      <c r="F35" s="26">
        <v>0</v>
      </c>
      <c r="G35" s="26">
        <f>2^16-1</f>
        <v>65535</v>
      </c>
      <c r="H35" s="187" t="s">
        <v>48</v>
      </c>
      <c r="I35" s="188"/>
      <c r="J35" s="188"/>
      <c r="K35" s="188"/>
      <c r="L35" s="188"/>
      <c r="M35" s="204" t="s">
        <v>61</v>
      </c>
      <c r="N35" s="188"/>
      <c r="O35" s="188"/>
      <c r="P35" s="188"/>
      <c r="Q35" s="188"/>
      <c r="R35" s="188"/>
      <c r="S35" s="188"/>
      <c r="T35" s="188"/>
      <c r="U35" s="188" t="s">
        <v>66</v>
      </c>
      <c r="V35" s="188"/>
      <c r="W35" s="188"/>
      <c r="X35" s="205"/>
    </row>
    <row r="36" spans="3:24" ht="18.75" x14ac:dyDescent="0.35">
      <c r="C36" s="49" t="s">
        <v>34</v>
      </c>
      <c r="D36" s="26">
        <v>2</v>
      </c>
      <c r="E36" s="26" t="s">
        <v>145</v>
      </c>
      <c r="F36" s="26">
        <f>-2^15</f>
        <v>-32768</v>
      </c>
      <c r="G36" s="26">
        <f>2^15-1</f>
        <v>32767</v>
      </c>
      <c r="H36" s="187" t="s">
        <v>49</v>
      </c>
      <c r="I36" s="188"/>
      <c r="J36" s="188"/>
      <c r="K36" s="188"/>
      <c r="L36" s="188"/>
      <c r="M36" s="188" t="s">
        <v>111</v>
      </c>
      <c r="N36" s="188"/>
      <c r="O36" s="188"/>
      <c r="P36" s="188"/>
      <c r="Q36" s="188"/>
      <c r="R36" s="188"/>
      <c r="S36" s="188"/>
      <c r="T36" s="188"/>
      <c r="U36" s="188" t="s">
        <v>65</v>
      </c>
      <c r="V36" s="188"/>
      <c r="W36" s="188"/>
      <c r="X36" s="205"/>
    </row>
    <row r="37" spans="3:24" ht="18.75" x14ac:dyDescent="0.35">
      <c r="C37" s="49" t="s">
        <v>35</v>
      </c>
      <c r="D37" s="26">
        <v>2</v>
      </c>
      <c r="E37" s="26" t="s">
        <v>145</v>
      </c>
      <c r="F37" s="26">
        <f>-2^15</f>
        <v>-32768</v>
      </c>
      <c r="G37" s="26">
        <f>2^15-1</f>
        <v>32767</v>
      </c>
      <c r="H37" s="187" t="s">
        <v>50</v>
      </c>
      <c r="I37" s="188"/>
      <c r="J37" s="188"/>
      <c r="K37" s="188"/>
      <c r="L37" s="188"/>
      <c r="M37" s="188" t="s">
        <v>112</v>
      </c>
      <c r="N37" s="188"/>
      <c r="O37" s="188"/>
      <c r="P37" s="188"/>
      <c r="Q37" s="188"/>
      <c r="R37" s="188"/>
      <c r="S37" s="188"/>
      <c r="T37" s="188"/>
      <c r="U37" s="188" t="s">
        <v>65</v>
      </c>
      <c r="V37" s="188"/>
      <c r="W37" s="188"/>
      <c r="X37" s="205"/>
    </row>
    <row r="38" spans="3:24" x14ac:dyDescent="0.25">
      <c r="C38" s="49" t="s">
        <v>36</v>
      </c>
      <c r="D38" s="26">
        <v>2</v>
      </c>
      <c r="E38" s="26" t="s">
        <v>145</v>
      </c>
      <c r="F38" s="26">
        <f>-2^15</f>
        <v>-32768</v>
      </c>
      <c r="G38" s="26">
        <f>2^15-1</f>
        <v>32767</v>
      </c>
      <c r="H38" s="187" t="s">
        <v>150</v>
      </c>
      <c r="I38" s="188"/>
      <c r="J38" s="188"/>
      <c r="K38" s="188"/>
      <c r="L38" s="188"/>
      <c r="M38" s="188" t="s">
        <v>58</v>
      </c>
      <c r="N38" s="188"/>
      <c r="O38" s="188"/>
      <c r="P38" s="188"/>
      <c r="Q38" s="188"/>
      <c r="R38" s="188"/>
      <c r="S38" s="188"/>
      <c r="T38" s="188"/>
      <c r="U38" s="188" t="s">
        <v>101</v>
      </c>
      <c r="V38" s="188"/>
      <c r="W38" s="188"/>
      <c r="X38" s="205"/>
    </row>
    <row r="39" spans="3:24" ht="18.75" x14ac:dyDescent="0.35">
      <c r="C39" s="49" t="s">
        <v>37</v>
      </c>
      <c r="D39" s="26">
        <v>2</v>
      </c>
      <c r="E39" s="26" t="s">
        <v>145</v>
      </c>
      <c r="F39" s="26">
        <f>-2^15</f>
        <v>-32768</v>
      </c>
      <c r="G39" s="26">
        <f>2^15-1</f>
        <v>32767</v>
      </c>
      <c r="H39" s="187" t="s">
        <v>51</v>
      </c>
      <c r="I39" s="188"/>
      <c r="J39" s="188"/>
      <c r="K39" s="188"/>
      <c r="L39" s="188"/>
      <c r="M39" s="204" t="s">
        <v>113</v>
      </c>
      <c r="N39" s="188"/>
      <c r="O39" s="188"/>
      <c r="P39" s="188"/>
      <c r="Q39" s="188"/>
      <c r="R39" s="188"/>
      <c r="S39" s="188"/>
      <c r="T39" s="188"/>
      <c r="U39" s="188" t="s">
        <v>64</v>
      </c>
      <c r="V39" s="188"/>
      <c r="W39" s="188"/>
      <c r="X39" s="205"/>
    </row>
    <row r="40" spans="3:24" ht="18" x14ac:dyDescent="0.35">
      <c r="C40" s="49" t="s">
        <v>38</v>
      </c>
      <c r="D40" s="26">
        <v>2</v>
      </c>
      <c r="E40" s="26" t="s">
        <v>145</v>
      </c>
      <c r="F40" s="26">
        <f>-2^15</f>
        <v>-32768</v>
      </c>
      <c r="G40" s="26">
        <f>2^15-1</f>
        <v>32767</v>
      </c>
      <c r="H40" s="187" t="s">
        <v>52</v>
      </c>
      <c r="I40" s="188"/>
      <c r="J40" s="188"/>
      <c r="K40" s="188"/>
      <c r="L40" s="188"/>
      <c r="M40" s="204" t="s">
        <v>114</v>
      </c>
      <c r="N40" s="188"/>
      <c r="O40" s="188"/>
      <c r="P40" s="188"/>
      <c r="Q40" s="188"/>
      <c r="R40" s="188"/>
      <c r="S40" s="188"/>
      <c r="T40" s="188"/>
      <c r="U40" s="188" t="s">
        <v>63</v>
      </c>
      <c r="V40" s="188"/>
      <c r="W40" s="188"/>
      <c r="X40" s="205"/>
    </row>
    <row r="41" spans="3:24" ht="15.75" thickBot="1" x14ac:dyDescent="0.3">
      <c r="C41" s="50" t="s">
        <v>39</v>
      </c>
      <c r="D41" s="249">
        <v>1</v>
      </c>
      <c r="E41" s="30" t="s">
        <v>141</v>
      </c>
      <c r="F41" s="30">
        <v>0</v>
      </c>
      <c r="G41" s="30">
        <f>2^8-1</f>
        <v>255</v>
      </c>
      <c r="H41" s="189" t="s">
        <v>57</v>
      </c>
      <c r="I41" s="190"/>
      <c r="J41" s="190"/>
      <c r="K41" s="190"/>
      <c r="L41" s="190"/>
      <c r="M41" s="190" t="s">
        <v>58</v>
      </c>
      <c r="N41" s="190"/>
      <c r="O41" s="190"/>
      <c r="P41" s="190"/>
      <c r="Q41" s="190"/>
      <c r="R41" s="190"/>
      <c r="S41" s="190"/>
      <c r="T41" s="190"/>
      <c r="U41" s="190" t="s">
        <v>56</v>
      </c>
      <c r="V41" s="190"/>
      <c r="W41" s="190"/>
      <c r="X41" s="203"/>
    </row>
  </sheetData>
  <mergeCells count="75">
    <mergeCell ref="H37:L37"/>
    <mergeCell ref="M37:T37"/>
    <mergeCell ref="U37:X37"/>
    <mergeCell ref="H38:L38"/>
    <mergeCell ref="M38:T38"/>
    <mergeCell ref="U38:X38"/>
    <mergeCell ref="H41:L41"/>
    <mergeCell ref="M41:T41"/>
    <mergeCell ref="U41:X41"/>
    <mergeCell ref="H39:L39"/>
    <mergeCell ref="M39:T39"/>
    <mergeCell ref="U39:X39"/>
    <mergeCell ref="H40:L40"/>
    <mergeCell ref="M40:T40"/>
    <mergeCell ref="U40:X40"/>
    <mergeCell ref="H35:L35"/>
    <mergeCell ref="M35:T35"/>
    <mergeCell ref="U35:X35"/>
    <mergeCell ref="H36:L36"/>
    <mergeCell ref="M36:T36"/>
    <mergeCell ref="U36:X36"/>
    <mergeCell ref="H33:L33"/>
    <mergeCell ref="M33:T33"/>
    <mergeCell ref="H34:L34"/>
    <mergeCell ref="M34:T34"/>
    <mergeCell ref="U34:X34"/>
    <mergeCell ref="U33:X33"/>
    <mergeCell ref="H31:L31"/>
    <mergeCell ref="M31:T31"/>
    <mergeCell ref="U31:X31"/>
    <mergeCell ref="H32:L32"/>
    <mergeCell ref="M32:T32"/>
    <mergeCell ref="U32:X32"/>
    <mergeCell ref="N25:O25"/>
    <mergeCell ref="P25:Q25"/>
    <mergeCell ref="D27:E27"/>
    <mergeCell ref="D28:E28"/>
    <mergeCell ref="L20:M20"/>
    <mergeCell ref="N20:O20"/>
    <mergeCell ref="D22:E22"/>
    <mergeCell ref="D23:E23"/>
    <mergeCell ref="B25:B28"/>
    <mergeCell ref="D25:E25"/>
    <mergeCell ref="F25:I25"/>
    <mergeCell ref="J25:K25"/>
    <mergeCell ref="L25:M25"/>
    <mergeCell ref="B20:B23"/>
    <mergeCell ref="D20:E20"/>
    <mergeCell ref="F20:G20"/>
    <mergeCell ref="H20:I20"/>
    <mergeCell ref="J20:K20"/>
    <mergeCell ref="B13:B16"/>
    <mergeCell ref="D13:E13"/>
    <mergeCell ref="F13:I13"/>
    <mergeCell ref="J13:M13"/>
    <mergeCell ref="D15:E15"/>
    <mergeCell ref="F15:I15"/>
    <mergeCell ref="D16:E16"/>
    <mergeCell ref="F16:I16"/>
    <mergeCell ref="B8:B11"/>
    <mergeCell ref="D8:E8"/>
    <mergeCell ref="F8:I8"/>
    <mergeCell ref="J8:M8"/>
    <mergeCell ref="D10:E10"/>
    <mergeCell ref="F10:I10"/>
    <mergeCell ref="D11:E11"/>
    <mergeCell ref="F11:I11"/>
    <mergeCell ref="B3:B6"/>
    <mergeCell ref="D3:E3"/>
    <mergeCell ref="F3:I3"/>
    <mergeCell ref="J3:M3"/>
    <mergeCell ref="D5:E5"/>
    <mergeCell ref="F5:I5"/>
    <mergeCell ref="D6:E6"/>
    <mergeCell ref="F6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1"/>
  <sheetViews>
    <sheetView zoomScaleNormal="100" workbookViewId="0">
      <selection activeCell="C31" sqref="C31:G31"/>
    </sheetView>
  </sheetViews>
  <sheetFormatPr defaultRowHeight="15" x14ac:dyDescent="0.25"/>
  <cols>
    <col min="2" max="2" width="21.42578125" customWidth="1"/>
    <col min="3" max="3" width="20.140625" customWidth="1"/>
    <col min="4" max="19" width="9.42578125" customWidth="1"/>
  </cols>
  <sheetData>
    <row r="2" spans="2:13" s="105" customFormat="1" ht="15.75" thickBot="1" x14ac:dyDescent="0.3">
      <c r="B2" s="105" t="s">
        <v>105</v>
      </c>
    </row>
    <row r="3" spans="2:13" x14ac:dyDescent="0.25">
      <c r="B3" s="172" t="s">
        <v>31</v>
      </c>
      <c r="C3" s="54" t="s">
        <v>10</v>
      </c>
      <c r="D3" s="156" t="s">
        <v>5</v>
      </c>
      <c r="E3" s="157"/>
      <c r="F3" s="158" t="s">
        <v>6</v>
      </c>
      <c r="G3" s="159"/>
      <c r="H3" s="159"/>
      <c r="I3" s="160"/>
      <c r="J3" s="152" t="s">
        <v>8</v>
      </c>
      <c r="K3" s="153"/>
      <c r="L3" s="154"/>
      <c r="M3" s="155"/>
    </row>
    <row r="4" spans="2:13" x14ac:dyDescent="0.25">
      <c r="B4" s="173"/>
      <c r="C4" s="55" t="s">
        <v>11</v>
      </c>
      <c r="D4" s="57">
        <v>1</v>
      </c>
      <c r="E4" s="53">
        <v>2</v>
      </c>
      <c r="F4" s="58">
        <v>3</v>
      </c>
      <c r="G4" s="25">
        <v>4</v>
      </c>
      <c r="H4" s="25">
        <v>5</v>
      </c>
      <c r="I4" s="59">
        <v>6</v>
      </c>
      <c r="J4" s="41">
        <v>7</v>
      </c>
      <c r="K4" s="26">
        <v>8</v>
      </c>
      <c r="L4" s="26" t="s">
        <v>9</v>
      </c>
      <c r="M4" s="29" t="s">
        <v>30</v>
      </c>
    </row>
    <row r="5" spans="2:13" x14ac:dyDescent="0.25">
      <c r="B5" s="173"/>
      <c r="C5" s="55" t="s">
        <v>12</v>
      </c>
      <c r="D5" s="167">
        <v>4</v>
      </c>
      <c r="E5" s="163"/>
      <c r="F5" s="161">
        <v>0</v>
      </c>
      <c r="G5" s="162">
        <v>0</v>
      </c>
      <c r="H5" s="162">
        <v>0</v>
      </c>
      <c r="I5" s="163">
        <v>0</v>
      </c>
      <c r="J5" s="41">
        <v>255</v>
      </c>
      <c r="K5" s="26">
        <v>255</v>
      </c>
      <c r="L5" s="32" t="s">
        <v>9</v>
      </c>
      <c r="M5" s="33" t="s">
        <v>9</v>
      </c>
    </row>
    <row r="6" spans="2:13" ht="15.75" thickBot="1" x14ac:dyDescent="0.3">
      <c r="B6" s="174"/>
      <c r="C6" s="56" t="s">
        <v>13</v>
      </c>
      <c r="D6" s="168" t="str">
        <f>DEC2HEX(D5,4)</f>
        <v>0004</v>
      </c>
      <c r="E6" s="166" t="str">
        <f>DEC2HEX(E5,2)</f>
        <v>00</v>
      </c>
      <c r="F6" s="164" t="str">
        <f>DEC2HEX(F5,4)</f>
        <v>0000</v>
      </c>
      <c r="G6" s="165" t="str">
        <f t="shared" ref="G6:K6" si="0">DEC2HEX(G5,2)</f>
        <v>00</v>
      </c>
      <c r="H6" s="165" t="str">
        <f t="shared" si="0"/>
        <v>00</v>
      </c>
      <c r="I6" s="166" t="str">
        <f t="shared" si="0"/>
        <v>00</v>
      </c>
      <c r="J6" s="10" t="str">
        <f>DEC2HEX(J5,2)</f>
        <v>FF</v>
      </c>
      <c r="K6" s="30" t="str">
        <f t="shared" si="0"/>
        <v>FF</v>
      </c>
      <c r="L6" s="34" t="s">
        <v>9</v>
      </c>
      <c r="M6" s="35" t="s">
        <v>9</v>
      </c>
    </row>
    <row r="7" spans="2:13" ht="15.75" thickBot="1" x14ac:dyDescent="0.3">
      <c r="B7" s="37"/>
    </row>
    <row r="8" spans="2:13" x14ac:dyDescent="0.25">
      <c r="B8" s="172" t="s">
        <v>32</v>
      </c>
      <c r="C8" s="54" t="s">
        <v>10</v>
      </c>
      <c r="D8" s="156" t="s">
        <v>5</v>
      </c>
      <c r="E8" s="157"/>
      <c r="F8" s="158" t="s">
        <v>6</v>
      </c>
      <c r="G8" s="159"/>
      <c r="H8" s="159"/>
      <c r="I8" s="160"/>
      <c r="J8" s="152" t="s">
        <v>8</v>
      </c>
      <c r="K8" s="153"/>
      <c r="L8" s="154"/>
      <c r="M8" s="155"/>
    </row>
    <row r="9" spans="2:13" x14ac:dyDescent="0.25">
      <c r="B9" s="173"/>
      <c r="C9" s="55" t="s">
        <v>11</v>
      </c>
      <c r="D9" s="57">
        <v>1</v>
      </c>
      <c r="E9" s="53">
        <v>2</v>
      </c>
      <c r="F9" s="58">
        <v>3</v>
      </c>
      <c r="G9" s="25">
        <v>4</v>
      </c>
      <c r="H9" s="25">
        <v>5</v>
      </c>
      <c r="I9" s="59">
        <v>6</v>
      </c>
      <c r="J9" s="41">
        <v>7</v>
      </c>
      <c r="K9" s="26">
        <v>8</v>
      </c>
      <c r="L9" s="26" t="s">
        <v>9</v>
      </c>
      <c r="M9" s="29" t="s">
        <v>30</v>
      </c>
    </row>
    <row r="10" spans="2:13" x14ac:dyDescent="0.25">
      <c r="B10" s="173"/>
      <c r="C10" s="55" t="s">
        <v>12</v>
      </c>
      <c r="D10" s="167">
        <v>4</v>
      </c>
      <c r="E10" s="163"/>
      <c r="F10" s="161">
        <v>332</v>
      </c>
      <c r="G10" s="162">
        <v>0</v>
      </c>
      <c r="H10" s="162">
        <v>0</v>
      </c>
      <c r="I10" s="163">
        <v>0</v>
      </c>
      <c r="J10" s="41" t="s">
        <v>9</v>
      </c>
      <c r="K10" s="26" t="s">
        <v>9</v>
      </c>
      <c r="L10" s="32" t="s">
        <v>9</v>
      </c>
      <c r="M10" s="33" t="s">
        <v>9</v>
      </c>
    </row>
    <row r="11" spans="2:13" ht="15.75" thickBot="1" x14ac:dyDescent="0.3">
      <c r="B11" s="174"/>
      <c r="C11" s="56" t="s">
        <v>13</v>
      </c>
      <c r="D11" s="168" t="str">
        <f>DEC2HEX(D10,4)</f>
        <v>0004</v>
      </c>
      <c r="E11" s="166" t="str">
        <f>DEC2HEX(E10,2)</f>
        <v>00</v>
      </c>
      <c r="F11" s="164" t="str">
        <f>DEC2HEX(F10,4)</f>
        <v>014C</v>
      </c>
      <c r="G11" s="165" t="str">
        <f t="shared" ref="G11:I11" si="1">DEC2HEX(G10,2)</f>
        <v>00</v>
      </c>
      <c r="H11" s="165" t="str">
        <f t="shared" si="1"/>
        <v>00</v>
      </c>
      <c r="I11" s="166" t="str">
        <f t="shared" si="1"/>
        <v>00</v>
      </c>
      <c r="J11" s="10" t="s">
        <v>9</v>
      </c>
      <c r="K11" s="30" t="s">
        <v>9</v>
      </c>
      <c r="L11" s="34" t="s">
        <v>9</v>
      </c>
      <c r="M11" s="35" t="s">
        <v>9</v>
      </c>
    </row>
    <row r="12" spans="2:13" ht="15.75" thickBot="1" x14ac:dyDescent="0.3">
      <c r="B12" s="37"/>
    </row>
    <row r="13" spans="2:13" x14ac:dyDescent="0.25">
      <c r="B13" s="172" t="s">
        <v>33</v>
      </c>
      <c r="C13" s="54" t="s">
        <v>10</v>
      </c>
      <c r="D13" s="177" t="s">
        <v>5</v>
      </c>
      <c r="E13" s="178"/>
      <c r="F13" s="179" t="s">
        <v>6</v>
      </c>
      <c r="G13" s="115"/>
      <c r="H13" s="115"/>
      <c r="I13" s="180"/>
      <c r="J13" s="120" t="s">
        <v>8</v>
      </c>
      <c r="K13" s="120"/>
      <c r="L13" s="120"/>
      <c r="M13" s="121"/>
    </row>
    <row r="14" spans="2:13" x14ac:dyDescent="0.25">
      <c r="B14" s="173"/>
      <c r="C14" s="55" t="s">
        <v>11</v>
      </c>
      <c r="D14" s="57">
        <v>1</v>
      </c>
      <c r="E14" s="53">
        <v>2</v>
      </c>
      <c r="F14" s="58">
        <v>3</v>
      </c>
      <c r="G14" s="25">
        <v>4</v>
      </c>
      <c r="H14" s="25">
        <v>5</v>
      </c>
      <c r="I14" s="59">
        <v>6</v>
      </c>
      <c r="J14" s="41">
        <v>7</v>
      </c>
      <c r="K14" s="26">
        <v>8</v>
      </c>
      <c r="L14" s="26" t="s">
        <v>9</v>
      </c>
      <c r="M14" s="29" t="s">
        <v>30</v>
      </c>
    </row>
    <row r="15" spans="2:13" x14ac:dyDescent="0.25">
      <c r="B15" s="173"/>
      <c r="C15" s="55" t="s">
        <v>12</v>
      </c>
      <c r="D15" s="167">
        <v>4</v>
      </c>
      <c r="E15" s="181"/>
      <c r="F15" s="161" t="s">
        <v>9</v>
      </c>
      <c r="G15" s="162">
        <v>0</v>
      </c>
      <c r="H15" s="162">
        <v>0</v>
      </c>
      <c r="I15" s="163">
        <v>0</v>
      </c>
      <c r="J15" s="41" t="s">
        <v>9</v>
      </c>
      <c r="K15" s="26" t="s">
        <v>9</v>
      </c>
      <c r="L15" s="32" t="s">
        <v>9</v>
      </c>
      <c r="M15" s="33" t="s">
        <v>9</v>
      </c>
    </row>
    <row r="16" spans="2:13" ht="15.75" thickBot="1" x14ac:dyDescent="0.3">
      <c r="B16" s="174"/>
      <c r="C16" s="56" t="s">
        <v>13</v>
      </c>
      <c r="D16" s="168" t="str">
        <f>DEC2HEX(D15,4)</f>
        <v>0004</v>
      </c>
      <c r="E16" s="169" t="str">
        <f>DEC2HEX(E15,2)</f>
        <v>00</v>
      </c>
      <c r="F16" s="164" t="s">
        <v>9</v>
      </c>
      <c r="G16" s="165" t="str">
        <f t="shared" ref="G16:I16" si="2">DEC2HEX(G15,2)</f>
        <v>00</v>
      </c>
      <c r="H16" s="165" t="str">
        <f t="shared" si="2"/>
        <v>00</v>
      </c>
      <c r="I16" s="166" t="str">
        <f t="shared" si="2"/>
        <v>00</v>
      </c>
      <c r="J16" s="10" t="s">
        <v>9</v>
      </c>
      <c r="K16" s="30" t="s">
        <v>9</v>
      </c>
      <c r="L16" s="34" t="s">
        <v>9</v>
      </c>
      <c r="M16" s="35" t="s">
        <v>9</v>
      </c>
    </row>
    <row r="19" spans="2:24" s="104" customFormat="1" ht="15.75" thickBot="1" x14ac:dyDescent="0.3">
      <c r="B19" s="104" t="s">
        <v>104</v>
      </c>
    </row>
    <row r="20" spans="2:24" x14ac:dyDescent="0.25">
      <c r="B20" s="195" t="s">
        <v>72</v>
      </c>
      <c r="C20" s="54" t="s">
        <v>10</v>
      </c>
      <c r="D20" s="170" t="s">
        <v>42</v>
      </c>
      <c r="E20" s="171"/>
      <c r="F20" s="214" t="s">
        <v>2</v>
      </c>
      <c r="G20" s="215"/>
      <c r="H20" s="170" t="s">
        <v>3</v>
      </c>
      <c r="I20" s="171"/>
      <c r="J20" s="152" t="s">
        <v>34</v>
      </c>
      <c r="K20" s="119"/>
      <c r="L20" s="170" t="s">
        <v>35</v>
      </c>
      <c r="M20" s="171"/>
      <c r="N20" s="152" t="s">
        <v>36</v>
      </c>
      <c r="O20" s="119"/>
      <c r="P20" s="170" t="s">
        <v>37</v>
      </c>
      <c r="Q20" s="171"/>
      <c r="R20" s="152" t="s">
        <v>38</v>
      </c>
      <c r="S20" s="119"/>
      <c r="T20" s="72" t="s">
        <v>39</v>
      </c>
    </row>
    <row r="21" spans="2:24" x14ac:dyDescent="0.25">
      <c r="B21" s="196"/>
      <c r="C21" s="55" t="s">
        <v>11</v>
      </c>
      <c r="D21" s="49">
        <v>1</v>
      </c>
      <c r="E21" s="29">
        <v>2</v>
      </c>
      <c r="F21" s="79">
        <v>3</v>
      </c>
      <c r="G21" s="96">
        <v>4</v>
      </c>
      <c r="H21" s="49">
        <v>5</v>
      </c>
      <c r="I21" s="29">
        <v>6</v>
      </c>
      <c r="J21" s="41">
        <v>7</v>
      </c>
      <c r="K21" s="40">
        <v>8</v>
      </c>
      <c r="L21" s="49">
        <v>9</v>
      </c>
      <c r="M21" s="29">
        <v>10</v>
      </c>
      <c r="N21" s="41">
        <v>11</v>
      </c>
      <c r="O21" s="40">
        <v>12</v>
      </c>
      <c r="P21" s="49">
        <v>13</v>
      </c>
      <c r="Q21" s="29">
        <v>14</v>
      </c>
      <c r="R21" s="41">
        <v>15</v>
      </c>
      <c r="S21" s="40">
        <v>16</v>
      </c>
      <c r="T21" s="73">
        <v>17</v>
      </c>
    </row>
    <row r="22" spans="2:24" x14ac:dyDescent="0.25">
      <c r="B22" s="196"/>
      <c r="C22" s="55" t="s">
        <v>12</v>
      </c>
      <c r="D22" s="198">
        <v>65535</v>
      </c>
      <c r="E22" s="163"/>
      <c r="F22" s="79" t="s">
        <v>9</v>
      </c>
      <c r="G22" s="96" t="s">
        <v>9</v>
      </c>
      <c r="H22" s="67" t="s">
        <v>9</v>
      </c>
      <c r="I22" s="33" t="s">
        <v>9</v>
      </c>
      <c r="J22" s="41" t="s">
        <v>9</v>
      </c>
      <c r="K22" s="40" t="s">
        <v>9</v>
      </c>
      <c r="L22" s="67" t="s">
        <v>9</v>
      </c>
      <c r="M22" s="33" t="s">
        <v>9</v>
      </c>
      <c r="N22" s="41" t="s">
        <v>9</v>
      </c>
      <c r="O22" s="40" t="s">
        <v>9</v>
      </c>
      <c r="P22" s="67" t="s">
        <v>9</v>
      </c>
      <c r="Q22" s="33" t="s">
        <v>9</v>
      </c>
      <c r="R22" s="41" t="s">
        <v>9</v>
      </c>
      <c r="S22" s="91" t="s">
        <v>9</v>
      </c>
      <c r="T22" s="74" t="s">
        <v>9</v>
      </c>
    </row>
    <row r="23" spans="2:24" ht="15.75" thickBot="1" x14ac:dyDescent="0.3">
      <c r="B23" s="197"/>
      <c r="C23" s="56" t="s">
        <v>13</v>
      </c>
      <c r="D23" s="199" t="str">
        <f>DEC2HEX(D22,4)</f>
        <v>FFFF</v>
      </c>
      <c r="E23" s="166"/>
      <c r="F23" s="80" t="s">
        <v>9</v>
      </c>
      <c r="G23" s="97" t="s">
        <v>9</v>
      </c>
      <c r="H23" s="68" t="s">
        <v>9</v>
      </c>
      <c r="I23" s="35" t="s">
        <v>9</v>
      </c>
      <c r="J23" s="10" t="s">
        <v>9</v>
      </c>
      <c r="K23" s="6" t="s">
        <v>9</v>
      </c>
      <c r="L23" s="68" t="s">
        <v>9</v>
      </c>
      <c r="M23" s="35" t="s">
        <v>9</v>
      </c>
      <c r="N23" s="10" t="s">
        <v>9</v>
      </c>
      <c r="O23" s="6" t="s">
        <v>9</v>
      </c>
      <c r="P23" s="68" t="s">
        <v>9</v>
      </c>
      <c r="Q23" s="35" t="s">
        <v>9</v>
      </c>
      <c r="R23" s="10" t="s">
        <v>9</v>
      </c>
      <c r="S23" s="92" t="s">
        <v>9</v>
      </c>
      <c r="T23" s="75" t="s">
        <v>9</v>
      </c>
    </row>
    <row r="24" spans="2:24" ht="15.75" thickBot="1" x14ac:dyDescent="0.3"/>
    <row r="25" spans="2:24" ht="15" customHeight="1" x14ac:dyDescent="0.25">
      <c r="B25" s="195" t="s">
        <v>41</v>
      </c>
      <c r="C25" s="98" t="s">
        <v>10</v>
      </c>
      <c r="D25" s="152" t="s">
        <v>42</v>
      </c>
      <c r="E25" s="119"/>
      <c r="F25" s="182" t="s">
        <v>2</v>
      </c>
      <c r="G25" s="183"/>
      <c r="H25" s="184"/>
      <c r="I25" s="185"/>
      <c r="J25" s="152" t="s">
        <v>3</v>
      </c>
      <c r="K25" s="119"/>
      <c r="L25" s="170" t="s">
        <v>34</v>
      </c>
      <c r="M25" s="171"/>
      <c r="N25" s="152" t="s">
        <v>35</v>
      </c>
      <c r="O25" s="119"/>
      <c r="P25" s="170" t="s">
        <v>36</v>
      </c>
      <c r="Q25" s="171"/>
      <c r="R25" s="152" t="s">
        <v>37</v>
      </c>
      <c r="S25" s="119"/>
      <c r="T25" s="170" t="s">
        <v>38</v>
      </c>
      <c r="U25" s="171"/>
      <c r="V25" s="39" t="s">
        <v>39</v>
      </c>
    </row>
    <row r="26" spans="2:24" x14ac:dyDescent="0.25">
      <c r="B26" s="196"/>
      <c r="C26" s="99" t="s">
        <v>11</v>
      </c>
      <c r="D26" s="41">
        <v>1</v>
      </c>
      <c r="E26" s="40">
        <v>2</v>
      </c>
      <c r="F26" s="48">
        <v>3</v>
      </c>
      <c r="G26" s="45">
        <v>4</v>
      </c>
      <c r="H26" s="45">
        <v>5</v>
      </c>
      <c r="I26" s="64">
        <v>6</v>
      </c>
      <c r="J26" s="41">
        <v>7</v>
      </c>
      <c r="K26" s="40">
        <v>8</v>
      </c>
      <c r="L26" s="49">
        <v>9</v>
      </c>
      <c r="M26" s="29">
        <v>10</v>
      </c>
      <c r="N26" s="41">
        <v>11</v>
      </c>
      <c r="O26" s="40">
        <v>12</v>
      </c>
      <c r="P26" s="49">
        <v>13</v>
      </c>
      <c r="Q26" s="29">
        <v>14</v>
      </c>
      <c r="R26" s="41">
        <v>15</v>
      </c>
      <c r="S26" s="40">
        <v>16</v>
      </c>
      <c r="T26" s="49">
        <v>17</v>
      </c>
      <c r="U26" s="29">
        <v>18</v>
      </c>
      <c r="V26" s="69">
        <v>19</v>
      </c>
    </row>
    <row r="27" spans="2:24" x14ac:dyDescent="0.25">
      <c r="B27" s="196"/>
      <c r="C27" s="99" t="s">
        <v>12</v>
      </c>
      <c r="D27" s="221">
        <v>65535</v>
      </c>
      <c r="E27" s="162"/>
      <c r="F27" s="48" t="s">
        <v>9</v>
      </c>
      <c r="G27" s="45" t="s">
        <v>9</v>
      </c>
      <c r="H27" s="46" t="s">
        <v>9</v>
      </c>
      <c r="I27" s="76" t="s">
        <v>9</v>
      </c>
      <c r="J27" s="41" t="s">
        <v>9</v>
      </c>
      <c r="K27" s="40" t="s">
        <v>9</v>
      </c>
      <c r="L27" s="67" t="s">
        <v>9</v>
      </c>
      <c r="M27" s="33" t="s">
        <v>9</v>
      </c>
      <c r="N27" s="41" t="s">
        <v>9</v>
      </c>
      <c r="O27" s="40" t="s">
        <v>9</v>
      </c>
      <c r="P27" s="67" t="s">
        <v>9</v>
      </c>
      <c r="Q27" s="33" t="s">
        <v>9</v>
      </c>
      <c r="R27" s="41" t="s">
        <v>9</v>
      </c>
      <c r="S27" s="91" t="s">
        <v>9</v>
      </c>
      <c r="T27" s="67" t="s">
        <v>9</v>
      </c>
      <c r="U27" s="33" t="s">
        <v>9</v>
      </c>
      <c r="V27" s="70" t="s">
        <v>9</v>
      </c>
    </row>
    <row r="28" spans="2:24" ht="15.75" thickBot="1" x14ac:dyDescent="0.3">
      <c r="B28" s="197"/>
      <c r="C28" s="100" t="s">
        <v>13</v>
      </c>
      <c r="D28" s="220" t="str">
        <f>DEC2HEX(D27,4)</f>
        <v>FFFF</v>
      </c>
      <c r="E28" s="165"/>
      <c r="F28" s="65" t="s">
        <v>9</v>
      </c>
      <c r="G28" s="43" t="s">
        <v>9</v>
      </c>
      <c r="H28" s="47" t="s">
        <v>9</v>
      </c>
      <c r="I28" s="77" t="s">
        <v>9</v>
      </c>
      <c r="J28" s="10" t="s">
        <v>9</v>
      </c>
      <c r="K28" s="6" t="s">
        <v>9</v>
      </c>
      <c r="L28" s="68" t="s">
        <v>9</v>
      </c>
      <c r="M28" s="35" t="s">
        <v>9</v>
      </c>
      <c r="N28" s="10" t="s">
        <v>9</v>
      </c>
      <c r="O28" s="6" t="s">
        <v>9</v>
      </c>
      <c r="P28" s="68" t="s">
        <v>9</v>
      </c>
      <c r="Q28" s="35" t="s">
        <v>9</v>
      </c>
      <c r="R28" s="10" t="s">
        <v>9</v>
      </c>
      <c r="S28" s="92" t="s">
        <v>9</v>
      </c>
      <c r="T28" s="68" t="s">
        <v>9</v>
      </c>
      <c r="U28" s="35" t="s">
        <v>9</v>
      </c>
      <c r="V28" s="71" t="s">
        <v>9</v>
      </c>
    </row>
    <row r="30" spans="2:24" ht="15.75" thickBot="1" x14ac:dyDescent="0.3"/>
    <row r="31" spans="2:24" ht="30.75" thickBot="1" x14ac:dyDescent="0.3">
      <c r="C31" s="247" t="s">
        <v>43</v>
      </c>
      <c r="D31" s="248" t="s">
        <v>151</v>
      </c>
      <c r="E31" s="248" t="s">
        <v>144</v>
      </c>
      <c r="F31" s="248" t="s">
        <v>142</v>
      </c>
      <c r="G31" s="248" t="s">
        <v>143</v>
      </c>
      <c r="H31" s="186" t="s">
        <v>4</v>
      </c>
      <c r="I31" s="186"/>
      <c r="J31" s="186"/>
      <c r="K31" s="186"/>
      <c r="L31" s="186"/>
      <c r="M31" s="186" t="s">
        <v>60</v>
      </c>
      <c r="N31" s="186"/>
      <c r="O31" s="186"/>
      <c r="P31" s="186"/>
      <c r="Q31" s="186"/>
      <c r="R31" s="186"/>
      <c r="S31" s="186"/>
      <c r="T31" s="186"/>
      <c r="U31" s="186" t="s">
        <v>62</v>
      </c>
      <c r="V31" s="186"/>
      <c r="W31" s="186"/>
      <c r="X31" s="200"/>
    </row>
    <row r="32" spans="2:24" x14ac:dyDescent="0.25">
      <c r="C32" s="242" t="s">
        <v>42</v>
      </c>
      <c r="D32" s="106">
        <v>2</v>
      </c>
      <c r="E32" s="106" t="s">
        <v>58</v>
      </c>
      <c r="F32" s="106">
        <f>2^16-1</f>
        <v>65535</v>
      </c>
      <c r="G32" s="106">
        <f>2^16-1</f>
        <v>65535</v>
      </c>
      <c r="H32" s="243" t="s">
        <v>54</v>
      </c>
      <c r="I32" s="244"/>
      <c r="J32" s="244"/>
      <c r="K32" s="244"/>
      <c r="L32" s="244"/>
      <c r="M32" s="244" t="s">
        <v>58</v>
      </c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5"/>
    </row>
    <row r="33" spans="3:24" x14ac:dyDescent="0.25">
      <c r="C33" s="52" t="s">
        <v>2</v>
      </c>
      <c r="D33" s="250">
        <v>2</v>
      </c>
      <c r="E33" s="250" t="s">
        <v>141</v>
      </c>
      <c r="F33" s="250">
        <v>0</v>
      </c>
      <c r="G33" s="250">
        <f>2^16-1</f>
        <v>65535</v>
      </c>
      <c r="H33" s="218" t="s">
        <v>45</v>
      </c>
      <c r="I33" s="218"/>
      <c r="J33" s="218"/>
      <c r="K33" s="218"/>
      <c r="L33" s="218"/>
      <c r="M33" s="218" t="s">
        <v>152</v>
      </c>
      <c r="N33" s="218"/>
      <c r="O33" s="218"/>
      <c r="P33" s="218"/>
      <c r="Q33" s="218"/>
      <c r="R33" s="218"/>
      <c r="S33" s="218"/>
      <c r="T33" s="218"/>
      <c r="U33" s="218" t="s">
        <v>55</v>
      </c>
      <c r="V33" s="218"/>
      <c r="W33" s="218"/>
      <c r="X33" s="219"/>
    </row>
    <row r="34" spans="3:24" ht="17.25" x14ac:dyDescent="0.25">
      <c r="C34" s="48" t="s">
        <v>2</v>
      </c>
      <c r="D34" s="45">
        <v>4</v>
      </c>
      <c r="E34" s="45" t="s">
        <v>141</v>
      </c>
      <c r="F34" s="45">
        <v>0</v>
      </c>
      <c r="G34" s="45" t="s">
        <v>146</v>
      </c>
      <c r="H34" s="193" t="s">
        <v>53</v>
      </c>
      <c r="I34" s="194"/>
      <c r="J34" s="194"/>
      <c r="K34" s="194"/>
      <c r="L34" s="194"/>
      <c r="M34" s="193" t="s">
        <v>58</v>
      </c>
      <c r="N34" s="193"/>
      <c r="O34" s="193"/>
      <c r="P34" s="193"/>
      <c r="Q34" s="193"/>
      <c r="R34" s="193"/>
      <c r="S34" s="193"/>
      <c r="T34" s="193"/>
      <c r="U34" s="194" t="s">
        <v>55</v>
      </c>
      <c r="V34" s="194"/>
      <c r="W34" s="194"/>
      <c r="X34" s="202"/>
    </row>
    <row r="35" spans="3:24" ht="18" x14ac:dyDescent="0.35">
      <c r="C35" s="49" t="s">
        <v>3</v>
      </c>
      <c r="D35" s="26">
        <v>2</v>
      </c>
      <c r="E35" s="26" t="s">
        <v>141</v>
      </c>
      <c r="F35" s="26">
        <v>0</v>
      </c>
      <c r="G35" s="26">
        <f>2^16-1</f>
        <v>65535</v>
      </c>
      <c r="H35" s="187" t="s">
        <v>48</v>
      </c>
      <c r="I35" s="188"/>
      <c r="J35" s="188"/>
      <c r="K35" s="188"/>
      <c r="L35" s="188"/>
      <c r="M35" s="204" t="s">
        <v>61</v>
      </c>
      <c r="N35" s="188"/>
      <c r="O35" s="188"/>
      <c r="P35" s="188"/>
      <c r="Q35" s="188"/>
      <c r="R35" s="188"/>
      <c r="S35" s="188"/>
      <c r="T35" s="188"/>
      <c r="U35" s="188" t="s">
        <v>66</v>
      </c>
      <c r="V35" s="188"/>
      <c r="W35" s="188"/>
      <c r="X35" s="205"/>
    </row>
    <row r="36" spans="3:24" ht="18.75" x14ac:dyDescent="0.35">
      <c r="C36" s="49" t="s">
        <v>34</v>
      </c>
      <c r="D36" s="26">
        <v>2</v>
      </c>
      <c r="E36" s="26" t="s">
        <v>145</v>
      </c>
      <c r="F36" s="26">
        <f>-2^15</f>
        <v>-32768</v>
      </c>
      <c r="G36" s="26">
        <f>2^15-1</f>
        <v>32767</v>
      </c>
      <c r="H36" s="187" t="s">
        <v>49</v>
      </c>
      <c r="I36" s="188"/>
      <c r="J36" s="188"/>
      <c r="K36" s="188"/>
      <c r="L36" s="188"/>
      <c r="M36" s="188" t="s">
        <v>111</v>
      </c>
      <c r="N36" s="188"/>
      <c r="O36" s="188"/>
      <c r="P36" s="188"/>
      <c r="Q36" s="188"/>
      <c r="R36" s="188"/>
      <c r="S36" s="188"/>
      <c r="T36" s="188"/>
      <c r="U36" s="188" t="s">
        <v>65</v>
      </c>
      <c r="V36" s="188"/>
      <c r="W36" s="188"/>
      <c r="X36" s="205"/>
    </row>
    <row r="37" spans="3:24" ht="18.75" x14ac:dyDescent="0.35">
      <c r="C37" s="49" t="s">
        <v>35</v>
      </c>
      <c r="D37" s="26">
        <v>2</v>
      </c>
      <c r="E37" s="26" t="s">
        <v>145</v>
      </c>
      <c r="F37" s="26">
        <f>-2^15</f>
        <v>-32768</v>
      </c>
      <c r="G37" s="26">
        <f>2^15-1</f>
        <v>32767</v>
      </c>
      <c r="H37" s="187" t="s">
        <v>50</v>
      </c>
      <c r="I37" s="188"/>
      <c r="J37" s="188"/>
      <c r="K37" s="188"/>
      <c r="L37" s="188"/>
      <c r="M37" s="188" t="s">
        <v>112</v>
      </c>
      <c r="N37" s="188"/>
      <c r="O37" s="188"/>
      <c r="P37" s="188"/>
      <c r="Q37" s="188"/>
      <c r="R37" s="188"/>
      <c r="S37" s="188"/>
      <c r="T37" s="188"/>
      <c r="U37" s="188" t="s">
        <v>65</v>
      </c>
      <c r="V37" s="188"/>
      <c r="W37" s="188"/>
      <c r="X37" s="205"/>
    </row>
    <row r="38" spans="3:24" x14ac:dyDescent="0.25">
      <c r="C38" s="49" t="s">
        <v>36</v>
      </c>
      <c r="D38" s="26">
        <v>2</v>
      </c>
      <c r="E38" s="26" t="s">
        <v>145</v>
      </c>
      <c r="F38" s="26">
        <f>-2^15</f>
        <v>-32768</v>
      </c>
      <c r="G38" s="26">
        <f>2^15-1</f>
        <v>32767</v>
      </c>
      <c r="H38" s="187" t="s">
        <v>150</v>
      </c>
      <c r="I38" s="188"/>
      <c r="J38" s="188"/>
      <c r="K38" s="188"/>
      <c r="L38" s="188"/>
      <c r="M38" s="188" t="s">
        <v>58</v>
      </c>
      <c r="N38" s="188"/>
      <c r="O38" s="188"/>
      <c r="P38" s="188"/>
      <c r="Q38" s="188"/>
      <c r="R38" s="188"/>
      <c r="S38" s="188"/>
      <c r="T38" s="188"/>
      <c r="U38" s="188" t="s">
        <v>101</v>
      </c>
      <c r="V38" s="188"/>
      <c r="W38" s="188"/>
      <c r="X38" s="205"/>
    </row>
    <row r="39" spans="3:24" ht="18.75" x14ac:dyDescent="0.35">
      <c r="C39" s="49" t="s">
        <v>37</v>
      </c>
      <c r="D39" s="26">
        <v>2</v>
      </c>
      <c r="E39" s="26" t="s">
        <v>145</v>
      </c>
      <c r="F39" s="26">
        <f>-2^15</f>
        <v>-32768</v>
      </c>
      <c r="G39" s="26">
        <f>2^15-1</f>
        <v>32767</v>
      </c>
      <c r="H39" s="187" t="s">
        <v>51</v>
      </c>
      <c r="I39" s="188"/>
      <c r="J39" s="188"/>
      <c r="K39" s="188"/>
      <c r="L39" s="188"/>
      <c r="M39" s="204" t="s">
        <v>113</v>
      </c>
      <c r="N39" s="188"/>
      <c r="O39" s="188"/>
      <c r="P39" s="188"/>
      <c r="Q39" s="188"/>
      <c r="R39" s="188"/>
      <c r="S39" s="188"/>
      <c r="T39" s="188"/>
      <c r="U39" s="188" t="s">
        <v>64</v>
      </c>
      <c r="V39" s="188"/>
      <c r="W39" s="188"/>
      <c r="X39" s="205"/>
    </row>
    <row r="40" spans="3:24" ht="18" x14ac:dyDescent="0.35">
      <c r="C40" s="49" t="s">
        <v>38</v>
      </c>
      <c r="D40" s="26">
        <v>2</v>
      </c>
      <c r="E40" s="26" t="s">
        <v>145</v>
      </c>
      <c r="F40" s="26">
        <f>-2^15</f>
        <v>-32768</v>
      </c>
      <c r="G40" s="26">
        <f>2^15-1</f>
        <v>32767</v>
      </c>
      <c r="H40" s="187" t="s">
        <v>52</v>
      </c>
      <c r="I40" s="188"/>
      <c r="J40" s="188"/>
      <c r="K40" s="188"/>
      <c r="L40" s="188"/>
      <c r="M40" s="204" t="s">
        <v>114</v>
      </c>
      <c r="N40" s="188"/>
      <c r="O40" s="188"/>
      <c r="P40" s="188"/>
      <c r="Q40" s="188"/>
      <c r="R40" s="188"/>
      <c r="S40" s="188"/>
      <c r="T40" s="188"/>
      <c r="U40" s="188" t="s">
        <v>63</v>
      </c>
      <c r="V40" s="188"/>
      <c r="W40" s="188"/>
      <c r="X40" s="205"/>
    </row>
    <row r="41" spans="3:24" ht="15.75" thickBot="1" x14ac:dyDescent="0.3">
      <c r="C41" s="50" t="s">
        <v>39</v>
      </c>
      <c r="D41" s="249">
        <v>1</v>
      </c>
      <c r="E41" s="30" t="s">
        <v>141</v>
      </c>
      <c r="F41" s="30">
        <v>0</v>
      </c>
      <c r="G41" s="30">
        <f>2^8-1</f>
        <v>255</v>
      </c>
      <c r="H41" s="189" t="s">
        <v>57</v>
      </c>
      <c r="I41" s="190"/>
      <c r="J41" s="190"/>
      <c r="K41" s="190"/>
      <c r="L41" s="190"/>
      <c r="M41" s="190" t="s">
        <v>58</v>
      </c>
      <c r="N41" s="190"/>
      <c r="O41" s="190"/>
      <c r="P41" s="190"/>
      <c r="Q41" s="190"/>
      <c r="R41" s="190"/>
      <c r="S41" s="190"/>
      <c r="T41" s="190"/>
      <c r="U41" s="190" t="s">
        <v>56</v>
      </c>
      <c r="V41" s="190"/>
      <c r="W41" s="190"/>
      <c r="X41" s="203"/>
    </row>
  </sheetData>
  <mergeCells count="79">
    <mergeCell ref="H41:L41"/>
    <mergeCell ref="M41:T41"/>
    <mergeCell ref="U41:X41"/>
    <mergeCell ref="H39:L39"/>
    <mergeCell ref="M39:T39"/>
    <mergeCell ref="U39:X39"/>
    <mergeCell ref="H40:L40"/>
    <mergeCell ref="M40:T40"/>
    <mergeCell ref="U40:X40"/>
    <mergeCell ref="H37:L37"/>
    <mergeCell ref="M37:T37"/>
    <mergeCell ref="U37:X37"/>
    <mergeCell ref="H38:L38"/>
    <mergeCell ref="M38:T38"/>
    <mergeCell ref="U38:X38"/>
    <mergeCell ref="H35:L35"/>
    <mergeCell ref="M35:T35"/>
    <mergeCell ref="U35:X35"/>
    <mergeCell ref="H36:L36"/>
    <mergeCell ref="M36:T36"/>
    <mergeCell ref="U36:X36"/>
    <mergeCell ref="H33:L33"/>
    <mergeCell ref="M33:T33"/>
    <mergeCell ref="U33:X33"/>
    <mergeCell ref="H34:L34"/>
    <mergeCell ref="M34:T34"/>
    <mergeCell ref="U34:X34"/>
    <mergeCell ref="H31:L31"/>
    <mergeCell ref="M31:T31"/>
    <mergeCell ref="U31:X31"/>
    <mergeCell ref="H32:L32"/>
    <mergeCell ref="M32:T32"/>
    <mergeCell ref="U32:X32"/>
    <mergeCell ref="N25:O25"/>
    <mergeCell ref="P25:Q25"/>
    <mergeCell ref="R25:S25"/>
    <mergeCell ref="T25:U25"/>
    <mergeCell ref="D27:E27"/>
    <mergeCell ref="N20:O20"/>
    <mergeCell ref="P20:Q20"/>
    <mergeCell ref="R20:S20"/>
    <mergeCell ref="D22:E22"/>
    <mergeCell ref="D23:E23"/>
    <mergeCell ref="L20:M20"/>
    <mergeCell ref="B25:B28"/>
    <mergeCell ref="D25:E25"/>
    <mergeCell ref="F25:I25"/>
    <mergeCell ref="J25:K25"/>
    <mergeCell ref="L25:M25"/>
    <mergeCell ref="D28:E28"/>
    <mergeCell ref="B20:B23"/>
    <mergeCell ref="D20:E20"/>
    <mergeCell ref="F20:G20"/>
    <mergeCell ref="H20:I20"/>
    <mergeCell ref="J20:K20"/>
    <mergeCell ref="B13:B16"/>
    <mergeCell ref="D13:E13"/>
    <mergeCell ref="F13:I13"/>
    <mergeCell ref="J13:M13"/>
    <mergeCell ref="D15:E15"/>
    <mergeCell ref="F15:I15"/>
    <mergeCell ref="D16:E16"/>
    <mergeCell ref="F16:I16"/>
    <mergeCell ref="B8:B11"/>
    <mergeCell ref="D8:E8"/>
    <mergeCell ref="F8:I8"/>
    <mergeCell ref="J8:M8"/>
    <mergeCell ref="D10:E10"/>
    <mergeCell ref="F10:I10"/>
    <mergeCell ref="D11:E11"/>
    <mergeCell ref="F11:I11"/>
    <mergeCell ref="B3:B6"/>
    <mergeCell ref="D3:E3"/>
    <mergeCell ref="F3:I3"/>
    <mergeCell ref="J3:M3"/>
    <mergeCell ref="D5:E5"/>
    <mergeCell ref="F5:I5"/>
    <mergeCell ref="D6:E6"/>
    <mergeCell ref="F6:I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8"/>
  <sheetViews>
    <sheetView zoomScaleNormal="100" workbookViewId="0">
      <selection activeCell="D48" sqref="D48"/>
    </sheetView>
  </sheetViews>
  <sheetFormatPr defaultRowHeight="15" x14ac:dyDescent="0.25"/>
  <cols>
    <col min="2" max="2" width="21.42578125" customWidth="1"/>
    <col min="3" max="3" width="20.140625" customWidth="1"/>
    <col min="4" max="21" width="9.42578125" customWidth="1"/>
  </cols>
  <sheetData>
    <row r="2" spans="2:15" s="105" customFormat="1" ht="15.75" thickBot="1" x14ac:dyDescent="0.3">
      <c r="B2" s="105" t="s">
        <v>105</v>
      </c>
    </row>
    <row r="3" spans="2:15" x14ac:dyDescent="0.25">
      <c r="B3" s="172" t="s">
        <v>31</v>
      </c>
      <c r="C3" s="54" t="s">
        <v>10</v>
      </c>
      <c r="D3" s="156" t="s">
        <v>5</v>
      </c>
      <c r="E3" s="157"/>
      <c r="F3" s="158" t="s">
        <v>6</v>
      </c>
      <c r="G3" s="159"/>
      <c r="H3" s="159"/>
      <c r="I3" s="160"/>
      <c r="J3" s="231" t="s">
        <v>7</v>
      </c>
      <c r="K3" s="232"/>
      <c r="L3" s="152" t="s">
        <v>8</v>
      </c>
      <c r="M3" s="153"/>
      <c r="N3" s="154"/>
      <c r="O3" s="155"/>
    </row>
    <row r="4" spans="2:15" x14ac:dyDescent="0.25">
      <c r="B4" s="173"/>
      <c r="C4" s="55" t="s">
        <v>11</v>
      </c>
      <c r="D4" s="57">
        <v>1</v>
      </c>
      <c r="E4" s="53">
        <v>2</v>
      </c>
      <c r="F4" s="58">
        <v>3</v>
      </c>
      <c r="G4" s="25">
        <v>4</v>
      </c>
      <c r="H4" s="25">
        <v>5</v>
      </c>
      <c r="I4" s="59">
        <v>6</v>
      </c>
      <c r="J4" s="101">
        <v>7</v>
      </c>
      <c r="K4" s="102">
        <v>8</v>
      </c>
      <c r="L4" s="41">
        <v>9</v>
      </c>
      <c r="M4" s="26">
        <v>10</v>
      </c>
      <c r="N4" s="26" t="s">
        <v>9</v>
      </c>
      <c r="O4" s="29" t="s">
        <v>30</v>
      </c>
    </row>
    <row r="5" spans="2:15" x14ac:dyDescent="0.25">
      <c r="B5" s="173"/>
      <c r="C5" s="55" t="s">
        <v>12</v>
      </c>
      <c r="D5" s="167">
        <v>5</v>
      </c>
      <c r="E5" s="163"/>
      <c r="F5" s="161">
        <v>0</v>
      </c>
      <c r="G5" s="162">
        <v>0</v>
      </c>
      <c r="H5" s="162">
        <v>0</v>
      </c>
      <c r="I5" s="163">
        <v>0</v>
      </c>
      <c r="J5" s="224">
        <v>1</v>
      </c>
      <c r="K5" s="225"/>
      <c r="L5" s="41" t="s">
        <v>9</v>
      </c>
      <c r="M5" s="26" t="s">
        <v>9</v>
      </c>
      <c r="N5" s="32" t="s">
        <v>9</v>
      </c>
      <c r="O5" s="33" t="s">
        <v>9</v>
      </c>
    </row>
    <row r="6" spans="2:15" ht="15.75" thickBot="1" x14ac:dyDescent="0.3">
      <c r="B6" s="174"/>
      <c r="C6" s="56" t="s">
        <v>13</v>
      </c>
      <c r="D6" s="168" t="str">
        <f>DEC2HEX(D5,4)</f>
        <v>0005</v>
      </c>
      <c r="E6" s="166" t="str">
        <f>DEC2HEX(E5,2)</f>
        <v>00</v>
      </c>
      <c r="F6" s="164" t="str">
        <f>DEC2HEX(F5,4)</f>
        <v>0000</v>
      </c>
      <c r="G6" s="165" t="str">
        <f t="shared" ref="G6:I6" si="0">DEC2HEX(G5,2)</f>
        <v>00</v>
      </c>
      <c r="H6" s="165" t="str">
        <f t="shared" si="0"/>
        <v>00</v>
      </c>
      <c r="I6" s="166" t="str">
        <f t="shared" si="0"/>
        <v>00</v>
      </c>
      <c r="J6" s="226" t="str">
        <f>DEC2HEX(J5,4)</f>
        <v>0001</v>
      </c>
      <c r="K6" s="227" t="str">
        <f>DEC2HEX(K5,2)</f>
        <v>00</v>
      </c>
      <c r="L6" s="10" t="s">
        <v>9</v>
      </c>
      <c r="M6" s="30" t="s">
        <v>9</v>
      </c>
      <c r="N6" s="34" t="s">
        <v>9</v>
      </c>
      <c r="O6" s="35" t="s">
        <v>9</v>
      </c>
    </row>
    <row r="7" spans="2:15" ht="15.75" thickBot="1" x14ac:dyDescent="0.3">
      <c r="B7" s="37"/>
    </row>
    <row r="8" spans="2:15" x14ac:dyDescent="0.25">
      <c r="B8" s="172" t="s">
        <v>32</v>
      </c>
      <c r="C8" s="54" t="s">
        <v>10</v>
      </c>
      <c r="D8" s="156" t="s">
        <v>5</v>
      </c>
      <c r="E8" s="157"/>
      <c r="F8" s="158" t="s">
        <v>6</v>
      </c>
      <c r="G8" s="159"/>
      <c r="H8" s="159"/>
      <c r="I8" s="160"/>
      <c r="J8" s="231" t="s">
        <v>7</v>
      </c>
      <c r="K8" s="232"/>
      <c r="L8" s="152" t="s">
        <v>8</v>
      </c>
      <c r="M8" s="153"/>
      <c r="N8" s="154"/>
      <c r="O8" s="155"/>
    </row>
    <row r="9" spans="2:15" x14ac:dyDescent="0.25">
      <c r="B9" s="173"/>
      <c r="C9" s="55" t="s">
        <v>11</v>
      </c>
      <c r="D9" s="57">
        <v>1</v>
      </c>
      <c r="E9" s="53">
        <v>2</v>
      </c>
      <c r="F9" s="58">
        <v>3</v>
      </c>
      <c r="G9" s="25">
        <v>4</v>
      </c>
      <c r="H9" s="25">
        <v>5</v>
      </c>
      <c r="I9" s="59">
        <v>6</v>
      </c>
      <c r="J9" s="101">
        <v>7</v>
      </c>
      <c r="K9" s="102">
        <v>8</v>
      </c>
      <c r="L9" s="41">
        <v>9</v>
      </c>
      <c r="M9" s="26">
        <v>10</v>
      </c>
      <c r="N9" s="26" t="s">
        <v>9</v>
      </c>
      <c r="O9" s="29" t="s">
        <v>30</v>
      </c>
    </row>
    <row r="10" spans="2:15" x14ac:dyDescent="0.25">
      <c r="B10" s="173"/>
      <c r="C10" s="55" t="s">
        <v>12</v>
      </c>
      <c r="D10" s="167">
        <v>5</v>
      </c>
      <c r="E10" s="163"/>
      <c r="F10" s="161">
        <v>330</v>
      </c>
      <c r="G10" s="162">
        <v>0</v>
      </c>
      <c r="H10" s="162">
        <v>0</v>
      </c>
      <c r="I10" s="163">
        <v>0</v>
      </c>
      <c r="J10" s="224">
        <v>1</v>
      </c>
      <c r="K10" s="225"/>
      <c r="L10" s="41" t="s">
        <v>9</v>
      </c>
      <c r="M10" s="26" t="s">
        <v>9</v>
      </c>
      <c r="N10" s="32" t="s">
        <v>9</v>
      </c>
      <c r="O10" s="33" t="s">
        <v>9</v>
      </c>
    </row>
    <row r="11" spans="2:15" ht="15.75" thickBot="1" x14ac:dyDescent="0.3">
      <c r="B11" s="174"/>
      <c r="C11" s="56" t="s">
        <v>13</v>
      </c>
      <c r="D11" s="168" t="str">
        <f>DEC2HEX(D10,4)</f>
        <v>0005</v>
      </c>
      <c r="E11" s="166" t="str">
        <f>DEC2HEX(E10,2)</f>
        <v>00</v>
      </c>
      <c r="F11" s="164" t="str">
        <f>DEC2HEX(F10,4)</f>
        <v>014A</v>
      </c>
      <c r="G11" s="165" t="str">
        <f t="shared" ref="G11:I11" si="1">DEC2HEX(G10,2)</f>
        <v>00</v>
      </c>
      <c r="H11" s="165" t="str">
        <f t="shared" si="1"/>
        <v>00</v>
      </c>
      <c r="I11" s="166" t="str">
        <f t="shared" si="1"/>
        <v>00</v>
      </c>
      <c r="J11" s="226" t="str">
        <f>DEC2HEX(J10,4)</f>
        <v>0001</v>
      </c>
      <c r="K11" s="227" t="str">
        <f>DEC2HEX(K10,2)</f>
        <v>00</v>
      </c>
      <c r="L11" s="10" t="s">
        <v>9</v>
      </c>
      <c r="M11" s="30" t="s">
        <v>9</v>
      </c>
      <c r="N11" s="34" t="s">
        <v>9</v>
      </c>
      <c r="O11" s="35" t="s">
        <v>9</v>
      </c>
    </row>
    <row r="12" spans="2:15" ht="15.75" thickBot="1" x14ac:dyDescent="0.3">
      <c r="B12" s="37"/>
    </row>
    <row r="13" spans="2:15" x14ac:dyDescent="0.25">
      <c r="B13" s="172" t="s">
        <v>33</v>
      </c>
      <c r="C13" s="54" t="s">
        <v>10</v>
      </c>
      <c r="D13" s="177" t="s">
        <v>5</v>
      </c>
      <c r="E13" s="178"/>
      <c r="F13" s="179" t="s">
        <v>6</v>
      </c>
      <c r="G13" s="115"/>
      <c r="H13" s="115"/>
      <c r="I13" s="180"/>
      <c r="J13" s="231" t="s">
        <v>7</v>
      </c>
      <c r="K13" s="232"/>
      <c r="L13" s="120" t="s">
        <v>8</v>
      </c>
      <c r="M13" s="120"/>
      <c r="N13" s="120"/>
      <c r="O13" s="121"/>
    </row>
    <row r="14" spans="2:15" x14ac:dyDescent="0.25">
      <c r="B14" s="173"/>
      <c r="C14" s="55" t="s">
        <v>11</v>
      </c>
      <c r="D14" s="57">
        <v>1</v>
      </c>
      <c r="E14" s="53">
        <v>2</v>
      </c>
      <c r="F14" s="58">
        <v>3</v>
      </c>
      <c r="G14" s="25">
        <v>4</v>
      </c>
      <c r="H14" s="25">
        <v>5</v>
      </c>
      <c r="I14" s="59">
        <v>6</v>
      </c>
      <c r="J14" s="101">
        <v>7</v>
      </c>
      <c r="K14" s="102">
        <v>8</v>
      </c>
      <c r="L14" s="41">
        <v>9</v>
      </c>
      <c r="M14" s="26">
        <v>10</v>
      </c>
      <c r="N14" s="26" t="s">
        <v>9</v>
      </c>
      <c r="O14" s="29" t="s">
        <v>30</v>
      </c>
    </row>
    <row r="15" spans="2:15" x14ac:dyDescent="0.25">
      <c r="B15" s="173"/>
      <c r="C15" s="55" t="s">
        <v>12</v>
      </c>
      <c r="D15" s="167">
        <v>5</v>
      </c>
      <c r="E15" s="181"/>
      <c r="F15" s="161" t="s">
        <v>9</v>
      </c>
      <c r="G15" s="162">
        <v>0</v>
      </c>
      <c r="H15" s="162">
        <v>0</v>
      </c>
      <c r="I15" s="163">
        <v>0</v>
      </c>
      <c r="J15" s="224">
        <v>1</v>
      </c>
      <c r="K15" s="225"/>
      <c r="L15" s="41" t="s">
        <v>9</v>
      </c>
      <c r="M15" s="26" t="s">
        <v>9</v>
      </c>
      <c r="N15" s="32" t="s">
        <v>9</v>
      </c>
      <c r="O15" s="33" t="s">
        <v>9</v>
      </c>
    </row>
    <row r="16" spans="2:15" ht="15.75" thickBot="1" x14ac:dyDescent="0.3">
      <c r="B16" s="174"/>
      <c r="C16" s="56" t="s">
        <v>13</v>
      </c>
      <c r="D16" s="168" t="str">
        <f>DEC2HEX(D15,4)</f>
        <v>0005</v>
      </c>
      <c r="E16" s="169" t="str">
        <f>DEC2HEX(E15,2)</f>
        <v>00</v>
      </c>
      <c r="F16" s="164" t="s">
        <v>9</v>
      </c>
      <c r="G16" s="165" t="str">
        <f t="shared" ref="G16:I16" si="2">DEC2HEX(G15,2)</f>
        <v>00</v>
      </c>
      <c r="H16" s="165" t="str">
        <f t="shared" si="2"/>
        <v>00</v>
      </c>
      <c r="I16" s="166" t="str">
        <f t="shared" si="2"/>
        <v>00</v>
      </c>
      <c r="J16" s="226" t="str">
        <f>DEC2HEX(J15,4)</f>
        <v>0001</v>
      </c>
      <c r="K16" s="227" t="str">
        <f>DEC2HEX(K15,2)</f>
        <v>00</v>
      </c>
      <c r="L16" s="10" t="s">
        <v>9</v>
      </c>
      <c r="M16" s="30" t="s">
        <v>9</v>
      </c>
      <c r="N16" s="34" t="s">
        <v>9</v>
      </c>
      <c r="O16" s="35" t="s">
        <v>9</v>
      </c>
    </row>
    <row r="20" spans="2:15" s="105" customFormat="1" ht="15.75" thickBot="1" x14ac:dyDescent="0.3">
      <c r="B20" s="105" t="s">
        <v>105</v>
      </c>
    </row>
    <row r="21" spans="2:15" x14ac:dyDescent="0.25">
      <c r="B21" s="172" t="s">
        <v>31</v>
      </c>
      <c r="C21" s="54" t="s">
        <v>10</v>
      </c>
      <c r="D21" s="156" t="s">
        <v>5</v>
      </c>
      <c r="E21" s="157"/>
      <c r="F21" s="158" t="s">
        <v>6</v>
      </c>
      <c r="G21" s="159"/>
      <c r="H21" s="159"/>
      <c r="I21" s="160"/>
      <c r="J21" s="222" t="s">
        <v>7</v>
      </c>
      <c r="K21" s="223"/>
      <c r="L21" s="152" t="s">
        <v>8</v>
      </c>
      <c r="M21" s="153"/>
      <c r="N21" s="154"/>
      <c r="O21" s="155"/>
    </row>
    <row r="22" spans="2:15" x14ac:dyDescent="0.25">
      <c r="B22" s="173"/>
      <c r="C22" s="55" t="s">
        <v>11</v>
      </c>
      <c r="D22" s="57">
        <v>1</v>
      </c>
      <c r="E22" s="53">
        <v>2</v>
      </c>
      <c r="F22" s="58">
        <v>3</v>
      </c>
      <c r="G22" s="25">
        <v>4</v>
      </c>
      <c r="H22" s="25">
        <v>5</v>
      </c>
      <c r="I22" s="59">
        <v>6</v>
      </c>
      <c r="J22" s="101">
        <v>7</v>
      </c>
      <c r="K22" s="102">
        <v>8</v>
      </c>
      <c r="L22" s="41">
        <v>9</v>
      </c>
      <c r="M22" s="26">
        <v>10</v>
      </c>
      <c r="N22" s="26" t="s">
        <v>9</v>
      </c>
      <c r="O22" s="29" t="s">
        <v>30</v>
      </c>
    </row>
    <row r="23" spans="2:15" x14ac:dyDescent="0.25">
      <c r="B23" s="173"/>
      <c r="C23" s="55" t="s">
        <v>12</v>
      </c>
      <c r="D23" s="167">
        <v>6</v>
      </c>
      <c r="E23" s="163"/>
      <c r="F23" s="161">
        <v>0</v>
      </c>
      <c r="G23" s="162">
        <v>0</v>
      </c>
      <c r="H23" s="162">
        <v>0</v>
      </c>
      <c r="I23" s="163">
        <v>0</v>
      </c>
      <c r="J23" s="233">
        <v>100</v>
      </c>
      <c r="K23" s="234"/>
      <c r="L23" s="41" t="s">
        <v>9</v>
      </c>
      <c r="M23" s="26" t="s">
        <v>9</v>
      </c>
      <c r="N23" s="32" t="s">
        <v>9</v>
      </c>
      <c r="O23" s="33" t="s">
        <v>9</v>
      </c>
    </row>
    <row r="24" spans="2:15" ht="15.75" thickBot="1" x14ac:dyDescent="0.3">
      <c r="B24" s="174"/>
      <c r="C24" s="56" t="s">
        <v>13</v>
      </c>
      <c r="D24" s="168" t="str">
        <f>DEC2HEX(D23,4)</f>
        <v>0006</v>
      </c>
      <c r="E24" s="166" t="str">
        <f>DEC2HEX(E23,2)</f>
        <v>00</v>
      </c>
      <c r="F24" s="164" t="str">
        <f>DEC2HEX(F23,4)</f>
        <v>0000</v>
      </c>
      <c r="G24" s="165" t="str">
        <f t="shared" ref="G24" si="3">DEC2HEX(G23,2)</f>
        <v>00</v>
      </c>
      <c r="H24" s="165" t="str">
        <f t="shared" ref="H24" si="4">DEC2HEX(H23,2)</f>
        <v>00</v>
      </c>
      <c r="I24" s="166" t="str">
        <f t="shared" ref="I24" si="5">DEC2HEX(I23,2)</f>
        <v>00</v>
      </c>
      <c r="J24" s="235" t="str">
        <f>DEC2HEX(J23,4)</f>
        <v>0064</v>
      </c>
      <c r="K24" s="236" t="str">
        <f>DEC2HEX(K23,2)</f>
        <v>00</v>
      </c>
      <c r="L24" s="10" t="s">
        <v>9</v>
      </c>
      <c r="M24" s="30" t="s">
        <v>9</v>
      </c>
      <c r="N24" s="34" t="s">
        <v>9</v>
      </c>
      <c r="O24" s="35" t="s">
        <v>9</v>
      </c>
    </row>
    <row r="25" spans="2:15" ht="15.75" thickBot="1" x14ac:dyDescent="0.3">
      <c r="B25" s="37"/>
    </row>
    <row r="26" spans="2:15" x14ac:dyDescent="0.25">
      <c r="B26" s="172" t="s">
        <v>32</v>
      </c>
      <c r="C26" s="54" t="s">
        <v>10</v>
      </c>
      <c r="D26" s="156" t="s">
        <v>5</v>
      </c>
      <c r="E26" s="157"/>
      <c r="F26" s="158" t="s">
        <v>6</v>
      </c>
      <c r="G26" s="159"/>
      <c r="H26" s="159"/>
      <c r="I26" s="160"/>
      <c r="J26" s="231" t="s">
        <v>7</v>
      </c>
      <c r="K26" s="232"/>
      <c r="L26" s="152" t="s">
        <v>8</v>
      </c>
      <c r="M26" s="153"/>
      <c r="N26" s="154"/>
      <c r="O26" s="155"/>
    </row>
    <row r="27" spans="2:15" x14ac:dyDescent="0.25">
      <c r="B27" s="173"/>
      <c r="C27" s="55" t="s">
        <v>11</v>
      </c>
      <c r="D27" s="57">
        <v>1</v>
      </c>
      <c r="E27" s="53">
        <v>2</v>
      </c>
      <c r="F27" s="58">
        <v>3</v>
      </c>
      <c r="G27" s="25">
        <v>4</v>
      </c>
      <c r="H27" s="25">
        <v>5</v>
      </c>
      <c r="I27" s="59">
        <v>6</v>
      </c>
      <c r="J27" s="101">
        <v>7</v>
      </c>
      <c r="K27" s="102">
        <v>8</v>
      </c>
      <c r="L27" s="41">
        <v>9</v>
      </c>
      <c r="M27" s="26">
        <v>10</v>
      </c>
      <c r="N27" s="26" t="s">
        <v>9</v>
      </c>
      <c r="O27" s="29" t="s">
        <v>30</v>
      </c>
    </row>
    <row r="28" spans="2:15" x14ac:dyDescent="0.25">
      <c r="B28" s="173"/>
      <c r="C28" s="55" t="s">
        <v>12</v>
      </c>
      <c r="D28" s="167">
        <v>6</v>
      </c>
      <c r="E28" s="163"/>
      <c r="F28" s="161">
        <v>330</v>
      </c>
      <c r="G28" s="162">
        <v>0</v>
      </c>
      <c r="H28" s="162">
        <v>0</v>
      </c>
      <c r="I28" s="163">
        <v>0</v>
      </c>
      <c r="J28" s="224">
        <v>100</v>
      </c>
      <c r="K28" s="225"/>
      <c r="L28" s="41" t="s">
        <v>9</v>
      </c>
      <c r="M28" s="26" t="s">
        <v>9</v>
      </c>
      <c r="N28" s="32" t="s">
        <v>9</v>
      </c>
      <c r="O28" s="33" t="s">
        <v>9</v>
      </c>
    </row>
    <row r="29" spans="2:15" ht="15.75" thickBot="1" x14ac:dyDescent="0.3">
      <c r="B29" s="174"/>
      <c r="C29" s="56" t="s">
        <v>13</v>
      </c>
      <c r="D29" s="168" t="str">
        <f>DEC2HEX(D28,4)</f>
        <v>0006</v>
      </c>
      <c r="E29" s="166" t="str">
        <f>DEC2HEX(E28,2)</f>
        <v>00</v>
      </c>
      <c r="F29" s="164" t="str">
        <f>DEC2HEX(F28,4)</f>
        <v>014A</v>
      </c>
      <c r="G29" s="165" t="str">
        <f t="shared" ref="G29" si="6">DEC2HEX(G28,2)</f>
        <v>00</v>
      </c>
      <c r="H29" s="165" t="str">
        <f t="shared" ref="H29" si="7">DEC2HEX(H28,2)</f>
        <v>00</v>
      </c>
      <c r="I29" s="166" t="str">
        <f t="shared" ref="I29" si="8">DEC2HEX(I28,2)</f>
        <v>00</v>
      </c>
      <c r="J29" s="226" t="str">
        <f>DEC2HEX(J28,4)</f>
        <v>0064</v>
      </c>
      <c r="K29" s="227" t="str">
        <f>DEC2HEX(K28,2)</f>
        <v>00</v>
      </c>
      <c r="L29" s="10" t="s">
        <v>9</v>
      </c>
      <c r="M29" s="30" t="s">
        <v>9</v>
      </c>
      <c r="N29" s="34" t="s">
        <v>9</v>
      </c>
      <c r="O29" s="35" t="s">
        <v>9</v>
      </c>
    </row>
    <row r="30" spans="2:15" ht="15.75" thickBot="1" x14ac:dyDescent="0.3">
      <c r="B30" s="37"/>
    </row>
    <row r="31" spans="2:15" x14ac:dyDescent="0.25">
      <c r="B31" s="172" t="s">
        <v>33</v>
      </c>
      <c r="C31" s="54" t="s">
        <v>10</v>
      </c>
      <c r="D31" s="177" t="s">
        <v>5</v>
      </c>
      <c r="E31" s="178"/>
      <c r="F31" s="179" t="s">
        <v>6</v>
      </c>
      <c r="G31" s="115"/>
      <c r="H31" s="115"/>
      <c r="I31" s="180"/>
      <c r="J31" s="231" t="s">
        <v>7</v>
      </c>
      <c r="K31" s="232"/>
      <c r="L31" s="120" t="s">
        <v>8</v>
      </c>
      <c r="M31" s="120"/>
      <c r="N31" s="120"/>
      <c r="O31" s="121"/>
    </row>
    <row r="32" spans="2:15" x14ac:dyDescent="0.25">
      <c r="B32" s="173"/>
      <c r="C32" s="55" t="s">
        <v>11</v>
      </c>
      <c r="D32" s="57">
        <v>1</v>
      </c>
      <c r="E32" s="53">
        <v>2</v>
      </c>
      <c r="F32" s="58">
        <v>3</v>
      </c>
      <c r="G32" s="25">
        <v>4</v>
      </c>
      <c r="H32" s="25">
        <v>5</v>
      </c>
      <c r="I32" s="59">
        <v>6</v>
      </c>
      <c r="J32" s="101">
        <v>7</v>
      </c>
      <c r="K32" s="102">
        <v>8</v>
      </c>
      <c r="L32" s="41">
        <v>9</v>
      </c>
      <c r="M32" s="26">
        <v>10</v>
      </c>
      <c r="N32" s="26" t="s">
        <v>9</v>
      </c>
      <c r="O32" s="29" t="s">
        <v>30</v>
      </c>
    </row>
    <row r="33" spans="2:23" x14ac:dyDescent="0.25">
      <c r="B33" s="173"/>
      <c r="C33" s="55" t="s">
        <v>12</v>
      </c>
      <c r="D33" s="167">
        <v>6</v>
      </c>
      <c r="E33" s="181"/>
      <c r="F33" s="161" t="s">
        <v>9</v>
      </c>
      <c r="G33" s="162">
        <v>0</v>
      </c>
      <c r="H33" s="162">
        <v>0</v>
      </c>
      <c r="I33" s="163">
        <v>0</v>
      </c>
      <c r="J33" s="224">
        <v>100</v>
      </c>
      <c r="K33" s="225"/>
      <c r="L33" s="41" t="s">
        <v>9</v>
      </c>
      <c r="M33" s="26" t="s">
        <v>9</v>
      </c>
      <c r="N33" s="32" t="s">
        <v>9</v>
      </c>
      <c r="O33" s="33" t="s">
        <v>9</v>
      </c>
    </row>
    <row r="34" spans="2:23" ht="15.75" thickBot="1" x14ac:dyDescent="0.3">
      <c r="B34" s="174"/>
      <c r="C34" s="56" t="s">
        <v>13</v>
      </c>
      <c r="D34" s="168" t="str">
        <f>DEC2HEX(D33,4)</f>
        <v>0006</v>
      </c>
      <c r="E34" s="169" t="str">
        <f>DEC2HEX(E33,2)</f>
        <v>00</v>
      </c>
      <c r="F34" s="164" t="s">
        <v>9</v>
      </c>
      <c r="G34" s="165" t="str">
        <f t="shared" ref="G34" si="9">DEC2HEX(G33,2)</f>
        <v>00</v>
      </c>
      <c r="H34" s="165" t="str">
        <f t="shared" ref="H34" si="10">DEC2HEX(H33,2)</f>
        <v>00</v>
      </c>
      <c r="I34" s="166" t="str">
        <f t="shared" ref="I34" si="11">DEC2HEX(I33,2)</f>
        <v>00</v>
      </c>
      <c r="J34" s="226" t="str">
        <f>DEC2HEX(J33,4)</f>
        <v>0064</v>
      </c>
      <c r="K34" s="227" t="str">
        <f>DEC2HEX(K33,2)</f>
        <v>00</v>
      </c>
      <c r="L34" s="10" t="s">
        <v>9</v>
      </c>
      <c r="M34" s="30" t="s">
        <v>9</v>
      </c>
      <c r="N34" s="34" t="s">
        <v>9</v>
      </c>
      <c r="O34" s="35" t="s">
        <v>9</v>
      </c>
    </row>
    <row r="36" spans="2:23" ht="15.75" thickBot="1" x14ac:dyDescent="0.3"/>
    <row r="37" spans="2:23" ht="30.75" thickBot="1" x14ac:dyDescent="0.3">
      <c r="C37" s="44" t="s">
        <v>43</v>
      </c>
      <c r="D37" s="238" t="s">
        <v>144</v>
      </c>
      <c r="E37" s="238" t="s">
        <v>142</v>
      </c>
      <c r="F37" s="238" t="s">
        <v>143</v>
      </c>
      <c r="G37" s="186" t="s">
        <v>4</v>
      </c>
      <c r="H37" s="186"/>
      <c r="I37" s="186"/>
      <c r="J37" s="186"/>
      <c r="K37" s="186"/>
      <c r="L37" s="186" t="s">
        <v>60</v>
      </c>
      <c r="M37" s="186"/>
      <c r="N37" s="186"/>
      <c r="O37" s="186"/>
      <c r="P37" s="186"/>
      <c r="Q37" s="186"/>
      <c r="R37" s="186"/>
      <c r="S37" s="186"/>
      <c r="T37" s="186" t="s">
        <v>62</v>
      </c>
      <c r="U37" s="186"/>
      <c r="V37" s="186"/>
      <c r="W37" s="200"/>
    </row>
    <row r="38" spans="2:23" x14ac:dyDescent="0.25">
      <c r="C38" s="103" t="s">
        <v>7</v>
      </c>
      <c r="D38" s="246" t="s">
        <v>58</v>
      </c>
      <c r="E38" s="246">
        <v>0</v>
      </c>
      <c r="F38" s="246">
        <f>2^16-8</f>
        <v>65528</v>
      </c>
      <c r="G38" s="228" t="s">
        <v>83</v>
      </c>
      <c r="H38" s="229"/>
      <c r="I38" s="229"/>
      <c r="J38" s="229"/>
      <c r="K38" s="229"/>
      <c r="L38" s="229" t="s">
        <v>84</v>
      </c>
      <c r="M38" s="229"/>
      <c r="N38" s="229"/>
      <c r="O38" s="229"/>
      <c r="P38" s="229"/>
      <c r="Q38" s="229"/>
      <c r="R38" s="229"/>
      <c r="S38" s="229"/>
      <c r="T38" s="229" t="s">
        <v>85</v>
      </c>
      <c r="U38" s="229"/>
      <c r="V38" s="229"/>
      <c r="W38" s="230"/>
    </row>
  </sheetData>
  <mergeCells count="72">
    <mergeCell ref="B31:B34"/>
    <mergeCell ref="D31:E31"/>
    <mergeCell ref="F31:I31"/>
    <mergeCell ref="J31:K31"/>
    <mergeCell ref="L31:O31"/>
    <mergeCell ref="D33:E33"/>
    <mergeCell ref="F33:I33"/>
    <mergeCell ref="J33:K33"/>
    <mergeCell ref="D34:E34"/>
    <mergeCell ref="F34:I34"/>
    <mergeCell ref="B26:B29"/>
    <mergeCell ref="D26:E26"/>
    <mergeCell ref="F26:I26"/>
    <mergeCell ref="J26:K26"/>
    <mergeCell ref="L26:O26"/>
    <mergeCell ref="F28:I28"/>
    <mergeCell ref="J28:K28"/>
    <mergeCell ref="D29:E29"/>
    <mergeCell ref="F29:I29"/>
    <mergeCell ref="J29:K29"/>
    <mergeCell ref="L21:O21"/>
    <mergeCell ref="F23:I23"/>
    <mergeCell ref="J23:K23"/>
    <mergeCell ref="D24:E24"/>
    <mergeCell ref="F24:I24"/>
    <mergeCell ref="J24:K24"/>
    <mergeCell ref="L13:O13"/>
    <mergeCell ref="J3:K3"/>
    <mergeCell ref="J5:K5"/>
    <mergeCell ref="J6:K6"/>
    <mergeCell ref="J8:K8"/>
    <mergeCell ref="J10:K10"/>
    <mergeCell ref="G38:K38"/>
    <mergeCell ref="L38:S38"/>
    <mergeCell ref="T38:W38"/>
    <mergeCell ref="J34:K34"/>
    <mergeCell ref="D28:E28"/>
    <mergeCell ref="G37:K37"/>
    <mergeCell ref="L37:S37"/>
    <mergeCell ref="T37:W37"/>
    <mergeCell ref="B21:B24"/>
    <mergeCell ref="D21:E21"/>
    <mergeCell ref="F21:I21"/>
    <mergeCell ref="J21:K21"/>
    <mergeCell ref="B13:B16"/>
    <mergeCell ref="D13:E13"/>
    <mergeCell ref="F13:I13"/>
    <mergeCell ref="D15:E15"/>
    <mergeCell ref="F15:I15"/>
    <mergeCell ref="D16:E16"/>
    <mergeCell ref="F16:I16"/>
    <mergeCell ref="J15:K15"/>
    <mergeCell ref="J16:K16"/>
    <mergeCell ref="J13:K13"/>
    <mergeCell ref="D23:E23"/>
    <mergeCell ref="B8:B11"/>
    <mergeCell ref="D8:E8"/>
    <mergeCell ref="F8:I8"/>
    <mergeCell ref="L8:O8"/>
    <mergeCell ref="D10:E10"/>
    <mergeCell ref="F10:I10"/>
    <mergeCell ref="D11:E11"/>
    <mergeCell ref="F11:I11"/>
    <mergeCell ref="J11:K11"/>
    <mergeCell ref="B3:B6"/>
    <mergeCell ref="D3:E3"/>
    <mergeCell ref="F3:I3"/>
    <mergeCell ref="L3:O3"/>
    <mergeCell ref="D5:E5"/>
    <mergeCell ref="F5:I5"/>
    <mergeCell ref="D6:E6"/>
    <mergeCell ref="F6:I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5"/>
  <sheetViews>
    <sheetView topLeftCell="A19" zoomScaleNormal="100" workbookViewId="0">
      <selection activeCell="C39" sqref="C39:G39"/>
    </sheetView>
  </sheetViews>
  <sheetFormatPr defaultRowHeight="15" x14ac:dyDescent="0.25"/>
  <cols>
    <col min="2" max="2" width="21.42578125" customWidth="1"/>
    <col min="3" max="3" width="20.140625" customWidth="1"/>
    <col min="4" max="19" width="9.42578125" customWidth="1"/>
  </cols>
  <sheetData>
    <row r="2" spans="2:13" s="105" customFormat="1" ht="15.75" thickBot="1" x14ac:dyDescent="0.3">
      <c r="B2" s="105" t="s">
        <v>105</v>
      </c>
    </row>
    <row r="3" spans="2:13" x14ac:dyDescent="0.25">
      <c r="B3" s="172" t="s">
        <v>31</v>
      </c>
      <c r="C3" s="54" t="s">
        <v>10</v>
      </c>
      <c r="D3" s="156" t="s">
        <v>5</v>
      </c>
      <c r="E3" s="157"/>
      <c r="F3" s="158" t="s">
        <v>6</v>
      </c>
      <c r="G3" s="159"/>
      <c r="H3" s="159"/>
      <c r="I3" s="160"/>
      <c r="J3" s="152" t="s">
        <v>8</v>
      </c>
      <c r="K3" s="153"/>
      <c r="L3" s="154"/>
      <c r="M3" s="155"/>
    </row>
    <row r="4" spans="2:13" x14ac:dyDescent="0.25">
      <c r="B4" s="173"/>
      <c r="C4" s="55" t="s">
        <v>11</v>
      </c>
      <c r="D4" s="57">
        <v>1</v>
      </c>
      <c r="E4" s="53">
        <v>2</v>
      </c>
      <c r="F4" s="58">
        <v>3</v>
      </c>
      <c r="G4" s="25">
        <v>4</v>
      </c>
      <c r="H4" s="25">
        <v>5</v>
      </c>
      <c r="I4" s="59">
        <v>6</v>
      </c>
      <c r="J4" s="41">
        <v>7</v>
      </c>
      <c r="K4" s="26">
        <v>8</v>
      </c>
      <c r="L4" s="26" t="s">
        <v>9</v>
      </c>
      <c r="M4" s="29" t="s">
        <v>30</v>
      </c>
    </row>
    <row r="5" spans="2:13" x14ac:dyDescent="0.25">
      <c r="B5" s="173"/>
      <c r="C5" s="55" t="s">
        <v>12</v>
      </c>
      <c r="D5" s="167">
        <v>65534</v>
      </c>
      <c r="E5" s="163"/>
      <c r="F5" s="161">
        <v>0</v>
      </c>
      <c r="G5" s="162">
        <v>0</v>
      </c>
      <c r="H5" s="162">
        <v>0</v>
      </c>
      <c r="I5" s="163">
        <v>0</v>
      </c>
      <c r="J5" s="41">
        <v>255</v>
      </c>
      <c r="K5" s="26">
        <v>255</v>
      </c>
      <c r="L5" s="32" t="s">
        <v>9</v>
      </c>
      <c r="M5" s="33" t="s">
        <v>9</v>
      </c>
    </row>
    <row r="6" spans="2:13" ht="15.75" thickBot="1" x14ac:dyDescent="0.3">
      <c r="B6" s="174"/>
      <c r="C6" s="56" t="s">
        <v>13</v>
      </c>
      <c r="D6" s="168" t="str">
        <f>DEC2HEX(D5,4)</f>
        <v>FFFE</v>
      </c>
      <c r="E6" s="166" t="str">
        <f>DEC2HEX(E5,2)</f>
        <v>00</v>
      </c>
      <c r="F6" s="164" t="str">
        <f>DEC2HEX(F5,4)</f>
        <v>0000</v>
      </c>
      <c r="G6" s="165" t="str">
        <f t="shared" ref="G6:K6" si="0">DEC2HEX(G5,2)</f>
        <v>00</v>
      </c>
      <c r="H6" s="165" t="str">
        <f t="shared" si="0"/>
        <v>00</v>
      </c>
      <c r="I6" s="166" t="str">
        <f t="shared" si="0"/>
        <v>00</v>
      </c>
      <c r="J6" s="10" t="str">
        <f>DEC2HEX(J5,2)</f>
        <v>FF</v>
      </c>
      <c r="K6" s="30" t="str">
        <f t="shared" si="0"/>
        <v>FF</v>
      </c>
      <c r="L6" s="34" t="s">
        <v>9</v>
      </c>
      <c r="M6" s="35" t="s">
        <v>9</v>
      </c>
    </row>
    <row r="7" spans="2:13" ht="15.75" thickBot="1" x14ac:dyDescent="0.3">
      <c r="B7" s="37"/>
    </row>
    <row r="8" spans="2:13" x14ac:dyDescent="0.25">
      <c r="B8" s="172" t="s">
        <v>32</v>
      </c>
      <c r="C8" s="54" t="s">
        <v>10</v>
      </c>
      <c r="D8" s="156" t="s">
        <v>5</v>
      </c>
      <c r="E8" s="157"/>
      <c r="F8" s="158" t="s">
        <v>6</v>
      </c>
      <c r="G8" s="159"/>
      <c r="H8" s="159"/>
      <c r="I8" s="160"/>
      <c r="J8" s="152" t="s">
        <v>8</v>
      </c>
      <c r="K8" s="153"/>
      <c r="L8" s="154"/>
      <c r="M8" s="155"/>
    </row>
    <row r="9" spans="2:13" x14ac:dyDescent="0.25">
      <c r="B9" s="173"/>
      <c r="C9" s="55" t="s">
        <v>11</v>
      </c>
      <c r="D9" s="57">
        <v>1</v>
      </c>
      <c r="E9" s="53">
        <v>2</v>
      </c>
      <c r="F9" s="58">
        <v>3</v>
      </c>
      <c r="G9" s="25">
        <v>4</v>
      </c>
      <c r="H9" s="25">
        <v>5</v>
      </c>
      <c r="I9" s="59">
        <v>6</v>
      </c>
      <c r="J9" s="41">
        <v>7</v>
      </c>
      <c r="K9" s="26">
        <v>8</v>
      </c>
      <c r="L9" s="26" t="s">
        <v>9</v>
      </c>
      <c r="M9" s="29" t="s">
        <v>30</v>
      </c>
    </row>
    <row r="10" spans="2:13" x14ac:dyDescent="0.25">
      <c r="B10" s="173"/>
      <c r="C10" s="55" t="s">
        <v>12</v>
      </c>
      <c r="D10" s="167">
        <v>65534</v>
      </c>
      <c r="E10" s="163"/>
      <c r="F10" s="161">
        <v>332</v>
      </c>
      <c r="G10" s="162">
        <v>0</v>
      </c>
      <c r="H10" s="162">
        <v>0</v>
      </c>
      <c r="I10" s="163">
        <v>0</v>
      </c>
      <c r="J10" s="41" t="s">
        <v>9</v>
      </c>
      <c r="K10" s="26" t="s">
        <v>9</v>
      </c>
      <c r="L10" s="32" t="s">
        <v>9</v>
      </c>
      <c r="M10" s="33" t="s">
        <v>9</v>
      </c>
    </row>
    <row r="11" spans="2:13" ht="15.75" thickBot="1" x14ac:dyDescent="0.3">
      <c r="B11" s="174"/>
      <c r="C11" s="56" t="s">
        <v>13</v>
      </c>
      <c r="D11" s="168" t="str">
        <f>DEC2HEX(D10,4)</f>
        <v>FFFE</v>
      </c>
      <c r="E11" s="166" t="str">
        <f>DEC2HEX(E10,2)</f>
        <v>00</v>
      </c>
      <c r="F11" s="164" t="str">
        <f>DEC2HEX(F10,4)</f>
        <v>014C</v>
      </c>
      <c r="G11" s="165" t="str">
        <f t="shared" ref="G11:I11" si="1">DEC2HEX(G10,2)</f>
        <v>00</v>
      </c>
      <c r="H11" s="165" t="str">
        <f t="shared" si="1"/>
        <v>00</v>
      </c>
      <c r="I11" s="166" t="str">
        <f t="shared" si="1"/>
        <v>00</v>
      </c>
      <c r="J11" s="10" t="s">
        <v>9</v>
      </c>
      <c r="K11" s="30" t="s">
        <v>9</v>
      </c>
      <c r="L11" s="34" t="s">
        <v>9</v>
      </c>
      <c r="M11" s="35" t="s">
        <v>9</v>
      </c>
    </row>
    <row r="12" spans="2:13" ht="15.75" thickBot="1" x14ac:dyDescent="0.3">
      <c r="B12" s="37"/>
    </row>
    <row r="13" spans="2:13" x14ac:dyDescent="0.25">
      <c r="B13" s="172" t="s">
        <v>33</v>
      </c>
      <c r="C13" s="54" t="s">
        <v>10</v>
      </c>
      <c r="D13" s="177" t="s">
        <v>5</v>
      </c>
      <c r="E13" s="178"/>
      <c r="F13" s="179" t="s">
        <v>6</v>
      </c>
      <c r="G13" s="115"/>
      <c r="H13" s="115"/>
      <c r="I13" s="180"/>
      <c r="J13" s="120" t="s">
        <v>8</v>
      </c>
      <c r="K13" s="120"/>
      <c r="L13" s="120"/>
      <c r="M13" s="121"/>
    </row>
    <row r="14" spans="2:13" x14ac:dyDescent="0.25">
      <c r="B14" s="173"/>
      <c r="C14" s="55" t="s">
        <v>11</v>
      </c>
      <c r="D14" s="57">
        <v>1</v>
      </c>
      <c r="E14" s="53">
        <v>2</v>
      </c>
      <c r="F14" s="58">
        <v>3</v>
      </c>
      <c r="G14" s="25">
        <v>4</v>
      </c>
      <c r="H14" s="25">
        <v>5</v>
      </c>
      <c r="I14" s="59">
        <v>6</v>
      </c>
      <c r="J14" s="41">
        <v>7</v>
      </c>
      <c r="K14" s="26">
        <v>8</v>
      </c>
      <c r="L14" s="26" t="s">
        <v>9</v>
      </c>
      <c r="M14" s="29" t="s">
        <v>30</v>
      </c>
    </row>
    <row r="15" spans="2:13" x14ac:dyDescent="0.25">
      <c r="B15" s="173"/>
      <c r="C15" s="55" t="s">
        <v>12</v>
      </c>
      <c r="D15" s="167">
        <v>65534</v>
      </c>
      <c r="E15" s="163"/>
      <c r="F15" s="161" t="s">
        <v>9</v>
      </c>
      <c r="G15" s="162">
        <v>0</v>
      </c>
      <c r="H15" s="162">
        <v>0</v>
      </c>
      <c r="I15" s="163">
        <v>0</v>
      </c>
      <c r="J15" s="41" t="s">
        <v>9</v>
      </c>
      <c r="K15" s="26" t="s">
        <v>9</v>
      </c>
      <c r="L15" s="32" t="s">
        <v>9</v>
      </c>
      <c r="M15" s="33" t="s">
        <v>9</v>
      </c>
    </row>
    <row r="16" spans="2:13" ht="15.75" thickBot="1" x14ac:dyDescent="0.3">
      <c r="B16" s="174"/>
      <c r="C16" s="56" t="s">
        <v>13</v>
      </c>
      <c r="D16" s="168" t="str">
        <f>DEC2HEX(D15,4)</f>
        <v>FFFE</v>
      </c>
      <c r="E16" s="169" t="str">
        <f>DEC2HEX(E15,2)</f>
        <v>00</v>
      </c>
      <c r="F16" s="164" t="s">
        <v>9</v>
      </c>
      <c r="G16" s="165" t="str">
        <f t="shared" ref="G16:I16" si="2">DEC2HEX(G15,2)</f>
        <v>00</v>
      </c>
      <c r="H16" s="165" t="str">
        <f t="shared" si="2"/>
        <v>00</v>
      </c>
      <c r="I16" s="166" t="str">
        <f t="shared" si="2"/>
        <v>00</v>
      </c>
      <c r="J16" s="10" t="s">
        <v>9</v>
      </c>
      <c r="K16" s="30" t="s">
        <v>9</v>
      </c>
      <c r="L16" s="34" t="s">
        <v>9</v>
      </c>
      <c r="M16" s="35" t="s">
        <v>9</v>
      </c>
    </row>
    <row r="19" spans="2:22" s="104" customFormat="1" ht="15.75" thickBot="1" x14ac:dyDescent="0.3">
      <c r="B19" s="104" t="s">
        <v>104</v>
      </c>
    </row>
    <row r="20" spans="2:22" x14ac:dyDescent="0.25">
      <c r="B20" s="195" t="s">
        <v>40</v>
      </c>
      <c r="C20" s="54" t="s">
        <v>10</v>
      </c>
      <c r="D20" s="170" t="s">
        <v>42</v>
      </c>
      <c r="E20" s="171"/>
      <c r="F20" s="182" t="s">
        <v>2</v>
      </c>
      <c r="G20" s="237"/>
      <c r="H20" s="170" t="s">
        <v>3</v>
      </c>
      <c r="I20" s="171"/>
      <c r="J20" s="170" t="s">
        <v>34</v>
      </c>
      <c r="K20" s="171"/>
      <c r="L20" s="170" t="s">
        <v>35</v>
      </c>
      <c r="M20" s="171"/>
      <c r="N20" s="170" t="s">
        <v>36</v>
      </c>
      <c r="O20" s="171"/>
      <c r="P20" s="170" t="s">
        <v>37</v>
      </c>
      <c r="Q20" s="171"/>
      <c r="R20" s="170" t="s">
        <v>38</v>
      </c>
      <c r="S20" s="171"/>
      <c r="T20" s="39" t="s">
        <v>39</v>
      </c>
    </row>
    <row r="21" spans="2:22" x14ac:dyDescent="0.25">
      <c r="B21" s="196"/>
      <c r="C21" s="55" t="s">
        <v>11</v>
      </c>
      <c r="D21" s="49">
        <v>1</v>
      </c>
      <c r="E21" s="29">
        <v>2</v>
      </c>
      <c r="F21" s="48">
        <v>3</v>
      </c>
      <c r="G21" s="64">
        <v>4</v>
      </c>
      <c r="H21" s="49">
        <v>5</v>
      </c>
      <c r="I21" s="29">
        <v>6</v>
      </c>
      <c r="J21" s="49">
        <v>7</v>
      </c>
      <c r="K21" s="29">
        <v>8</v>
      </c>
      <c r="L21" s="49">
        <v>9</v>
      </c>
      <c r="M21" s="29">
        <v>10</v>
      </c>
      <c r="N21" s="49">
        <v>11</v>
      </c>
      <c r="O21" s="29">
        <v>12</v>
      </c>
      <c r="P21" s="49">
        <v>13</v>
      </c>
      <c r="Q21" s="29">
        <v>14</v>
      </c>
      <c r="R21" s="49">
        <v>15</v>
      </c>
      <c r="S21" s="29">
        <v>16</v>
      </c>
      <c r="T21" s="69">
        <v>17</v>
      </c>
    </row>
    <row r="22" spans="2:22" x14ac:dyDescent="0.25">
      <c r="B22" s="196"/>
      <c r="C22" s="55" t="s">
        <v>12</v>
      </c>
      <c r="D22" s="198">
        <v>65535</v>
      </c>
      <c r="E22" s="163"/>
      <c r="F22" s="48" t="s">
        <v>9</v>
      </c>
      <c r="G22" s="64" t="s">
        <v>9</v>
      </c>
      <c r="H22" s="67" t="s">
        <v>9</v>
      </c>
      <c r="I22" s="33" t="s">
        <v>9</v>
      </c>
      <c r="J22" s="49" t="s">
        <v>9</v>
      </c>
      <c r="K22" s="29" t="s">
        <v>9</v>
      </c>
      <c r="L22" s="67" t="s">
        <v>9</v>
      </c>
      <c r="M22" s="33" t="s">
        <v>9</v>
      </c>
      <c r="N22" s="49" t="s">
        <v>9</v>
      </c>
      <c r="O22" s="29" t="s">
        <v>9</v>
      </c>
      <c r="P22" s="67" t="s">
        <v>9</v>
      </c>
      <c r="Q22" s="33" t="s">
        <v>9</v>
      </c>
      <c r="R22" s="49" t="s">
        <v>9</v>
      </c>
      <c r="S22" s="33" t="s">
        <v>9</v>
      </c>
      <c r="T22" s="70" t="s">
        <v>9</v>
      </c>
    </row>
    <row r="23" spans="2:22" ht="15.75" thickBot="1" x14ac:dyDescent="0.3">
      <c r="B23" s="197"/>
      <c r="C23" s="56" t="s">
        <v>13</v>
      </c>
      <c r="D23" s="199" t="str">
        <f>DEC2HEX(D22,4)</f>
        <v>FFFF</v>
      </c>
      <c r="E23" s="166"/>
      <c r="F23" s="65" t="s">
        <v>9</v>
      </c>
      <c r="G23" s="66" t="s">
        <v>9</v>
      </c>
      <c r="H23" s="68" t="s">
        <v>9</v>
      </c>
      <c r="I23" s="35" t="s">
        <v>9</v>
      </c>
      <c r="J23" s="50" t="s">
        <v>9</v>
      </c>
      <c r="K23" s="31" t="s">
        <v>9</v>
      </c>
      <c r="L23" s="68" t="s">
        <v>9</v>
      </c>
      <c r="M23" s="35" t="s">
        <v>9</v>
      </c>
      <c r="N23" s="50" t="s">
        <v>9</v>
      </c>
      <c r="O23" s="31" t="s">
        <v>9</v>
      </c>
      <c r="P23" s="68" t="s">
        <v>9</v>
      </c>
      <c r="Q23" s="35" t="s">
        <v>9</v>
      </c>
      <c r="R23" s="50" t="s">
        <v>9</v>
      </c>
      <c r="S23" s="35" t="s">
        <v>9</v>
      </c>
      <c r="T23" s="71" t="s">
        <v>9</v>
      </c>
    </row>
    <row r="24" spans="2:22" ht="15" customHeight="1" x14ac:dyDescent="0.25">
      <c r="B24" s="195" t="s">
        <v>77</v>
      </c>
      <c r="C24" s="54" t="s">
        <v>10</v>
      </c>
      <c r="D24" s="170" t="s">
        <v>78</v>
      </c>
      <c r="E24" s="153"/>
      <c r="F24" s="154"/>
      <c r="G24" s="155"/>
      <c r="H24" s="170" t="s">
        <v>79</v>
      </c>
      <c r="I24" s="153"/>
      <c r="J24" s="154"/>
      <c r="K24" s="155"/>
      <c r="L24" s="170" t="s">
        <v>80</v>
      </c>
      <c r="M24" s="153"/>
      <c r="N24" s="154"/>
      <c r="O24" s="155"/>
      <c r="P24" s="170" t="s">
        <v>81</v>
      </c>
      <c r="Q24" s="153"/>
      <c r="R24" s="154"/>
      <c r="S24" s="155"/>
      <c r="T24" s="72" t="s">
        <v>76</v>
      </c>
      <c r="U24" s="39" t="s">
        <v>82</v>
      </c>
    </row>
    <row r="25" spans="2:22" x14ac:dyDescent="0.25">
      <c r="B25" s="196"/>
      <c r="C25" s="55" t="s">
        <v>11</v>
      </c>
      <c r="D25" s="49">
        <v>18</v>
      </c>
      <c r="E25" s="26">
        <v>19</v>
      </c>
      <c r="F25" s="26">
        <v>20</v>
      </c>
      <c r="G25" s="29">
        <v>21</v>
      </c>
      <c r="H25" s="49">
        <v>22</v>
      </c>
      <c r="I25" s="26">
        <v>23</v>
      </c>
      <c r="J25" s="26">
        <v>24</v>
      </c>
      <c r="K25" s="29">
        <v>25</v>
      </c>
      <c r="L25" s="49">
        <v>26</v>
      </c>
      <c r="M25" s="26">
        <v>27</v>
      </c>
      <c r="N25" s="26">
        <v>28</v>
      </c>
      <c r="O25" s="29">
        <v>29</v>
      </c>
      <c r="P25" s="49">
        <v>30</v>
      </c>
      <c r="Q25" s="26">
        <v>31</v>
      </c>
      <c r="R25" s="26">
        <v>32</v>
      </c>
      <c r="S25" s="29">
        <v>33</v>
      </c>
      <c r="T25" s="73">
        <v>34</v>
      </c>
      <c r="U25" s="69">
        <v>35</v>
      </c>
    </row>
    <row r="26" spans="2:22" x14ac:dyDescent="0.25">
      <c r="B26" s="196"/>
      <c r="C26" s="55" t="s">
        <v>12</v>
      </c>
      <c r="D26" s="49" t="s">
        <v>9</v>
      </c>
      <c r="E26" s="26" t="s">
        <v>9</v>
      </c>
      <c r="F26" s="32" t="s">
        <v>9</v>
      </c>
      <c r="G26" s="33" t="s">
        <v>9</v>
      </c>
      <c r="H26" s="49" t="s">
        <v>9</v>
      </c>
      <c r="I26" s="26" t="s">
        <v>9</v>
      </c>
      <c r="J26" s="32" t="s">
        <v>9</v>
      </c>
      <c r="K26" s="33" t="s">
        <v>9</v>
      </c>
      <c r="L26" s="49" t="s">
        <v>9</v>
      </c>
      <c r="M26" s="26" t="s">
        <v>9</v>
      </c>
      <c r="N26" s="32" t="s">
        <v>9</v>
      </c>
      <c r="O26" s="33" t="s">
        <v>9</v>
      </c>
      <c r="P26" s="49" t="s">
        <v>9</v>
      </c>
      <c r="Q26" s="26" t="s">
        <v>9</v>
      </c>
      <c r="R26" s="32" t="s">
        <v>9</v>
      </c>
      <c r="S26" s="33" t="s">
        <v>9</v>
      </c>
      <c r="T26" s="74" t="s">
        <v>9</v>
      </c>
      <c r="U26" s="70" t="s">
        <v>9</v>
      </c>
    </row>
    <row r="27" spans="2:22" ht="15.75" thickBot="1" x14ac:dyDescent="0.3">
      <c r="B27" s="197"/>
      <c r="C27" s="56" t="s">
        <v>13</v>
      </c>
      <c r="D27" s="50" t="s">
        <v>9</v>
      </c>
      <c r="E27" s="30" t="s">
        <v>9</v>
      </c>
      <c r="F27" s="34" t="s">
        <v>9</v>
      </c>
      <c r="G27" s="35" t="s">
        <v>9</v>
      </c>
      <c r="H27" s="50" t="s">
        <v>9</v>
      </c>
      <c r="I27" s="30" t="s">
        <v>9</v>
      </c>
      <c r="J27" s="34" t="s">
        <v>9</v>
      </c>
      <c r="K27" s="35" t="s">
        <v>9</v>
      </c>
      <c r="L27" s="50" t="s">
        <v>9</v>
      </c>
      <c r="M27" s="30" t="s">
        <v>9</v>
      </c>
      <c r="N27" s="34" t="s">
        <v>9</v>
      </c>
      <c r="O27" s="35" t="s">
        <v>9</v>
      </c>
      <c r="P27" s="50" t="s">
        <v>9</v>
      </c>
      <c r="Q27" s="30" t="s">
        <v>9</v>
      </c>
      <c r="R27" s="34" t="s">
        <v>9</v>
      </c>
      <c r="S27" s="35" t="s">
        <v>9</v>
      </c>
      <c r="T27" s="75" t="s">
        <v>9</v>
      </c>
      <c r="U27" s="71" t="s">
        <v>9</v>
      </c>
    </row>
    <row r="28" spans="2:22" ht="15.75" thickBot="1" x14ac:dyDescent="0.3"/>
    <row r="29" spans="2:22" ht="15" customHeight="1" x14ac:dyDescent="0.25">
      <c r="B29" s="195" t="s">
        <v>74</v>
      </c>
      <c r="C29" s="54" t="s">
        <v>10</v>
      </c>
      <c r="D29" s="170" t="s">
        <v>42</v>
      </c>
      <c r="E29" s="171"/>
      <c r="F29" s="182" t="s">
        <v>2</v>
      </c>
      <c r="G29" s="183"/>
      <c r="H29" s="184"/>
      <c r="I29" s="185"/>
      <c r="J29" s="170" t="s">
        <v>3</v>
      </c>
      <c r="K29" s="171"/>
      <c r="L29" s="170" t="s">
        <v>34</v>
      </c>
      <c r="M29" s="171"/>
      <c r="N29" s="170" t="s">
        <v>35</v>
      </c>
      <c r="O29" s="171"/>
      <c r="P29" s="170" t="s">
        <v>36</v>
      </c>
      <c r="Q29" s="171"/>
      <c r="R29" s="170" t="s">
        <v>37</v>
      </c>
      <c r="S29" s="171"/>
      <c r="T29" s="170" t="s">
        <v>38</v>
      </c>
      <c r="U29" s="171"/>
      <c r="V29" s="39" t="s">
        <v>39</v>
      </c>
    </row>
    <row r="30" spans="2:22" x14ac:dyDescent="0.25">
      <c r="B30" s="196"/>
      <c r="C30" s="55" t="s">
        <v>11</v>
      </c>
      <c r="D30" s="49">
        <v>1</v>
      </c>
      <c r="E30" s="29">
        <v>2</v>
      </c>
      <c r="F30" s="48">
        <v>3</v>
      </c>
      <c r="G30" s="45">
        <v>4</v>
      </c>
      <c r="H30" s="45">
        <v>5</v>
      </c>
      <c r="I30" s="64">
        <v>6</v>
      </c>
      <c r="J30" s="49">
        <v>7</v>
      </c>
      <c r="K30" s="29">
        <v>8</v>
      </c>
      <c r="L30" s="49">
        <v>9</v>
      </c>
      <c r="M30" s="29">
        <v>10</v>
      </c>
      <c r="N30" s="49">
        <v>11</v>
      </c>
      <c r="O30" s="29">
        <v>12</v>
      </c>
      <c r="P30" s="49">
        <v>13</v>
      </c>
      <c r="Q30" s="29">
        <v>14</v>
      </c>
      <c r="R30" s="49">
        <v>15</v>
      </c>
      <c r="S30" s="29">
        <v>16</v>
      </c>
      <c r="T30" s="49">
        <v>17</v>
      </c>
      <c r="U30" s="29">
        <v>18</v>
      </c>
      <c r="V30" s="69">
        <v>19</v>
      </c>
    </row>
    <row r="31" spans="2:22" x14ac:dyDescent="0.25">
      <c r="B31" s="196"/>
      <c r="C31" s="55" t="s">
        <v>12</v>
      </c>
      <c r="D31" s="198">
        <v>65535</v>
      </c>
      <c r="E31" s="163"/>
      <c r="F31" s="48" t="s">
        <v>9</v>
      </c>
      <c r="G31" s="45" t="s">
        <v>9</v>
      </c>
      <c r="H31" s="46" t="s">
        <v>9</v>
      </c>
      <c r="I31" s="76" t="s">
        <v>9</v>
      </c>
      <c r="J31" s="49" t="s">
        <v>9</v>
      </c>
      <c r="K31" s="29" t="s">
        <v>9</v>
      </c>
      <c r="L31" s="67" t="s">
        <v>9</v>
      </c>
      <c r="M31" s="33" t="s">
        <v>9</v>
      </c>
      <c r="N31" s="49" t="s">
        <v>9</v>
      </c>
      <c r="O31" s="29" t="s">
        <v>9</v>
      </c>
      <c r="P31" s="67" t="s">
        <v>9</v>
      </c>
      <c r="Q31" s="33" t="s">
        <v>9</v>
      </c>
      <c r="R31" s="49" t="s">
        <v>9</v>
      </c>
      <c r="S31" s="33" t="s">
        <v>9</v>
      </c>
      <c r="T31" s="67" t="s">
        <v>9</v>
      </c>
      <c r="U31" s="33" t="s">
        <v>9</v>
      </c>
      <c r="V31" s="70" t="s">
        <v>9</v>
      </c>
    </row>
    <row r="32" spans="2:22" ht="15.75" thickBot="1" x14ac:dyDescent="0.3">
      <c r="B32" s="197"/>
      <c r="C32" s="56" t="s">
        <v>13</v>
      </c>
      <c r="D32" s="199" t="str">
        <f>DEC2HEX(D31,4)</f>
        <v>FFFF</v>
      </c>
      <c r="E32" s="166"/>
      <c r="F32" s="65" t="s">
        <v>9</v>
      </c>
      <c r="G32" s="43" t="s">
        <v>9</v>
      </c>
      <c r="H32" s="47" t="s">
        <v>9</v>
      </c>
      <c r="I32" s="77" t="s">
        <v>9</v>
      </c>
      <c r="J32" s="50" t="s">
        <v>9</v>
      </c>
      <c r="K32" s="31" t="s">
        <v>9</v>
      </c>
      <c r="L32" s="68" t="s">
        <v>9</v>
      </c>
      <c r="M32" s="35" t="s">
        <v>9</v>
      </c>
      <c r="N32" s="50" t="s">
        <v>9</v>
      </c>
      <c r="O32" s="31" t="s">
        <v>9</v>
      </c>
      <c r="P32" s="68" t="s">
        <v>9</v>
      </c>
      <c r="Q32" s="35" t="s">
        <v>9</v>
      </c>
      <c r="R32" s="50" t="s">
        <v>9</v>
      </c>
      <c r="S32" s="35" t="s">
        <v>9</v>
      </c>
      <c r="T32" s="68" t="s">
        <v>9</v>
      </c>
      <c r="U32" s="35" t="s">
        <v>9</v>
      </c>
      <c r="V32" s="71" t="s">
        <v>9</v>
      </c>
    </row>
    <row r="33" spans="2:24" ht="15" customHeight="1" x14ac:dyDescent="0.25">
      <c r="B33" s="195" t="s">
        <v>75</v>
      </c>
      <c r="C33" s="54" t="s">
        <v>10</v>
      </c>
      <c r="D33" s="170" t="s">
        <v>86</v>
      </c>
      <c r="E33" s="153"/>
      <c r="F33" s="154"/>
      <c r="G33" s="155"/>
      <c r="H33" s="170" t="s">
        <v>87</v>
      </c>
      <c r="I33" s="153"/>
      <c r="J33" s="154"/>
      <c r="K33" s="155"/>
      <c r="L33" s="170" t="s">
        <v>80</v>
      </c>
      <c r="M33" s="153"/>
      <c r="N33" s="154"/>
      <c r="O33" s="155"/>
      <c r="P33" s="170" t="s">
        <v>81</v>
      </c>
      <c r="Q33" s="153"/>
      <c r="R33" s="154"/>
      <c r="S33" s="155"/>
      <c r="T33" s="78" t="s">
        <v>76</v>
      </c>
      <c r="U33" s="42" t="s">
        <v>82</v>
      </c>
    </row>
    <row r="34" spans="2:24" x14ac:dyDescent="0.25">
      <c r="B34" s="196"/>
      <c r="C34" s="55" t="s">
        <v>11</v>
      </c>
      <c r="D34" s="49">
        <v>20</v>
      </c>
      <c r="E34" s="26">
        <v>21</v>
      </c>
      <c r="F34" s="26">
        <v>22</v>
      </c>
      <c r="G34" s="29">
        <v>23</v>
      </c>
      <c r="H34" s="49">
        <v>24</v>
      </c>
      <c r="I34" s="26">
        <v>25</v>
      </c>
      <c r="J34" s="26">
        <v>26</v>
      </c>
      <c r="K34" s="29">
        <v>27</v>
      </c>
      <c r="L34" s="49">
        <v>28</v>
      </c>
      <c r="M34" s="26">
        <v>29</v>
      </c>
      <c r="N34" s="26">
        <v>30</v>
      </c>
      <c r="O34" s="29">
        <v>31</v>
      </c>
      <c r="P34" s="49">
        <v>32</v>
      </c>
      <c r="Q34" s="26">
        <v>33</v>
      </c>
      <c r="R34" s="26">
        <v>34</v>
      </c>
      <c r="S34" s="29">
        <v>35</v>
      </c>
      <c r="T34" s="49">
        <v>36</v>
      </c>
      <c r="U34" s="29">
        <v>37</v>
      </c>
    </row>
    <row r="35" spans="2:24" x14ac:dyDescent="0.25">
      <c r="B35" s="196"/>
      <c r="C35" s="55" t="s">
        <v>12</v>
      </c>
      <c r="D35" s="49" t="s">
        <v>9</v>
      </c>
      <c r="E35" s="26" t="s">
        <v>9</v>
      </c>
      <c r="F35" s="32" t="s">
        <v>9</v>
      </c>
      <c r="G35" s="33" t="s">
        <v>9</v>
      </c>
      <c r="H35" s="49" t="s">
        <v>9</v>
      </c>
      <c r="I35" s="26" t="s">
        <v>9</v>
      </c>
      <c r="J35" s="32" t="s">
        <v>9</v>
      </c>
      <c r="K35" s="33" t="s">
        <v>9</v>
      </c>
      <c r="L35" s="49" t="s">
        <v>9</v>
      </c>
      <c r="M35" s="26" t="s">
        <v>9</v>
      </c>
      <c r="N35" s="32" t="s">
        <v>9</v>
      </c>
      <c r="O35" s="33" t="s">
        <v>9</v>
      </c>
      <c r="P35" s="49" t="s">
        <v>9</v>
      </c>
      <c r="Q35" s="26" t="s">
        <v>9</v>
      </c>
      <c r="R35" s="32" t="s">
        <v>9</v>
      </c>
      <c r="S35" s="33" t="s">
        <v>9</v>
      </c>
      <c r="T35" s="67" t="s">
        <v>9</v>
      </c>
      <c r="U35" s="33" t="s">
        <v>9</v>
      </c>
    </row>
    <row r="36" spans="2:24" ht="15.75" thickBot="1" x14ac:dyDescent="0.3">
      <c r="B36" s="197"/>
      <c r="C36" s="56" t="s">
        <v>13</v>
      </c>
      <c r="D36" s="50" t="s">
        <v>9</v>
      </c>
      <c r="E36" s="30" t="s">
        <v>9</v>
      </c>
      <c r="F36" s="34" t="s">
        <v>9</v>
      </c>
      <c r="G36" s="35" t="s">
        <v>9</v>
      </c>
      <c r="H36" s="50" t="s">
        <v>9</v>
      </c>
      <c r="I36" s="30" t="s">
        <v>9</v>
      </c>
      <c r="J36" s="34" t="s">
        <v>9</v>
      </c>
      <c r="K36" s="35" t="s">
        <v>9</v>
      </c>
      <c r="L36" s="50" t="s">
        <v>9</v>
      </c>
      <c r="M36" s="30" t="s">
        <v>9</v>
      </c>
      <c r="N36" s="34" t="s">
        <v>9</v>
      </c>
      <c r="O36" s="35" t="s">
        <v>9</v>
      </c>
      <c r="P36" s="50" t="s">
        <v>9</v>
      </c>
      <c r="Q36" s="30" t="s">
        <v>9</v>
      </c>
      <c r="R36" s="34" t="s">
        <v>9</v>
      </c>
      <c r="S36" s="35" t="s">
        <v>9</v>
      </c>
      <c r="T36" s="68" t="s">
        <v>9</v>
      </c>
      <c r="U36" s="35" t="s">
        <v>9</v>
      </c>
    </row>
    <row r="38" spans="2:24" ht="15.75" thickBot="1" x14ac:dyDescent="0.3"/>
    <row r="39" spans="2:24" ht="30.75" thickBot="1" x14ac:dyDescent="0.3">
      <c r="C39" s="247" t="s">
        <v>43</v>
      </c>
      <c r="D39" s="248" t="s">
        <v>151</v>
      </c>
      <c r="E39" s="248" t="s">
        <v>144</v>
      </c>
      <c r="F39" s="248" t="s">
        <v>142</v>
      </c>
      <c r="G39" s="248" t="s">
        <v>143</v>
      </c>
      <c r="H39" s="186" t="s">
        <v>4</v>
      </c>
      <c r="I39" s="186"/>
      <c r="J39" s="186"/>
      <c r="K39" s="186"/>
      <c r="L39" s="186"/>
      <c r="M39" s="186" t="s">
        <v>60</v>
      </c>
      <c r="N39" s="186"/>
      <c r="O39" s="186"/>
      <c r="P39" s="186"/>
      <c r="Q39" s="186"/>
      <c r="R39" s="186"/>
      <c r="S39" s="186"/>
      <c r="T39" s="186"/>
      <c r="U39" s="186" t="s">
        <v>62</v>
      </c>
      <c r="V39" s="186"/>
      <c r="W39" s="186"/>
      <c r="X39" s="200"/>
    </row>
    <row r="40" spans="2:24" x14ac:dyDescent="0.25">
      <c r="C40" s="242" t="s">
        <v>42</v>
      </c>
      <c r="D40" s="106">
        <v>2</v>
      </c>
      <c r="E40" s="106" t="s">
        <v>58</v>
      </c>
      <c r="F40" s="106">
        <f>2^16-1</f>
        <v>65535</v>
      </c>
      <c r="G40" s="106">
        <f>2^16-1</f>
        <v>65535</v>
      </c>
      <c r="H40" s="243" t="s">
        <v>54</v>
      </c>
      <c r="I40" s="244"/>
      <c r="J40" s="244"/>
      <c r="K40" s="244"/>
      <c r="L40" s="244"/>
      <c r="M40" s="244" t="s">
        <v>58</v>
      </c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5"/>
    </row>
    <row r="41" spans="2:24" x14ac:dyDescent="0.25">
      <c r="C41" s="48" t="s">
        <v>44</v>
      </c>
      <c r="D41" s="45">
        <v>2</v>
      </c>
      <c r="E41" s="45" t="s">
        <v>141</v>
      </c>
      <c r="F41" s="45">
        <v>0</v>
      </c>
      <c r="G41" s="45">
        <f>2^16-1</f>
        <v>65535</v>
      </c>
      <c r="H41" s="193" t="s">
        <v>45</v>
      </c>
      <c r="I41" s="194"/>
      <c r="J41" s="194"/>
      <c r="K41" s="194"/>
      <c r="L41" s="194"/>
      <c r="M41" s="194" t="s">
        <v>59</v>
      </c>
      <c r="N41" s="194"/>
      <c r="O41" s="194"/>
      <c r="P41" s="194"/>
      <c r="Q41" s="194"/>
      <c r="R41" s="194"/>
      <c r="S41" s="194"/>
      <c r="T41" s="194"/>
      <c r="U41" s="194" t="s">
        <v>55</v>
      </c>
      <c r="V41" s="194"/>
      <c r="W41" s="194"/>
      <c r="X41" s="202"/>
    </row>
    <row r="42" spans="2:24" ht="17.25" x14ac:dyDescent="0.25">
      <c r="C42" s="48" t="s">
        <v>46</v>
      </c>
      <c r="D42" s="45">
        <v>4</v>
      </c>
      <c r="E42" s="45" t="s">
        <v>141</v>
      </c>
      <c r="F42" s="45">
        <v>0</v>
      </c>
      <c r="G42" s="45" t="s">
        <v>146</v>
      </c>
      <c r="H42" s="193" t="s">
        <v>53</v>
      </c>
      <c r="I42" s="194"/>
      <c r="J42" s="194"/>
      <c r="K42" s="194"/>
      <c r="L42" s="194"/>
      <c r="M42" s="193" t="s">
        <v>58</v>
      </c>
      <c r="N42" s="193"/>
      <c r="O42" s="193"/>
      <c r="P42" s="193"/>
      <c r="Q42" s="193"/>
      <c r="R42" s="193"/>
      <c r="S42" s="193"/>
      <c r="T42" s="193"/>
      <c r="U42" s="194" t="s">
        <v>55</v>
      </c>
      <c r="V42" s="194"/>
      <c r="W42" s="194"/>
      <c r="X42" s="202"/>
    </row>
    <row r="43" spans="2:24" ht="18" x14ac:dyDescent="0.35">
      <c r="C43" s="49" t="s">
        <v>3</v>
      </c>
      <c r="D43" s="26">
        <v>2</v>
      </c>
      <c r="E43" s="26" t="s">
        <v>141</v>
      </c>
      <c r="F43" s="26">
        <v>0</v>
      </c>
      <c r="G43" s="26">
        <f>2^16-1</f>
        <v>65535</v>
      </c>
      <c r="H43" s="187" t="s">
        <v>48</v>
      </c>
      <c r="I43" s="188"/>
      <c r="J43" s="188"/>
      <c r="K43" s="188"/>
      <c r="L43" s="188"/>
      <c r="M43" s="204" t="s">
        <v>61</v>
      </c>
      <c r="N43" s="188"/>
      <c r="O43" s="188"/>
      <c r="P43" s="188"/>
      <c r="Q43" s="188"/>
      <c r="R43" s="188"/>
      <c r="S43" s="188"/>
      <c r="T43" s="188"/>
      <c r="U43" s="188" t="s">
        <v>66</v>
      </c>
      <c r="V43" s="188"/>
      <c r="W43" s="188"/>
      <c r="X43" s="205"/>
    </row>
    <row r="44" spans="2:24" ht="18.75" x14ac:dyDescent="0.35">
      <c r="C44" s="49" t="s">
        <v>34</v>
      </c>
      <c r="D44" s="26">
        <v>2</v>
      </c>
      <c r="E44" s="26" t="s">
        <v>145</v>
      </c>
      <c r="F44" s="26">
        <f>-2^15</f>
        <v>-32768</v>
      </c>
      <c r="G44" s="26">
        <f>2^15-1</f>
        <v>32767</v>
      </c>
      <c r="H44" s="187" t="s">
        <v>49</v>
      </c>
      <c r="I44" s="188"/>
      <c r="J44" s="188"/>
      <c r="K44" s="188"/>
      <c r="L44" s="188"/>
      <c r="M44" s="188" t="s">
        <v>111</v>
      </c>
      <c r="N44" s="188"/>
      <c r="O44" s="188"/>
      <c r="P44" s="188"/>
      <c r="Q44" s="188"/>
      <c r="R44" s="188"/>
      <c r="S44" s="188"/>
      <c r="T44" s="188"/>
      <c r="U44" s="188" t="s">
        <v>65</v>
      </c>
      <c r="V44" s="188"/>
      <c r="W44" s="188"/>
      <c r="X44" s="205"/>
    </row>
    <row r="45" spans="2:24" ht="18.75" x14ac:dyDescent="0.35">
      <c r="C45" s="49" t="s">
        <v>35</v>
      </c>
      <c r="D45" s="26">
        <v>2</v>
      </c>
      <c r="E45" s="26" t="s">
        <v>145</v>
      </c>
      <c r="F45" s="26">
        <f>-2^15</f>
        <v>-32768</v>
      </c>
      <c r="G45" s="26">
        <f>2^15-1</f>
        <v>32767</v>
      </c>
      <c r="H45" s="187" t="s">
        <v>50</v>
      </c>
      <c r="I45" s="188"/>
      <c r="J45" s="188"/>
      <c r="K45" s="188"/>
      <c r="L45" s="188"/>
      <c r="M45" s="188" t="s">
        <v>112</v>
      </c>
      <c r="N45" s="188"/>
      <c r="O45" s="188"/>
      <c r="P45" s="188"/>
      <c r="Q45" s="188"/>
      <c r="R45" s="188"/>
      <c r="S45" s="188"/>
      <c r="T45" s="188"/>
      <c r="U45" s="188" t="s">
        <v>65</v>
      </c>
      <c r="V45" s="188"/>
      <c r="W45" s="188"/>
      <c r="X45" s="205"/>
    </row>
    <row r="46" spans="2:24" x14ac:dyDescent="0.25">
      <c r="C46" s="49" t="s">
        <v>36</v>
      </c>
      <c r="D46" s="26">
        <v>2</v>
      </c>
      <c r="E46" s="26" t="s">
        <v>145</v>
      </c>
      <c r="F46" s="26">
        <f>-2^15</f>
        <v>-32768</v>
      </c>
      <c r="G46" s="26">
        <f>2^15-1</f>
        <v>32767</v>
      </c>
      <c r="H46" s="187" t="s">
        <v>150</v>
      </c>
      <c r="I46" s="188"/>
      <c r="J46" s="188"/>
      <c r="K46" s="188"/>
      <c r="L46" s="188"/>
      <c r="M46" s="188" t="s">
        <v>58</v>
      </c>
      <c r="N46" s="188"/>
      <c r="O46" s="188"/>
      <c r="P46" s="188"/>
      <c r="Q46" s="188"/>
      <c r="R46" s="188"/>
      <c r="S46" s="188"/>
      <c r="T46" s="188"/>
      <c r="U46" s="188" t="s">
        <v>101</v>
      </c>
      <c r="V46" s="188"/>
      <c r="W46" s="188"/>
      <c r="X46" s="205"/>
    </row>
    <row r="47" spans="2:24" ht="18.75" x14ac:dyDescent="0.35">
      <c r="C47" s="49" t="s">
        <v>37</v>
      </c>
      <c r="D47" s="26">
        <v>2</v>
      </c>
      <c r="E47" s="26" t="s">
        <v>145</v>
      </c>
      <c r="F47" s="26">
        <f>-2^15</f>
        <v>-32768</v>
      </c>
      <c r="G47" s="26">
        <f>2^15-1</f>
        <v>32767</v>
      </c>
      <c r="H47" s="187" t="s">
        <v>51</v>
      </c>
      <c r="I47" s="188"/>
      <c r="J47" s="188"/>
      <c r="K47" s="188"/>
      <c r="L47" s="188"/>
      <c r="M47" s="204" t="s">
        <v>113</v>
      </c>
      <c r="N47" s="188"/>
      <c r="O47" s="188"/>
      <c r="P47" s="188"/>
      <c r="Q47" s="188"/>
      <c r="R47" s="188"/>
      <c r="S47" s="188"/>
      <c r="T47" s="188"/>
      <c r="U47" s="188" t="s">
        <v>64</v>
      </c>
      <c r="V47" s="188"/>
      <c r="W47" s="188"/>
      <c r="X47" s="205"/>
    </row>
    <row r="48" spans="2:24" ht="18" x14ac:dyDescent="0.35">
      <c r="C48" s="49" t="s">
        <v>38</v>
      </c>
      <c r="D48" s="26">
        <v>2</v>
      </c>
      <c r="E48" s="26" t="s">
        <v>145</v>
      </c>
      <c r="F48" s="26">
        <f>-2^15</f>
        <v>-32768</v>
      </c>
      <c r="G48" s="26">
        <f>2^15-1</f>
        <v>32767</v>
      </c>
      <c r="H48" s="187" t="s">
        <v>52</v>
      </c>
      <c r="I48" s="188"/>
      <c r="J48" s="188"/>
      <c r="K48" s="188"/>
      <c r="L48" s="188"/>
      <c r="M48" s="204" t="s">
        <v>114</v>
      </c>
      <c r="N48" s="188"/>
      <c r="O48" s="188"/>
      <c r="P48" s="188"/>
      <c r="Q48" s="188"/>
      <c r="R48" s="188"/>
      <c r="S48" s="188"/>
      <c r="T48" s="188"/>
      <c r="U48" s="188" t="s">
        <v>63</v>
      </c>
      <c r="V48" s="188"/>
      <c r="W48" s="188"/>
      <c r="X48" s="205"/>
    </row>
    <row r="49" spans="3:24" x14ac:dyDescent="0.25">
      <c r="C49" s="49" t="s">
        <v>39</v>
      </c>
      <c r="D49" s="26">
        <v>1</v>
      </c>
      <c r="E49" s="26" t="s">
        <v>141</v>
      </c>
      <c r="F49" s="26">
        <v>0</v>
      </c>
      <c r="G49" s="26">
        <f>2^8-1</f>
        <v>255</v>
      </c>
      <c r="H49" s="187" t="s">
        <v>57</v>
      </c>
      <c r="I49" s="188"/>
      <c r="J49" s="188"/>
      <c r="K49" s="188"/>
      <c r="L49" s="188"/>
      <c r="M49" s="188" t="s">
        <v>58</v>
      </c>
      <c r="N49" s="188"/>
      <c r="O49" s="188"/>
      <c r="P49" s="188"/>
      <c r="Q49" s="188"/>
      <c r="R49" s="188"/>
      <c r="S49" s="188"/>
      <c r="T49" s="188"/>
      <c r="U49" s="188" t="s">
        <v>56</v>
      </c>
      <c r="V49" s="188"/>
      <c r="W49" s="188"/>
      <c r="X49" s="205"/>
    </row>
    <row r="50" spans="3:24" ht="17.25" x14ac:dyDescent="0.25">
      <c r="C50" s="49" t="s">
        <v>86</v>
      </c>
      <c r="D50" s="26">
        <v>4</v>
      </c>
      <c r="E50" s="26" t="s">
        <v>141</v>
      </c>
      <c r="F50" s="26">
        <v>0</v>
      </c>
      <c r="G50" s="26" t="s">
        <v>146</v>
      </c>
      <c r="H50" s="187" t="s">
        <v>91</v>
      </c>
      <c r="I50" s="188"/>
      <c r="J50" s="188"/>
      <c r="K50" s="188"/>
      <c r="L50" s="188"/>
      <c r="M50" s="204" t="s">
        <v>95</v>
      </c>
      <c r="N50" s="204"/>
      <c r="O50" s="204"/>
      <c r="P50" s="204"/>
      <c r="Q50" s="204"/>
      <c r="R50" s="204"/>
      <c r="S50" s="204"/>
      <c r="T50" s="204"/>
      <c r="U50" s="188" t="s">
        <v>96</v>
      </c>
      <c r="V50" s="188"/>
      <c r="W50" s="188"/>
      <c r="X50" s="205"/>
    </row>
    <row r="51" spans="3:24" ht="17.25" x14ac:dyDescent="0.25">
      <c r="C51" s="49" t="s">
        <v>87</v>
      </c>
      <c r="D51" s="26">
        <v>4</v>
      </c>
      <c r="E51" s="26" t="s">
        <v>141</v>
      </c>
      <c r="F51" s="26">
        <v>0</v>
      </c>
      <c r="G51" s="26" t="s">
        <v>146</v>
      </c>
      <c r="H51" s="187" t="s">
        <v>92</v>
      </c>
      <c r="I51" s="188"/>
      <c r="J51" s="188"/>
      <c r="K51" s="188"/>
      <c r="L51" s="188"/>
      <c r="M51" s="204" t="s">
        <v>98</v>
      </c>
      <c r="N51" s="204"/>
      <c r="O51" s="204"/>
      <c r="P51" s="204"/>
      <c r="Q51" s="204"/>
      <c r="R51" s="204"/>
      <c r="S51" s="204"/>
      <c r="T51" s="204"/>
      <c r="U51" s="188" t="s">
        <v>97</v>
      </c>
      <c r="V51" s="188"/>
      <c r="W51" s="188"/>
      <c r="X51" s="205"/>
    </row>
    <row r="52" spans="3:24" ht="17.25" x14ac:dyDescent="0.25">
      <c r="C52" s="49" t="s">
        <v>80</v>
      </c>
      <c r="D52" s="26">
        <v>4</v>
      </c>
      <c r="E52" s="26" t="s">
        <v>141</v>
      </c>
      <c r="F52" s="26">
        <v>0</v>
      </c>
      <c r="G52" s="26" t="s">
        <v>146</v>
      </c>
      <c r="H52" s="187" t="s">
        <v>93</v>
      </c>
      <c r="I52" s="188"/>
      <c r="J52" s="188"/>
      <c r="K52" s="188"/>
      <c r="L52" s="188"/>
      <c r="M52" s="188" t="s">
        <v>58</v>
      </c>
      <c r="N52" s="188"/>
      <c r="O52" s="188"/>
      <c r="P52" s="188"/>
      <c r="Q52" s="188"/>
      <c r="R52" s="188"/>
      <c r="S52" s="188"/>
      <c r="T52" s="188"/>
      <c r="U52" s="188" t="s">
        <v>99</v>
      </c>
      <c r="V52" s="188"/>
      <c r="W52" s="188"/>
      <c r="X52" s="205"/>
    </row>
    <row r="53" spans="3:24" ht="17.25" x14ac:dyDescent="0.25">
      <c r="C53" s="49" t="s">
        <v>81</v>
      </c>
      <c r="D53" s="26">
        <v>4</v>
      </c>
      <c r="E53" s="26" t="s">
        <v>141</v>
      </c>
      <c r="F53" s="26">
        <v>0</v>
      </c>
      <c r="G53" s="26" t="s">
        <v>146</v>
      </c>
      <c r="H53" s="187" t="s">
        <v>94</v>
      </c>
      <c r="I53" s="188"/>
      <c r="J53" s="188"/>
      <c r="K53" s="188"/>
      <c r="L53" s="188"/>
      <c r="M53" s="188" t="s">
        <v>58</v>
      </c>
      <c r="N53" s="188"/>
      <c r="O53" s="188"/>
      <c r="P53" s="188"/>
      <c r="Q53" s="188"/>
      <c r="R53" s="188"/>
      <c r="S53" s="188"/>
      <c r="T53" s="188"/>
      <c r="U53" s="188" t="s">
        <v>100</v>
      </c>
      <c r="V53" s="188"/>
      <c r="W53" s="188"/>
      <c r="X53" s="205"/>
    </row>
    <row r="54" spans="3:24" x14ac:dyDescent="0.25">
      <c r="C54" s="49" t="s">
        <v>76</v>
      </c>
      <c r="D54" s="26">
        <v>1</v>
      </c>
      <c r="E54" s="26" t="s">
        <v>141</v>
      </c>
      <c r="F54" s="26">
        <v>0</v>
      </c>
      <c r="G54" s="26">
        <f>2^8-1</f>
        <v>255</v>
      </c>
      <c r="H54" s="187" t="s">
        <v>89</v>
      </c>
      <c r="I54" s="188"/>
      <c r="J54" s="188"/>
      <c r="K54" s="188"/>
      <c r="L54" s="188"/>
      <c r="M54" s="188" t="s">
        <v>58</v>
      </c>
      <c r="N54" s="188"/>
      <c r="O54" s="188"/>
      <c r="P54" s="188"/>
      <c r="Q54" s="188"/>
      <c r="R54" s="188"/>
      <c r="S54" s="188"/>
      <c r="T54" s="188"/>
      <c r="U54" s="188" t="s">
        <v>90</v>
      </c>
      <c r="V54" s="188"/>
      <c r="W54" s="188"/>
      <c r="X54" s="205"/>
    </row>
    <row r="55" spans="3:24" ht="15.75" thickBot="1" x14ac:dyDescent="0.3">
      <c r="C55" s="50" t="s">
        <v>82</v>
      </c>
      <c r="D55" s="30">
        <v>1</v>
      </c>
      <c r="E55" s="30" t="s">
        <v>141</v>
      </c>
      <c r="F55" s="30">
        <v>0</v>
      </c>
      <c r="G55" s="30">
        <f>2^8-1</f>
        <v>255</v>
      </c>
      <c r="H55" s="189" t="s">
        <v>88</v>
      </c>
      <c r="I55" s="190"/>
      <c r="J55" s="190"/>
      <c r="K55" s="190"/>
      <c r="L55" s="190"/>
      <c r="M55" s="190" t="s">
        <v>58</v>
      </c>
      <c r="N55" s="190"/>
      <c r="O55" s="190"/>
      <c r="P55" s="190"/>
      <c r="Q55" s="190"/>
      <c r="R55" s="190"/>
      <c r="S55" s="190"/>
      <c r="T55" s="190"/>
      <c r="U55" s="190" t="s">
        <v>56</v>
      </c>
      <c r="V55" s="190"/>
      <c r="W55" s="190"/>
      <c r="X55" s="203"/>
    </row>
  </sheetData>
  <mergeCells count="107">
    <mergeCell ref="H55:L55"/>
    <mergeCell ref="M55:T55"/>
    <mergeCell ref="U55:X55"/>
    <mergeCell ref="H53:L53"/>
    <mergeCell ref="M53:T53"/>
    <mergeCell ref="U53:X53"/>
    <mergeCell ref="H54:L54"/>
    <mergeCell ref="M54:T54"/>
    <mergeCell ref="U54:X54"/>
    <mergeCell ref="H51:L51"/>
    <mergeCell ref="M51:T51"/>
    <mergeCell ref="U51:X51"/>
    <mergeCell ref="H52:L52"/>
    <mergeCell ref="M52:T52"/>
    <mergeCell ref="U52:X52"/>
    <mergeCell ref="B24:B27"/>
    <mergeCell ref="D24:G24"/>
    <mergeCell ref="H24:K24"/>
    <mergeCell ref="L24:O24"/>
    <mergeCell ref="P24:S24"/>
    <mergeCell ref="H50:L50"/>
    <mergeCell ref="M50:T50"/>
    <mergeCell ref="U50:X50"/>
    <mergeCell ref="D33:G33"/>
    <mergeCell ref="H33:K33"/>
    <mergeCell ref="L33:O33"/>
    <mergeCell ref="P33:S33"/>
    <mergeCell ref="H49:L49"/>
    <mergeCell ref="M49:T49"/>
    <mergeCell ref="U49:X49"/>
    <mergeCell ref="B33:B36"/>
    <mergeCell ref="H47:L47"/>
    <mergeCell ref="M47:T47"/>
    <mergeCell ref="U47:X47"/>
    <mergeCell ref="H48:L48"/>
    <mergeCell ref="M48:T48"/>
    <mergeCell ref="U48:X48"/>
    <mergeCell ref="H45:L45"/>
    <mergeCell ref="M45:T45"/>
    <mergeCell ref="U45:X45"/>
    <mergeCell ref="H46:L46"/>
    <mergeCell ref="M46:T46"/>
    <mergeCell ref="U46:X46"/>
    <mergeCell ref="H43:L43"/>
    <mergeCell ref="M43:T43"/>
    <mergeCell ref="U43:X43"/>
    <mergeCell ref="H44:L44"/>
    <mergeCell ref="M44:T44"/>
    <mergeCell ref="U44:X44"/>
    <mergeCell ref="H41:L41"/>
    <mergeCell ref="M41:T41"/>
    <mergeCell ref="U41:X41"/>
    <mergeCell ref="H42:L42"/>
    <mergeCell ref="M42:T42"/>
    <mergeCell ref="U42:X42"/>
    <mergeCell ref="H39:L39"/>
    <mergeCell ref="M39:T39"/>
    <mergeCell ref="U39:X39"/>
    <mergeCell ref="H40:L40"/>
    <mergeCell ref="M40:T40"/>
    <mergeCell ref="U40:X40"/>
    <mergeCell ref="N29:O29"/>
    <mergeCell ref="P29:Q29"/>
    <mergeCell ref="R29:S29"/>
    <mergeCell ref="T29:U29"/>
    <mergeCell ref="D31:E31"/>
    <mergeCell ref="D32:E32"/>
    <mergeCell ref="N20:O20"/>
    <mergeCell ref="P20:Q20"/>
    <mergeCell ref="R20:S20"/>
    <mergeCell ref="D22:E22"/>
    <mergeCell ref="D23:E23"/>
    <mergeCell ref="B29:B32"/>
    <mergeCell ref="D29:E29"/>
    <mergeCell ref="F29:I29"/>
    <mergeCell ref="J29:K29"/>
    <mergeCell ref="L29:M29"/>
    <mergeCell ref="B20:B23"/>
    <mergeCell ref="D20:E20"/>
    <mergeCell ref="F20:G20"/>
    <mergeCell ref="H20:I20"/>
    <mergeCell ref="J20:K20"/>
    <mergeCell ref="L20:M20"/>
    <mergeCell ref="B3:B6"/>
    <mergeCell ref="D3:E3"/>
    <mergeCell ref="F3:I3"/>
    <mergeCell ref="J3:M3"/>
    <mergeCell ref="D5:E5"/>
    <mergeCell ref="F5:I5"/>
    <mergeCell ref="D6:E6"/>
    <mergeCell ref="F6:I6"/>
    <mergeCell ref="B13:B16"/>
    <mergeCell ref="D13:E13"/>
    <mergeCell ref="F13:I13"/>
    <mergeCell ref="J13:M13"/>
    <mergeCell ref="D15:E15"/>
    <mergeCell ref="F15:I15"/>
    <mergeCell ref="D16:E16"/>
    <mergeCell ref="F16:I16"/>
    <mergeCell ref="B8:B11"/>
    <mergeCell ref="D8:E8"/>
    <mergeCell ref="F8:I8"/>
    <mergeCell ref="J8:M8"/>
    <mergeCell ref="D10:E10"/>
    <mergeCell ref="F10:I10"/>
    <mergeCell ref="D11:E11"/>
    <mergeCell ref="F11:I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Variables</vt:lpstr>
      <vt:lpstr>sbd messages</vt:lpstr>
      <vt:lpstr>icedat.txt</vt:lpstr>
      <vt:lpstr>prodat.txt</vt:lpstr>
      <vt:lpstr>botdat.txt</vt:lpstr>
      <vt:lpstr>image files</vt:lpstr>
      <vt:lpstr>sstdat.txt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cp:lastPrinted>2018-09-17T18:57:10Z</cp:lastPrinted>
  <dcterms:created xsi:type="dcterms:W3CDTF">2018-08-07T22:55:24Z</dcterms:created>
  <dcterms:modified xsi:type="dcterms:W3CDTF">2018-09-19T21:26:33Z</dcterms:modified>
</cp:coreProperties>
</file>