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40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1" l="1"/>
  <c r="D5" i="1"/>
  <c r="D6" i="1"/>
  <c r="D7" i="1"/>
  <c r="D8" i="1"/>
  <c r="D13" i="1" s="1"/>
  <c r="D15" i="1" s="1"/>
  <c r="D9" i="1"/>
  <c r="D4" i="1"/>
  <c r="C13" i="1"/>
  <c r="C15" i="1" s="1"/>
  <c r="D3" i="1"/>
  <c r="C3" i="1"/>
  <c r="F5" i="1"/>
  <c r="C5" i="1" s="1"/>
  <c r="C4" i="1"/>
</calcChain>
</file>

<file path=xl/sharedStrings.xml><?xml version="1.0" encoding="utf-8"?>
<sst xmlns="http://schemas.openxmlformats.org/spreadsheetml/2006/main" count="27" uniqueCount="16">
  <si>
    <t>Float Buoyancy</t>
  </si>
  <si>
    <t>lbs</t>
  </si>
  <si>
    <t>Loss Due to Cut</t>
  </si>
  <si>
    <t>Cap</t>
  </si>
  <si>
    <t>Batteries</t>
  </si>
  <si>
    <t>Sensors</t>
  </si>
  <si>
    <t>PCB + Frame</t>
  </si>
  <si>
    <t>lb/in^3</t>
  </si>
  <si>
    <t>in thick</t>
  </si>
  <si>
    <t>in dia</t>
  </si>
  <si>
    <t>qty</t>
  </si>
  <si>
    <t>Release</t>
  </si>
  <si>
    <t>Release Frame + HW</t>
  </si>
  <si>
    <t>Net Buoyancy</t>
  </si>
  <si>
    <t>Desired Net Buoyancy</t>
  </si>
  <si>
    <t>Lead Weight to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</si>
</sst>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tabSelected="1" workbookViewId="0">
      <selection activeCell="J8" sqref="J8"/>
    </sheetView>
  </sheetViews>
  <sheetFormatPr defaultRowHeight="15" x14ac:dyDescent="0.25"/>
  <cols>
    <col min="2" max="2" width="20.7109375" bestFit="1" customWidth="1"/>
  </cols>
  <sheetData>
    <row r="2" spans="2:13" x14ac:dyDescent="0.25">
      <c r="B2" t="s">
        <v>0</v>
      </c>
      <c r="C2" s="1">
        <v>22.4</v>
      </c>
      <c r="D2" s="1">
        <v>27.56</v>
      </c>
      <c r="E2" t="s">
        <v>1</v>
      </c>
    </row>
    <row r="3" spans="2:13" x14ac:dyDescent="0.25">
      <c r="B3" t="s">
        <v>2</v>
      </c>
      <c r="C3">
        <f>C2*0.1</f>
        <v>2.2399999999999998</v>
      </c>
      <c r="D3">
        <f>D2*0.1</f>
        <v>2.7560000000000002</v>
      </c>
      <c r="E3" t="s">
        <v>1</v>
      </c>
    </row>
    <row r="4" spans="2:13" x14ac:dyDescent="0.25">
      <c r="B4" t="s">
        <v>3</v>
      </c>
      <c r="C4" s="1">
        <f>F4*I4*(L4/2)^2*PI()</f>
        <v>2.7558993235085736</v>
      </c>
      <c r="D4">
        <f>C4</f>
        <v>2.7558993235085736</v>
      </c>
      <c r="E4" t="s">
        <v>1</v>
      </c>
      <c r="F4">
        <v>5.1299999999999998E-2</v>
      </c>
      <c r="G4" t="s">
        <v>7</v>
      </c>
      <c r="I4">
        <v>1.9</v>
      </c>
      <c r="J4" t="s">
        <v>8</v>
      </c>
      <c r="L4">
        <v>6</v>
      </c>
      <c r="M4" t="s">
        <v>9</v>
      </c>
    </row>
    <row r="5" spans="2:13" x14ac:dyDescent="0.25">
      <c r="B5" t="s">
        <v>4</v>
      </c>
      <c r="C5" s="1">
        <f>F5*I5</f>
        <v>3.1875</v>
      </c>
      <c r="D5">
        <f t="shared" ref="D5:D9" si="0">C5</f>
        <v>3.1875</v>
      </c>
      <c r="E5" t="s">
        <v>1</v>
      </c>
      <c r="F5">
        <f>5.1/16</f>
        <v>0.31874999999999998</v>
      </c>
      <c r="G5" t="s">
        <v>1</v>
      </c>
      <c r="I5">
        <v>10</v>
      </c>
      <c r="J5" t="s">
        <v>10</v>
      </c>
    </row>
    <row r="6" spans="2:13" x14ac:dyDescent="0.25">
      <c r="B6" t="s">
        <v>5</v>
      </c>
      <c r="C6" s="1">
        <v>0.25</v>
      </c>
      <c r="D6">
        <f t="shared" si="0"/>
        <v>0.25</v>
      </c>
      <c r="E6" t="s">
        <v>1</v>
      </c>
    </row>
    <row r="7" spans="2:13" x14ac:dyDescent="0.25">
      <c r="B7" t="s">
        <v>6</v>
      </c>
      <c r="C7" s="1">
        <v>2</v>
      </c>
      <c r="D7">
        <f t="shared" si="0"/>
        <v>2</v>
      </c>
      <c r="E7" t="s">
        <v>1</v>
      </c>
    </row>
    <row r="8" spans="2:13" x14ac:dyDescent="0.25">
      <c r="B8" t="s">
        <v>12</v>
      </c>
      <c r="C8" s="1">
        <v>4</v>
      </c>
      <c r="D8">
        <f t="shared" si="0"/>
        <v>4</v>
      </c>
      <c r="E8" t="s">
        <v>1</v>
      </c>
    </row>
    <row r="9" spans="2:13" x14ac:dyDescent="0.25">
      <c r="B9" t="s">
        <v>11</v>
      </c>
      <c r="C9" s="1">
        <v>0.1</v>
      </c>
      <c r="D9">
        <f t="shared" si="0"/>
        <v>0.1</v>
      </c>
      <c r="E9" t="s">
        <v>1</v>
      </c>
    </row>
    <row r="13" spans="2:13" x14ac:dyDescent="0.25">
      <c r="B13" t="s">
        <v>13</v>
      </c>
      <c r="C13">
        <f>C2-SUM(C3:C12)</f>
        <v>7.8666006764914247</v>
      </c>
      <c r="D13">
        <f>D2-SUM(D3:D12)</f>
        <v>12.510600676491425</v>
      </c>
      <c r="E13" t="s">
        <v>1</v>
      </c>
    </row>
    <row r="14" spans="2:13" x14ac:dyDescent="0.25">
      <c r="B14" t="s">
        <v>14</v>
      </c>
      <c r="C14" s="1">
        <v>5</v>
      </c>
      <c r="D14">
        <f>C14</f>
        <v>5</v>
      </c>
      <c r="E14" t="s">
        <v>1</v>
      </c>
    </row>
    <row r="15" spans="2:13" x14ac:dyDescent="0.25">
      <c r="B15" t="s">
        <v>15</v>
      </c>
      <c r="C15">
        <f>C13-C14</f>
        <v>2.8666006764914247</v>
      </c>
      <c r="D15">
        <f>D13-D14</f>
        <v>7.5106006764914248</v>
      </c>
      <c r="E1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2016-06-20T16:28:15Z</dcterms:created>
  <dcterms:modified xsi:type="dcterms:W3CDTF">2016-06-20T16:44:17Z</dcterms:modified>
</cp:coreProperties>
</file>