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 activeTab="1"/>
  </bookViews>
  <sheets>
    <sheet name="laketest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2" i="1"/>
  <c r="I3" i="1" l="1"/>
  <c r="J3" i="1"/>
  <c r="K3" i="1" s="1"/>
  <c r="I4" i="1"/>
  <c r="J4" i="1" s="1"/>
  <c r="I5" i="1"/>
  <c r="J5" i="1"/>
  <c r="I6" i="1"/>
  <c r="J6" i="1"/>
  <c r="I7" i="1"/>
  <c r="J7" i="1" s="1"/>
  <c r="K7" i="1"/>
  <c r="I8" i="1"/>
  <c r="J8" i="1" s="1"/>
  <c r="I9" i="1"/>
  <c r="J9" i="1" s="1"/>
  <c r="I10" i="1"/>
  <c r="J10" i="1" s="1"/>
  <c r="I11" i="1"/>
  <c r="J11" i="1"/>
  <c r="I12" i="1"/>
  <c r="J12" i="1" s="1"/>
  <c r="I13" i="1"/>
  <c r="J13" i="1"/>
  <c r="K13" i="1" s="1"/>
  <c r="I14" i="1"/>
  <c r="J14" i="1"/>
  <c r="I15" i="1"/>
  <c r="J15" i="1" s="1"/>
  <c r="K15" i="1"/>
  <c r="I16" i="1"/>
  <c r="J16" i="1" s="1"/>
  <c r="I17" i="1"/>
  <c r="J17" i="1" s="1"/>
  <c r="I18" i="1"/>
  <c r="J18" i="1" s="1"/>
  <c r="I19" i="1"/>
  <c r="J19" i="1"/>
  <c r="K19" i="1" s="1"/>
  <c r="I20" i="1"/>
  <c r="J20" i="1" s="1"/>
  <c r="K20" i="1" s="1"/>
  <c r="I21" i="1"/>
  <c r="J21" i="1"/>
  <c r="I22" i="1"/>
  <c r="J22" i="1"/>
  <c r="I23" i="1"/>
  <c r="J23" i="1" s="1"/>
  <c r="K23" i="1" s="1"/>
  <c r="I24" i="1"/>
  <c r="J24" i="1" s="1"/>
  <c r="I25" i="1"/>
  <c r="J25" i="1" s="1"/>
  <c r="I26" i="1"/>
  <c r="J26" i="1" s="1"/>
  <c r="K26" i="1" s="1"/>
  <c r="I27" i="1"/>
  <c r="J27" i="1"/>
  <c r="K27" i="1" s="1"/>
  <c r="I28" i="1"/>
  <c r="J28" i="1" s="1"/>
  <c r="K28" i="1" s="1"/>
  <c r="I29" i="1"/>
  <c r="J29" i="1"/>
  <c r="I30" i="1"/>
  <c r="J30" i="1"/>
  <c r="I31" i="1"/>
  <c r="J31" i="1" s="1"/>
  <c r="K31" i="1"/>
  <c r="I32" i="1"/>
  <c r="J32" i="1" s="1"/>
  <c r="I33" i="1"/>
  <c r="J33" i="1" s="1"/>
  <c r="K33" i="1" s="1"/>
  <c r="I34" i="1"/>
  <c r="J34" i="1" s="1"/>
  <c r="I35" i="1"/>
  <c r="J35" i="1"/>
  <c r="K35" i="1" s="1"/>
  <c r="I36" i="1"/>
  <c r="J36" i="1" s="1"/>
  <c r="I37" i="1"/>
  <c r="J37" i="1"/>
  <c r="I38" i="1"/>
  <c r="J38" i="1"/>
  <c r="I39" i="1"/>
  <c r="J39" i="1" s="1"/>
  <c r="K39" i="1"/>
  <c r="I40" i="1"/>
  <c r="J40" i="1" s="1"/>
  <c r="I41" i="1"/>
  <c r="J41" i="1" s="1"/>
  <c r="I42" i="1"/>
  <c r="J42" i="1" s="1"/>
  <c r="I43" i="1"/>
  <c r="J43" i="1"/>
  <c r="I44" i="1"/>
  <c r="J44" i="1" s="1"/>
  <c r="I45" i="1"/>
  <c r="J45" i="1"/>
  <c r="K45" i="1" s="1"/>
  <c r="I46" i="1"/>
  <c r="J46" i="1"/>
  <c r="I47" i="1"/>
  <c r="J47" i="1" s="1"/>
  <c r="K47" i="1"/>
  <c r="I48" i="1"/>
  <c r="J48" i="1" s="1"/>
  <c r="I49" i="1"/>
  <c r="J49" i="1" s="1"/>
  <c r="I50" i="1"/>
  <c r="J50" i="1" s="1"/>
  <c r="I51" i="1"/>
  <c r="J51" i="1"/>
  <c r="K51" i="1" s="1"/>
  <c r="I52" i="1"/>
  <c r="J52" i="1" s="1"/>
  <c r="K52" i="1" s="1"/>
  <c r="I53" i="1"/>
  <c r="J53" i="1"/>
  <c r="I54" i="1"/>
  <c r="J54" i="1"/>
  <c r="I55" i="1"/>
  <c r="J55" i="1" s="1"/>
  <c r="K55" i="1" s="1"/>
  <c r="I56" i="1"/>
  <c r="J56" i="1" s="1"/>
  <c r="I57" i="1"/>
  <c r="J57" i="1" s="1"/>
  <c r="I58" i="1"/>
  <c r="J58" i="1" s="1"/>
  <c r="K58" i="1" s="1"/>
  <c r="I59" i="1"/>
  <c r="J59" i="1"/>
  <c r="K59" i="1" s="1"/>
  <c r="I60" i="1"/>
  <c r="J60" i="1" s="1"/>
  <c r="K60" i="1" s="1"/>
  <c r="I61" i="1"/>
  <c r="J61" i="1"/>
  <c r="I62" i="1"/>
  <c r="J62" i="1"/>
  <c r="I63" i="1"/>
  <c r="J63" i="1" s="1"/>
  <c r="K63" i="1"/>
  <c r="I64" i="1"/>
  <c r="J64" i="1" s="1"/>
  <c r="I65" i="1"/>
  <c r="J65" i="1" s="1"/>
  <c r="K65" i="1" s="1"/>
  <c r="I66" i="1"/>
  <c r="J66" i="1" s="1"/>
  <c r="I67" i="1"/>
  <c r="J67" i="1"/>
  <c r="K67" i="1" s="1"/>
  <c r="I68" i="1"/>
  <c r="J68" i="1" s="1"/>
  <c r="I69" i="1"/>
  <c r="J69" i="1"/>
  <c r="I70" i="1"/>
  <c r="J70" i="1"/>
  <c r="I71" i="1"/>
  <c r="J71" i="1" s="1"/>
  <c r="K71" i="1"/>
  <c r="I72" i="1"/>
  <c r="J72" i="1" s="1"/>
  <c r="I73" i="1"/>
  <c r="J73" i="1" s="1"/>
  <c r="I74" i="1"/>
  <c r="J74" i="1" s="1"/>
  <c r="I75" i="1"/>
  <c r="J75" i="1"/>
  <c r="I76" i="1"/>
  <c r="J76" i="1" s="1"/>
  <c r="I77" i="1"/>
  <c r="J77" i="1"/>
  <c r="K77" i="1" s="1"/>
  <c r="I78" i="1"/>
  <c r="J78" i="1"/>
  <c r="I79" i="1"/>
  <c r="J79" i="1" s="1"/>
  <c r="K79" i="1"/>
  <c r="I80" i="1"/>
  <c r="J80" i="1" s="1"/>
  <c r="I81" i="1"/>
  <c r="J81" i="1" s="1"/>
  <c r="I82" i="1"/>
  <c r="J82" i="1" s="1"/>
  <c r="I83" i="1"/>
  <c r="J83" i="1"/>
  <c r="K83" i="1" s="1"/>
  <c r="I84" i="1"/>
  <c r="J84" i="1" s="1"/>
  <c r="K84" i="1" s="1"/>
  <c r="I85" i="1"/>
  <c r="J85" i="1"/>
  <c r="I86" i="1"/>
  <c r="J86" i="1"/>
  <c r="I87" i="1"/>
  <c r="J87" i="1" s="1"/>
  <c r="K87" i="1" s="1"/>
  <c r="I88" i="1"/>
  <c r="J88" i="1" s="1"/>
  <c r="I89" i="1"/>
  <c r="J89" i="1" s="1"/>
  <c r="I90" i="1"/>
  <c r="J90" i="1" s="1"/>
  <c r="K90" i="1" s="1"/>
  <c r="I91" i="1"/>
  <c r="J91" i="1"/>
  <c r="I92" i="1"/>
  <c r="J92" i="1" s="1"/>
  <c r="I93" i="1"/>
  <c r="J93" i="1"/>
  <c r="I94" i="1"/>
  <c r="J94" i="1"/>
  <c r="I95" i="1"/>
  <c r="J95" i="1" s="1"/>
  <c r="K95" i="1"/>
  <c r="I96" i="1"/>
  <c r="J96" i="1" s="1"/>
  <c r="I97" i="1"/>
  <c r="J97" i="1" s="1"/>
  <c r="I98" i="1"/>
  <c r="J98" i="1" s="1"/>
  <c r="I99" i="1"/>
  <c r="J99" i="1"/>
  <c r="K9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K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K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K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K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K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K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K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K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/>
  <c r="F89" i="1"/>
  <c r="G89" i="1" s="1"/>
  <c r="F90" i="1"/>
  <c r="G90" i="1"/>
  <c r="F91" i="1"/>
  <c r="G91" i="1" s="1"/>
  <c r="F92" i="1"/>
  <c r="G92" i="1" s="1"/>
  <c r="F93" i="1"/>
  <c r="G93" i="1" s="1"/>
  <c r="F94" i="1"/>
  <c r="G94" i="1"/>
  <c r="F95" i="1"/>
  <c r="G95" i="1" s="1"/>
  <c r="F96" i="1"/>
  <c r="G96" i="1"/>
  <c r="F97" i="1"/>
  <c r="G97" i="1" s="1"/>
  <c r="F98" i="1"/>
  <c r="G98" i="1"/>
  <c r="K98" i="1" s="1"/>
  <c r="F99" i="1"/>
  <c r="G99" i="1" s="1"/>
  <c r="B3" i="1"/>
  <c r="C3" i="1" s="1"/>
  <c r="B4" i="1"/>
  <c r="C4" i="1" s="1"/>
  <c r="B5" i="1"/>
  <c r="D5" i="1" s="1"/>
  <c r="C5" i="1"/>
  <c r="B6" i="1"/>
  <c r="C6" i="1" s="1"/>
  <c r="B7" i="1"/>
  <c r="C7" i="1" s="1"/>
  <c r="D7" i="1"/>
  <c r="B8" i="1"/>
  <c r="C8" i="1" s="1"/>
  <c r="B9" i="1"/>
  <c r="D9" i="1" s="1"/>
  <c r="C9" i="1"/>
  <c r="B10" i="1"/>
  <c r="C10" i="1" s="1"/>
  <c r="B11" i="1"/>
  <c r="C11" i="1" s="1"/>
  <c r="D11" i="1"/>
  <c r="B12" i="1"/>
  <c r="C12" i="1" s="1"/>
  <c r="B13" i="1"/>
  <c r="D13" i="1" s="1"/>
  <c r="C13" i="1"/>
  <c r="B14" i="1"/>
  <c r="C14" i="1" s="1"/>
  <c r="B15" i="1"/>
  <c r="C15" i="1" s="1"/>
  <c r="D15" i="1"/>
  <c r="B16" i="1"/>
  <c r="C16" i="1" s="1"/>
  <c r="B17" i="1"/>
  <c r="D17" i="1" s="1"/>
  <c r="C17" i="1"/>
  <c r="B18" i="1"/>
  <c r="C18" i="1" s="1"/>
  <c r="B19" i="1"/>
  <c r="C19" i="1" s="1"/>
  <c r="D19" i="1"/>
  <c r="B20" i="1"/>
  <c r="C20" i="1" s="1"/>
  <c r="B21" i="1"/>
  <c r="D21" i="1" s="1"/>
  <c r="C21" i="1"/>
  <c r="B22" i="1"/>
  <c r="C22" i="1" s="1"/>
  <c r="B23" i="1"/>
  <c r="C23" i="1" s="1"/>
  <c r="D23" i="1"/>
  <c r="B24" i="1"/>
  <c r="C24" i="1" s="1"/>
  <c r="B25" i="1"/>
  <c r="D25" i="1" s="1"/>
  <c r="C25" i="1"/>
  <c r="B26" i="1"/>
  <c r="C26" i="1" s="1"/>
  <c r="B27" i="1"/>
  <c r="C27" i="1" s="1"/>
  <c r="D27" i="1"/>
  <c r="B28" i="1"/>
  <c r="C28" i="1" s="1"/>
  <c r="B29" i="1"/>
  <c r="D29" i="1" s="1"/>
  <c r="C29" i="1"/>
  <c r="B30" i="1"/>
  <c r="C30" i="1" s="1"/>
  <c r="B31" i="1"/>
  <c r="C31" i="1" s="1"/>
  <c r="D31" i="1"/>
  <c r="B32" i="1"/>
  <c r="C32" i="1" s="1"/>
  <c r="B33" i="1"/>
  <c r="D33" i="1" s="1"/>
  <c r="C33" i="1"/>
  <c r="B34" i="1"/>
  <c r="C34" i="1" s="1"/>
  <c r="B35" i="1"/>
  <c r="C35" i="1" s="1"/>
  <c r="D35" i="1"/>
  <c r="B36" i="1"/>
  <c r="C36" i="1" s="1"/>
  <c r="B37" i="1"/>
  <c r="D37" i="1" s="1"/>
  <c r="C37" i="1"/>
  <c r="B38" i="1"/>
  <c r="C38" i="1" s="1"/>
  <c r="B39" i="1"/>
  <c r="C39" i="1" s="1"/>
  <c r="D39" i="1"/>
  <c r="B40" i="1"/>
  <c r="C40" i="1" s="1"/>
  <c r="B41" i="1"/>
  <c r="D41" i="1" s="1"/>
  <c r="C41" i="1"/>
  <c r="B42" i="1"/>
  <c r="C42" i="1" s="1"/>
  <c r="B43" i="1"/>
  <c r="C43" i="1" s="1"/>
  <c r="D43" i="1"/>
  <c r="B44" i="1"/>
  <c r="C44" i="1" s="1"/>
  <c r="B45" i="1"/>
  <c r="D45" i="1" s="1"/>
  <c r="C45" i="1"/>
  <c r="B46" i="1"/>
  <c r="C46" i="1" s="1"/>
  <c r="B47" i="1"/>
  <c r="C47" i="1" s="1"/>
  <c r="D47" i="1"/>
  <c r="B48" i="1"/>
  <c r="C48" i="1" s="1"/>
  <c r="B49" i="1"/>
  <c r="D49" i="1" s="1"/>
  <c r="C49" i="1"/>
  <c r="B50" i="1"/>
  <c r="C50" i="1" s="1"/>
  <c r="B51" i="1"/>
  <c r="C51" i="1" s="1"/>
  <c r="D51" i="1"/>
  <c r="B52" i="1"/>
  <c r="C52" i="1" s="1"/>
  <c r="B53" i="1"/>
  <c r="D53" i="1" s="1"/>
  <c r="C53" i="1"/>
  <c r="B54" i="1"/>
  <c r="C54" i="1" s="1"/>
  <c r="B55" i="1"/>
  <c r="C55" i="1" s="1"/>
  <c r="D55" i="1"/>
  <c r="B56" i="1"/>
  <c r="C56" i="1" s="1"/>
  <c r="B57" i="1"/>
  <c r="D57" i="1" s="1"/>
  <c r="C57" i="1"/>
  <c r="B58" i="1"/>
  <c r="C58" i="1" s="1"/>
  <c r="B59" i="1"/>
  <c r="C59" i="1" s="1"/>
  <c r="D59" i="1"/>
  <c r="B60" i="1"/>
  <c r="C60" i="1" s="1"/>
  <c r="B61" i="1"/>
  <c r="D61" i="1" s="1"/>
  <c r="C61" i="1"/>
  <c r="B62" i="1"/>
  <c r="C62" i="1" s="1"/>
  <c r="B63" i="1"/>
  <c r="C63" i="1" s="1"/>
  <c r="D63" i="1"/>
  <c r="B64" i="1"/>
  <c r="C64" i="1" s="1"/>
  <c r="B65" i="1"/>
  <c r="D65" i="1" s="1"/>
  <c r="C65" i="1"/>
  <c r="B66" i="1"/>
  <c r="D66" i="1" s="1"/>
  <c r="C66" i="1"/>
  <c r="B67" i="1"/>
  <c r="C67" i="1" s="1"/>
  <c r="D67" i="1"/>
  <c r="B68" i="1"/>
  <c r="C68" i="1" s="1"/>
  <c r="B69" i="1"/>
  <c r="D69" i="1" s="1"/>
  <c r="C69" i="1"/>
  <c r="B70" i="1"/>
  <c r="D70" i="1" s="1"/>
  <c r="C70" i="1"/>
  <c r="B71" i="1"/>
  <c r="C71" i="1" s="1"/>
  <c r="D71" i="1"/>
  <c r="B72" i="1"/>
  <c r="C72" i="1" s="1"/>
  <c r="B73" i="1"/>
  <c r="D73" i="1" s="1"/>
  <c r="C73" i="1"/>
  <c r="B74" i="1"/>
  <c r="D74" i="1" s="1"/>
  <c r="C74" i="1"/>
  <c r="B75" i="1"/>
  <c r="C75" i="1" s="1"/>
  <c r="D75" i="1"/>
  <c r="B76" i="1"/>
  <c r="C76" i="1" s="1"/>
  <c r="B77" i="1"/>
  <c r="D77" i="1" s="1"/>
  <c r="C77" i="1"/>
  <c r="B78" i="1"/>
  <c r="D78" i="1" s="1"/>
  <c r="C78" i="1"/>
  <c r="B79" i="1"/>
  <c r="C79" i="1" s="1"/>
  <c r="D79" i="1"/>
  <c r="B80" i="1"/>
  <c r="C80" i="1" s="1"/>
  <c r="B81" i="1"/>
  <c r="D81" i="1" s="1"/>
  <c r="C81" i="1"/>
  <c r="B82" i="1"/>
  <c r="D82" i="1" s="1"/>
  <c r="C82" i="1"/>
  <c r="B83" i="1"/>
  <c r="C83" i="1" s="1"/>
  <c r="D83" i="1"/>
  <c r="B84" i="1"/>
  <c r="C84" i="1" s="1"/>
  <c r="B85" i="1"/>
  <c r="D85" i="1" s="1"/>
  <c r="C85" i="1"/>
  <c r="B86" i="1"/>
  <c r="D86" i="1" s="1"/>
  <c r="C86" i="1"/>
  <c r="B87" i="1"/>
  <c r="C87" i="1" s="1"/>
  <c r="D87" i="1"/>
  <c r="B88" i="1"/>
  <c r="C88" i="1" s="1"/>
  <c r="B89" i="1"/>
  <c r="D89" i="1" s="1"/>
  <c r="C89" i="1"/>
  <c r="B90" i="1"/>
  <c r="D90" i="1" s="1"/>
  <c r="C90" i="1"/>
  <c r="B91" i="1"/>
  <c r="C91" i="1" s="1"/>
  <c r="D91" i="1"/>
  <c r="B92" i="1"/>
  <c r="C92" i="1" s="1"/>
  <c r="B93" i="1"/>
  <c r="D93" i="1" s="1"/>
  <c r="C93" i="1"/>
  <c r="B94" i="1"/>
  <c r="D94" i="1" s="1"/>
  <c r="C94" i="1"/>
  <c r="B95" i="1"/>
  <c r="C95" i="1" s="1"/>
  <c r="D95" i="1"/>
  <c r="B96" i="1"/>
  <c r="C96" i="1" s="1"/>
  <c r="B97" i="1"/>
  <c r="D97" i="1" s="1"/>
  <c r="C97" i="1"/>
  <c r="B98" i="1"/>
  <c r="D98" i="1" s="1"/>
  <c r="C98" i="1"/>
  <c r="B99" i="1"/>
  <c r="C99" i="1" s="1"/>
  <c r="D9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2" i="1"/>
  <c r="I2" i="1"/>
  <c r="J2" i="1" s="1"/>
  <c r="K2" i="1" s="1"/>
  <c r="F2" i="1"/>
  <c r="G2" i="1" s="1"/>
  <c r="B2" i="1"/>
  <c r="D2" i="1" s="1"/>
  <c r="K97" i="1" l="1"/>
  <c r="K94" i="1"/>
  <c r="K92" i="1"/>
  <c r="K62" i="1"/>
  <c r="K30" i="1"/>
  <c r="C2" i="1"/>
  <c r="K91" i="1"/>
  <c r="K89" i="1"/>
  <c r="K86" i="1"/>
  <c r="K69" i="1"/>
  <c r="K57" i="1"/>
  <c r="K54" i="1"/>
  <c r="K37" i="1"/>
  <c r="K25" i="1"/>
  <c r="K22" i="1"/>
  <c r="K5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K93" i="1"/>
  <c r="K81" i="1"/>
  <c r="K78" i="1"/>
  <c r="K76" i="1"/>
  <c r="K61" i="1"/>
  <c r="K49" i="1"/>
  <c r="K46" i="1"/>
  <c r="K44" i="1"/>
  <c r="K29" i="1"/>
  <c r="K17" i="1"/>
  <c r="K14" i="1"/>
  <c r="K12" i="1"/>
  <c r="K85" i="1"/>
  <c r="K75" i="1"/>
  <c r="K73" i="1"/>
  <c r="K70" i="1"/>
  <c r="K68" i="1"/>
  <c r="K53" i="1"/>
  <c r="K43" i="1"/>
  <c r="K41" i="1"/>
  <c r="K38" i="1"/>
  <c r="K36" i="1"/>
  <c r="K21" i="1"/>
  <c r="K11" i="1"/>
  <c r="K9" i="1"/>
  <c r="K6" i="1"/>
  <c r="K4" i="1"/>
  <c r="K96" i="1"/>
  <c r="K80" i="1"/>
  <c r="K64" i="1"/>
  <c r="K48" i="1"/>
  <c r="K32" i="1"/>
  <c r="K16" i="1"/>
  <c r="K88" i="1"/>
  <c r="K72" i="1"/>
  <c r="K56" i="1"/>
  <c r="K40" i="1"/>
  <c r="K24" i="1"/>
  <c r="K8" i="1"/>
  <c r="D3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</calcChain>
</file>

<file path=xl/sharedStrings.xml><?xml version="1.0" encoding="utf-8"?>
<sst xmlns="http://schemas.openxmlformats.org/spreadsheetml/2006/main" count="109" uniqueCount="50">
  <si>
    <t>57DFB73B</t>
  </si>
  <si>
    <t>57DFB867</t>
  </si>
  <si>
    <t>57DFB993</t>
  </si>
  <si>
    <t>57DFBABF</t>
  </si>
  <si>
    <t>57DFBBEB</t>
  </si>
  <si>
    <t>57DFBD17</t>
  </si>
  <si>
    <t>57DFBE43</t>
  </si>
  <si>
    <t>57DFBF6F</t>
  </si>
  <si>
    <t>57DFC09B</t>
  </si>
  <si>
    <t>57DFC1C7</t>
  </si>
  <si>
    <t>57DFC2F3</t>
  </si>
  <si>
    <t>57DFC404</t>
  </si>
  <si>
    <t>57DFC528</t>
  </si>
  <si>
    <t>57DFC529</t>
  </si>
  <si>
    <t>57DFC52A</t>
  </si>
  <si>
    <t>57DFC52B</t>
  </si>
  <si>
    <t>57DFC52C</t>
  </si>
  <si>
    <t>57DFC52D</t>
  </si>
  <si>
    <t>57DFC52E</t>
  </si>
  <si>
    <t>57DFC52F</t>
  </si>
  <si>
    <t>57DFC530</t>
  </si>
  <si>
    <t>57DFC531</t>
  </si>
  <si>
    <t>57DFC532</t>
  </si>
  <si>
    <t>57DFC533</t>
  </si>
  <si>
    <t>57DFC534</t>
  </si>
  <si>
    <t>57DFC535</t>
  </si>
  <si>
    <t>57DFC536</t>
  </si>
  <si>
    <t>57DFC537</t>
  </si>
  <si>
    <t>57DFC538</t>
  </si>
  <si>
    <t>57DFC539</t>
  </si>
  <si>
    <t>57DFC53A</t>
  </si>
  <si>
    <t>57DFC53B</t>
  </si>
  <si>
    <t>57DFC53C</t>
  </si>
  <si>
    <t>57DFC8B4</t>
  </si>
  <si>
    <t>57DFC9E0</t>
  </si>
  <si>
    <t>57DFCB0C</t>
  </si>
  <si>
    <t>57DFCC38</t>
  </si>
  <si>
    <t>57DFD5E7</t>
  </si>
  <si>
    <t>57DFD769</t>
  </si>
  <si>
    <t>Date</t>
  </si>
  <si>
    <t>Time</t>
  </si>
  <si>
    <t>Depth (10m)</t>
  </si>
  <si>
    <t>Depth (3m)</t>
  </si>
  <si>
    <t>Difference in Depth</t>
  </si>
  <si>
    <t>Temp Ref</t>
  </si>
  <si>
    <t xml:space="preserve">Temp </t>
  </si>
  <si>
    <t>A</t>
  </si>
  <si>
    <t>B</t>
  </si>
  <si>
    <t>C</t>
  </si>
  <si>
    <t>Par (umol)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</si>
</sst>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workbookViewId="0">
      <selection activeCell="E29" sqref="E29"/>
    </sheetView>
  </sheetViews>
  <sheetFormatPr defaultRowHeight="15" x14ac:dyDescent="0.25"/>
  <cols>
    <col min="3" max="3" width="9.7109375" bestFit="1" customWidth="1"/>
    <col min="4" max="4" width="11.5703125" bestFit="1" customWidth="1"/>
    <col min="10" max="10" width="12.7109375" bestFit="1" customWidth="1"/>
    <col min="11" max="11" width="18.7109375" bestFit="1" customWidth="1"/>
    <col min="12" max="12" width="9.5703125" customWidth="1"/>
    <col min="16" max="16" width="12" bestFit="1" customWidth="1"/>
  </cols>
  <sheetData>
    <row r="1" spans="1:22" x14ac:dyDescent="0.25">
      <c r="C1" t="s">
        <v>39</v>
      </c>
      <c r="D1" t="s">
        <v>40</v>
      </c>
      <c r="G1" t="s">
        <v>41</v>
      </c>
      <c r="J1" t="s">
        <v>42</v>
      </c>
      <c r="K1" t="s">
        <v>43</v>
      </c>
      <c r="L1" t="s">
        <v>44</v>
      </c>
      <c r="M1" t="s">
        <v>45</v>
      </c>
      <c r="P1" t="s">
        <v>49</v>
      </c>
    </row>
    <row r="2" spans="1:22" x14ac:dyDescent="0.25">
      <c r="A2" t="s">
        <v>0</v>
      </c>
      <c r="B2">
        <f t="shared" ref="B2" si="0">HEX2DEC(A2)</f>
        <v>1474279227</v>
      </c>
      <c r="C2" s="1">
        <f t="shared" ref="C2" si="1">B2/86400+25569</f>
        <v>42632.416979166665</v>
      </c>
      <c r="D2" s="2">
        <f t="shared" ref="D2" si="2">B2/86400+25569</f>
        <v>42632.416979166665</v>
      </c>
      <c r="E2">
        <v>16466</v>
      </c>
      <c r="F2">
        <f>(E2-16384)*(10-0)/32768+0</f>
        <v>2.50244140625E-2</v>
      </c>
      <c r="G2">
        <f>-F2*10</f>
        <v>-0.250244140625</v>
      </c>
      <c r="H2">
        <v>16643</v>
      </c>
      <c r="I2">
        <f>(H2-16384)*(3-0)/32768+0</f>
        <v>2.3712158203125E-2</v>
      </c>
      <c r="J2">
        <f>-I2*10</f>
        <v>-0.23712158203125</v>
      </c>
      <c r="K2">
        <f>J2-G2</f>
        <v>1.312255859375E-2</v>
      </c>
      <c r="L2">
        <v>5499</v>
      </c>
      <c r="M2">
        <v>6227</v>
      </c>
      <c r="N2">
        <f>(1/($U$2+($U$3*LOG10(M2))+$U$4*LOG10(M2)^3))-273.15</f>
        <v>21.943678688323757</v>
      </c>
      <c r="O2">
        <v>1097</v>
      </c>
      <c r="P2">
        <f>(O2*3/32767-0.1)*1000/2.8</f>
        <v>0.1558623876809852</v>
      </c>
      <c r="Q2">
        <v>-0.99239999999999995</v>
      </c>
      <c r="R2">
        <f>DEGREES(ACOS(Q2))</f>
        <v>172.93162041948321</v>
      </c>
      <c r="U2">
        <v>1.2675545507856701E-3</v>
      </c>
      <c r="V2" t="s">
        <v>46</v>
      </c>
    </row>
    <row r="3" spans="1:22" x14ac:dyDescent="0.25">
      <c r="A3" t="s">
        <v>1</v>
      </c>
      <c r="B3">
        <f t="shared" ref="B3:B66" si="3">HEX2DEC(A3)</f>
        <v>1474279527</v>
      </c>
      <c r="C3" s="1">
        <f t="shared" ref="C3:C66" si="4">B3/86400+25569</f>
        <v>42632.420451388884</v>
      </c>
      <c r="D3" s="2">
        <f t="shared" ref="D3:D66" si="5">B3/86400+25569</f>
        <v>42632.420451388884</v>
      </c>
      <c r="E3">
        <v>16469</v>
      </c>
      <c r="F3">
        <f t="shared" ref="F3:F66" si="6">(E3-16384)*(10-0)/32768+0</f>
        <v>2.593994140625E-2</v>
      </c>
      <c r="G3">
        <f t="shared" ref="G3:G66" si="7">-F3*10</f>
        <v>-0.2593994140625</v>
      </c>
      <c r="H3">
        <v>16653</v>
      </c>
      <c r="I3">
        <f t="shared" ref="I3:I66" si="8">(H3-16384)*(3-0)/32768+0</f>
        <v>2.4627685546875E-2</v>
      </c>
      <c r="J3">
        <f t="shared" ref="J3:J66" si="9">-I3*10</f>
        <v>-0.24627685546875</v>
      </c>
      <c r="K3">
        <f t="shared" ref="K3:K66" si="10">J3-G3</f>
        <v>1.312255859375E-2</v>
      </c>
      <c r="L3">
        <v>5499</v>
      </c>
      <c r="M3">
        <v>6211</v>
      </c>
      <c r="N3">
        <f t="shared" ref="N3:N66" si="11">(1/($U$2+($U$3*LOG10(M3))+$U$4*LOG10(M3)^3))-273.15</f>
        <v>22.001230071639611</v>
      </c>
      <c r="O3">
        <v>1212</v>
      </c>
      <c r="P3">
        <f t="shared" ref="P3:P66" si="12">(O3*3/32767-0.1)*1000/2.8</f>
        <v>3.9161787338306366</v>
      </c>
      <c r="Q3">
        <v>0.245</v>
      </c>
      <c r="R3">
        <f t="shared" ref="R3:R66" si="13">DEGREES(ACOS(Q3))</f>
        <v>75.818166271436553</v>
      </c>
      <c r="U3">
        <v>5.4288067110451596E-4</v>
      </c>
      <c r="V3" t="s">
        <v>47</v>
      </c>
    </row>
    <row r="4" spans="1:22" x14ac:dyDescent="0.25">
      <c r="A4" t="s">
        <v>2</v>
      </c>
      <c r="B4">
        <f t="shared" si="3"/>
        <v>1474279827</v>
      </c>
      <c r="C4" s="1">
        <f t="shared" si="4"/>
        <v>42632.42392361111</v>
      </c>
      <c r="D4" s="2">
        <f t="shared" si="5"/>
        <v>42632.42392361111</v>
      </c>
      <c r="E4">
        <v>16469</v>
      </c>
      <c r="F4">
        <f t="shared" si="6"/>
        <v>2.593994140625E-2</v>
      </c>
      <c r="G4">
        <f t="shared" si="7"/>
        <v>-0.2593994140625</v>
      </c>
      <c r="H4">
        <v>16652</v>
      </c>
      <c r="I4">
        <f t="shared" si="8"/>
        <v>2.45361328125E-2</v>
      </c>
      <c r="J4">
        <f t="shared" si="9"/>
        <v>-0.245361328125</v>
      </c>
      <c r="K4">
        <f t="shared" si="10"/>
        <v>1.40380859375E-2</v>
      </c>
      <c r="L4">
        <v>5499</v>
      </c>
      <c r="M4">
        <v>6237</v>
      </c>
      <c r="N4">
        <f t="shared" si="11"/>
        <v>21.907794074412891</v>
      </c>
      <c r="O4">
        <v>1352</v>
      </c>
      <c r="P4">
        <f t="shared" si="12"/>
        <v>8.4939551552302195</v>
      </c>
      <c r="Q4">
        <v>0.39950000000000002</v>
      </c>
      <c r="R4">
        <f t="shared" si="13"/>
        <v>66.45307521342518</v>
      </c>
      <c r="U4">
        <v>1.1232898735072401E-6</v>
      </c>
      <c r="V4" t="s">
        <v>48</v>
      </c>
    </row>
    <row r="5" spans="1:22" x14ac:dyDescent="0.25">
      <c r="A5" t="s">
        <v>3</v>
      </c>
      <c r="B5">
        <f t="shared" si="3"/>
        <v>1474280127</v>
      </c>
      <c r="C5" s="1">
        <f t="shared" si="4"/>
        <v>42632.427395833336</v>
      </c>
      <c r="D5" s="2">
        <f t="shared" si="5"/>
        <v>42632.427395833336</v>
      </c>
      <c r="E5">
        <v>16470</v>
      </c>
      <c r="F5">
        <f t="shared" si="6"/>
        <v>2.62451171875E-2</v>
      </c>
      <c r="G5">
        <f t="shared" si="7"/>
        <v>-0.262451171875</v>
      </c>
      <c r="H5">
        <v>16654</v>
      </c>
      <c r="I5">
        <f t="shared" si="8"/>
        <v>2.471923828125E-2</v>
      </c>
      <c r="J5">
        <f t="shared" si="9"/>
        <v>-0.2471923828125</v>
      </c>
      <c r="K5">
        <f t="shared" si="10"/>
        <v>1.52587890625E-2</v>
      </c>
      <c r="L5">
        <v>5499</v>
      </c>
      <c r="M5">
        <v>6291</v>
      </c>
      <c r="N5">
        <f t="shared" si="11"/>
        <v>21.715136732423616</v>
      </c>
      <c r="O5">
        <v>9411</v>
      </c>
      <c r="P5">
        <f t="shared" si="12"/>
        <v>272.01038501279601</v>
      </c>
      <c r="Q5">
        <v>0.25890000000000002</v>
      </c>
      <c r="R5">
        <f t="shared" si="13"/>
        <v>74.99519794800095</v>
      </c>
    </row>
    <row r="6" spans="1:22" x14ac:dyDescent="0.25">
      <c r="A6" t="s">
        <v>4</v>
      </c>
      <c r="B6">
        <f t="shared" si="3"/>
        <v>1474280427</v>
      </c>
      <c r="C6" s="1">
        <f t="shared" si="4"/>
        <v>42632.430868055555</v>
      </c>
      <c r="D6" s="2">
        <f t="shared" si="5"/>
        <v>42632.430868055555</v>
      </c>
      <c r="E6">
        <v>16469</v>
      </c>
      <c r="F6">
        <f t="shared" si="6"/>
        <v>2.593994140625E-2</v>
      </c>
      <c r="G6">
        <f t="shared" si="7"/>
        <v>-0.2593994140625</v>
      </c>
      <c r="H6">
        <v>16652</v>
      </c>
      <c r="I6">
        <f t="shared" si="8"/>
        <v>2.45361328125E-2</v>
      </c>
      <c r="J6">
        <f t="shared" si="9"/>
        <v>-0.245361328125</v>
      </c>
      <c r="K6">
        <f t="shared" si="10"/>
        <v>1.40380859375E-2</v>
      </c>
      <c r="L6">
        <v>5499</v>
      </c>
      <c r="M6">
        <v>6460</v>
      </c>
      <c r="N6">
        <f t="shared" si="11"/>
        <v>21.1240827399821</v>
      </c>
      <c r="O6">
        <v>7919</v>
      </c>
      <c r="P6">
        <f t="shared" si="12"/>
        <v>223.2243677218805</v>
      </c>
      <c r="Q6">
        <v>0.24479999999999999</v>
      </c>
      <c r="R6">
        <f t="shared" si="13"/>
        <v>75.829985337505803</v>
      </c>
    </row>
    <row r="7" spans="1:22" x14ac:dyDescent="0.25">
      <c r="A7" t="s">
        <v>5</v>
      </c>
      <c r="B7">
        <f t="shared" si="3"/>
        <v>1474280727</v>
      </c>
      <c r="C7" s="1">
        <f t="shared" si="4"/>
        <v>42632.434340277774</v>
      </c>
      <c r="D7" s="2">
        <f t="shared" si="5"/>
        <v>42632.434340277774</v>
      </c>
      <c r="E7">
        <v>16471</v>
      </c>
      <c r="F7">
        <f t="shared" si="6"/>
        <v>2.655029296875E-2</v>
      </c>
      <c r="G7">
        <f t="shared" si="7"/>
        <v>-0.2655029296875</v>
      </c>
      <c r="H7">
        <v>16656</v>
      </c>
      <c r="I7">
        <f t="shared" si="8"/>
        <v>2.490234375E-2</v>
      </c>
      <c r="J7">
        <f t="shared" si="9"/>
        <v>-0.2490234375</v>
      </c>
      <c r="K7">
        <f t="shared" si="10"/>
        <v>1.64794921875E-2</v>
      </c>
      <c r="L7">
        <v>5499</v>
      </c>
      <c r="M7">
        <v>6697</v>
      </c>
      <c r="N7">
        <f t="shared" si="11"/>
        <v>20.324064259435943</v>
      </c>
      <c r="O7">
        <v>10267</v>
      </c>
      <c r="P7">
        <f t="shared" si="12"/>
        <v>300.00021798935347</v>
      </c>
      <c r="Q7">
        <v>0.37740000000000001</v>
      </c>
      <c r="R7">
        <f t="shared" si="13"/>
        <v>67.827274624408176</v>
      </c>
    </row>
    <row r="8" spans="1:22" x14ac:dyDescent="0.25">
      <c r="A8" t="s">
        <v>6</v>
      </c>
      <c r="B8">
        <f t="shared" si="3"/>
        <v>1474281027</v>
      </c>
      <c r="C8" s="1">
        <f t="shared" si="4"/>
        <v>42632.4378125</v>
      </c>
      <c r="D8" s="2">
        <f t="shared" si="5"/>
        <v>42632.4378125</v>
      </c>
      <c r="E8">
        <v>18992</v>
      </c>
      <c r="F8">
        <f t="shared" si="6"/>
        <v>0.7958984375</v>
      </c>
      <c r="G8">
        <f t="shared" si="7"/>
        <v>-7.958984375</v>
      </c>
      <c r="H8">
        <v>25063</v>
      </c>
      <c r="I8">
        <f t="shared" si="8"/>
        <v>0.794586181640625</v>
      </c>
      <c r="J8">
        <f t="shared" si="9"/>
        <v>-7.94586181640625</v>
      </c>
      <c r="K8">
        <f t="shared" si="10"/>
        <v>1.312255859375E-2</v>
      </c>
      <c r="L8">
        <v>5499</v>
      </c>
      <c r="M8">
        <v>6938</v>
      </c>
      <c r="N8">
        <f t="shared" si="11"/>
        <v>19.542757155554625</v>
      </c>
      <c r="O8">
        <v>1313</v>
      </c>
      <c r="P8">
        <f t="shared" si="12"/>
        <v>7.2187174378403327</v>
      </c>
      <c r="Q8">
        <v>0.99970000000000003</v>
      </c>
      <c r="R8">
        <f t="shared" si="13"/>
        <v>1.4034893309451306</v>
      </c>
    </row>
    <row r="9" spans="1:22" x14ac:dyDescent="0.25">
      <c r="A9" t="s">
        <v>7</v>
      </c>
      <c r="B9">
        <f t="shared" si="3"/>
        <v>1474281327</v>
      </c>
      <c r="C9" s="1">
        <f t="shared" si="4"/>
        <v>42632.441284722227</v>
      </c>
      <c r="D9" s="2">
        <f t="shared" si="5"/>
        <v>42632.441284722227</v>
      </c>
      <c r="E9">
        <v>18993</v>
      </c>
      <c r="F9">
        <f t="shared" si="6"/>
        <v>0.79620361328125</v>
      </c>
      <c r="G9">
        <f t="shared" si="7"/>
        <v>-7.9620361328125</v>
      </c>
      <c r="H9">
        <v>25065</v>
      </c>
      <c r="I9">
        <f t="shared" si="8"/>
        <v>0.794769287109375</v>
      </c>
      <c r="J9">
        <f t="shared" si="9"/>
        <v>-7.94769287109375</v>
      </c>
      <c r="K9">
        <f t="shared" si="10"/>
        <v>1.434326171875E-2</v>
      </c>
      <c r="L9">
        <v>5499</v>
      </c>
      <c r="M9">
        <v>6960</v>
      </c>
      <c r="N9">
        <f t="shared" si="11"/>
        <v>19.472968859826949</v>
      </c>
      <c r="O9">
        <v>1291</v>
      </c>
      <c r="P9">
        <f t="shared" si="12"/>
        <v>6.4993525716204008</v>
      </c>
      <c r="Q9">
        <v>0.99980000000000002</v>
      </c>
      <c r="R9">
        <f t="shared" si="13"/>
        <v>1.1459346897142324</v>
      </c>
    </row>
    <row r="10" spans="1:22" x14ac:dyDescent="0.25">
      <c r="A10" t="s">
        <v>8</v>
      </c>
      <c r="B10">
        <f t="shared" si="3"/>
        <v>1474281627</v>
      </c>
      <c r="C10" s="1">
        <f t="shared" si="4"/>
        <v>42632.444756944446</v>
      </c>
      <c r="D10" s="2">
        <f t="shared" si="5"/>
        <v>42632.444756944446</v>
      </c>
      <c r="E10">
        <v>18993</v>
      </c>
      <c r="F10">
        <f t="shared" si="6"/>
        <v>0.79620361328125</v>
      </c>
      <c r="G10">
        <f t="shared" si="7"/>
        <v>-7.9620361328125</v>
      </c>
      <c r="H10">
        <v>25067</v>
      </c>
      <c r="I10">
        <f t="shared" si="8"/>
        <v>0.794952392578125</v>
      </c>
      <c r="J10">
        <f t="shared" si="9"/>
        <v>-7.94952392578125</v>
      </c>
      <c r="K10">
        <f t="shared" si="10"/>
        <v>1.251220703125E-2</v>
      </c>
      <c r="L10">
        <v>5499</v>
      </c>
      <c r="M10">
        <v>6974</v>
      </c>
      <c r="N10">
        <f t="shared" si="11"/>
        <v>19.428687976857361</v>
      </c>
      <c r="O10">
        <v>1312</v>
      </c>
      <c r="P10">
        <f t="shared" si="12"/>
        <v>7.1860190348303368</v>
      </c>
      <c r="Q10">
        <v>0.99980000000000002</v>
      </c>
      <c r="R10">
        <f t="shared" si="13"/>
        <v>1.1459346897142324</v>
      </c>
    </row>
    <row r="11" spans="1:22" x14ac:dyDescent="0.25">
      <c r="A11" t="s">
        <v>9</v>
      </c>
      <c r="B11">
        <f t="shared" si="3"/>
        <v>1474281927</v>
      </c>
      <c r="C11" s="1">
        <f t="shared" si="4"/>
        <v>42632.448229166665</v>
      </c>
      <c r="D11" s="2">
        <f t="shared" si="5"/>
        <v>42632.448229166665</v>
      </c>
      <c r="E11">
        <v>18995</v>
      </c>
      <c r="F11">
        <f t="shared" si="6"/>
        <v>0.79681396484375</v>
      </c>
      <c r="G11">
        <f t="shared" si="7"/>
        <v>-7.9681396484375</v>
      </c>
      <c r="H11">
        <v>25069</v>
      </c>
      <c r="I11">
        <f t="shared" si="8"/>
        <v>0.795135498046875</v>
      </c>
      <c r="J11">
        <f t="shared" si="9"/>
        <v>-7.95135498046875</v>
      </c>
      <c r="K11">
        <f t="shared" si="10"/>
        <v>1.678466796875E-2</v>
      </c>
      <c r="L11">
        <v>5499</v>
      </c>
      <c r="M11">
        <v>6979</v>
      </c>
      <c r="N11">
        <f t="shared" si="11"/>
        <v>19.412897748945227</v>
      </c>
      <c r="O11">
        <v>1313</v>
      </c>
      <c r="P11">
        <f t="shared" si="12"/>
        <v>7.2187174378403327</v>
      </c>
      <c r="Q11">
        <v>0.99990000000000001</v>
      </c>
      <c r="R11">
        <f t="shared" si="13"/>
        <v>0.81029143706564744</v>
      </c>
    </row>
    <row r="12" spans="1:22" x14ac:dyDescent="0.25">
      <c r="A12" t="s">
        <v>10</v>
      </c>
      <c r="B12">
        <f t="shared" si="3"/>
        <v>1474282227</v>
      </c>
      <c r="C12" s="1">
        <f t="shared" si="4"/>
        <v>42632.451701388884</v>
      </c>
      <c r="D12" s="2">
        <f t="shared" si="5"/>
        <v>42632.451701388884</v>
      </c>
      <c r="E12">
        <v>18993</v>
      </c>
      <c r="F12">
        <f t="shared" si="6"/>
        <v>0.79620361328125</v>
      </c>
      <c r="G12">
        <f t="shared" si="7"/>
        <v>-7.9620361328125</v>
      </c>
      <c r="H12">
        <v>25068</v>
      </c>
      <c r="I12">
        <f t="shared" si="8"/>
        <v>0.7950439453125</v>
      </c>
      <c r="J12">
        <f t="shared" si="9"/>
        <v>-7.950439453125</v>
      </c>
      <c r="K12">
        <f t="shared" si="10"/>
        <v>1.15966796875E-2</v>
      </c>
      <c r="L12">
        <v>5499</v>
      </c>
      <c r="M12">
        <v>6998</v>
      </c>
      <c r="N12">
        <f t="shared" si="11"/>
        <v>19.353011420303801</v>
      </c>
      <c r="O12">
        <v>1259</v>
      </c>
      <c r="P12">
        <f t="shared" si="12"/>
        <v>5.4530036753004962</v>
      </c>
      <c r="Q12">
        <v>0.99980000000000002</v>
      </c>
      <c r="R12">
        <f t="shared" si="13"/>
        <v>1.1459346897142324</v>
      </c>
    </row>
    <row r="13" spans="1:22" x14ac:dyDescent="0.25">
      <c r="A13" t="s">
        <v>11</v>
      </c>
      <c r="B13">
        <f t="shared" si="3"/>
        <v>1474282500</v>
      </c>
      <c r="C13" s="1">
        <f t="shared" si="4"/>
        <v>42632.454861111109</v>
      </c>
      <c r="D13" s="2">
        <f t="shared" si="5"/>
        <v>42632.454861111109</v>
      </c>
      <c r="E13">
        <v>18995</v>
      </c>
      <c r="F13">
        <f t="shared" si="6"/>
        <v>0.79681396484375</v>
      </c>
      <c r="G13">
        <f t="shared" si="7"/>
        <v>-7.9681396484375</v>
      </c>
      <c r="H13">
        <v>25069</v>
      </c>
      <c r="I13">
        <f t="shared" si="8"/>
        <v>0.795135498046875</v>
      </c>
      <c r="J13">
        <f t="shared" si="9"/>
        <v>-7.95135498046875</v>
      </c>
      <c r="K13">
        <f t="shared" si="10"/>
        <v>1.678466796875E-2</v>
      </c>
      <c r="L13">
        <v>5499</v>
      </c>
      <c r="M13">
        <v>6996</v>
      </c>
      <c r="N13">
        <f t="shared" si="11"/>
        <v>19.359306574682478</v>
      </c>
      <c r="O13">
        <v>1233</v>
      </c>
      <c r="P13">
        <f t="shared" si="12"/>
        <v>4.6028451970405744</v>
      </c>
      <c r="Q13">
        <v>0.99980000000000002</v>
      </c>
      <c r="R13">
        <f t="shared" si="13"/>
        <v>1.1459346897142324</v>
      </c>
    </row>
    <row r="14" spans="1:22" x14ac:dyDescent="0.25">
      <c r="A14" t="s">
        <v>12</v>
      </c>
      <c r="B14">
        <f t="shared" si="3"/>
        <v>1474282792</v>
      </c>
      <c r="C14" s="1">
        <f t="shared" si="4"/>
        <v>42632.458240740743</v>
      </c>
      <c r="D14" s="2">
        <f t="shared" si="5"/>
        <v>42632.458240740743</v>
      </c>
      <c r="E14">
        <v>18311</v>
      </c>
      <c r="F14">
        <f t="shared" si="6"/>
        <v>0.58807373046875</v>
      </c>
      <c r="G14">
        <f t="shared" si="7"/>
        <v>-5.8807373046875</v>
      </c>
      <c r="H14">
        <v>22786</v>
      </c>
      <c r="I14">
        <f t="shared" si="8"/>
        <v>0.58612060546875</v>
      </c>
      <c r="J14">
        <f t="shared" si="9"/>
        <v>-5.8612060546875</v>
      </c>
      <c r="K14">
        <f t="shared" si="10"/>
        <v>1.953125E-2</v>
      </c>
      <c r="L14">
        <v>0</v>
      </c>
      <c r="M14">
        <v>7024</v>
      </c>
      <c r="N14">
        <f t="shared" si="11"/>
        <v>19.271359197244578</v>
      </c>
      <c r="O14">
        <v>1336</v>
      </c>
      <c r="P14">
        <f t="shared" si="12"/>
        <v>7.9707807070702676</v>
      </c>
      <c r="Q14">
        <v>1</v>
      </c>
      <c r="R14">
        <f t="shared" si="13"/>
        <v>0</v>
      </c>
    </row>
    <row r="15" spans="1:22" x14ac:dyDescent="0.25">
      <c r="A15" t="s">
        <v>13</v>
      </c>
      <c r="B15">
        <f t="shared" si="3"/>
        <v>1474282793</v>
      </c>
      <c r="C15" s="1">
        <f t="shared" si="4"/>
        <v>42632.458252314813</v>
      </c>
      <c r="D15" s="2">
        <f t="shared" si="5"/>
        <v>42632.458252314813</v>
      </c>
      <c r="E15">
        <v>18224</v>
      </c>
      <c r="F15">
        <f t="shared" si="6"/>
        <v>0.5615234375</v>
      </c>
      <c r="G15">
        <f t="shared" si="7"/>
        <v>-5.615234375</v>
      </c>
      <c r="H15">
        <v>22497</v>
      </c>
      <c r="I15">
        <f t="shared" si="8"/>
        <v>0.559661865234375</v>
      </c>
      <c r="J15">
        <f t="shared" si="9"/>
        <v>-5.59661865234375</v>
      </c>
      <c r="K15">
        <f t="shared" si="10"/>
        <v>1.861572265625E-2</v>
      </c>
      <c r="L15">
        <v>0</v>
      </c>
      <c r="M15">
        <v>7025</v>
      </c>
      <c r="N15">
        <f t="shared" si="11"/>
        <v>19.268225560175892</v>
      </c>
      <c r="O15">
        <v>1369</v>
      </c>
      <c r="P15">
        <f t="shared" si="12"/>
        <v>9.0498280064001619</v>
      </c>
      <c r="Q15">
        <v>0.99990000000000001</v>
      </c>
      <c r="R15">
        <f t="shared" si="13"/>
        <v>0.81029143706564744</v>
      </c>
    </row>
    <row r="16" spans="1:22" x14ac:dyDescent="0.25">
      <c r="A16" t="s">
        <v>13</v>
      </c>
      <c r="B16">
        <f t="shared" si="3"/>
        <v>1474282793</v>
      </c>
      <c r="C16" s="1">
        <f t="shared" si="4"/>
        <v>42632.458252314813</v>
      </c>
      <c r="D16" s="2">
        <f t="shared" si="5"/>
        <v>42632.458252314813</v>
      </c>
      <c r="E16">
        <v>18139</v>
      </c>
      <c r="F16">
        <f t="shared" si="6"/>
        <v>0.53558349609375</v>
      </c>
      <c r="G16">
        <f t="shared" si="7"/>
        <v>-5.3558349609375</v>
      </c>
      <c r="H16">
        <v>22213</v>
      </c>
      <c r="I16">
        <f t="shared" si="8"/>
        <v>0.533660888671875</v>
      </c>
      <c r="J16">
        <f t="shared" si="9"/>
        <v>-5.33660888671875</v>
      </c>
      <c r="K16">
        <f t="shared" si="10"/>
        <v>1.922607421875E-2</v>
      </c>
      <c r="L16">
        <v>0</v>
      </c>
      <c r="M16">
        <v>7026</v>
      </c>
      <c r="N16">
        <f t="shared" si="11"/>
        <v>19.265092427819184</v>
      </c>
      <c r="O16">
        <v>1397</v>
      </c>
      <c r="P16">
        <f t="shared" si="12"/>
        <v>9.9653832906800819</v>
      </c>
      <c r="Q16">
        <v>0.99970000000000003</v>
      </c>
      <c r="R16">
        <f t="shared" si="13"/>
        <v>1.4034893309451306</v>
      </c>
    </row>
    <row r="17" spans="1:18" x14ac:dyDescent="0.25">
      <c r="A17" t="s">
        <v>13</v>
      </c>
      <c r="B17">
        <f t="shared" si="3"/>
        <v>1474282793</v>
      </c>
      <c r="C17" s="1">
        <f t="shared" si="4"/>
        <v>42632.458252314813</v>
      </c>
      <c r="D17" s="2">
        <f t="shared" si="5"/>
        <v>42632.458252314813</v>
      </c>
      <c r="E17">
        <v>18056</v>
      </c>
      <c r="F17">
        <f t="shared" si="6"/>
        <v>0.51025390625</v>
      </c>
      <c r="G17">
        <f t="shared" si="7"/>
        <v>-5.1025390625</v>
      </c>
      <c r="H17">
        <v>21931</v>
      </c>
      <c r="I17">
        <f t="shared" si="8"/>
        <v>0.507843017578125</v>
      </c>
      <c r="J17">
        <f t="shared" si="9"/>
        <v>-5.07843017578125</v>
      </c>
      <c r="K17">
        <f t="shared" si="10"/>
        <v>2.410888671875E-2</v>
      </c>
      <c r="L17">
        <v>0</v>
      </c>
      <c r="M17">
        <v>7027</v>
      </c>
      <c r="N17">
        <f t="shared" si="11"/>
        <v>19.261959800020804</v>
      </c>
      <c r="O17">
        <v>1433</v>
      </c>
      <c r="P17">
        <f t="shared" si="12"/>
        <v>11.142525799039969</v>
      </c>
      <c r="Q17">
        <v>0.99229999999999996</v>
      </c>
      <c r="R17">
        <f t="shared" si="13"/>
        <v>7.1147895636893326</v>
      </c>
    </row>
    <row r="18" spans="1:18" x14ac:dyDescent="0.25">
      <c r="A18" t="s">
        <v>13</v>
      </c>
      <c r="B18">
        <f t="shared" si="3"/>
        <v>1474282793</v>
      </c>
      <c r="C18" s="1">
        <f t="shared" si="4"/>
        <v>42632.458252314813</v>
      </c>
      <c r="D18" s="2">
        <f t="shared" si="5"/>
        <v>42632.458252314813</v>
      </c>
      <c r="E18">
        <v>17975</v>
      </c>
      <c r="F18">
        <f t="shared" si="6"/>
        <v>0.48553466796875</v>
      </c>
      <c r="G18">
        <f t="shared" si="7"/>
        <v>-4.8553466796875</v>
      </c>
      <c r="H18">
        <v>21659</v>
      </c>
      <c r="I18">
        <f t="shared" si="8"/>
        <v>0.482940673828125</v>
      </c>
      <c r="J18">
        <f t="shared" si="9"/>
        <v>-4.82940673828125</v>
      </c>
      <c r="K18">
        <f t="shared" si="10"/>
        <v>2.593994140625E-2</v>
      </c>
      <c r="L18">
        <v>0</v>
      </c>
      <c r="M18">
        <v>7028</v>
      </c>
      <c r="N18">
        <f t="shared" si="11"/>
        <v>19.258827676626879</v>
      </c>
      <c r="O18">
        <v>1471</v>
      </c>
      <c r="P18">
        <f t="shared" si="12"/>
        <v>12.385065113419859</v>
      </c>
      <c r="Q18">
        <v>0.97950000000000004</v>
      </c>
      <c r="R18">
        <f t="shared" si="13"/>
        <v>11.621422349697077</v>
      </c>
    </row>
    <row r="19" spans="1:18" x14ac:dyDescent="0.25">
      <c r="A19" t="s">
        <v>14</v>
      </c>
      <c r="B19">
        <f t="shared" si="3"/>
        <v>1474282794</v>
      </c>
      <c r="C19" s="1">
        <f t="shared" si="4"/>
        <v>42632.45826388889</v>
      </c>
      <c r="D19" s="2">
        <f t="shared" si="5"/>
        <v>42632.45826388889</v>
      </c>
      <c r="E19">
        <v>17895</v>
      </c>
      <c r="F19">
        <f t="shared" si="6"/>
        <v>0.46112060546875</v>
      </c>
      <c r="G19">
        <f t="shared" si="7"/>
        <v>-4.6112060546875</v>
      </c>
      <c r="H19">
        <v>21389</v>
      </c>
      <c r="I19">
        <f t="shared" si="8"/>
        <v>0.458221435546875</v>
      </c>
      <c r="J19">
        <f t="shared" si="9"/>
        <v>-4.58221435546875</v>
      </c>
      <c r="K19">
        <f t="shared" si="10"/>
        <v>2.899169921875E-2</v>
      </c>
      <c r="L19">
        <v>0</v>
      </c>
      <c r="M19">
        <v>7029</v>
      </c>
      <c r="N19">
        <f t="shared" si="11"/>
        <v>19.255696057484045</v>
      </c>
      <c r="O19">
        <v>1522</v>
      </c>
      <c r="P19">
        <f t="shared" si="12"/>
        <v>14.05268366692971</v>
      </c>
      <c r="Q19">
        <v>0.98899999999999999</v>
      </c>
      <c r="R19">
        <f t="shared" si="13"/>
        <v>8.5061469534770708</v>
      </c>
    </row>
    <row r="20" spans="1:18" x14ac:dyDescent="0.25">
      <c r="A20" t="s">
        <v>14</v>
      </c>
      <c r="B20">
        <f t="shared" si="3"/>
        <v>1474282794</v>
      </c>
      <c r="C20" s="1">
        <f t="shared" si="4"/>
        <v>42632.45826388889</v>
      </c>
      <c r="D20" s="2">
        <f t="shared" si="5"/>
        <v>42632.45826388889</v>
      </c>
      <c r="E20">
        <v>17813</v>
      </c>
      <c r="F20">
        <f t="shared" si="6"/>
        <v>0.43609619140625</v>
      </c>
      <c r="G20">
        <f t="shared" si="7"/>
        <v>-4.3609619140625</v>
      </c>
      <c r="H20">
        <v>21119</v>
      </c>
      <c r="I20">
        <f t="shared" si="8"/>
        <v>0.433502197265625</v>
      </c>
      <c r="J20">
        <f t="shared" si="9"/>
        <v>-4.33502197265625</v>
      </c>
      <c r="K20">
        <f t="shared" si="10"/>
        <v>2.593994140625E-2</v>
      </c>
      <c r="L20">
        <v>0</v>
      </c>
      <c r="M20">
        <v>7030</v>
      </c>
      <c r="N20">
        <f t="shared" si="11"/>
        <v>19.252564942438539</v>
      </c>
      <c r="O20">
        <v>1536</v>
      </c>
      <c r="P20">
        <f t="shared" si="12"/>
        <v>14.510461309069665</v>
      </c>
      <c r="Q20">
        <v>0.99919999999999998</v>
      </c>
      <c r="R20">
        <f t="shared" si="13"/>
        <v>2.2919839967772129</v>
      </c>
    </row>
    <row r="21" spans="1:18" x14ac:dyDescent="0.25">
      <c r="A21" t="s">
        <v>14</v>
      </c>
      <c r="B21">
        <f t="shared" si="3"/>
        <v>1474282794</v>
      </c>
      <c r="C21" s="1">
        <f t="shared" si="4"/>
        <v>42632.45826388889</v>
      </c>
      <c r="D21" s="2">
        <f t="shared" si="5"/>
        <v>42632.45826388889</v>
      </c>
      <c r="E21">
        <v>17732</v>
      </c>
      <c r="F21">
        <f t="shared" si="6"/>
        <v>0.411376953125</v>
      </c>
      <c r="G21">
        <f t="shared" si="7"/>
        <v>-4.11376953125</v>
      </c>
      <c r="H21">
        <v>20853</v>
      </c>
      <c r="I21">
        <f t="shared" si="8"/>
        <v>0.409149169921875</v>
      </c>
      <c r="J21">
        <f t="shared" si="9"/>
        <v>-4.09149169921875</v>
      </c>
      <c r="K21">
        <f t="shared" si="10"/>
        <v>2.227783203125E-2</v>
      </c>
      <c r="L21">
        <v>0</v>
      </c>
      <c r="M21">
        <v>7031</v>
      </c>
      <c r="N21">
        <f t="shared" si="11"/>
        <v>19.249434331336943</v>
      </c>
      <c r="O21">
        <v>1533</v>
      </c>
      <c r="P21">
        <f t="shared" si="12"/>
        <v>14.412366100039677</v>
      </c>
      <c r="Q21">
        <v>0.99490000000000001</v>
      </c>
      <c r="R21">
        <f t="shared" si="13"/>
        <v>5.7890522085199514</v>
      </c>
    </row>
    <row r="22" spans="1:18" x14ac:dyDescent="0.25">
      <c r="A22" t="s">
        <v>14</v>
      </c>
      <c r="B22">
        <f t="shared" si="3"/>
        <v>1474282794</v>
      </c>
      <c r="C22" s="1">
        <f t="shared" si="4"/>
        <v>42632.45826388889</v>
      </c>
      <c r="D22" s="2">
        <f t="shared" si="5"/>
        <v>42632.45826388889</v>
      </c>
      <c r="E22">
        <v>17650</v>
      </c>
      <c r="F22">
        <f t="shared" si="6"/>
        <v>0.3863525390625</v>
      </c>
      <c r="G22">
        <f t="shared" si="7"/>
        <v>-3.863525390625</v>
      </c>
      <c r="H22">
        <v>20575</v>
      </c>
      <c r="I22">
        <f t="shared" si="8"/>
        <v>0.383697509765625</v>
      </c>
      <c r="J22">
        <f t="shared" si="9"/>
        <v>-3.83697509765625</v>
      </c>
      <c r="K22">
        <f t="shared" si="10"/>
        <v>2.655029296875E-2</v>
      </c>
      <c r="L22">
        <v>0</v>
      </c>
      <c r="M22">
        <v>7032</v>
      </c>
      <c r="N22">
        <f t="shared" si="11"/>
        <v>19.246304224025778</v>
      </c>
      <c r="O22">
        <v>1560</v>
      </c>
      <c r="P22">
        <f t="shared" si="12"/>
        <v>15.295222981309591</v>
      </c>
      <c r="Q22">
        <v>0.99309999999999998</v>
      </c>
      <c r="R22">
        <f t="shared" si="13"/>
        <v>6.7346062869804388</v>
      </c>
    </row>
    <row r="23" spans="1:18" x14ac:dyDescent="0.25">
      <c r="A23" t="s">
        <v>15</v>
      </c>
      <c r="B23">
        <f t="shared" si="3"/>
        <v>1474282795</v>
      </c>
      <c r="C23" s="1">
        <f t="shared" si="4"/>
        <v>42632.458275462966</v>
      </c>
      <c r="D23" s="2">
        <f t="shared" si="5"/>
        <v>42632.458275462966</v>
      </c>
      <c r="E23">
        <v>17564</v>
      </c>
      <c r="F23">
        <f t="shared" si="6"/>
        <v>0.360107421875</v>
      </c>
      <c r="G23">
        <f t="shared" si="7"/>
        <v>-3.60107421875</v>
      </c>
      <c r="H23">
        <v>20292</v>
      </c>
      <c r="I23">
        <f t="shared" si="8"/>
        <v>0.3577880859375</v>
      </c>
      <c r="J23">
        <f t="shared" si="9"/>
        <v>-3.577880859375</v>
      </c>
      <c r="K23">
        <f t="shared" si="10"/>
        <v>2.3193359375E-2</v>
      </c>
      <c r="L23">
        <v>0</v>
      </c>
      <c r="M23">
        <v>7033</v>
      </c>
      <c r="N23">
        <f t="shared" si="11"/>
        <v>19.243174620351908</v>
      </c>
      <c r="O23">
        <v>1626</v>
      </c>
      <c r="P23">
        <f t="shared" si="12"/>
        <v>17.45331757996939</v>
      </c>
      <c r="Q23">
        <v>0.99729999999999996</v>
      </c>
      <c r="R23">
        <f t="shared" si="13"/>
        <v>4.2113106342422144</v>
      </c>
    </row>
    <row r="24" spans="1:18" x14ac:dyDescent="0.25">
      <c r="A24" t="s">
        <v>15</v>
      </c>
      <c r="B24">
        <f t="shared" si="3"/>
        <v>1474282795</v>
      </c>
      <c r="C24" s="1">
        <f t="shared" si="4"/>
        <v>42632.458275462966</v>
      </c>
      <c r="D24" s="2">
        <f t="shared" si="5"/>
        <v>42632.458275462966</v>
      </c>
      <c r="E24">
        <v>17476</v>
      </c>
      <c r="F24">
        <f t="shared" si="6"/>
        <v>0.333251953125</v>
      </c>
      <c r="G24">
        <f t="shared" si="7"/>
        <v>-3.33251953125</v>
      </c>
      <c r="H24">
        <v>20010</v>
      </c>
      <c r="I24">
        <f t="shared" si="8"/>
        <v>0.33197021484375</v>
      </c>
      <c r="J24">
        <f t="shared" si="9"/>
        <v>-3.3197021484375</v>
      </c>
      <c r="K24">
        <f t="shared" si="10"/>
        <v>1.28173828125E-2</v>
      </c>
      <c r="L24">
        <v>0</v>
      </c>
      <c r="M24">
        <v>7033</v>
      </c>
      <c r="N24">
        <f t="shared" si="11"/>
        <v>19.243174620351908</v>
      </c>
      <c r="O24">
        <v>1713</v>
      </c>
      <c r="P24">
        <f t="shared" si="12"/>
        <v>20.298078641839137</v>
      </c>
      <c r="Q24">
        <v>0.99980000000000002</v>
      </c>
      <c r="R24">
        <f t="shared" si="13"/>
        <v>1.1459346897142324</v>
      </c>
    </row>
    <row r="25" spans="1:18" x14ac:dyDescent="0.25">
      <c r="A25" t="s">
        <v>15</v>
      </c>
      <c r="B25">
        <f t="shared" si="3"/>
        <v>1474282795</v>
      </c>
      <c r="C25" s="1">
        <f t="shared" si="4"/>
        <v>42632.458275462966</v>
      </c>
      <c r="D25" s="2">
        <f t="shared" si="5"/>
        <v>42632.458275462966</v>
      </c>
      <c r="E25">
        <v>17393</v>
      </c>
      <c r="F25">
        <f t="shared" si="6"/>
        <v>0.30792236328125</v>
      </c>
      <c r="G25">
        <f t="shared" si="7"/>
        <v>-3.0792236328125</v>
      </c>
      <c r="H25">
        <v>19722</v>
      </c>
      <c r="I25">
        <f t="shared" si="8"/>
        <v>0.30560302734375</v>
      </c>
      <c r="J25">
        <f t="shared" si="9"/>
        <v>-3.0560302734375</v>
      </c>
      <c r="K25">
        <f t="shared" si="10"/>
        <v>2.3193359375E-2</v>
      </c>
      <c r="L25">
        <v>0</v>
      </c>
      <c r="M25">
        <v>7034</v>
      </c>
      <c r="N25">
        <f t="shared" si="11"/>
        <v>19.2400455201618</v>
      </c>
      <c r="O25">
        <v>1804</v>
      </c>
      <c r="P25">
        <f t="shared" si="12"/>
        <v>23.27363331574886</v>
      </c>
      <c r="Q25">
        <v>0.99739999999999995</v>
      </c>
      <c r="R25">
        <f t="shared" si="13"/>
        <v>4.1325531345757351</v>
      </c>
    </row>
    <row r="26" spans="1:18" x14ac:dyDescent="0.25">
      <c r="A26" t="s">
        <v>16</v>
      </c>
      <c r="B26">
        <f t="shared" si="3"/>
        <v>1474282796</v>
      </c>
      <c r="C26" s="1">
        <f t="shared" si="4"/>
        <v>42632.458287037036</v>
      </c>
      <c r="D26" s="2">
        <f t="shared" si="5"/>
        <v>42632.458287037036</v>
      </c>
      <c r="E26">
        <v>17312</v>
      </c>
      <c r="F26">
        <f t="shared" si="6"/>
        <v>0.283203125</v>
      </c>
      <c r="G26">
        <f t="shared" si="7"/>
        <v>-2.83203125</v>
      </c>
      <c r="H26">
        <v>19450</v>
      </c>
      <c r="I26">
        <f t="shared" si="8"/>
        <v>0.28070068359375</v>
      </c>
      <c r="J26">
        <f t="shared" si="9"/>
        <v>-2.8070068359375</v>
      </c>
      <c r="K26">
        <f t="shared" si="10"/>
        <v>2.50244140625E-2</v>
      </c>
      <c r="L26">
        <v>0</v>
      </c>
      <c r="M26">
        <v>7035</v>
      </c>
      <c r="N26">
        <f t="shared" si="11"/>
        <v>19.236916923302374</v>
      </c>
      <c r="O26">
        <v>1936</v>
      </c>
      <c r="P26">
        <f t="shared" si="12"/>
        <v>27.589822513068466</v>
      </c>
      <c r="Q26">
        <v>0.99160000000000004</v>
      </c>
      <c r="R26">
        <f t="shared" si="13"/>
        <v>7.4315901197469278</v>
      </c>
    </row>
    <row r="27" spans="1:18" x14ac:dyDescent="0.25">
      <c r="A27" t="s">
        <v>16</v>
      </c>
      <c r="B27">
        <f t="shared" si="3"/>
        <v>1474282796</v>
      </c>
      <c r="C27" s="1">
        <f t="shared" si="4"/>
        <v>42632.458287037036</v>
      </c>
      <c r="D27" s="2">
        <f t="shared" si="5"/>
        <v>42632.458287037036</v>
      </c>
      <c r="E27">
        <v>17230</v>
      </c>
      <c r="F27">
        <f t="shared" si="6"/>
        <v>0.2581787109375</v>
      </c>
      <c r="G27">
        <f t="shared" si="7"/>
        <v>-2.581787109375</v>
      </c>
      <c r="H27">
        <v>19175</v>
      </c>
      <c r="I27">
        <f t="shared" si="8"/>
        <v>0.255523681640625</v>
      </c>
      <c r="J27">
        <f t="shared" si="9"/>
        <v>-2.55523681640625</v>
      </c>
      <c r="K27">
        <f t="shared" si="10"/>
        <v>2.655029296875E-2</v>
      </c>
      <c r="L27">
        <v>0</v>
      </c>
      <c r="M27">
        <v>7035</v>
      </c>
      <c r="N27">
        <f t="shared" si="11"/>
        <v>19.236916923302374</v>
      </c>
      <c r="O27">
        <v>2021</v>
      </c>
      <c r="P27">
        <f t="shared" si="12"/>
        <v>30.369186768918201</v>
      </c>
      <c r="Q27">
        <v>0.99050000000000005</v>
      </c>
      <c r="R27">
        <f t="shared" si="13"/>
        <v>7.9039439117942898</v>
      </c>
    </row>
    <row r="28" spans="1:18" x14ac:dyDescent="0.25">
      <c r="A28" t="s">
        <v>16</v>
      </c>
      <c r="B28">
        <f t="shared" si="3"/>
        <v>1474282796</v>
      </c>
      <c r="C28" s="1">
        <f t="shared" si="4"/>
        <v>42632.458287037036</v>
      </c>
      <c r="D28" s="2">
        <f t="shared" si="5"/>
        <v>42632.458287037036</v>
      </c>
      <c r="E28">
        <v>17147</v>
      </c>
      <c r="F28">
        <f t="shared" si="6"/>
        <v>0.23284912109375</v>
      </c>
      <c r="G28">
        <f t="shared" si="7"/>
        <v>-2.3284912109375</v>
      </c>
      <c r="H28">
        <v>18901</v>
      </c>
      <c r="I28">
        <f t="shared" si="8"/>
        <v>0.230438232421875</v>
      </c>
      <c r="J28">
        <f t="shared" si="9"/>
        <v>-2.30438232421875</v>
      </c>
      <c r="K28">
        <f t="shared" si="10"/>
        <v>2.410888671875E-2</v>
      </c>
      <c r="L28">
        <v>0</v>
      </c>
      <c r="M28">
        <v>7036</v>
      </c>
      <c r="N28">
        <f t="shared" si="11"/>
        <v>19.233788829620494</v>
      </c>
      <c r="O28">
        <v>2098</v>
      </c>
      <c r="P28">
        <f t="shared" si="12"/>
        <v>32.886963800687973</v>
      </c>
      <c r="Q28">
        <v>0.99609999999999999</v>
      </c>
      <c r="R28">
        <f t="shared" si="13"/>
        <v>5.0618722514101897</v>
      </c>
    </row>
    <row r="29" spans="1:18" x14ac:dyDescent="0.25">
      <c r="A29" t="s">
        <v>16</v>
      </c>
      <c r="B29">
        <f t="shared" si="3"/>
        <v>1474282796</v>
      </c>
      <c r="C29" s="1">
        <f t="shared" si="4"/>
        <v>42632.458287037036</v>
      </c>
      <c r="D29" s="2">
        <f t="shared" si="5"/>
        <v>42632.458287037036</v>
      </c>
      <c r="E29">
        <v>17067</v>
      </c>
      <c r="F29">
        <f t="shared" si="6"/>
        <v>0.20843505859375</v>
      </c>
      <c r="G29">
        <f t="shared" si="7"/>
        <v>-2.0843505859375</v>
      </c>
      <c r="H29">
        <v>18634</v>
      </c>
      <c r="I29">
        <f t="shared" si="8"/>
        <v>0.20599365234375</v>
      </c>
      <c r="J29">
        <f t="shared" si="9"/>
        <v>-2.0599365234375</v>
      </c>
      <c r="K29">
        <f t="shared" si="10"/>
        <v>2.44140625E-2</v>
      </c>
      <c r="L29">
        <v>0</v>
      </c>
      <c r="M29">
        <v>7036</v>
      </c>
      <c r="N29">
        <f t="shared" si="11"/>
        <v>19.233788829620494</v>
      </c>
      <c r="O29">
        <v>2159</v>
      </c>
      <c r="P29">
        <f t="shared" si="12"/>
        <v>34.881566384297784</v>
      </c>
      <c r="Q29">
        <v>0.999</v>
      </c>
      <c r="R29">
        <f t="shared" si="13"/>
        <v>2.5625587331231401</v>
      </c>
    </row>
    <row r="30" spans="1:18" x14ac:dyDescent="0.25">
      <c r="A30" t="s">
        <v>17</v>
      </c>
      <c r="B30">
        <f t="shared" si="3"/>
        <v>1474282797</v>
      </c>
      <c r="C30" s="1">
        <f t="shared" si="4"/>
        <v>42632.458298611113</v>
      </c>
      <c r="D30" s="2">
        <f t="shared" si="5"/>
        <v>42632.458298611113</v>
      </c>
      <c r="E30">
        <v>16983</v>
      </c>
      <c r="F30">
        <f t="shared" si="6"/>
        <v>0.18280029296875</v>
      </c>
      <c r="G30">
        <f t="shared" si="7"/>
        <v>-1.8280029296875</v>
      </c>
      <c r="H30">
        <v>18363</v>
      </c>
      <c r="I30">
        <f t="shared" si="8"/>
        <v>0.181182861328125</v>
      </c>
      <c r="J30">
        <f t="shared" si="9"/>
        <v>-1.81182861328125</v>
      </c>
      <c r="K30">
        <f t="shared" si="10"/>
        <v>1.617431640625E-2</v>
      </c>
      <c r="L30">
        <v>0</v>
      </c>
      <c r="M30">
        <v>7037</v>
      </c>
      <c r="N30">
        <f t="shared" si="11"/>
        <v>19.23066123896308</v>
      </c>
      <c r="O30">
        <v>2189</v>
      </c>
      <c r="P30">
        <f t="shared" si="12"/>
        <v>35.862518474597699</v>
      </c>
      <c r="Q30">
        <v>0.99839999999999995</v>
      </c>
      <c r="R30">
        <f t="shared" si="13"/>
        <v>3.2415710456461686</v>
      </c>
    </row>
    <row r="31" spans="1:18" x14ac:dyDescent="0.25">
      <c r="A31" t="s">
        <v>17</v>
      </c>
      <c r="B31">
        <f t="shared" si="3"/>
        <v>1474282797</v>
      </c>
      <c r="C31" s="1">
        <f t="shared" si="4"/>
        <v>42632.458298611113</v>
      </c>
      <c r="D31" s="2">
        <f t="shared" si="5"/>
        <v>42632.458298611113</v>
      </c>
      <c r="E31">
        <v>16901</v>
      </c>
      <c r="F31">
        <f t="shared" si="6"/>
        <v>0.15777587890625</v>
      </c>
      <c r="G31">
        <f t="shared" si="7"/>
        <v>-1.5777587890625</v>
      </c>
      <c r="H31">
        <v>18084</v>
      </c>
      <c r="I31">
        <f t="shared" si="8"/>
        <v>0.1556396484375</v>
      </c>
      <c r="J31">
        <f t="shared" si="9"/>
        <v>-1.556396484375</v>
      </c>
      <c r="K31">
        <f t="shared" si="10"/>
        <v>2.13623046875E-2</v>
      </c>
      <c r="L31">
        <v>0</v>
      </c>
      <c r="M31">
        <v>7037</v>
      </c>
      <c r="N31">
        <f t="shared" si="11"/>
        <v>19.23066123896308</v>
      </c>
      <c r="O31">
        <v>2284</v>
      </c>
      <c r="P31">
        <f t="shared" si="12"/>
        <v>38.968866760547414</v>
      </c>
      <c r="Q31">
        <v>0.99770000000000003</v>
      </c>
      <c r="R31">
        <f t="shared" si="13"/>
        <v>3.886734033212992</v>
      </c>
    </row>
    <row r="32" spans="1:18" x14ac:dyDescent="0.25">
      <c r="A32" t="s">
        <v>17</v>
      </c>
      <c r="B32">
        <f t="shared" si="3"/>
        <v>1474282797</v>
      </c>
      <c r="C32" s="1">
        <f t="shared" si="4"/>
        <v>42632.458298611113</v>
      </c>
      <c r="D32" s="2">
        <f t="shared" si="5"/>
        <v>42632.458298611113</v>
      </c>
      <c r="E32">
        <v>16818</v>
      </c>
      <c r="F32">
        <f t="shared" si="6"/>
        <v>0.1324462890625</v>
      </c>
      <c r="G32">
        <f t="shared" si="7"/>
        <v>-1.324462890625</v>
      </c>
      <c r="H32">
        <v>17803</v>
      </c>
      <c r="I32">
        <f t="shared" si="8"/>
        <v>0.129913330078125</v>
      </c>
      <c r="J32">
        <f t="shared" si="9"/>
        <v>-1.29913330078125</v>
      </c>
      <c r="K32">
        <f t="shared" si="10"/>
        <v>2.532958984375E-2</v>
      </c>
      <c r="L32">
        <v>0</v>
      </c>
      <c r="M32">
        <v>7037</v>
      </c>
      <c r="N32">
        <f t="shared" si="11"/>
        <v>19.23066123896308</v>
      </c>
      <c r="O32">
        <v>2482</v>
      </c>
      <c r="P32">
        <f t="shared" si="12"/>
        <v>45.443150556526824</v>
      </c>
      <c r="Q32">
        <v>0.99819999999999998</v>
      </c>
      <c r="R32">
        <f t="shared" si="13"/>
        <v>3.438262641755645</v>
      </c>
    </row>
    <row r="33" spans="1:18" x14ac:dyDescent="0.25">
      <c r="A33" t="s">
        <v>17</v>
      </c>
      <c r="B33">
        <f t="shared" si="3"/>
        <v>1474282797</v>
      </c>
      <c r="C33" s="1">
        <f t="shared" si="4"/>
        <v>42632.458298611113</v>
      </c>
      <c r="D33" s="2">
        <f t="shared" si="5"/>
        <v>42632.458298611113</v>
      </c>
      <c r="E33">
        <v>16733</v>
      </c>
      <c r="F33">
        <f t="shared" si="6"/>
        <v>0.10650634765625</v>
      </c>
      <c r="G33">
        <f t="shared" si="7"/>
        <v>-1.0650634765625</v>
      </c>
      <c r="H33">
        <v>17519</v>
      </c>
      <c r="I33">
        <f t="shared" si="8"/>
        <v>0.103912353515625</v>
      </c>
      <c r="J33">
        <f t="shared" si="9"/>
        <v>-1.03912353515625</v>
      </c>
      <c r="K33">
        <f t="shared" si="10"/>
        <v>2.593994140625E-2</v>
      </c>
      <c r="L33">
        <v>0</v>
      </c>
      <c r="M33">
        <v>7038</v>
      </c>
      <c r="N33">
        <f t="shared" si="11"/>
        <v>19.227534151177053</v>
      </c>
      <c r="O33">
        <v>2832</v>
      </c>
      <c r="P33">
        <f t="shared" si="12"/>
        <v>56.88759161002578</v>
      </c>
      <c r="Q33">
        <v>0.99960000000000004</v>
      </c>
      <c r="R33">
        <f t="shared" si="13"/>
        <v>1.6206233929239533</v>
      </c>
    </row>
    <row r="34" spans="1:18" x14ac:dyDescent="0.25">
      <c r="A34" t="s">
        <v>18</v>
      </c>
      <c r="B34">
        <f t="shared" si="3"/>
        <v>1474282798</v>
      </c>
      <c r="C34" s="1">
        <f t="shared" si="4"/>
        <v>42632.458310185189</v>
      </c>
      <c r="D34" s="2">
        <f t="shared" si="5"/>
        <v>42632.458310185189</v>
      </c>
      <c r="E34">
        <v>16650</v>
      </c>
      <c r="F34">
        <f t="shared" si="6"/>
        <v>8.11767578125E-2</v>
      </c>
      <c r="G34">
        <f t="shared" si="7"/>
        <v>-0.811767578125</v>
      </c>
      <c r="H34">
        <v>17235</v>
      </c>
      <c r="I34">
        <f t="shared" si="8"/>
        <v>7.7911376953125E-2</v>
      </c>
      <c r="J34">
        <f t="shared" si="9"/>
        <v>-0.77911376953125</v>
      </c>
      <c r="K34">
        <f t="shared" si="10"/>
        <v>3.265380859375E-2</v>
      </c>
      <c r="L34">
        <v>0</v>
      </c>
      <c r="M34">
        <v>7039</v>
      </c>
      <c r="N34">
        <f t="shared" si="11"/>
        <v>19.224407566109562</v>
      </c>
      <c r="O34">
        <v>3147</v>
      </c>
      <c r="P34">
        <f t="shared" si="12"/>
        <v>67.187588558174838</v>
      </c>
      <c r="Q34">
        <v>0.99219999999999997</v>
      </c>
      <c r="R34">
        <f t="shared" si="13"/>
        <v>7.1609003063692036</v>
      </c>
    </row>
    <row r="35" spans="1:18" x14ac:dyDescent="0.25">
      <c r="A35" t="s">
        <v>18</v>
      </c>
      <c r="B35">
        <f t="shared" si="3"/>
        <v>1474282798</v>
      </c>
      <c r="C35" s="1">
        <f t="shared" si="4"/>
        <v>42632.458310185189</v>
      </c>
      <c r="D35" s="2">
        <f t="shared" si="5"/>
        <v>42632.458310185189</v>
      </c>
      <c r="E35">
        <v>16568</v>
      </c>
      <c r="F35">
        <f t="shared" si="6"/>
        <v>5.615234375E-2</v>
      </c>
      <c r="G35">
        <f t="shared" si="7"/>
        <v>-0.5615234375</v>
      </c>
      <c r="H35">
        <v>16961</v>
      </c>
      <c r="I35">
        <f t="shared" si="8"/>
        <v>5.2825927734375E-2</v>
      </c>
      <c r="J35">
        <f t="shared" si="9"/>
        <v>-0.52825927734375</v>
      </c>
      <c r="K35">
        <f t="shared" si="10"/>
        <v>3.326416015625E-2</v>
      </c>
      <c r="L35">
        <v>0</v>
      </c>
      <c r="M35">
        <v>7039</v>
      </c>
      <c r="N35">
        <f t="shared" si="11"/>
        <v>19.224407566109562</v>
      </c>
      <c r="O35">
        <v>3362</v>
      </c>
      <c r="P35">
        <f t="shared" si="12"/>
        <v>74.217745205324178</v>
      </c>
      <c r="Q35">
        <v>0.97909999999999997</v>
      </c>
      <c r="R35">
        <f t="shared" si="13"/>
        <v>11.734648481824445</v>
      </c>
    </row>
    <row r="36" spans="1:18" x14ac:dyDescent="0.25">
      <c r="A36" t="s">
        <v>18</v>
      </c>
      <c r="B36">
        <f t="shared" si="3"/>
        <v>1474282798</v>
      </c>
      <c r="C36" s="1">
        <f t="shared" si="4"/>
        <v>42632.458310185189</v>
      </c>
      <c r="D36" s="2">
        <f t="shared" si="5"/>
        <v>42632.458310185189</v>
      </c>
      <c r="E36">
        <v>16491</v>
      </c>
      <c r="F36">
        <f t="shared" si="6"/>
        <v>3.265380859375E-2</v>
      </c>
      <c r="G36">
        <f t="shared" si="7"/>
        <v>-0.3265380859375</v>
      </c>
      <c r="H36">
        <v>16717</v>
      </c>
      <c r="I36">
        <f t="shared" si="8"/>
        <v>3.0487060546875E-2</v>
      </c>
      <c r="J36">
        <f t="shared" si="9"/>
        <v>-0.30487060546875</v>
      </c>
      <c r="K36">
        <f t="shared" si="10"/>
        <v>2.166748046875E-2</v>
      </c>
      <c r="L36">
        <v>0</v>
      </c>
      <c r="M36">
        <v>7039</v>
      </c>
      <c r="N36">
        <f t="shared" si="11"/>
        <v>19.224407566109562</v>
      </c>
      <c r="O36">
        <v>3870</v>
      </c>
      <c r="P36">
        <f t="shared" si="12"/>
        <v>90.828533934402628</v>
      </c>
      <c r="Q36">
        <v>0.9728</v>
      </c>
      <c r="R36">
        <f t="shared" si="13"/>
        <v>13.394034988751939</v>
      </c>
    </row>
    <row r="37" spans="1:18" x14ac:dyDescent="0.25">
      <c r="A37" t="s">
        <v>18</v>
      </c>
      <c r="B37">
        <f t="shared" si="3"/>
        <v>1474282798</v>
      </c>
      <c r="C37" s="1">
        <f t="shared" si="4"/>
        <v>42632.458310185189</v>
      </c>
      <c r="D37" s="2">
        <f t="shared" si="5"/>
        <v>42632.458310185189</v>
      </c>
      <c r="E37">
        <v>16476</v>
      </c>
      <c r="F37">
        <f t="shared" si="6"/>
        <v>2.8076171875E-2</v>
      </c>
      <c r="G37">
        <f t="shared" si="7"/>
        <v>-0.28076171875</v>
      </c>
      <c r="H37">
        <v>16671</v>
      </c>
      <c r="I37">
        <f t="shared" si="8"/>
        <v>2.6275634765625E-2</v>
      </c>
      <c r="J37">
        <f t="shared" si="9"/>
        <v>-0.26275634765625</v>
      </c>
      <c r="K37">
        <f t="shared" si="10"/>
        <v>1.800537109375E-2</v>
      </c>
      <c r="L37">
        <v>0</v>
      </c>
      <c r="M37">
        <v>7040</v>
      </c>
      <c r="N37">
        <f t="shared" si="11"/>
        <v>19.221281483607697</v>
      </c>
      <c r="O37">
        <v>4085</v>
      </c>
      <c r="P37">
        <f t="shared" si="12"/>
        <v>97.858690581551983</v>
      </c>
      <c r="Q37">
        <v>0.99139999999999995</v>
      </c>
      <c r="R37">
        <f t="shared" si="13"/>
        <v>7.5196667119216123</v>
      </c>
    </row>
    <row r="38" spans="1:18" x14ac:dyDescent="0.25">
      <c r="A38" t="s">
        <v>19</v>
      </c>
      <c r="B38">
        <f t="shared" si="3"/>
        <v>1474282799</v>
      </c>
      <c r="C38" s="1">
        <f t="shared" si="4"/>
        <v>42632.458321759259</v>
      </c>
      <c r="D38" s="2">
        <f t="shared" si="5"/>
        <v>42632.458321759259</v>
      </c>
      <c r="E38">
        <v>16475</v>
      </c>
      <c r="F38">
        <f t="shared" si="6"/>
        <v>2.777099609375E-2</v>
      </c>
      <c r="G38">
        <f t="shared" si="7"/>
        <v>-0.2777099609375</v>
      </c>
      <c r="H38">
        <v>16672</v>
      </c>
      <c r="I38">
        <f t="shared" si="8"/>
        <v>2.63671875E-2</v>
      </c>
      <c r="J38">
        <f t="shared" si="9"/>
        <v>-0.263671875</v>
      </c>
      <c r="K38">
        <f t="shared" si="10"/>
        <v>1.40380859375E-2</v>
      </c>
      <c r="L38">
        <v>0</v>
      </c>
      <c r="M38">
        <v>7040</v>
      </c>
      <c r="N38">
        <f t="shared" si="11"/>
        <v>19.221281483607697</v>
      </c>
      <c r="O38">
        <v>4428</v>
      </c>
      <c r="P38">
        <f t="shared" si="12"/>
        <v>109.074242813981</v>
      </c>
      <c r="Q38">
        <v>0.98229999999999995</v>
      </c>
      <c r="R38">
        <f t="shared" si="13"/>
        <v>10.796100946574446</v>
      </c>
    </row>
    <row r="39" spans="1:18" x14ac:dyDescent="0.25">
      <c r="A39" t="s">
        <v>19</v>
      </c>
      <c r="B39">
        <f t="shared" si="3"/>
        <v>1474282799</v>
      </c>
      <c r="C39" s="1">
        <f t="shared" si="4"/>
        <v>42632.458321759259</v>
      </c>
      <c r="D39" s="2">
        <f t="shared" si="5"/>
        <v>42632.458321759259</v>
      </c>
      <c r="E39">
        <v>16474</v>
      </c>
      <c r="F39">
        <f t="shared" si="6"/>
        <v>2.74658203125E-2</v>
      </c>
      <c r="G39">
        <f t="shared" si="7"/>
        <v>-0.274658203125</v>
      </c>
      <c r="H39">
        <v>16685</v>
      </c>
      <c r="I39">
        <f t="shared" si="8"/>
        <v>2.7557373046875E-2</v>
      </c>
      <c r="J39">
        <f t="shared" si="9"/>
        <v>-0.27557373046875</v>
      </c>
      <c r="K39">
        <f t="shared" si="10"/>
        <v>-9.1552734375E-4</v>
      </c>
      <c r="L39">
        <v>0</v>
      </c>
      <c r="M39">
        <v>7041</v>
      </c>
      <c r="N39">
        <f t="shared" si="11"/>
        <v>19.218155903518721</v>
      </c>
      <c r="O39">
        <v>4567</v>
      </c>
      <c r="P39">
        <f t="shared" si="12"/>
        <v>113.61932083237055</v>
      </c>
      <c r="Q39">
        <v>0.99119999999999997</v>
      </c>
      <c r="R39">
        <f t="shared" si="13"/>
        <v>7.6067293468335233</v>
      </c>
    </row>
    <row r="40" spans="1:18" x14ac:dyDescent="0.25">
      <c r="A40" t="s">
        <v>19</v>
      </c>
      <c r="B40">
        <f t="shared" si="3"/>
        <v>1474282799</v>
      </c>
      <c r="C40" s="1">
        <f t="shared" si="4"/>
        <v>42632.458321759259</v>
      </c>
      <c r="D40" s="2">
        <f t="shared" si="5"/>
        <v>42632.458321759259</v>
      </c>
      <c r="E40">
        <v>16487</v>
      </c>
      <c r="F40">
        <f t="shared" si="6"/>
        <v>3.143310546875E-2</v>
      </c>
      <c r="G40">
        <f t="shared" si="7"/>
        <v>-0.3143310546875</v>
      </c>
      <c r="H40">
        <v>16722</v>
      </c>
      <c r="I40">
        <f t="shared" si="8"/>
        <v>3.094482421875E-2</v>
      </c>
      <c r="J40">
        <f t="shared" si="9"/>
        <v>-0.3094482421875</v>
      </c>
      <c r="K40">
        <f t="shared" si="10"/>
        <v>4.8828125E-3</v>
      </c>
      <c r="L40">
        <v>0</v>
      </c>
      <c r="M40">
        <v>7041</v>
      </c>
      <c r="N40">
        <f t="shared" si="11"/>
        <v>19.218155903518721</v>
      </c>
      <c r="O40">
        <v>3112</v>
      </c>
      <c r="P40">
        <f t="shared" si="12"/>
        <v>66.043144452824933</v>
      </c>
      <c r="Q40">
        <v>0.99680000000000002</v>
      </c>
      <c r="R40">
        <f t="shared" si="13"/>
        <v>4.5848855519117544</v>
      </c>
    </row>
    <row r="41" spans="1:18" x14ac:dyDescent="0.25">
      <c r="A41" t="s">
        <v>19</v>
      </c>
      <c r="B41">
        <f t="shared" si="3"/>
        <v>1474282799</v>
      </c>
      <c r="C41" s="1">
        <f t="shared" si="4"/>
        <v>42632.458321759259</v>
      </c>
      <c r="D41" s="2">
        <f t="shared" si="5"/>
        <v>42632.458321759259</v>
      </c>
      <c r="E41">
        <v>16480</v>
      </c>
      <c r="F41">
        <f t="shared" si="6"/>
        <v>2.9296875E-2</v>
      </c>
      <c r="G41">
        <f t="shared" si="7"/>
        <v>-0.29296875</v>
      </c>
      <c r="H41">
        <v>16691</v>
      </c>
      <c r="I41">
        <f t="shared" si="8"/>
        <v>2.8106689453125E-2</v>
      </c>
      <c r="J41">
        <f t="shared" si="9"/>
        <v>-0.28106689453125</v>
      </c>
      <c r="K41">
        <f t="shared" si="10"/>
        <v>1.190185546875E-2</v>
      </c>
      <c r="L41">
        <v>0</v>
      </c>
      <c r="M41">
        <v>7042</v>
      </c>
      <c r="N41">
        <f t="shared" si="11"/>
        <v>19.215030825689894</v>
      </c>
      <c r="O41">
        <v>3408</v>
      </c>
      <c r="P41">
        <f t="shared" si="12"/>
        <v>75.721871743784035</v>
      </c>
      <c r="Q41">
        <v>0.99199999999999999</v>
      </c>
      <c r="R41">
        <f t="shared" si="13"/>
        <v>7.2522468650594325</v>
      </c>
    </row>
    <row r="42" spans="1:18" x14ac:dyDescent="0.25">
      <c r="A42" t="s">
        <v>20</v>
      </c>
      <c r="B42">
        <f t="shared" si="3"/>
        <v>1474282800</v>
      </c>
      <c r="C42" s="1">
        <f t="shared" si="4"/>
        <v>42632.458333333328</v>
      </c>
      <c r="D42" s="2">
        <f t="shared" si="5"/>
        <v>42632.458333333328</v>
      </c>
      <c r="E42">
        <v>16475</v>
      </c>
      <c r="F42">
        <f t="shared" si="6"/>
        <v>2.777099609375E-2</v>
      </c>
      <c r="G42">
        <f t="shared" si="7"/>
        <v>-0.2777099609375</v>
      </c>
      <c r="H42">
        <v>16674</v>
      </c>
      <c r="I42">
        <f t="shared" si="8"/>
        <v>2.655029296875E-2</v>
      </c>
      <c r="J42">
        <f t="shared" si="9"/>
        <v>-0.2655029296875</v>
      </c>
      <c r="K42">
        <f t="shared" si="10"/>
        <v>1.220703125E-2</v>
      </c>
      <c r="L42">
        <v>0</v>
      </c>
      <c r="M42">
        <v>7043</v>
      </c>
      <c r="N42">
        <f t="shared" si="11"/>
        <v>19.211906249968479</v>
      </c>
      <c r="O42">
        <v>4018</v>
      </c>
      <c r="P42">
        <f t="shared" si="12"/>
        <v>95.667897579882208</v>
      </c>
      <c r="Q42">
        <v>0.99580000000000002</v>
      </c>
      <c r="R42">
        <f t="shared" si="13"/>
        <v>5.2530846071537525</v>
      </c>
    </row>
    <row r="43" spans="1:18" x14ac:dyDescent="0.25">
      <c r="A43" t="s">
        <v>20</v>
      </c>
      <c r="B43">
        <f t="shared" si="3"/>
        <v>1474282800</v>
      </c>
      <c r="C43" s="1">
        <f t="shared" si="4"/>
        <v>42632.458333333328</v>
      </c>
      <c r="D43" s="2">
        <f t="shared" si="5"/>
        <v>42632.458333333328</v>
      </c>
      <c r="E43">
        <v>16476</v>
      </c>
      <c r="F43">
        <f t="shared" si="6"/>
        <v>2.8076171875E-2</v>
      </c>
      <c r="G43">
        <f t="shared" si="7"/>
        <v>-0.28076171875</v>
      </c>
      <c r="H43">
        <v>16672</v>
      </c>
      <c r="I43">
        <f t="shared" si="8"/>
        <v>2.63671875E-2</v>
      </c>
      <c r="J43">
        <f t="shared" si="9"/>
        <v>-0.263671875</v>
      </c>
      <c r="K43">
        <f t="shared" si="10"/>
        <v>1.708984375E-2</v>
      </c>
      <c r="L43">
        <v>0</v>
      </c>
      <c r="M43">
        <v>7043</v>
      </c>
      <c r="N43">
        <f t="shared" si="11"/>
        <v>19.211906249968479</v>
      </c>
      <c r="O43">
        <v>5146</v>
      </c>
      <c r="P43">
        <f t="shared" si="12"/>
        <v>132.55169617515881</v>
      </c>
      <c r="Q43">
        <v>0.97170000000000001</v>
      </c>
      <c r="R43">
        <f t="shared" si="13"/>
        <v>13.663451354825005</v>
      </c>
    </row>
    <row r="44" spans="1:18" x14ac:dyDescent="0.25">
      <c r="A44" t="s">
        <v>20</v>
      </c>
      <c r="B44">
        <f t="shared" si="3"/>
        <v>1474282800</v>
      </c>
      <c r="C44" s="1">
        <f t="shared" si="4"/>
        <v>42632.458333333328</v>
      </c>
      <c r="D44" s="2">
        <f t="shared" si="5"/>
        <v>42632.458333333328</v>
      </c>
      <c r="E44">
        <v>16474</v>
      </c>
      <c r="F44">
        <f t="shared" si="6"/>
        <v>2.74658203125E-2</v>
      </c>
      <c r="G44">
        <f t="shared" si="7"/>
        <v>-0.274658203125</v>
      </c>
      <c r="H44">
        <v>16670</v>
      </c>
      <c r="I44">
        <f t="shared" si="8"/>
        <v>2.618408203125E-2</v>
      </c>
      <c r="J44">
        <f t="shared" si="9"/>
        <v>-0.2618408203125</v>
      </c>
      <c r="K44">
        <f t="shared" si="10"/>
        <v>1.28173828125E-2</v>
      </c>
      <c r="L44">
        <v>0</v>
      </c>
      <c r="M44">
        <v>7044</v>
      </c>
      <c r="N44">
        <f t="shared" si="11"/>
        <v>19.208782176201851</v>
      </c>
      <c r="O44">
        <v>5244</v>
      </c>
      <c r="P44">
        <f t="shared" si="12"/>
        <v>135.75613967013854</v>
      </c>
      <c r="Q44">
        <v>0.99</v>
      </c>
      <c r="R44">
        <f t="shared" si="13"/>
        <v>8.1096144559941834</v>
      </c>
    </row>
    <row r="45" spans="1:18" x14ac:dyDescent="0.25">
      <c r="A45" t="s">
        <v>20</v>
      </c>
      <c r="B45">
        <f t="shared" si="3"/>
        <v>1474282800</v>
      </c>
      <c r="C45" s="1">
        <f t="shared" si="4"/>
        <v>42632.458333333328</v>
      </c>
      <c r="D45" s="2">
        <f t="shared" si="5"/>
        <v>42632.458333333328</v>
      </c>
      <c r="E45">
        <v>16474</v>
      </c>
      <c r="F45">
        <f t="shared" si="6"/>
        <v>2.74658203125E-2</v>
      </c>
      <c r="G45">
        <f t="shared" si="7"/>
        <v>-0.274658203125</v>
      </c>
      <c r="H45">
        <v>16670</v>
      </c>
      <c r="I45">
        <f t="shared" si="8"/>
        <v>2.618408203125E-2</v>
      </c>
      <c r="J45">
        <f t="shared" si="9"/>
        <v>-0.2618408203125</v>
      </c>
      <c r="K45">
        <f t="shared" si="10"/>
        <v>1.28173828125E-2</v>
      </c>
      <c r="L45">
        <v>0</v>
      </c>
      <c r="M45">
        <v>7045</v>
      </c>
      <c r="N45">
        <f t="shared" si="11"/>
        <v>19.205658604237669</v>
      </c>
      <c r="O45">
        <v>4785</v>
      </c>
      <c r="P45">
        <f t="shared" si="12"/>
        <v>120.74757268854989</v>
      </c>
      <c r="Q45">
        <v>0.99719999999999998</v>
      </c>
      <c r="R45">
        <f t="shared" si="13"/>
        <v>4.2886246092193385</v>
      </c>
    </row>
    <row r="46" spans="1:18" x14ac:dyDescent="0.25">
      <c r="A46" t="s">
        <v>21</v>
      </c>
      <c r="B46">
        <f t="shared" si="3"/>
        <v>1474282801</v>
      </c>
      <c r="C46" s="1">
        <f t="shared" si="4"/>
        <v>42632.458344907413</v>
      </c>
      <c r="D46" s="2">
        <f t="shared" si="5"/>
        <v>42632.458344907413</v>
      </c>
      <c r="E46">
        <v>16474</v>
      </c>
      <c r="F46">
        <f t="shared" si="6"/>
        <v>2.74658203125E-2</v>
      </c>
      <c r="G46">
        <f t="shared" si="7"/>
        <v>-0.274658203125</v>
      </c>
      <c r="H46">
        <v>16672</v>
      </c>
      <c r="I46">
        <f t="shared" si="8"/>
        <v>2.63671875E-2</v>
      </c>
      <c r="J46">
        <f t="shared" si="9"/>
        <v>-0.263671875</v>
      </c>
      <c r="K46">
        <f t="shared" si="10"/>
        <v>1.0986328125E-2</v>
      </c>
      <c r="L46">
        <v>0</v>
      </c>
      <c r="M46">
        <v>7045</v>
      </c>
      <c r="N46">
        <f t="shared" si="11"/>
        <v>19.205658604237669</v>
      </c>
      <c r="O46">
        <v>4353</v>
      </c>
      <c r="P46">
        <f t="shared" si="12"/>
        <v>106.62186258823121</v>
      </c>
      <c r="Q46">
        <v>0.9889</v>
      </c>
      <c r="R46">
        <f t="shared" si="13"/>
        <v>8.5447952777197056</v>
      </c>
    </row>
    <row r="47" spans="1:18" x14ac:dyDescent="0.25">
      <c r="A47" t="s">
        <v>21</v>
      </c>
      <c r="B47">
        <f t="shared" si="3"/>
        <v>1474282801</v>
      </c>
      <c r="C47" s="1">
        <f t="shared" si="4"/>
        <v>42632.458344907413</v>
      </c>
      <c r="D47" s="2">
        <f t="shared" si="5"/>
        <v>42632.458344907413</v>
      </c>
      <c r="E47">
        <v>16474</v>
      </c>
      <c r="F47">
        <f t="shared" si="6"/>
        <v>2.74658203125E-2</v>
      </c>
      <c r="G47">
        <f t="shared" si="7"/>
        <v>-0.274658203125</v>
      </c>
      <c r="H47">
        <v>16671</v>
      </c>
      <c r="I47">
        <f t="shared" si="8"/>
        <v>2.6275634765625E-2</v>
      </c>
      <c r="J47">
        <f t="shared" si="9"/>
        <v>-0.26275634765625</v>
      </c>
      <c r="K47">
        <f t="shared" si="10"/>
        <v>1.190185546875E-2</v>
      </c>
      <c r="L47">
        <v>0</v>
      </c>
      <c r="M47">
        <v>7046</v>
      </c>
      <c r="N47">
        <f t="shared" si="11"/>
        <v>19.20253553392331</v>
      </c>
      <c r="O47">
        <v>4476</v>
      </c>
      <c r="P47">
        <f t="shared" si="12"/>
        <v>110.64376615846083</v>
      </c>
      <c r="Q47">
        <v>0.99880000000000002</v>
      </c>
      <c r="R47">
        <f t="shared" si="13"/>
        <v>2.8071892511032606</v>
      </c>
    </row>
    <row r="48" spans="1:18" x14ac:dyDescent="0.25">
      <c r="A48" t="s">
        <v>21</v>
      </c>
      <c r="B48">
        <f t="shared" si="3"/>
        <v>1474282801</v>
      </c>
      <c r="C48" s="1">
        <f t="shared" si="4"/>
        <v>42632.458344907413</v>
      </c>
      <c r="D48" s="2">
        <f t="shared" si="5"/>
        <v>42632.458344907413</v>
      </c>
      <c r="E48">
        <v>16475</v>
      </c>
      <c r="F48">
        <f t="shared" si="6"/>
        <v>2.777099609375E-2</v>
      </c>
      <c r="G48">
        <f t="shared" si="7"/>
        <v>-0.2777099609375</v>
      </c>
      <c r="H48">
        <v>16673</v>
      </c>
      <c r="I48">
        <f t="shared" si="8"/>
        <v>2.6458740234375E-2</v>
      </c>
      <c r="J48">
        <f t="shared" si="9"/>
        <v>-0.26458740234375</v>
      </c>
      <c r="K48">
        <f t="shared" si="10"/>
        <v>1.312255859375E-2</v>
      </c>
      <c r="L48">
        <v>0</v>
      </c>
      <c r="M48">
        <v>7046</v>
      </c>
      <c r="N48">
        <f t="shared" si="11"/>
        <v>19.20253553392331</v>
      </c>
      <c r="O48">
        <v>5010</v>
      </c>
      <c r="P48">
        <f t="shared" si="12"/>
        <v>128.10471336579923</v>
      </c>
      <c r="Q48">
        <v>0.99399999999999999</v>
      </c>
      <c r="R48">
        <f t="shared" si="13"/>
        <v>6.2795806410970254</v>
      </c>
    </row>
    <row r="49" spans="1:18" x14ac:dyDescent="0.25">
      <c r="A49" t="s">
        <v>21</v>
      </c>
      <c r="B49">
        <f t="shared" si="3"/>
        <v>1474282801</v>
      </c>
      <c r="C49" s="1">
        <f t="shared" si="4"/>
        <v>42632.458344907413</v>
      </c>
      <c r="D49" s="2">
        <f t="shared" si="5"/>
        <v>42632.458344907413</v>
      </c>
      <c r="E49">
        <v>16475</v>
      </c>
      <c r="F49">
        <f t="shared" si="6"/>
        <v>2.777099609375E-2</v>
      </c>
      <c r="G49">
        <f t="shared" si="7"/>
        <v>-0.2777099609375</v>
      </c>
      <c r="H49">
        <v>16670</v>
      </c>
      <c r="I49">
        <f t="shared" si="8"/>
        <v>2.618408203125E-2</v>
      </c>
      <c r="J49">
        <f t="shared" si="9"/>
        <v>-0.2618408203125</v>
      </c>
      <c r="K49">
        <f t="shared" si="10"/>
        <v>1.5869140625E-2</v>
      </c>
      <c r="L49">
        <v>0</v>
      </c>
      <c r="M49">
        <v>7047</v>
      </c>
      <c r="N49">
        <f t="shared" si="11"/>
        <v>19.199412965106433</v>
      </c>
      <c r="O49">
        <v>5093</v>
      </c>
      <c r="P49">
        <f t="shared" si="12"/>
        <v>130.81868081562897</v>
      </c>
      <c r="Q49">
        <v>0.99170000000000003</v>
      </c>
      <c r="R49">
        <f t="shared" si="13"/>
        <v>7.3871602719475424</v>
      </c>
    </row>
    <row r="50" spans="1:18" x14ac:dyDescent="0.25">
      <c r="A50" t="s">
        <v>22</v>
      </c>
      <c r="B50">
        <f t="shared" si="3"/>
        <v>1474282802</v>
      </c>
      <c r="C50" s="1">
        <f t="shared" si="4"/>
        <v>42632.458356481482</v>
      </c>
      <c r="D50" s="2">
        <f t="shared" si="5"/>
        <v>42632.458356481482</v>
      </c>
      <c r="E50">
        <v>16474</v>
      </c>
      <c r="F50">
        <f t="shared" si="6"/>
        <v>2.74658203125E-2</v>
      </c>
      <c r="G50">
        <f t="shared" si="7"/>
        <v>-0.274658203125</v>
      </c>
      <c r="H50">
        <v>16673</v>
      </c>
      <c r="I50">
        <f t="shared" si="8"/>
        <v>2.6458740234375E-2</v>
      </c>
      <c r="J50">
        <f t="shared" si="9"/>
        <v>-0.26458740234375</v>
      </c>
      <c r="K50">
        <f t="shared" si="10"/>
        <v>1.007080078125E-2</v>
      </c>
      <c r="L50">
        <v>0</v>
      </c>
      <c r="M50">
        <v>7047</v>
      </c>
      <c r="N50">
        <f t="shared" si="11"/>
        <v>19.199412965106433</v>
      </c>
      <c r="O50">
        <v>5099</v>
      </c>
      <c r="P50">
        <f t="shared" si="12"/>
        <v>131.01487123368895</v>
      </c>
      <c r="Q50">
        <v>0.99829999999999997</v>
      </c>
      <c r="R50">
        <f t="shared" si="13"/>
        <v>3.3413628149672401</v>
      </c>
    </row>
    <row r="51" spans="1:18" x14ac:dyDescent="0.25">
      <c r="A51" t="s">
        <v>22</v>
      </c>
      <c r="B51">
        <f t="shared" si="3"/>
        <v>1474282802</v>
      </c>
      <c r="C51" s="1">
        <f t="shared" si="4"/>
        <v>42632.458356481482</v>
      </c>
      <c r="D51" s="2">
        <f t="shared" si="5"/>
        <v>42632.458356481482</v>
      </c>
      <c r="E51">
        <v>16476</v>
      </c>
      <c r="F51">
        <f t="shared" si="6"/>
        <v>2.8076171875E-2</v>
      </c>
      <c r="G51">
        <f t="shared" si="7"/>
        <v>-0.28076171875</v>
      </c>
      <c r="H51">
        <v>16674</v>
      </c>
      <c r="I51">
        <f t="shared" si="8"/>
        <v>2.655029296875E-2</v>
      </c>
      <c r="J51">
        <f t="shared" si="9"/>
        <v>-0.2655029296875</v>
      </c>
      <c r="K51">
        <f t="shared" si="10"/>
        <v>1.52587890625E-2</v>
      </c>
      <c r="L51">
        <v>0</v>
      </c>
      <c r="M51">
        <v>7048</v>
      </c>
      <c r="N51">
        <f t="shared" si="11"/>
        <v>19.19629089763481</v>
      </c>
      <c r="O51">
        <v>4931</v>
      </c>
      <c r="P51">
        <f t="shared" si="12"/>
        <v>125.52153952800944</v>
      </c>
      <c r="Q51">
        <v>0.99270000000000003</v>
      </c>
      <c r="R51">
        <f t="shared" si="13"/>
        <v>6.9272938495344221</v>
      </c>
    </row>
    <row r="52" spans="1:18" x14ac:dyDescent="0.25">
      <c r="A52" t="s">
        <v>22</v>
      </c>
      <c r="B52">
        <f t="shared" si="3"/>
        <v>1474282802</v>
      </c>
      <c r="C52" s="1">
        <f t="shared" si="4"/>
        <v>42632.458356481482</v>
      </c>
      <c r="D52" s="2">
        <f t="shared" si="5"/>
        <v>42632.458356481482</v>
      </c>
      <c r="E52">
        <v>16474</v>
      </c>
      <c r="F52">
        <f t="shared" si="6"/>
        <v>2.74658203125E-2</v>
      </c>
      <c r="G52">
        <f t="shared" si="7"/>
        <v>-0.274658203125</v>
      </c>
      <c r="H52">
        <v>16671</v>
      </c>
      <c r="I52">
        <f t="shared" si="8"/>
        <v>2.6275634765625E-2</v>
      </c>
      <c r="J52">
        <f t="shared" si="9"/>
        <v>-0.26275634765625</v>
      </c>
      <c r="K52">
        <f t="shared" si="10"/>
        <v>1.190185546875E-2</v>
      </c>
      <c r="L52">
        <v>0</v>
      </c>
      <c r="M52">
        <v>7048</v>
      </c>
      <c r="N52">
        <f t="shared" si="11"/>
        <v>19.19629089763481</v>
      </c>
      <c r="O52">
        <v>4822</v>
      </c>
      <c r="P52">
        <f t="shared" si="12"/>
        <v>121.95741359991979</v>
      </c>
      <c r="Q52">
        <v>0.99490000000000001</v>
      </c>
      <c r="R52">
        <f t="shared" si="13"/>
        <v>5.7890522085199514</v>
      </c>
    </row>
    <row r="53" spans="1:18" x14ac:dyDescent="0.25">
      <c r="A53" t="s">
        <v>22</v>
      </c>
      <c r="B53">
        <f t="shared" si="3"/>
        <v>1474282802</v>
      </c>
      <c r="C53" s="1">
        <f t="shared" si="4"/>
        <v>42632.458356481482</v>
      </c>
      <c r="D53" s="2">
        <f t="shared" si="5"/>
        <v>42632.458356481482</v>
      </c>
      <c r="E53">
        <v>16475</v>
      </c>
      <c r="F53">
        <f t="shared" si="6"/>
        <v>2.777099609375E-2</v>
      </c>
      <c r="G53">
        <f t="shared" si="7"/>
        <v>-0.2777099609375</v>
      </c>
      <c r="H53">
        <v>16669</v>
      </c>
      <c r="I53">
        <f t="shared" si="8"/>
        <v>2.6092529296875E-2</v>
      </c>
      <c r="J53">
        <f t="shared" si="9"/>
        <v>-0.26092529296875</v>
      </c>
      <c r="K53">
        <f t="shared" si="10"/>
        <v>1.678466796875E-2</v>
      </c>
      <c r="L53">
        <v>0</v>
      </c>
      <c r="M53">
        <v>7048</v>
      </c>
      <c r="N53">
        <f t="shared" si="11"/>
        <v>19.19629089763481</v>
      </c>
      <c r="O53">
        <v>4861</v>
      </c>
      <c r="P53">
        <f t="shared" si="12"/>
        <v>123.23265131730967</v>
      </c>
      <c r="Q53">
        <v>0.99980000000000002</v>
      </c>
      <c r="R53">
        <f t="shared" si="13"/>
        <v>1.1459346897142324</v>
      </c>
    </row>
    <row r="54" spans="1:18" x14ac:dyDescent="0.25">
      <c r="A54" t="s">
        <v>23</v>
      </c>
      <c r="B54">
        <f t="shared" si="3"/>
        <v>1474282803</v>
      </c>
      <c r="C54" s="1">
        <f t="shared" si="4"/>
        <v>42632.458368055552</v>
      </c>
      <c r="D54" s="2">
        <f t="shared" si="5"/>
        <v>42632.458368055552</v>
      </c>
      <c r="E54">
        <v>16474</v>
      </c>
      <c r="F54">
        <f t="shared" si="6"/>
        <v>2.74658203125E-2</v>
      </c>
      <c r="G54">
        <f t="shared" si="7"/>
        <v>-0.274658203125</v>
      </c>
      <c r="H54">
        <v>16672</v>
      </c>
      <c r="I54">
        <f t="shared" si="8"/>
        <v>2.63671875E-2</v>
      </c>
      <c r="J54">
        <f t="shared" si="9"/>
        <v>-0.263671875</v>
      </c>
      <c r="K54">
        <f t="shared" si="10"/>
        <v>1.0986328125E-2</v>
      </c>
      <c r="L54">
        <v>0</v>
      </c>
      <c r="M54">
        <v>7049</v>
      </c>
      <c r="N54">
        <f t="shared" si="11"/>
        <v>19.193169331355989</v>
      </c>
      <c r="O54">
        <v>4987</v>
      </c>
      <c r="P54">
        <f t="shared" si="12"/>
        <v>127.35265009656931</v>
      </c>
      <c r="Q54">
        <v>0.99819999999999998</v>
      </c>
      <c r="R54">
        <f t="shared" si="13"/>
        <v>3.438262641755645</v>
      </c>
    </row>
    <row r="55" spans="1:18" x14ac:dyDescent="0.25">
      <c r="A55" t="s">
        <v>23</v>
      </c>
      <c r="B55">
        <f t="shared" si="3"/>
        <v>1474282803</v>
      </c>
      <c r="C55" s="1">
        <f t="shared" si="4"/>
        <v>42632.458368055552</v>
      </c>
      <c r="D55" s="2">
        <f t="shared" si="5"/>
        <v>42632.458368055552</v>
      </c>
      <c r="E55">
        <v>16475</v>
      </c>
      <c r="F55">
        <f t="shared" si="6"/>
        <v>2.777099609375E-2</v>
      </c>
      <c r="G55">
        <f t="shared" si="7"/>
        <v>-0.2777099609375</v>
      </c>
      <c r="H55">
        <v>16670</v>
      </c>
      <c r="I55">
        <f t="shared" si="8"/>
        <v>2.618408203125E-2</v>
      </c>
      <c r="J55">
        <f t="shared" si="9"/>
        <v>-0.2618408203125</v>
      </c>
      <c r="K55">
        <f t="shared" si="10"/>
        <v>1.5869140625E-2</v>
      </c>
      <c r="L55">
        <v>0</v>
      </c>
      <c r="M55">
        <v>7049</v>
      </c>
      <c r="N55">
        <f t="shared" si="11"/>
        <v>19.193169331355989</v>
      </c>
      <c r="O55">
        <v>5012</v>
      </c>
      <c r="P55">
        <f t="shared" si="12"/>
        <v>128.1701101718192</v>
      </c>
      <c r="Q55">
        <v>0.99719999999999998</v>
      </c>
      <c r="R55">
        <f t="shared" si="13"/>
        <v>4.2886246092193385</v>
      </c>
    </row>
    <row r="56" spans="1:18" x14ac:dyDescent="0.25">
      <c r="A56" t="s">
        <v>23</v>
      </c>
      <c r="B56">
        <f t="shared" si="3"/>
        <v>1474282803</v>
      </c>
      <c r="C56" s="1">
        <f t="shared" si="4"/>
        <v>42632.458368055552</v>
      </c>
      <c r="D56" s="2">
        <f t="shared" si="5"/>
        <v>42632.458368055552</v>
      </c>
      <c r="E56">
        <v>16474</v>
      </c>
      <c r="F56">
        <f t="shared" si="6"/>
        <v>2.74658203125E-2</v>
      </c>
      <c r="G56">
        <f t="shared" si="7"/>
        <v>-0.274658203125</v>
      </c>
      <c r="H56">
        <v>16671</v>
      </c>
      <c r="I56">
        <f t="shared" si="8"/>
        <v>2.6275634765625E-2</v>
      </c>
      <c r="J56">
        <f t="shared" si="9"/>
        <v>-0.26275634765625</v>
      </c>
      <c r="K56">
        <f t="shared" si="10"/>
        <v>1.190185546875E-2</v>
      </c>
      <c r="L56">
        <v>0</v>
      </c>
      <c r="M56">
        <v>7049</v>
      </c>
      <c r="N56">
        <f t="shared" si="11"/>
        <v>19.193169331355989</v>
      </c>
      <c r="O56">
        <v>5027</v>
      </c>
      <c r="P56">
        <f t="shared" si="12"/>
        <v>128.66058621696919</v>
      </c>
      <c r="Q56">
        <v>0.99729999999999996</v>
      </c>
      <c r="R56">
        <f t="shared" si="13"/>
        <v>4.2113106342422144</v>
      </c>
    </row>
    <row r="57" spans="1:18" x14ac:dyDescent="0.25">
      <c r="A57" t="s">
        <v>23</v>
      </c>
      <c r="B57">
        <f t="shared" si="3"/>
        <v>1474282803</v>
      </c>
      <c r="C57" s="1">
        <f t="shared" si="4"/>
        <v>42632.458368055552</v>
      </c>
      <c r="D57" s="2">
        <f t="shared" si="5"/>
        <v>42632.458368055552</v>
      </c>
      <c r="E57">
        <v>16474</v>
      </c>
      <c r="F57">
        <f t="shared" si="6"/>
        <v>2.74658203125E-2</v>
      </c>
      <c r="G57">
        <f t="shared" si="7"/>
        <v>-0.274658203125</v>
      </c>
      <c r="H57">
        <v>16670</v>
      </c>
      <c r="I57">
        <f t="shared" si="8"/>
        <v>2.618408203125E-2</v>
      </c>
      <c r="J57">
        <f t="shared" si="9"/>
        <v>-0.2618408203125</v>
      </c>
      <c r="K57">
        <f t="shared" si="10"/>
        <v>1.28173828125E-2</v>
      </c>
      <c r="L57">
        <v>0</v>
      </c>
      <c r="M57">
        <v>7049</v>
      </c>
      <c r="N57">
        <f t="shared" si="11"/>
        <v>19.193169331355989</v>
      </c>
      <c r="O57">
        <v>4931</v>
      </c>
      <c r="P57">
        <f t="shared" si="12"/>
        <v>125.52153952800944</v>
      </c>
      <c r="Q57">
        <v>0.99480000000000002</v>
      </c>
      <c r="R57">
        <f t="shared" si="13"/>
        <v>5.8455809092722353</v>
      </c>
    </row>
    <row r="58" spans="1:18" x14ac:dyDescent="0.25">
      <c r="A58" t="s">
        <v>24</v>
      </c>
      <c r="B58">
        <f t="shared" si="3"/>
        <v>1474282804</v>
      </c>
      <c r="C58" s="1">
        <f t="shared" si="4"/>
        <v>42632.458379629628</v>
      </c>
      <c r="D58" s="2">
        <f t="shared" si="5"/>
        <v>42632.458379629628</v>
      </c>
      <c r="E58">
        <v>16476</v>
      </c>
      <c r="F58">
        <f t="shared" si="6"/>
        <v>2.8076171875E-2</v>
      </c>
      <c r="G58">
        <f t="shared" si="7"/>
        <v>-0.28076171875</v>
      </c>
      <c r="H58">
        <v>16672</v>
      </c>
      <c r="I58">
        <f t="shared" si="8"/>
        <v>2.63671875E-2</v>
      </c>
      <c r="J58">
        <f t="shared" si="9"/>
        <v>-0.263671875</v>
      </c>
      <c r="K58">
        <f t="shared" si="10"/>
        <v>1.708984375E-2</v>
      </c>
      <c r="L58">
        <v>0</v>
      </c>
      <c r="M58">
        <v>7049</v>
      </c>
      <c r="N58">
        <f t="shared" si="11"/>
        <v>19.193169331355989</v>
      </c>
      <c r="O58">
        <v>4904</v>
      </c>
      <c r="P58">
        <f t="shared" si="12"/>
        <v>124.63868264673955</v>
      </c>
      <c r="Q58">
        <v>0.99919999999999998</v>
      </c>
      <c r="R58">
        <f t="shared" si="13"/>
        <v>2.2919839967772129</v>
      </c>
    </row>
    <row r="59" spans="1:18" x14ac:dyDescent="0.25">
      <c r="A59" t="s">
        <v>24</v>
      </c>
      <c r="B59">
        <f t="shared" si="3"/>
        <v>1474282804</v>
      </c>
      <c r="C59" s="1">
        <f t="shared" si="4"/>
        <v>42632.458379629628</v>
      </c>
      <c r="D59" s="2">
        <f t="shared" si="5"/>
        <v>42632.458379629628</v>
      </c>
      <c r="E59">
        <v>16476</v>
      </c>
      <c r="F59">
        <f t="shared" si="6"/>
        <v>2.8076171875E-2</v>
      </c>
      <c r="G59">
        <f t="shared" si="7"/>
        <v>-0.28076171875</v>
      </c>
      <c r="H59">
        <v>16670</v>
      </c>
      <c r="I59">
        <f t="shared" si="8"/>
        <v>2.618408203125E-2</v>
      </c>
      <c r="J59">
        <f t="shared" si="9"/>
        <v>-0.2618408203125</v>
      </c>
      <c r="K59">
        <f t="shared" si="10"/>
        <v>1.89208984375E-2</v>
      </c>
      <c r="L59">
        <v>0</v>
      </c>
      <c r="M59">
        <v>7049</v>
      </c>
      <c r="N59">
        <f t="shared" si="11"/>
        <v>19.193169331355989</v>
      </c>
      <c r="O59">
        <v>4951</v>
      </c>
      <c r="P59">
        <f t="shared" si="12"/>
        <v>126.17550758820941</v>
      </c>
      <c r="Q59">
        <v>0.99939999999999996</v>
      </c>
      <c r="R59">
        <f t="shared" si="13"/>
        <v>1.9848832761193831</v>
      </c>
    </row>
    <row r="60" spans="1:18" x14ac:dyDescent="0.25">
      <c r="A60" t="s">
        <v>24</v>
      </c>
      <c r="B60">
        <f t="shared" si="3"/>
        <v>1474282804</v>
      </c>
      <c r="C60" s="1">
        <f t="shared" si="4"/>
        <v>42632.458379629628</v>
      </c>
      <c r="D60" s="2">
        <f t="shared" si="5"/>
        <v>42632.458379629628</v>
      </c>
      <c r="E60">
        <v>16476</v>
      </c>
      <c r="F60">
        <f t="shared" si="6"/>
        <v>2.8076171875E-2</v>
      </c>
      <c r="G60">
        <f t="shared" si="7"/>
        <v>-0.28076171875</v>
      </c>
      <c r="H60">
        <v>16673</v>
      </c>
      <c r="I60">
        <f t="shared" si="8"/>
        <v>2.6458740234375E-2</v>
      </c>
      <c r="J60">
        <f t="shared" si="9"/>
        <v>-0.26458740234375</v>
      </c>
      <c r="K60">
        <f t="shared" si="10"/>
        <v>1.617431640625E-2</v>
      </c>
      <c r="L60">
        <v>0</v>
      </c>
      <c r="M60">
        <v>7049</v>
      </c>
      <c r="N60">
        <f t="shared" si="11"/>
        <v>19.193169331355989</v>
      </c>
      <c r="O60">
        <v>4974</v>
      </c>
      <c r="P60">
        <f t="shared" si="12"/>
        <v>126.92757085743932</v>
      </c>
      <c r="Q60">
        <v>0.99890000000000001</v>
      </c>
      <c r="R60">
        <f t="shared" si="13"/>
        <v>2.6876566789274658</v>
      </c>
    </row>
    <row r="61" spans="1:18" x14ac:dyDescent="0.25">
      <c r="A61" t="s">
        <v>24</v>
      </c>
      <c r="B61">
        <f t="shared" si="3"/>
        <v>1474282804</v>
      </c>
      <c r="C61" s="1">
        <f t="shared" si="4"/>
        <v>42632.458379629628</v>
      </c>
      <c r="D61" s="2">
        <f t="shared" si="5"/>
        <v>42632.458379629628</v>
      </c>
      <c r="E61">
        <v>16475</v>
      </c>
      <c r="F61">
        <f t="shared" si="6"/>
        <v>2.777099609375E-2</v>
      </c>
      <c r="G61">
        <f t="shared" si="7"/>
        <v>-0.2777099609375</v>
      </c>
      <c r="H61">
        <v>16669</v>
      </c>
      <c r="I61">
        <f t="shared" si="8"/>
        <v>2.6092529296875E-2</v>
      </c>
      <c r="J61">
        <f t="shared" si="9"/>
        <v>-0.26092529296875</v>
      </c>
      <c r="K61">
        <f t="shared" si="10"/>
        <v>1.678466796875E-2</v>
      </c>
      <c r="L61">
        <v>0</v>
      </c>
      <c r="M61">
        <v>7049</v>
      </c>
      <c r="N61">
        <f t="shared" si="11"/>
        <v>19.193169331355989</v>
      </c>
      <c r="O61">
        <v>4946</v>
      </c>
      <c r="P61">
        <f t="shared" si="12"/>
        <v>126.01201557315943</v>
      </c>
      <c r="Q61">
        <v>0.99990000000000001</v>
      </c>
      <c r="R61">
        <f t="shared" si="13"/>
        <v>0.81029143706564744</v>
      </c>
    </row>
    <row r="62" spans="1:18" x14ac:dyDescent="0.25">
      <c r="A62" t="s">
        <v>25</v>
      </c>
      <c r="B62">
        <f t="shared" si="3"/>
        <v>1474282805</v>
      </c>
      <c r="C62" s="1">
        <f t="shared" si="4"/>
        <v>42632.458391203705</v>
      </c>
      <c r="D62" s="2">
        <f t="shared" si="5"/>
        <v>42632.458391203705</v>
      </c>
      <c r="E62">
        <v>16475</v>
      </c>
      <c r="F62">
        <f t="shared" si="6"/>
        <v>2.777099609375E-2</v>
      </c>
      <c r="G62">
        <f t="shared" si="7"/>
        <v>-0.2777099609375</v>
      </c>
      <c r="H62">
        <v>16670</v>
      </c>
      <c r="I62">
        <f t="shared" si="8"/>
        <v>2.618408203125E-2</v>
      </c>
      <c r="J62">
        <f t="shared" si="9"/>
        <v>-0.2618408203125</v>
      </c>
      <c r="K62">
        <f t="shared" si="10"/>
        <v>1.5869140625E-2</v>
      </c>
      <c r="L62">
        <v>0</v>
      </c>
      <c r="M62">
        <v>7048</v>
      </c>
      <c r="N62">
        <f t="shared" si="11"/>
        <v>19.19629089763481</v>
      </c>
      <c r="O62">
        <v>4994</v>
      </c>
      <c r="P62">
        <f t="shared" si="12"/>
        <v>127.58153891763928</v>
      </c>
      <c r="Q62">
        <v>0.99919999999999998</v>
      </c>
      <c r="R62">
        <f t="shared" si="13"/>
        <v>2.2919839967772129</v>
      </c>
    </row>
    <row r="63" spans="1:18" x14ac:dyDescent="0.25">
      <c r="A63" t="s">
        <v>25</v>
      </c>
      <c r="B63">
        <f t="shared" si="3"/>
        <v>1474282805</v>
      </c>
      <c r="C63" s="1">
        <f t="shared" si="4"/>
        <v>42632.458391203705</v>
      </c>
      <c r="D63" s="2">
        <f t="shared" si="5"/>
        <v>42632.458391203705</v>
      </c>
      <c r="E63">
        <v>16475</v>
      </c>
      <c r="F63">
        <f t="shared" si="6"/>
        <v>2.777099609375E-2</v>
      </c>
      <c r="G63">
        <f t="shared" si="7"/>
        <v>-0.2777099609375</v>
      </c>
      <c r="H63">
        <v>16671</v>
      </c>
      <c r="I63">
        <f t="shared" si="8"/>
        <v>2.6275634765625E-2</v>
      </c>
      <c r="J63">
        <f t="shared" si="9"/>
        <v>-0.26275634765625</v>
      </c>
      <c r="K63">
        <f t="shared" si="10"/>
        <v>1.495361328125E-2</v>
      </c>
      <c r="L63">
        <v>0</v>
      </c>
      <c r="M63">
        <v>7048</v>
      </c>
      <c r="N63">
        <f t="shared" si="11"/>
        <v>19.19629089763481</v>
      </c>
      <c r="O63">
        <v>5071</v>
      </c>
      <c r="P63">
        <f t="shared" si="12"/>
        <v>130.09931594940906</v>
      </c>
      <c r="Q63">
        <v>0.99760000000000004</v>
      </c>
      <c r="R63">
        <f t="shared" si="13"/>
        <v>3.9703623896660907</v>
      </c>
    </row>
    <row r="64" spans="1:18" x14ac:dyDescent="0.25">
      <c r="A64" t="s">
        <v>25</v>
      </c>
      <c r="B64">
        <f t="shared" si="3"/>
        <v>1474282805</v>
      </c>
      <c r="C64" s="1">
        <f t="shared" si="4"/>
        <v>42632.458391203705</v>
      </c>
      <c r="D64" s="2">
        <f t="shared" si="5"/>
        <v>42632.458391203705</v>
      </c>
      <c r="E64">
        <v>16476</v>
      </c>
      <c r="F64">
        <f t="shared" si="6"/>
        <v>2.8076171875E-2</v>
      </c>
      <c r="G64">
        <f t="shared" si="7"/>
        <v>-0.28076171875</v>
      </c>
      <c r="H64">
        <v>16671</v>
      </c>
      <c r="I64">
        <f t="shared" si="8"/>
        <v>2.6275634765625E-2</v>
      </c>
      <c r="J64">
        <f t="shared" si="9"/>
        <v>-0.26275634765625</v>
      </c>
      <c r="K64">
        <f t="shared" si="10"/>
        <v>1.800537109375E-2</v>
      </c>
      <c r="L64">
        <v>0</v>
      </c>
      <c r="M64">
        <v>7048</v>
      </c>
      <c r="N64">
        <f t="shared" si="11"/>
        <v>19.19629089763481</v>
      </c>
      <c r="O64">
        <v>5114</v>
      </c>
      <c r="P64">
        <f t="shared" si="12"/>
        <v>131.50534727883894</v>
      </c>
      <c r="Q64">
        <v>0.99939999999999996</v>
      </c>
      <c r="R64">
        <f t="shared" si="13"/>
        <v>1.9848832761193831</v>
      </c>
    </row>
    <row r="65" spans="1:18" x14ac:dyDescent="0.25">
      <c r="A65" t="s">
        <v>25</v>
      </c>
      <c r="B65">
        <f t="shared" si="3"/>
        <v>1474282805</v>
      </c>
      <c r="C65" s="1">
        <f t="shared" si="4"/>
        <v>42632.458391203705</v>
      </c>
      <c r="D65" s="2">
        <f t="shared" si="5"/>
        <v>42632.458391203705</v>
      </c>
      <c r="E65">
        <v>16475</v>
      </c>
      <c r="F65">
        <f t="shared" si="6"/>
        <v>2.777099609375E-2</v>
      </c>
      <c r="G65">
        <f t="shared" si="7"/>
        <v>-0.2777099609375</v>
      </c>
      <c r="H65">
        <v>16669</v>
      </c>
      <c r="I65">
        <f t="shared" si="8"/>
        <v>2.6092529296875E-2</v>
      </c>
      <c r="J65">
        <f t="shared" si="9"/>
        <v>-0.26092529296875</v>
      </c>
      <c r="K65">
        <f t="shared" si="10"/>
        <v>1.678466796875E-2</v>
      </c>
      <c r="L65">
        <v>0</v>
      </c>
      <c r="M65">
        <v>7048</v>
      </c>
      <c r="N65">
        <f t="shared" si="11"/>
        <v>19.19629089763481</v>
      </c>
      <c r="O65">
        <v>5049</v>
      </c>
      <c r="P65">
        <f t="shared" si="12"/>
        <v>129.3799510831891</v>
      </c>
      <c r="Q65">
        <v>0.99829999999999997</v>
      </c>
      <c r="R65">
        <f t="shared" si="13"/>
        <v>3.3413628149672401</v>
      </c>
    </row>
    <row r="66" spans="1:18" x14ac:dyDescent="0.25">
      <c r="A66" t="s">
        <v>26</v>
      </c>
      <c r="B66">
        <f t="shared" si="3"/>
        <v>1474282806</v>
      </c>
      <c r="C66" s="1">
        <f t="shared" si="4"/>
        <v>42632.458402777775</v>
      </c>
      <c r="D66" s="2">
        <f t="shared" si="5"/>
        <v>42632.458402777775</v>
      </c>
      <c r="E66">
        <v>16474</v>
      </c>
      <c r="F66">
        <f t="shared" si="6"/>
        <v>2.74658203125E-2</v>
      </c>
      <c r="G66">
        <f t="shared" si="7"/>
        <v>-0.274658203125</v>
      </c>
      <c r="H66">
        <v>16671</v>
      </c>
      <c r="I66">
        <f t="shared" si="8"/>
        <v>2.6275634765625E-2</v>
      </c>
      <c r="J66">
        <f t="shared" si="9"/>
        <v>-0.26275634765625</v>
      </c>
      <c r="K66">
        <f t="shared" si="10"/>
        <v>1.190185546875E-2</v>
      </c>
      <c r="L66">
        <v>0</v>
      </c>
      <c r="M66">
        <v>7048</v>
      </c>
      <c r="N66">
        <f t="shared" si="11"/>
        <v>19.19629089763481</v>
      </c>
      <c r="O66">
        <v>4967</v>
      </c>
      <c r="P66">
        <f t="shared" si="12"/>
        <v>126.69868203636935</v>
      </c>
      <c r="Q66">
        <v>0.99980000000000002</v>
      </c>
      <c r="R66">
        <f t="shared" si="13"/>
        <v>1.1459346897142324</v>
      </c>
    </row>
    <row r="67" spans="1:18" x14ac:dyDescent="0.25">
      <c r="A67" t="s">
        <v>26</v>
      </c>
      <c r="B67">
        <f t="shared" ref="B67:B99" si="14">HEX2DEC(A67)</f>
        <v>1474282806</v>
      </c>
      <c r="C67" s="1">
        <f t="shared" ref="C67:C99" si="15">B67/86400+25569</f>
        <v>42632.458402777775</v>
      </c>
      <c r="D67" s="2">
        <f t="shared" ref="D67:D99" si="16">B67/86400+25569</f>
        <v>42632.458402777775</v>
      </c>
      <c r="E67">
        <v>16474</v>
      </c>
      <c r="F67">
        <f t="shared" ref="F67:F99" si="17">(E67-16384)*(10-0)/32768+0</f>
        <v>2.74658203125E-2</v>
      </c>
      <c r="G67">
        <f t="shared" ref="G67:G99" si="18">-F67*10</f>
        <v>-0.274658203125</v>
      </c>
      <c r="H67">
        <v>16670</v>
      </c>
      <c r="I67">
        <f t="shared" ref="I67:I99" si="19">(H67-16384)*(3-0)/32768+0</f>
        <v>2.618408203125E-2</v>
      </c>
      <c r="J67">
        <f t="shared" ref="J67:J99" si="20">-I67*10</f>
        <v>-0.2618408203125</v>
      </c>
      <c r="K67">
        <f t="shared" ref="K67:K99" si="21">J67-G67</f>
        <v>1.28173828125E-2</v>
      </c>
      <c r="L67">
        <v>0</v>
      </c>
      <c r="M67">
        <v>7047</v>
      </c>
      <c r="N67">
        <f t="shared" ref="N67:N99" si="22">(1/($U$2+($U$3*LOG10(M67))+$U$4*LOG10(M67)^3))-273.15</f>
        <v>19.199412965106433</v>
      </c>
      <c r="O67">
        <v>4917</v>
      </c>
      <c r="P67">
        <f t="shared" ref="P67:P99" si="23">(O67*3/32767-0.1)*1000/2.8</f>
        <v>125.0637618858695</v>
      </c>
      <c r="Q67">
        <v>0.999</v>
      </c>
      <c r="R67">
        <f t="shared" ref="R67:R99" si="24">DEGREES(ACOS(Q67))</f>
        <v>2.5625587331231401</v>
      </c>
    </row>
    <row r="68" spans="1:18" x14ac:dyDescent="0.25">
      <c r="A68" t="s">
        <v>26</v>
      </c>
      <c r="B68">
        <f t="shared" si="14"/>
        <v>1474282806</v>
      </c>
      <c r="C68" s="1">
        <f t="shared" si="15"/>
        <v>42632.458402777775</v>
      </c>
      <c r="D68" s="2">
        <f t="shared" si="16"/>
        <v>42632.458402777775</v>
      </c>
      <c r="E68">
        <v>16474</v>
      </c>
      <c r="F68">
        <f t="shared" si="17"/>
        <v>2.74658203125E-2</v>
      </c>
      <c r="G68">
        <f t="shared" si="18"/>
        <v>-0.274658203125</v>
      </c>
      <c r="H68">
        <v>16672</v>
      </c>
      <c r="I68">
        <f t="shared" si="19"/>
        <v>2.63671875E-2</v>
      </c>
      <c r="J68">
        <f t="shared" si="20"/>
        <v>-0.263671875</v>
      </c>
      <c r="K68">
        <f t="shared" si="21"/>
        <v>1.0986328125E-2</v>
      </c>
      <c r="L68">
        <v>0</v>
      </c>
      <c r="M68">
        <v>7047</v>
      </c>
      <c r="N68">
        <f t="shared" si="22"/>
        <v>19.199412965106433</v>
      </c>
      <c r="O68">
        <v>5042</v>
      </c>
      <c r="P68">
        <f t="shared" si="23"/>
        <v>129.15106226211913</v>
      </c>
      <c r="Q68">
        <v>0.99860000000000004</v>
      </c>
      <c r="R68">
        <f t="shared" si="24"/>
        <v>3.0321614976648874</v>
      </c>
    </row>
    <row r="69" spans="1:18" x14ac:dyDescent="0.25">
      <c r="A69" t="s">
        <v>26</v>
      </c>
      <c r="B69">
        <f t="shared" si="14"/>
        <v>1474282806</v>
      </c>
      <c r="C69" s="1">
        <f t="shared" si="15"/>
        <v>42632.458402777775</v>
      </c>
      <c r="D69" s="2">
        <f t="shared" si="16"/>
        <v>42632.458402777775</v>
      </c>
      <c r="E69">
        <v>16475</v>
      </c>
      <c r="F69">
        <f t="shared" si="17"/>
        <v>2.777099609375E-2</v>
      </c>
      <c r="G69">
        <f t="shared" si="18"/>
        <v>-0.2777099609375</v>
      </c>
      <c r="H69">
        <v>16675</v>
      </c>
      <c r="I69">
        <f t="shared" si="19"/>
        <v>2.6641845703125E-2</v>
      </c>
      <c r="J69">
        <f t="shared" si="20"/>
        <v>-0.26641845703125</v>
      </c>
      <c r="K69">
        <f t="shared" si="21"/>
        <v>1.129150390625E-2</v>
      </c>
      <c r="L69">
        <v>0</v>
      </c>
      <c r="M69">
        <v>7047</v>
      </c>
      <c r="N69">
        <f t="shared" si="22"/>
        <v>19.199412965106433</v>
      </c>
      <c r="O69">
        <v>5183</v>
      </c>
      <c r="P69">
        <f t="shared" si="23"/>
        <v>133.7615370865287</v>
      </c>
      <c r="Q69">
        <v>0.99909999999999999</v>
      </c>
      <c r="R69">
        <f t="shared" si="24"/>
        <v>2.4310364046067083</v>
      </c>
    </row>
    <row r="70" spans="1:18" x14ac:dyDescent="0.25">
      <c r="A70" t="s">
        <v>27</v>
      </c>
      <c r="B70">
        <f t="shared" si="14"/>
        <v>1474282807</v>
      </c>
      <c r="C70" s="1">
        <f t="shared" si="15"/>
        <v>42632.458414351851</v>
      </c>
      <c r="D70" s="2">
        <f t="shared" si="16"/>
        <v>42632.458414351851</v>
      </c>
      <c r="E70">
        <v>16475</v>
      </c>
      <c r="F70">
        <f t="shared" si="17"/>
        <v>2.777099609375E-2</v>
      </c>
      <c r="G70">
        <f t="shared" si="18"/>
        <v>-0.2777099609375</v>
      </c>
      <c r="H70">
        <v>16671</v>
      </c>
      <c r="I70">
        <f t="shared" si="19"/>
        <v>2.6275634765625E-2</v>
      </c>
      <c r="J70">
        <f t="shared" si="20"/>
        <v>-0.26275634765625</v>
      </c>
      <c r="K70">
        <f t="shared" si="21"/>
        <v>1.495361328125E-2</v>
      </c>
      <c r="L70">
        <v>0</v>
      </c>
      <c r="M70">
        <v>7046</v>
      </c>
      <c r="N70">
        <f t="shared" si="22"/>
        <v>19.20253553392331</v>
      </c>
      <c r="O70">
        <v>5222</v>
      </c>
      <c r="P70">
        <f t="shared" si="23"/>
        <v>135.03677480391858</v>
      </c>
      <c r="Q70">
        <v>0.99409999999999998</v>
      </c>
      <c r="R70">
        <f t="shared" si="24"/>
        <v>6.2269789200703531</v>
      </c>
    </row>
    <row r="71" spans="1:18" x14ac:dyDescent="0.25">
      <c r="A71" t="s">
        <v>27</v>
      </c>
      <c r="B71">
        <f t="shared" si="14"/>
        <v>1474282807</v>
      </c>
      <c r="C71" s="1">
        <f t="shared" si="15"/>
        <v>42632.458414351851</v>
      </c>
      <c r="D71" s="2">
        <f t="shared" si="16"/>
        <v>42632.458414351851</v>
      </c>
      <c r="E71">
        <v>16475</v>
      </c>
      <c r="F71">
        <f t="shared" si="17"/>
        <v>2.777099609375E-2</v>
      </c>
      <c r="G71">
        <f t="shared" si="18"/>
        <v>-0.2777099609375</v>
      </c>
      <c r="H71">
        <v>16671</v>
      </c>
      <c r="I71">
        <f t="shared" si="19"/>
        <v>2.6275634765625E-2</v>
      </c>
      <c r="J71">
        <f t="shared" si="20"/>
        <v>-0.26275634765625</v>
      </c>
      <c r="K71">
        <f t="shared" si="21"/>
        <v>1.495361328125E-2</v>
      </c>
      <c r="L71">
        <v>0</v>
      </c>
      <c r="M71">
        <v>7046</v>
      </c>
      <c r="N71">
        <f t="shared" si="22"/>
        <v>19.20253553392331</v>
      </c>
      <c r="O71">
        <v>5032</v>
      </c>
      <c r="P71">
        <f t="shared" si="23"/>
        <v>128.82407823201916</v>
      </c>
      <c r="Q71">
        <v>0.99819999999999998</v>
      </c>
      <c r="R71">
        <f t="shared" si="24"/>
        <v>3.438262641755645</v>
      </c>
    </row>
    <row r="72" spans="1:18" x14ac:dyDescent="0.25">
      <c r="A72" t="s">
        <v>27</v>
      </c>
      <c r="B72">
        <f t="shared" si="14"/>
        <v>1474282807</v>
      </c>
      <c r="C72" s="1">
        <f t="shared" si="15"/>
        <v>42632.458414351851</v>
      </c>
      <c r="D72" s="2">
        <f t="shared" si="16"/>
        <v>42632.458414351851</v>
      </c>
      <c r="E72">
        <v>16475</v>
      </c>
      <c r="F72">
        <f t="shared" si="17"/>
        <v>2.777099609375E-2</v>
      </c>
      <c r="G72">
        <f t="shared" si="18"/>
        <v>-0.2777099609375</v>
      </c>
      <c r="H72">
        <v>16671</v>
      </c>
      <c r="I72">
        <f t="shared" si="19"/>
        <v>2.6275634765625E-2</v>
      </c>
      <c r="J72">
        <f t="shared" si="20"/>
        <v>-0.26275634765625</v>
      </c>
      <c r="K72">
        <f t="shared" si="21"/>
        <v>1.495361328125E-2</v>
      </c>
      <c r="L72">
        <v>0</v>
      </c>
      <c r="M72">
        <v>7046</v>
      </c>
      <c r="N72">
        <f t="shared" si="22"/>
        <v>19.20253553392331</v>
      </c>
      <c r="O72">
        <v>4927</v>
      </c>
      <c r="P72">
        <f t="shared" si="23"/>
        <v>125.39074591596946</v>
      </c>
      <c r="Q72">
        <v>0.99980000000000002</v>
      </c>
      <c r="R72">
        <f t="shared" si="24"/>
        <v>1.1459346897142324</v>
      </c>
    </row>
    <row r="73" spans="1:18" x14ac:dyDescent="0.25">
      <c r="A73" t="s">
        <v>27</v>
      </c>
      <c r="B73">
        <f t="shared" si="14"/>
        <v>1474282807</v>
      </c>
      <c r="C73" s="1">
        <f t="shared" si="15"/>
        <v>42632.458414351851</v>
      </c>
      <c r="D73" s="2">
        <f t="shared" si="16"/>
        <v>42632.458414351851</v>
      </c>
      <c r="E73">
        <v>16474</v>
      </c>
      <c r="F73">
        <f t="shared" si="17"/>
        <v>2.74658203125E-2</v>
      </c>
      <c r="G73">
        <f t="shared" si="18"/>
        <v>-0.274658203125</v>
      </c>
      <c r="H73">
        <v>16670</v>
      </c>
      <c r="I73">
        <f t="shared" si="19"/>
        <v>2.618408203125E-2</v>
      </c>
      <c r="J73">
        <f t="shared" si="20"/>
        <v>-0.2618408203125</v>
      </c>
      <c r="K73">
        <f t="shared" si="21"/>
        <v>1.28173828125E-2</v>
      </c>
      <c r="L73">
        <v>0</v>
      </c>
      <c r="M73">
        <v>7046</v>
      </c>
      <c r="N73">
        <f t="shared" si="22"/>
        <v>19.20253553392331</v>
      </c>
      <c r="O73">
        <v>4911</v>
      </c>
      <c r="P73">
        <f t="shared" si="23"/>
        <v>124.86757146780953</v>
      </c>
      <c r="Q73">
        <v>0.99580000000000002</v>
      </c>
      <c r="R73">
        <f t="shared" si="24"/>
        <v>5.2530846071537525</v>
      </c>
    </row>
    <row r="74" spans="1:18" x14ac:dyDescent="0.25">
      <c r="A74" t="s">
        <v>28</v>
      </c>
      <c r="B74">
        <f t="shared" si="14"/>
        <v>1474282808</v>
      </c>
      <c r="C74" s="1">
        <f t="shared" si="15"/>
        <v>42632.458425925928</v>
      </c>
      <c r="D74" s="2">
        <f t="shared" si="16"/>
        <v>42632.458425925928</v>
      </c>
      <c r="E74">
        <v>16474</v>
      </c>
      <c r="F74">
        <f t="shared" si="17"/>
        <v>2.74658203125E-2</v>
      </c>
      <c r="G74">
        <f t="shared" si="18"/>
        <v>-0.274658203125</v>
      </c>
      <c r="H74">
        <v>16674</v>
      </c>
      <c r="I74">
        <f t="shared" si="19"/>
        <v>2.655029296875E-2</v>
      </c>
      <c r="J74">
        <f t="shared" si="20"/>
        <v>-0.2655029296875</v>
      </c>
      <c r="K74">
        <f t="shared" si="21"/>
        <v>9.1552734375E-3</v>
      </c>
      <c r="L74">
        <v>0</v>
      </c>
      <c r="M74">
        <v>7045</v>
      </c>
      <c r="N74">
        <f t="shared" si="22"/>
        <v>19.205658604237669</v>
      </c>
      <c r="O74">
        <v>5061</v>
      </c>
      <c r="P74">
        <f t="shared" si="23"/>
        <v>129.77233191930907</v>
      </c>
      <c r="Q74">
        <v>0.99909999999999999</v>
      </c>
      <c r="R74">
        <f t="shared" si="24"/>
        <v>2.4310364046067083</v>
      </c>
    </row>
    <row r="75" spans="1:18" x14ac:dyDescent="0.25">
      <c r="A75" t="s">
        <v>28</v>
      </c>
      <c r="B75">
        <f t="shared" si="14"/>
        <v>1474282808</v>
      </c>
      <c r="C75" s="1">
        <f t="shared" si="15"/>
        <v>42632.458425925928</v>
      </c>
      <c r="D75" s="2">
        <f t="shared" si="16"/>
        <v>42632.458425925928</v>
      </c>
      <c r="E75">
        <v>16475</v>
      </c>
      <c r="F75">
        <f t="shared" si="17"/>
        <v>2.777099609375E-2</v>
      </c>
      <c r="G75">
        <f t="shared" si="18"/>
        <v>-0.2777099609375</v>
      </c>
      <c r="H75">
        <v>16670</v>
      </c>
      <c r="I75">
        <f t="shared" si="19"/>
        <v>2.618408203125E-2</v>
      </c>
      <c r="J75">
        <f t="shared" si="20"/>
        <v>-0.2618408203125</v>
      </c>
      <c r="K75">
        <f t="shared" si="21"/>
        <v>1.5869140625E-2</v>
      </c>
      <c r="L75">
        <v>0</v>
      </c>
      <c r="M75">
        <v>7045</v>
      </c>
      <c r="N75">
        <f t="shared" si="22"/>
        <v>19.205658604237669</v>
      </c>
      <c r="O75">
        <v>5207</v>
      </c>
      <c r="P75">
        <f t="shared" si="23"/>
        <v>134.54629875876864</v>
      </c>
      <c r="Q75">
        <v>0.99729999999999996</v>
      </c>
      <c r="R75">
        <f t="shared" si="24"/>
        <v>4.2113106342422144</v>
      </c>
    </row>
    <row r="76" spans="1:18" x14ac:dyDescent="0.25">
      <c r="A76" t="s">
        <v>28</v>
      </c>
      <c r="B76">
        <f t="shared" si="14"/>
        <v>1474282808</v>
      </c>
      <c r="C76" s="1">
        <f t="shared" si="15"/>
        <v>42632.458425925928</v>
      </c>
      <c r="D76" s="2">
        <f t="shared" si="16"/>
        <v>42632.458425925928</v>
      </c>
      <c r="E76">
        <v>16476</v>
      </c>
      <c r="F76">
        <f t="shared" si="17"/>
        <v>2.8076171875E-2</v>
      </c>
      <c r="G76">
        <f t="shared" si="18"/>
        <v>-0.28076171875</v>
      </c>
      <c r="H76">
        <v>16672</v>
      </c>
      <c r="I76">
        <f t="shared" si="19"/>
        <v>2.63671875E-2</v>
      </c>
      <c r="J76">
        <f t="shared" si="20"/>
        <v>-0.263671875</v>
      </c>
      <c r="K76">
        <f t="shared" si="21"/>
        <v>1.708984375E-2</v>
      </c>
      <c r="L76">
        <v>0</v>
      </c>
      <c r="M76">
        <v>7044</v>
      </c>
      <c r="N76">
        <f t="shared" si="22"/>
        <v>19.208782176201851</v>
      </c>
      <c r="O76">
        <v>5131</v>
      </c>
      <c r="P76">
        <f t="shared" si="23"/>
        <v>132.06122013000885</v>
      </c>
      <c r="Q76">
        <v>0.99250000000000005</v>
      </c>
      <c r="R76">
        <f t="shared" si="24"/>
        <v>7.0216644232006598</v>
      </c>
    </row>
    <row r="77" spans="1:18" x14ac:dyDescent="0.25">
      <c r="A77" t="s">
        <v>28</v>
      </c>
      <c r="B77">
        <f t="shared" si="14"/>
        <v>1474282808</v>
      </c>
      <c r="C77" s="1">
        <f t="shared" si="15"/>
        <v>42632.458425925928</v>
      </c>
      <c r="D77" s="2">
        <f t="shared" si="16"/>
        <v>42632.458425925928</v>
      </c>
      <c r="E77">
        <v>16474</v>
      </c>
      <c r="F77">
        <f t="shared" si="17"/>
        <v>2.74658203125E-2</v>
      </c>
      <c r="G77">
        <f t="shared" si="18"/>
        <v>-0.274658203125</v>
      </c>
      <c r="H77">
        <v>16672</v>
      </c>
      <c r="I77">
        <f t="shared" si="19"/>
        <v>2.63671875E-2</v>
      </c>
      <c r="J77">
        <f t="shared" si="20"/>
        <v>-0.263671875</v>
      </c>
      <c r="K77">
        <f t="shared" si="21"/>
        <v>1.0986328125E-2</v>
      </c>
      <c r="L77">
        <v>0</v>
      </c>
      <c r="M77">
        <v>7044</v>
      </c>
      <c r="N77">
        <f t="shared" si="22"/>
        <v>19.208782176201851</v>
      </c>
      <c r="O77">
        <v>4980</v>
      </c>
      <c r="P77">
        <f t="shared" si="23"/>
        <v>127.12376127549929</v>
      </c>
      <c r="Q77">
        <v>0.99890000000000001</v>
      </c>
      <c r="R77">
        <f t="shared" si="24"/>
        <v>2.6876566789274658</v>
      </c>
    </row>
    <row r="78" spans="1:18" x14ac:dyDescent="0.25">
      <c r="A78" t="s">
        <v>29</v>
      </c>
      <c r="B78">
        <f t="shared" si="14"/>
        <v>1474282809</v>
      </c>
      <c r="C78" s="1">
        <f t="shared" si="15"/>
        <v>42632.458437499998</v>
      </c>
      <c r="D78" s="2">
        <f t="shared" si="16"/>
        <v>42632.458437499998</v>
      </c>
      <c r="E78">
        <v>16476</v>
      </c>
      <c r="F78">
        <f t="shared" si="17"/>
        <v>2.8076171875E-2</v>
      </c>
      <c r="G78">
        <f t="shared" si="18"/>
        <v>-0.28076171875</v>
      </c>
      <c r="H78">
        <v>16670</v>
      </c>
      <c r="I78">
        <f t="shared" si="19"/>
        <v>2.618408203125E-2</v>
      </c>
      <c r="J78">
        <f t="shared" si="20"/>
        <v>-0.2618408203125</v>
      </c>
      <c r="K78">
        <f t="shared" si="21"/>
        <v>1.89208984375E-2</v>
      </c>
      <c r="L78">
        <v>0</v>
      </c>
      <c r="M78">
        <v>7044</v>
      </c>
      <c r="N78">
        <f t="shared" si="22"/>
        <v>19.208782176201851</v>
      </c>
      <c r="O78">
        <v>4922</v>
      </c>
      <c r="P78">
        <f t="shared" si="23"/>
        <v>125.22725390091948</v>
      </c>
      <c r="Q78">
        <v>0.99909999999999999</v>
      </c>
      <c r="R78">
        <f t="shared" si="24"/>
        <v>2.4310364046067083</v>
      </c>
    </row>
    <row r="79" spans="1:18" x14ac:dyDescent="0.25">
      <c r="A79" t="s">
        <v>29</v>
      </c>
      <c r="B79">
        <f t="shared" si="14"/>
        <v>1474282809</v>
      </c>
      <c r="C79" s="1">
        <f t="shared" si="15"/>
        <v>42632.458437499998</v>
      </c>
      <c r="D79" s="2">
        <f t="shared" si="16"/>
        <v>42632.458437499998</v>
      </c>
      <c r="E79">
        <v>16475</v>
      </c>
      <c r="F79">
        <f t="shared" si="17"/>
        <v>2.777099609375E-2</v>
      </c>
      <c r="G79">
        <f t="shared" si="18"/>
        <v>-0.2777099609375</v>
      </c>
      <c r="H79">
        <v>16671</v>
      </c>
      <c r="I79">
        <f t="shared" si="19"/>
        <v>2.6275634765625E-2</v>
      </c>
      <c r="J79">
        <f t="shared" si="20"/>
        <v>-0.26275634765625</v>
      </c>
      <c r="K79">
        <f t="shared" si="21"/>
        <v>1.495361328125E-2</v>
      </c>
      <c r="L79">
        <v>0</v>
      </c>
      <c r="M79">
        <v>7043</v>
      </c>
      <c r="N79">
        <f t="shared" si="22"/>
        <v>19.211906249968479</v>
      </c>
      <c r="O79">
        <v>4998</v>
      </c>
      <c r="P79">
        <f t="shared" si="23"/>
        <v>127.71233252967926</v>
      </c>
      <c r="Q79">
        <v>0.99519999999999997</v>
      </c>
      <c r="R79">
        <f t="shared" si="24"/>
        <v>5.6160649243091543</v>
      </c>
    </row>
    <row r="80" spans="1:18" x14ac:dyDescent="0.25">
      <c r="A80" t="s">
        <v>29</v>
      </c>
      <c r="B80">
        <f t="shared" si="14"/>
        <v>1474282809</v>
      </c>
      <c r="C80" s="1">
        <f t="shared" si="15"/>
        <v>42632.458437499998</v>
      </c>
      <c r="D80" s="2">
        <f t="shared" si="16"/>
        <v>42632.458437499998</v>
      </c>
      <c r="E80">
        <v>16475</v>
      </c>
      <c r="F80">
        <f t="shared" si="17"/>
        <v>2.777099609375E-2</v>
      </c>
      <c r="G80">
        <f t="shared" si="18"/>
        <v>-0.2777099609375</v>
      </c>
      <c r="H80">
        <v>16669</v>
      </c>
      <c r="I80">
        <f t="shared" si="19"/>
        <v>2.6092529296875E-2</v>
      </c>
      <c r="J80">
        <f t="shared" si="20"/>
        <v>-0.26092529296875</v>
      </c>
      <c r="K80">
        <f t="shared" si="21"/>
        <v>1.678466796875E-2</v>
      </c>
      <c r="L80">
        <v>0</v>
      </c>
      <c r="M80">
        <v>7043</v>
      </c>
      <c r="N80">
        <f t="shared" si="22"/>
        <v>19.211906249968479</v>
      </c>
      <c r="O80">
        <v>5138</v>
      </c>
      <c r="P80">
        <f t="shared" si="23"/>
        <v>132.29010895107882</v>
      </c>
      <c r="Q80">
        <v>0.99939999999999996</v>
      </c>
      <c r="R80">
        <f t="shared" si="24"/>
        <v>1.9848832761193831</v>
      </c>
    </row>
    <row r="81" spans="1:18" x14ac:dyDescent="0.25">
      <c r="A81" t="s">
        <v>29</v>
      </c>
      <c r="B81">
        <f t="shared" si="14"/>
        <v>1474282809</v>
      </c>
      <c r="C81" s="1">
        <f t="shared" si="15"/>
        <v>42632.458437499998</v>
      </c>
      <c r="D81" s="2">
        <f t="shared" si="16"/>
        <v>42632.458437499998</v>
      </c>
      <c r="E81">
        <v>16476</v>
      </c>
      <c r="F81">
        <f t="shared" si="17"/>
        <v>2.8076171875E-2</v>
      </c>
      <c r="G81">
        <f t="shared" si="18"/>
        <v>-0.28076171875</v>
      </c>
      <c r="H81">
        <v>16673</v>
      </c>
      <c r="I81">
        <f t="shared" si="19"/>
        <v>2.6458740234375E-2</v>
      </c>
      <c r="J81">
        <f t="shared" si="20"/>
        <v>-0.26458740234375</v>
      </c>
      <c r="K81">
        <f t="shared" si="21"/>
        <v>1.617431640625E-2</v>
      </c>
      <c r="L81">
        <v>0</v>
      </c>
      <c r="M81">
        <v>7043</v>
      </c>
      <c r="N81">
        <f t="shared" si="22"/>
        <v>19.211906249968479</v>
      </c>
      <c r="O81">
        <v>5162</v>
      </c>
      <c r="P81">
        <f t="shared" si="23"/>
        <v>133.07487062331879</v>
      </c>
      <c r="Q81">
        <v>0.99450000000000005</v>
      </c>
      <c r="R81">
        <f t="shared" si="24"/>
        <v>6.0119896969205691</v>
      </c>
    </row>
    <row r="82" spans="1:18" x14ac:dyDescent="0.25">
      <c r="A82" t="s">
        <v>30</v>
      </c>
      <c r="B82">
        <f t="shared" si="14"/>
        <v>1474282810</v>
      </c>
      <c r="C82" s="1">
        <f t="shared" si="15"/>
        <v>42632.458449074074</v>
      </c>
      <c r="D82" s="2">
        <f t="shared" si="16"/>
        <v>42632.458449074074</v>
      </c>
      <c r="E82">
        <v>16474</v>
      </c>
      <c r="F82">
        <f t="shared" si="17"/>
        <v>2.74658203125E-2</v>
      </c>
      <c r="G82">
        <f t="shared" si="18"/>
        <v>-0.274658203125</v>
      </c>
      <c r="H82">
        <v>16674</v>
      </c>
      <c r="I82">
        <f t="shared" si="19"/>
        <v>2.655029296875E-2</v>
      </c>
      <c r="J82">
        <f t="shared" si="20"/>
        <v>-0.2655029296875</v>
      </c>
      <c r="K82">
        <f t="shared" si="21"/>
        <v>9.1552734375E-3</v>
      </c>
      <c r="L82">
        <v>0</v>
      </c>
      <c r="M82">
        <v>7042</v>
      </c>
      <c r="N82">
        <f t="shared" si="22"/>
        <v>19.215030825689894</v>
      </c>
      <c r="O82">
        <v>4967</v>
      </c>
      <c r="P82">
        <f t="shared" si="23"/>
        <v>126.69868203636935</v>
      </c>
      <c r="Q82">
        <v>0.99729999999999996</v>
      </c>
      <c r="R82">
        <f t="shared" si="24"/>
        <v>4.2113106342422144</v>
      </c>
    </row>
    <row r="83" spans="1:18" x14ac:dyDescent="0.25">
      <c r="A83" t="s">
        <v>30</v>
      </c>
      <c r="B83">
        <f t="shared" si="14"/>
        <v>1474282810</v>
      </c>
      <c r="C83" s="1">
        <f t="shared" si="15"/>
        <v>42632.458449074074</v>
      </c>
      <c r="D83" s="2">
        <f t="shared" si="16"/>
        <v>42632.458449074074</v>
      </c>
      <c r="E83">
        <v>16476</v>
      </c>
      <c r="F83">
        <f t="shared" si="17"/>
        <v>2.8076171875E-2</v>
      </c>
      <c r="G83">
        <f t="shared" si="18"/>
        <v>-0.28076171875</v>
      </c>
      <c r="H83">
        <v>16670</v>
      </c>
      <c r="I83">
        <f t="shared" si="19"/>
        <v>2.618408203125E-2</v>
      </c>
      <c r="J83">
        <f t="shared" si="20"/>
        <v>-0.2618408203125</v>
      </c>
      <c r="K83">
        <f t="shared" si="21"/>
        <v>1.89208984375E-2</v>
      </c>
      <c r="L83">
        <v>0</v>
      </c>
      <c r="M83">
        <v>7042</v>
      </c>
      <c r="N83">
        <f t="shared" si="22"/>
        <v>19.215030825689894</v>
      </c>
      <c r="O83">
        <v>4875</v>
      </c>
      <c r="P83">
        <f t="shared" si="23"/>
        <v>123.69042895944962</v>
      </c>
      <c r="Q83">
        <v>0.99990000000000001</v>
      </c>
      <c r="R83">
        <f t="shared" si="24"/>
        <v>0.81029143706564744</v>
      </c>
    </row>
    <row r="84" spans="1:18" x14ac:dyDescent="0.25">
      <c r="A84" t="s">
        <v>30</v>
      </c>
      <c r="B84">
        <f t="shared" si="14"/>
        <v>1474282810</v>
      </c>
      <c r="C84" s="1">
        <f t="shared" si="15"/>
        <v>42632.458449074074</v>
      </c>
      <c r="D84" s="2">
        <f t="shared" si="16"/>
        <v>42632.458449074074</v>
      </c>
      <c r="E84">
        <v>16475</v>
      </c>
      <c r="F84">
        <f t="shared" si="17"/>
        <v>2.777099609375E-2</v>
      </c>
      <c r="G84">
        <f t="shared" si="18"/>
        <v>-0.2777099609375</v>
      </c>
      <c r="H84">
        <v>16672</v>
      </c>
      <c r="I84">
        <f t="shared" si="19"/>
        <v>2.63671875E-2</v>
      </c>
      <c r="J84">
        <f t="shared" si="20"/>
        <v>-0.263671875</v>
      </c>
      <c r="K84">
        <f t="shared" si="21"/>
        <v>1.40380859375E-2</v>
      </c>
      <c r="L84">
        <v>0</v>
      </c>
      <c r="M84">
        <v>7042</v>
      </c>
      <c r="N84">
        <f t="shared" si="22"/>
        <v>19.215030825689894</v>
      </c>
      <c r="O84">
        <v>4915</v>
      </c>
      <c r="P84">
        <f t="shared" si="23"/>
        <v>124.99836507984951</v>
      </c>
      <c r="Q84">
        <v>0.99590000000000001</v>
      </c>
      <c r="R84">
        <f t="shared" si="24"/>
        <v>5.1901278275568439</v>
      </c>
    </row>
    <row r="85" spans="1:18" x14ac:dyDescent="0.25">
      <c r="A85" t="s">
        <v>30</v>
      </c>
      <c r="B85">
        <f t="shared" si="14"/>
        <v>1474282810</v>
      </c>
      <c r="C85" s="1">
        <f t="shared" si="15"/>
        <v>42632.458449074074</v>
      </c>
      <c r="D85" s="2">
        <f t="shared" si="16"/>
        <v>42632.458449074074</v>
      </c>
      <c r="E85">
        <v>16475</v>
      </c>
      <c r="F85">
        <f t="shared" si="17"/>
        <v>2.777099609375E-2</v>
      </c>
      <c r="G85">
        <f t="shared" si="18"/>
        <v>-0.2777099609375</v>
      </c>
      <c r="H85">
        <v>16671</v>
      </c>
      <c r="I85">
        <f t="shared" si="19"/>
        <v>2.6275634765625E-2</v>
      </c>
      <c r="J85">
        <f t="shared" si="20"/>
        <v>-0.26275634765625</v>
      </c>
      <c r="K85">
        <f t="shared" si="21"/>
        <v>1.495361328125E-2</v>
      </c>
      <c r="L85">
        <v>0</v>
      </c>
      <c r="M85">
        <v>7041</v>
      </c>
      <c r="N85">
        <f t="shared" si="22"/>
        <v>19.218155903518721</v>
      </c>
      <c r="O85">
        <v>5062</v>
      </c>
      <c r="P85">
        <f t="shared" si="23"/>
        <v>129.80503032231906</v>
      </c>
      <c r="Q85">
        <v>0.99839999999999995</v>
      </c>
      <c r="R85">
        <f t="shared" si="24"/>
        <v>3.2415710456461686</v>
      </c>
    </row>
    <row r="86" spans="1:18" x14ac:dyDescent="0.25">
      <c r="A86" t="s">
        <v>31</v>
      </c>
      <c r="B86">
        <f t="shared" si="14"/>
        <v>1474282811</v>
      </c>
      <c r="C86" s="1">
        <f t="shared" si="15"/>
        <v>42632.458460648151</v>
      </c>
      <c r="D86" s="2">
        <f t="shared" si="16"/>
        <v>42632.458460648151</v>
      </c>
      <c r="E86">
        <v>16475</v>
      </c>
      <c r="F86">
        <f t="shared" si="17"/>
        <v>2.777099609375E-2</v>
      </c>
      <c r="G86">
        <f t="shared" si="18"/>
        <v>-0.2777099609375</v>
      </c>
      <c r="H86">
        <v>16674</v>
      </c>
      <c r="I86">
        <f t="shared" si="19"/>
        <v>2.655029296875E-2</v>
      </c>
      <c r="J86">
        <f t="shared" si="20"/>
        <v>-0.2655029296875</v>
      </c>
      <c r="K86">
        <f t="shared" si="21"/>
        <v>1.220703125E-2</v>
      </c>
      <c r="L86">
        <v>0</v>
      </c>
      <c r="M86">
        <v>7041</v>
      </c>
      <c r="N86">
        <f t="shared" si="22"/>
        <v>19.218155903518721</v>
      </c>
      <c r="O86">
        <v>5162</v>
      </c>
      <c r="P86">
        <f t="shared" si="23"/>
        <v>133.07487062331879</v>
      </c>
      <c r="Q86">
        <v>0.99780000000000002</v>
      </c>
      <c r="R86">
        <f t="shared" si="24"/>
        <v>3.8012691709876987</v>
      </c>
    </row>
    <row r="87" spans="1:18" x14ac:dyDescent="0.25">
      <c r="A87" t="s">
        <v>31</v>
      </c>
      <c r="B87">
        <f t="shared" si="14"/>
        <v>1474282811</v>
      </c>
      <c r="C87" s="1">
        <f t="shared" si="15"/>
        <v>42632.458460648151</v>
      </c>
      <c r="D87" s="2">
        <f t="shared" si="16"/>
        <v>42632.458460648151</v>
      </c>
      <c r="E87">
        <v>16476</v>
      </c>
      <c r="F87">
        <f t="shared" si="17"/>
        <v>2.8076171875E-2</v>
      </c>
      <c r="G87">
        <f t="shared" si="18"/>
        <v>-0.28076171875</v>
      </c>
      <c r="H87">
        <v>16675</v>
      </c>
      <c r="I87">
        <f t="shared" si="19"/>
        <v>2.6641845703125E-2</v>
      </c>
      <c r="J87">
        <f t="shared" si="20"/>
        <v>-0.26641845703125</v>
      </c>
      <c r="K87">
        <f t="shared" si="21"/>
        <v>1.434326171875E-2</v>
      </c>
      <c r="L87">
        <v>0</v>
      </c>
      <c r="M87">
        <v>7040</v>
      </c>
      <c r="N87">
        <f t="shared" si="22"/>
        <v>19.221281483607697</v>
      </c>
      <c r="O87">
        <v>5049</v>
      </c>
      <c r="P87">
        <f t="shared" si="23"/>
        <v>129.3799510831891</v>
      </c>
      <c r="Q87">
        <v>0.99529999999999996</v>
      </c>
      <c r="R87">
        <f t="shared" si="24"/>
        <v>5.5572099500964827</v>
      </c>
    </row>
    <row r="88" spans="1:18" x14ac:dyDescent="0.25">
      <c r="A88" t="s">
        <v>31</v>
      </c>
      <c r="B88">
        <f t="shared" si="14"/>
        <v>1474282811</v>
      </c>
      <c r="C88" s="1">
        <f t="shared" si="15"/>
        <v>42632.458460648151</v>
      </c>
      <c r="D88" s="2">
        <f t="shared" si="16"/>
        <v>42632.458460648151</v>
      </c>
      <c r="E88">
        <v>16474</v>
      </c>
      <c r="F88">
        <f t="shared" si="17"/>
        <v>2.74658203125E-2</v>
      </c>
      <c r="G88">
        <f t="shared" si="18"/>
        <v>-0.274658203125</v>
      </c>
      <c r="H88">
        <v>16669</v>
      </c>
      <c r="I88">
        <f t="shared" si="19"/>
        <v>2.6092529296875E-2</v>
      </c>
      <c r="J88">
        <f t="shared" si="20"/>
        <v>-0.26092529296875</v>
      </c>
      <c r="K88">
        <f t="shared" si="21"/>
        <v>1.373291015625E-2</v>
      </c>
      <c r="L88">
        <v>0</v>
      </c>
      <c r="M88">
        <v>7040</v>
      </c>
      <c r="N88">
        <f t="shared" si="22"/>
        <v>19.221281483607697</v>
      </c>
      <c r="O88">
        <v>4921</v>
      </c>
      <c r="P88">
        <f t="shared" si="23"/>
        <v>125.19455549790949</v>
      </c>
      <c r="Q88">
        <v>0.99939999999999996</v>
      </c>
      <c r="R88">
        <f t="shared" si="24"/>
        <v>1.9848832761193831</v>
      </c>
    </row>
    <row r="89" spans="1:18" x14ac:dyDescent="0.25">
      <c r="A89" t="s">
        <v>31</v>
      </c>
      <c r="B89">
        <f t="shared" si="14"/>
        <v>1474282811</v>
      </c>
      <c r="C89" s="1">
        <f t="shared" si="15"/>
        <v>42632.458460648151</v>
      </c>
      <c r="D89" s="2">
        <f t="shared" si="16"/>
        <v>42632.458460648151</v>
      </c>
      <c r="E89">
        <v>16476</v>
      </c>
      <c r="F89">
        <f t="shared" si="17"/>
        <v>2.8076171875E-2</v>
      </c>
      <c r="G89">
        <f t="shared" si="18"/>
        <v>-0.28076171875</v>
      </c>
      <c r="H89">
        <v>16672</v>
      </c>
      <c r="I89">
        <f t="shared" si="19"/>
        <v>2.63671875E-2</v>
      </c>
      <c r="J89">
        <f t="shared" si="20"/>
        <v>-0.263671875</v>
      </c>
      <c r="K89">
        <f t="shared" si="21"/>
        <v>1.708984375E-2</v>
      </c>
      <c r="L89">
        <v>0</v>
      </c>
      <c r="M89">
        <v>7040</v>
      </c>
      <c r="N89">
        <f t="shared" si="22"/>
        <v>19.221281483607697</v>
      </c>
      <c r="O89">
        <v>4861</v>
      </c>
      <c r="P89">
        <f t="shared" si="23"/>
        <v>123.23265131730967</v>
      </c>
      <c r="Q89">
        <v>0.99780000000000002</v>
      </c>
      <c r="R89">
        <f t="shared" si="24"/>
        <v>3.8012691709876987</v>
      </c>
    </row>
    <row r="90" spans="1:18" x14ac:dyDescent="0.25">
      <c r="A90" t="s">
        <v>32</v>
      </c>
      <c r="B90">
        <f t="shared" si="14"/>
        <v>1474282812</v>
      </c>
      <c r="C90" s="1">
        <f t="shared" si="15"/>
        <v>42632.458472222221</v>
      </c>
      <c r="D90" s="2">
        <f t="shared" si="16"/>
        <v>42632.458472222221</v>
      </c>
      <c r="E90">
        <v>16474</v>
      </c>
      <c r="F90">
        <f t="shared" si="17"/>
        <v>2.74658203125E-2</v>
      </c>
      <c r="G90">
        <f t="shared" si="18"/>
        <v>-0.274658203125</v>
      </c>
      <c r="H90">
        <v>16672</v>
      </c>
      <c r="I90">
        <f t="shared" si="19"/>
        <v>2.63671875E-2</v>
      </c>
      <c r="J90">
        <f t="shared" si="20"/>
        <v>-0.263671875</v>
      </c>
      <c r="K90">
        <f t="shared" si="21"/>
        <v>1.0986328125E-2</v>
      </c>
      <c r="L90">
        <v>0</v>
      </c>
      <c r="M90">
        <v>7039</v>
      </c>
      <c r="N90">
        <f t="shared" si="22"/>
        <v>19.224407566109562</v>
      </c>
      <c r="O90">
        <v>4957</v>
      </c>
      <c r="P90">
        <f t="shared" si="23"/>
        <v>126.37169800626938</v>
      </c>
      <c r="Q90">
        <v>0.998</v>
      </c>
      <c r="R90">
        <f t="shared" si="24"/>
        <v>3.62430749400795</v>
      </c>
    </row>
    <row r="91" spans="1:18" x14ac:dyDescent="0.25">
      <c r="A91" t="s">
        <v>32</v>
      </c>
      <c r="B91">
        <f t="shared" si="14"/>
        <v>1474282812</v>
      </c>
      <c r="C91" s="1">
        <f t="shared" si="15"/>
        <v>42632.458472222221</v>
      </c>
      <c r="D91" s="2">
        <f t="shared" si="16"/>
        <v>42632.458472222221</v>
      </c>
      <c r="E91">
        <v>16476</v>
      </c>
      <c r="F91">
        <f t="shared" si="17"/>
        <v>2.8076171875E-2</v>
      </c>
      <c r="G91">
        <f t="shared" si="18"/>
        <v>-0.28076171875</v>
      </c>
      <c r="H91">
        <v>16671</v>
      </c>
      <c r="I91">
        <f t="shared" si="19"/>
        <v>2.6275634765625E-2</v>
      </c>
      <c r="J91">
        <f t="shared" si="20"/>
        <v>-0.26275634765625</v>
      </c>
      <c r="K91">
        <f t="shared" si="21"/>
        <v>1.800537109375E-2</v>
      </c>
      <c r="L91">
        <v>0</v>
      </c>
      <c r="M91">
        <v>7039</v>
      </c>
      <c r="N91">
        <f t="shared" si="22"/>
        <v>19.224407566109562</v>
      </c>
      <c r="O91">
        <v>5084</v>
      </c>
      <c r="P91">
        <f t="shared" si="23"/>
        <v>130.52439518853902</v>
      </c>
      <c r="Q91">
        <v>0.99919999999999998</v>
      </c>
      <c r="R91">
        <f t="shared" si="24"/>
        <v>2.2919839967772129</v>
      </c>
    </row>
    <row r="92" spans="1:18" x14ac:dyDescent="0.25">
      <c r="A92" t="s">
        <v>32</v>
      </c>
      <c r="B92">
        <f t="shared" si="14"/>
        <v>1474282812</v>
      </c>
      <c r="C92" s="1">
        <f t="shared" si="15"/>
        <v>42632.458472222221</v>
      </c>
      <c r="D92" s="2">
        <f t="shared" si="16"/>
        <v>42632.458472222221</v>
      </c>
      <c r="E92">
        <v>16475</v>
      </c>
      <c r="F92">
        <f t="shared" si="17"/>
        <v>2.777099609375E-2</v>
      </c>
      <c r="G92">
        <f t="shared" si="18"/>
        <v>-0.2777099609375</v>
      </c>
      <c r="H92">
        <v>16669</v>
      </c>
      <c r="I92">
        <f t="shared" si="19"/>
        <v>2.6092529296875E-2</v>
      </c>
      <c r="J92">
        <f t="shared" si="20"/>
        <v>-0.26092529296875</v>
      </c>
      <c r="K92">
        <f t="shared" si="21"/>
        <v>1.678466796875E-2</v>
      </c>
      <c r="L92">
        <v>0</v>
      </c>
      <c r="M92">
        <v>7039</v>
      </c>
      <c r="N92">
        <f t="shared" si="22"/>
        <v>19.224407566109562</v>
      </c>
      <c r="O92">
        <v>5025</v>
      </c>
      <c r="P92">
        <f t="shared" si="23"/>
        <v>128.59518941094919</v>
      </c>
      <c r="Q92">
        <v>0.995</v>
      </c>
      <c r="R92">
        <f t="shared" si="24"/>
        <v>5.7319679651977298</v>
      </c>
    </row>
    <row r="93" spans="1:18" x14ac:dyDescent="0.25">
      <c r="A93" t="s">
        <v>32</v>
      </c>
      <c r="B93">
        <f t="shared" si="14"/>
        <v>1474282812</v>
      </c>
      <c r="C93" s="1">
        <f t="shared" si="15"/>
        <v>42632.458472222221</v>
      </c>
      <c r="D93" s="2">
        <f t="shared" si="16"/>
        <v>42632.458472222221</v>
      </c>
      <c r="E93">
        <v>16476</v>
      </c>
      <c r="F93">
        <f t="shared" si="17"/>
        <v>2.8076171875E-2</v>
      </c>
      <c r="G93">
        <f t="shared" si="18"/>
        <v>-0.28076171875</v>
      </c>
      <c r="H93">
        <v>16673</v>
      </c>
      <c r="I93">
        <f t="shared" si="19"/>
        <v>2.6458740234375E-2</v>
      </c>
      <c r="J93">
        <f t="shared" si="20"/>
        <v>-0.26458740234375</v>
      </c>
      <c r="K93">
        <f t="shared" si="21"/>
        <v>1.617431640625E-2</v>
      </c>
      <c r="L93">
        <v>0</v>
      </c>
      <c r="M93">
        <v>7038</v>
      </c>
      <c r="N93">
        <f t="shared" si="22"/>
        <v>19.227534151177053</v>
      </c>
      <c r="O93">
        <v>4984</v>
      </c>
      <c r="P93">
        <f t="shared" si="23"/>
        <v>127.25455488753931</v>
      </c>
      <c r="Q93">
        <v>0.99590000000000001</v>
      </c>
      <c r="R93">
        <f t="shared" si="24"/>
        <v>5.1901278275568439</v>
      </c>
    </row>
    <row r="94" spans="1:18" x14ac:dyDescent="0.25">
      <c r="A94" t="s">
        <v>33</v>
      </c>
      <c r="B94">
        <f t="shared" si="14"/>
        <v>1474283700</v>
      </c>
      <c r="C94" s="1">
        <f t="shared" si="15"/>
        <v>42632.46875</v>
      </c>
      <c r="D94" s="2">
        <f t="shared" si="16"/>
        <v>42632.46875</v>
      </c>
      <c r="E94">
        <v>16469</v>
      </c>
      <c r="F94">
        <f t="shared" si="17"/>
        <v>2.593994140625E-2</v>
      </c>
      <c r="G94">
        <f t="shared" si="18"/>
        <v>-0.2593994140625</v>
      </c>
      <c r="H94">
        <v>16660</v>
      </c>
      <c r="I94">
        <f t="shared" si="19"/>
        <v>2.52685546875E-2</v>
      </c>
      <c r="J94">
        <f t="shared" si="20"/>
        <v>-0.252685546875</v>
      </c>
      <c r="K94">
        <f t="shared" si="21"/>
        <v>6.7138671875E-3</v>
      </c>
      <c r="L94">
        <v>5499</v>
      </c>
      <c r="M94">
        <v>7448</v>
      </c>
      <c r="N94">
        <f t="shared" si="22"/>
        <v>17.986105131321722</v>
      </c>
      <c r="O94">
        <v>14703</v>
      </c>
      <c r="P94">
        <f t="shared" si="23"/>
        <v>445.05033374170006</v>
      </c>
      <c r="Q94">
        <v>0.99480000000000002</v>
      </c>
      <c r="R94">
        <f t="shared" si="24"/>
        <v>5.8455809092722353</v>
      </c>
    </row>
    <row r="95" spans="1:18" x14ac:dyDescent="0.25">
      <c r="A95" t="s">
        <v>34</v>
      </c>
      <c r="B95">
        <f t="shared" si="14"/>
        <v>1474284000</v>
      </c>
      <c r="C95" s="1">
        <f t="shared" si="15"/>
        <v>42632.472222222219</v>
      </c>
      <c r="D95" s="2">
        <f t="shared" si="16"/>
        <v>42632.472222222219</v>
      </c>
      <c r="E95">
        <v>16471</v>
      </c>
      <c r="F95">
        <f t="shared" si="17"/>
        <v>2.655029296875E-2</v>
      </c>
      <c r="G95">
        <f t="shared" si="18"/>
        <v>-0.2655029296875</v>
      </c>
      <c r="H95">
        <v>16662</v>
      </c>
      <c r="I95">
        <f t="shared" si="19"/>
        <v>2.545166015625E-2</v>
      </c>
      <c r="J95">
        <f t="shared" si="20"/>
        <v>-0.2545166015625</v>
      </c>
      <c r="K95">
        <f t="shared" si="21"/>
        <v>1.0986328125E-2</v>
      </c>
      <c r="L95">
        <v>5499</v>
      </c>
      <c r="M95">
        <v>7319</v>
      </c>
      <c r="N95">
        <f t="shared" si="22"/>
        <v>18.368192457000703</v>
      </c>
      <c r="O95">
        <v>32763</v>
      </c>
      <c r="P95">
        <f t="shared" si="23"/>
        <v>1035.5834921022458</v>
      </c>
      <c r="Q95">
        <v>0.99509999999999998</v>
      </c>
      <c r="R95">
        <f t="shared" si="24"/>
        <v>5.6743114127033571</v>
      </c>
    </row>
    <row r="96" spans="1:18" x14ac:dyDescent="0.25">
      <c r="A96" t="s">
        <v>35</v>
      </c>
      <c r="B96">
        <f t="shared" si="14"/>
        <v>1474284300</v>
      </c>
      <c r="C96" s="1">
        <f t="shared" si="15"/>
        <v>42632.475694444445</v>
      </c>
      <c r="D96" s="2">
        <f t="shared" si="16"/>
        <v>42632.475694444445</v>
      </c>
      <c r="E96">
        <v>16470</v>
      </c>
      <c r="F96">
        <f t="shared" si="17"/>
        <v>2.62451171875E-2</v>
      </c>
      <c r="G96">
        <f t="shared" si="18"/>
        <v>-0.262451171875</v>
      </c>
      <c r="H96">
        <v>16661</v>
      </c>
      <c r="I96">
        <f t="shared" si="19"/>
        <v>2.5360107421875E-2</v>
      </c>
      <c r="J96">
        <f t="shared" si="20"/>
        <v>-0.25360107421875</v>
      </c>
      <c r="K96">
        <f t="shared" si="21"/>
        <v>8.85009765625E-3</v>
      </c>
      <c r="L96">
        <v>5499</v>
      </c>
      <c r="M96">
        <v>7128</v>
      </c>
      <c r="N96">
        <f t="shared" si="22"/>
        <v>18.948136492392223</v>
      </c>
      <c r="O96">
        <v>23129</v>
      </c>
      <c r="P96">
        <f t="shared" si="23"/>
        <v>720.5670775039348</v>
      </c>
      <c r="Q96">
        <v>0.99399999999999999</v>
      </c>
      <c r="R96">
        <f t="shared" si="24"/>
        <v>6.2795806410970254</v>
      </c>
    </row>
    <row r="97" spans="1:18" x14ac:dyDescent="0.25">
      <c r="A97" t="s">
        <v>36</v>
      </c>
      <c r="B97">
        <f t="shared" si="14"/>
        <v>1474284600</v>
      </c>
      <c r="C97" s="1">
        <f t="shared" si="15"/>
        <v>42632.479166666672</v>
      </c>
      <c r="D97" s="2">
        <f t="shared" si="16"/>
        <v>42632.479166666672</v>
      </c>
      <c r="E97">
        <v>16471</v>
      </c>
      <c r="F97">
        <f t="shared" si="17"/>
        <v>2.655029296875E-2</v>
      </c>
      <c r="G97">
        <f t="shared" si="18"/>
        <v>-0.2655029296875</v>
      </c>
      <c r="H97">
        <v>16663</v>
      </c>
      <c r="I97">
        <f t="shared" si="19"/>
        <v>2.5543212890625E-2</v>
      </c>
      <c r="J97">
        <f t="shared" si="20"/>
        <v>-0.25543212890625</v>
      </c>
      <c r="K97">
        <f t="shared" si="21"/>
        <v>1.007080078125E-2</v>
      </c>
      <c r="L97">
        <v>5499</v>
      </c>
      <c r="M97">
        <v>6936</v>
      </c>
      <c r="N97">
        <f t="shared" si="22"/>
        <v>19.549113961121748</v>
      </c>
      <c r="O97">
        <v>17676</v>
      </c>
      <c r="P97">
        <f t="shared" si="23"/>
        <v>542.26268589042115</v>
      </c>
      <c r="Q97">
        <v>0.99439999999999995</v>
      </c>
      <c r="R97">
        <f t="shared" si="24"/>
        <v>6.0664486091313643</v>
      </c>
    </row>
    <row r="98" spans="1:18" x14ac:dyDescent="0.25">
      <c r="A98" t="s">
        <v>37</v>
      </c>
      <c r="B98">
        <f t="shared" si="14"/>
        <v>1474287079</v>
      </c>
      <c r="C98" s="1">
        <f t="shared" si="15"/>
        <v>42632.507858796293</v>
      </c>
      <c r="D98" s="2">
        <f t="shared" si="16"/>
        <v>42632.507858796293</v>
      </c>
      <c r="E98">
        <v>16468</v>
      </c>
      <c r="F98">
        <f t="shared" si="17"/>
        <v>2.5634765625E-2</v>
      </c>
      <c r="G98">
        <f t="shared" si="18"/>
        <v>-0.25634765625</v>
      </c>
      <c r="H98">
        <v>16647</v>
      </c>
      <c r="I98">
        <f t="shared" si="19"/>
        <v>2.4078369140625E-2</v>
      </c>
      <c r="J98">
        <f t="shared" si="20"/>
        <v>-0.24078369140625</v>
      </c>
      <c r="K98">
        <f t="shared" si="21"/>
        <v>1.556396484375E-2</v>
      </c>
      <c r="L98">
        <v>5499</v>
      </c>
      <c r="M98">
        <v>6084</v>
      </c>
      <c r="N98">
        <f t="shared" si="22"/>
        <v>22.464087559880397</v>
      </c>
      <c r="O98">
        <v>1097</v>
      </c>
      <c r="P98">
        <f t="shared" si="23"/>
        <v>0.1558623876809852</v>
      </c>
      <c r="Q98">
        <v>-0.99170000000000003</v>
      </c>
      <c r="R98">
        <f t="shared" si="24"/>
        <v>172.61283972805245</v>
      </c>
    </row>
    <row r="99" spans="1:18" x14ac:dyDescent="0.25">
      <c r="A99" t="s">
        <v>38</v>
      </c>
      <c r="B99">
        <f t="shared" si="14"/>
        <v>1474287465</v>
      </c>
      <c r="C99" s="1">
        <f t="shared" si="15"/>
        <v>42632.512326388889</v>
      </c>
      <c r="D99" s="2">
        <f t="shared" si="16"/>
        <v>42632.512326388889</v>
      </c>
      <c r="E99">
        <v>16468</v>
      </c>
      <c r="F99">
        <f t="shared" si="17"/>
        <v>2.5634765625E-2</v>
      </c>
      <c r="G99">
        <f t="shared" si="18"/>
        <v>-0.25634765625</v>
      </c>
      <c r="H99">
        <v>16647</v>
      </c>
      <c r="I99">
        <f t="shared" si="19"/>
        <v>2.4078369140625E-2</v>
      </c>
      <c r="J99">
        <f t="shared" si="20"/>
        <v>-0.24078369140625</v>
      </c>
      <c r="K99">
        <f t="shared" si="21"/>
        <v>1.556396484375E-2</v>
      </c>
      <c r="L99">
        <v>5499</v>
      </c>
      <c r="M99">
        <v>6104</v>
      </c>
      <c r="N99">
        <f t="shared" si="22"/>
        <v>22.390474273750726</v>
      </c>
      <c r="O99">
        <v>1097</v>
      </c>
      <c r="P99">
        <f t="shared" si="23"/>
        <v>0.1558623876809852</v>
      </c>
      <c r="Q99">
        <v>-0.99170000000000003</v>
      </c>
      <c r="R99">
        <f t="shared" si="24"/>
        <v>172.61283972805245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F48" sqref="F4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laketest2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2016-09-20T16:22:48Z</dcterms:created>
  <dcterms:modified xsi:type="dcterms:W3CDTF">2016-09-20T22:46:58Z</dcterms:modified>
</cp:coreProperties>
</file>