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DS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3" i="1" l="1"/>
  <c r="F2" i="1"/>
  <c r="C2" i="1" l="1"/>
  <c r="D2" i="1" l="1"/>
  <c r="J2" i="1"/>
  <c r="D5" i="1" l="1"/>
  <c r="D6" i="1" s="1"/>
  <c r="M2" i="1"/>
  <c r="J4" i="1"/>
  <c r="J5" i="1" l="1"/>
  <c r="J7" i="1" s="1"/>
  <c r="J9" i="1" s="1"/>
  <c r="J10" i="1" s="1"/>
  <c r="J14" i="1"/>
  <c r="J15" i="1" l="1"/>
  <c r="J16" i="1" s="1"/>
</calcChain>
</file>

<file path=xl/comments1.xml><?xml version="1.0" encoding="utf-8"?>
<comments xmlns="http://schemas.openxmlformats.org/spreadsheetml/2006/main">
  <authors>
    <author>TPhase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TPhase:</t>
        </r>
        <r>
          <rPr>
            <sz val="9"/>
            <color indexed="81"/>
            <rFont val="Tahoma"/>
            <charset val="1"/>
          </rPr>
          <t xml:space="preserve">
This is either 51ms or 100us. 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TPhase:</t>
        </r>
        <r>
          <rPr>
            <sz val="9"/>
            <color indexed="81"/>
            <rFont val="Tahoma"/>
            <charset val="1"/>
          </rPr>
          <t xml:space="preserve">
This is always a power of 2 divided by 10. In ADS.c, we can multiply the ADSTIME by 10 for quick time calculations for SystemTimers and PowerMonitor functions.</t>
        </r>
      </text>
    </comment>
  </commentList>
</comments>
</file>

<file path=xl/sharedStrings.xml><?xml version="1.0" encoding="utf-8"?>
<sst xmlns="http://schemas.openxmlformats.org/spreadsheetml/2006/main" count="25" uniqueCount="24">
  <si>
    <t>Bytes/Hour</t>
  </si>
  <si>
    <t>PIT Period:</t>
  </si>
  <si>
    <t>Rate</t>
  </si>
  <si>
    <t>Freq.</t>
  </si>
  <si>
    <t>Seconds to Write File</t>
  </si>
  <si>
    <t>BITSHIFT</t>
  </si>
  <si>
    <t>Samples</t>
  </si>
  <si>
    <t>Chan</t>
  </si>
  <si>
    <t>Bytes</t>
  </si>
  <si>
    <t>Bytes/day</t>
  </si>
  <si>
    <t>Minutes/detection call</t>
  </si>
  <si>
    <t>Hz</t>
  </si>
  <si>
    <t>DATAXINT</t>
  </si>
  <si>
    <t>DETINT</t>
  </si>
  <si>
    <t>Minutes to Data Call</t>
  </si>
  <si>
    <t>ADS Ticks/DETINT</t>
  </si>
  <si>
    <t>DETINT Ticks/DATAXINT</t>
  </si>
  <si>
    <t>RAOB</t>
  </si>
  <si>
    <t>RAOT</t>
  </si>
  <si>
    <t>WISP.DUTYCYCL</t>
  </si>
  <si>
    <t>Percent Recording Time</t>
  </si>
  <si>
    <t>Ticks WISPR on/DETINT</t>
  </si>
  <si>
    <t>Minutes WISPR actually Recording</t>
  </si>
  <si>
    <t>Actual Calculated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</si>
</sst>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2" borderId="0" xfId="1"/>
    <xf numFmtId="0" fontId="4" fillId="3" borderId="0" xfId="2" applyAlignment="1">
      <alignment wrapText="1"/>
    </xf>
    <xf numFmtId="0" fontId="4" fillId="3" borderId="0" xfId="2"/>
    <xf numFmtId="9" fontId="4" fillId="3" borderId="0" xfId="2" applyNumberFormat="1"/>
    <xf numFmtId="2" fontId="4" fillId="3" borderId="0" xfId="2" applyNumberFormat="1"/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F2" sqref="F2"/>
    </sheetView>
  </sheetViews>
  <sheetFormatPr defaultRowHeight="15" x14ac:dyDescent="0.25"/>
  <cols>
    <col min="1" max="1" width="14.42578125" customWidth="1"/>
    <col min="2" max="2" width="8.7109375" customWidth="1"/>
    <col min="3" max="3" width="16.7109375" customWidth="1"/>
    <col min="4" max="4" width="12.85546875" customWidth="1"/>
    <col min="6" max="6" width="12.28515625" customWidth="1"/>
    <col min="7" max="7" width="10.7109375" customWidth="1"/>
    <col min="9" max="9" width="11.85546875" customWidth="1"/>
    <col min="10" max="10" width="11.5703125" bestFit="1" customWidth="1"/>
    <col min="11" max="11" width="24" customWidth="1"/>
    <col min="12" max="12" width="14.5703125" customWidth="1"/>
  </cols>
  <sheetData>
    <row r="1" spans="1:13" x14ac:dyDescent="0.25">
      <c r="A1" t="s">
        <v>1</v>
      </c>
      <c r="B1" t="s">
        <v>2</v>
      </c>
      <c r="D1" t="s">
        <v>3</v>
      </c>
      <c r="F1">
        <v>14</v>
      </c>
      <c r="G1" t="s">
        <v>5</v>
      </c>
      <c r="I1" s="7" t="s">
        <v>17</v>
      </c>
      <c r="J1" s="7"/>
      <c r="L1" s="7" t="s">
        <v>18</v>
      </c>
      <c r="M1" s="7"/>
    </row>
    <row r="2" spans="1:13" s="1" customFormat="1" ht="30" x14ac:dyDescent="0.25">
      <c r="A2" s="1">
        <v>5.0999999999999997E-2</v>
      </c>
      <c r="B2" s="1">
        <v>1</v>
      </c>
      <c r="C2" s="1">
        <f>A2*B2</f>
        <v>5.0999999999999997E-2</v>
      </c>
      <c r="D2" s="3">
        <f>1/(C2)</f>
        <v>19.607843137254903</v>
      </c>
      <c r="E2" t="s">
        <v>11</v>
      </c>
      <c r="F2" s="1">
        <f>POWER(2, F1)</f>
        <v>16384</v>
      </c>
      <c r="G2" s="1" t="s">
        <v>6</v>
      </c>
      <c r="I2" s="1" t="s">
        <v>4</v>
      </c>
      <c r="J2">
        <f>F2*C2</f>
        <v>835.58399999999995</v>
      </c>
      <c r="L2" s="1" t="s">
        <v>4</v>
      </c>
      <c r="M2" s="1">
        <f>J2</f>
        <v>835.58399999999995</v>
      </c>
    </row>
    <row r="3" spans="1:13" x14ac:dyDescent="0.25">
      <c r="I3" s="2" t="s">
        <v>13</v>
      </c>
      <c r="J3" s="2">
        <v>60</v>
      </c>
      <c r="L3">
        <f>J3</f>
        <v>60</v>
      </c>
    </row>
    <row r="4" spans="1:13" s="1" customFormat="1" ht="15" customHeight="1" x14ac:dyDescent="0.25">
      <c r="A4" t="s">
        <v>7</v>
      </c>
      <c r="B4" t="s">
        <v>8</v>
      </c>
      <c r="C4"/>
      <c r="D4"/>
      <c r="E4"/>
      <c r="J4" s="1">
        <f>ROUNDDOWN(((J3*600)+((J2*10)-1))/(J2*10),0)</f>
        <v>5</v>
      </c>
      <c r="K4" t="s">
        <v>15</v>
      </c>
    </row>
    <row r="5" spans="1:13" x14ac:dyDescent="0.25">
      <c r="A5">
        <v>3</v>
      </c>
      <c r="B5">
        <v>2</v>
      </c>
      <c r="D5" s="4">
        <f>3600/J2*A5*B5</f>
        <v>25.850183823529413</v>
      </c>
      <c r="E5" s="4" t="s">
        <v>0</v>
      </c>
      <c r="J5" s="3">
        <f>J4*(J2/60)</f>
        <v>69.631999999999991</v>
      </c>
      <c r="K5" s="3" t="s">
        <v>10</v>
      </c>
    </row>
    <row r="6" spans="1:13" x14ac:dyDescent="0.25">
      <c r="D6" s="4">
        <f>D5*24</f>
        <v>620.40441176470586</v>
      </c>
      <c r="E6" s="4" t="s">
        <v>9</v>
      </c>
      <c r="I6" s="1"/>
      <c r="J6" s="1"/>
      <c r="K6" s="1"/>
    </row>
    <row r="7" spans="1:13" x14ac:dyDescent="0.25">
      <c r="J7">
        <f>ROUNDDOWN(J5,0)</f>
        <v>69</v>
      </c>
    </row>
    <row r="8" spans="1:13" x14ac:dyDescent="0.25">
      <c r="I8" s="2" t="s">
        <v>12</v>
      </c>
      <c r="J8" s="2">
        <v>720</v>
      </c>
    </row>
    <row r="9" spans="1:13" x14ac:dyDescent="0.25">
      <c r="J9">
        <f>ROUNDDOWN(((J8+(J7-1))/J7),0)</f>
        <v>11</v>
      </c>
      <c r="K9" t="s">
        <v>16</v>
      </c>
    </row>
    <row r="10" spans="1:13" x14ac:dyDescent="0.25">
      <c r="J10" s="4">
        <f>J9*J5</f>
        <v>765.95199999999988</v>
      </c>
      <c r="K10" s="4" t="s">
        <v>14</v>
      </c>
    </row>
    <row r="13" spans="1:13" x14ac:dyDescent="0.25">
      <c r="I13" s="2" t="s">
        <v>19</v>
      </c>
      <c r="J13" s="2">
        <v>80</v>
      </c>
      <c r="K13" t="s">
        <v>20</v>
      </c>
    </row>
    <row r="14" spans="1:13" x14ac:dyDescent="0.25">
      <c r="J14">
        <f>ROUNDDOWN((J13/100)*J4,0)</f>
        <v>4</v>
      </c>
      <c r="K14" t="s">
        <v>21</v>
      </c>
    </row>
    <row r="15" spans="1:13" x14ac:dyDescent="0.25">
      <c r="J15" s="6">
        <f>J5*(J14/J4)</f>
        <v>55.705599999999997</v>
      </c>
      <c r="K15" s="4" t="s">
        <v>22</v>
      </c>
    </row>
    <row r="16" spans="1:13" x14ac:dyDescent="0.25">
      <c r="J16" s="5">
        <f>J15/J5</f>
        <v>0.8</v>
      </c>
      <c r="K16" s="4" t="s">
        <v>23</v>
      </c>
    </row>
    <row r="18" spans="1:3" x14ac:dyDescent="0.25">
      <c r="A18" s="1"/>
      <c r="B18" s="1"/>
      <c r="C18" s="1"/>
    </row>
  </sheetData>
  <mergeCells count="2">
    <mergeCell ref="I1:J1"/>
    <mergeCell ref="L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TPhase</dc:creator>
  <cp:lastModifiedBy>TPhase</cp:lastModifiedBy>
  <dcterms:created xsi:type="dcterms:W3CDTF">2014-09-22T21:59:51Z</dcterms:created>
  <dcterms:modified xsi:type="dcterms:W3CDTF">2016-01-26T23:10:21Z</dcterms:modified>
</cp:coreProperties>
</file>