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Projects/OCS/Inventory/"/>
    </mc:Choice>
  </mc:AlternateContent>
  <xr:revisionPtr revIDLastSave="0" documentId="13_ncr:1_{F9DEB5FA-E525-2B46-9AF5-0F8EEA193481}" xr6:coauthVersionLast="40" xr6:coauthVersionMax="40" xr10:uidLastSave="{00000000-0000-0000-0000-000000000000}"/>
  <bookViews>
    <workbookView xWindow="4360" yWindow="460" windowWidth="31880" windowHeight="19760" tabRatio="500" xr2:uid="{00000000-000D-0000-FFFF-FFFF00000000}"/>
  </bookViews>
  <sheets>
    <sheet name="In Service" sheetId="1" r:id="rId1"/>
    <sheet name="EDD-TELOS" sheetId="9" r:id="rId2"/>
    <sheet name="Retired" sheetId="3" r:id="rId3"/>
    <sheet name="TPOS-NDBC" sheetId="6" r:id="rId4"/>
    <sheet name="TPOS-Saildrone" sheetId="8" r:id="rId5"/>
    <sheet name="EPIC" sheetId="5" r:id="rId6"/>
    <sheet name="EPIC2" sheetId="4" r:id="rId7"/>
    <sheet name="Sheet1" sheetId="10" r:id="rId8"/>
  </sheets>
  <definedNames>
    <definedName name="_xlnm._FilterDatabase" localSheetId="0" hidden="1">'In Service'!$A$1:$M$205</definedName>
  </definedName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5" l="1"/>
  <c r="J5" i="5" s="1"/>
  <c r="D6" i="5"/>
  <c r="J6" i="5" s="1"/>
  <c r="D7" i="5"/>
  <c r="J7" i="5" s="1"/>
  <c r="D8" i="5"/>
  <c r="J8" i="5" s="1"/>
  <c r="D9" i="5"/>
  <c r="J9" i="5" s="1"/>
  <c r="D10" i="5"/>
  <c r="J10" i="5" s="1"/>
  <c r="D11" i="5"/>
  <c r="J11" i="5" s="1"/>
  <c r="D12" i="5"/>
  <c r="J12" i="5" s="1"/>
  <c r="D13" i="5"/>
  <c r="J13" i="5" s="1"/>
  <c r="D14" i="5"/>
  <c r="J14" i="5" s="1"/>
  <c r="E14" i="5"/>
  <c r="G14" i="5"/>
  <c r="D15" i="5"/>
  <c r="J15" i="5" s="1"/>
  <c r="D16" i="5"/>
  <c r="J16" i="5" s="1"/>
  <c r="E16" i="5"/>
  <c r="D17" i="5"/>
  <c r="J17" i="5" s="1"/>
  <c r="G17" i="5"/>
  <c r="D18" i="5"/>
  <c r="J18" i="5" s="1"/>
  <c r="D19" i="5"/>
  <c r="J19" i="5" s="1"/>
  <c r="D20" i="5"/>
  <c r="J20" i="5" s="1"/>
  <c r="D21" i="5"/>
  <c r="E21" i="5"/>
  <c r="J21" i="5" s="1"/>
  <c r="G21" i="5"/>
  <c r="I5" i="4"/>
  <c r="I6" i="4"/>
  <c r="I7" i="4"/>
  <c r="I8" i="4"/>
  <c r="I9" i="4"/>
  <c r="I10" i="4"/>
  <c r="I11" i="4"/>
  <c r="I12" i="4"/>
  <c r="I13" i="4"/>
  <c r="D14" i="4"/>
  <c r="F14" i="4"/>
  <c r="I15" i="4"/>
  <c r="D16" i="4"/>
  <c r="I16" i="4"/>
  <c r="F17" i="4"/>
  <c r="I17" i="4" s="1"/>
  <c r="I18" i="4"/>
  <c r="I19" i="4"/>
  <c r="I20" i="4"/>
  <c r="D21" i="4"/>
  <c r="I21" i="4" s="1"/>
  <c r="F21" i="4"/>
  <c r="I1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Keene</author>
  </authors>
  <commentList>
    <comment ref="E6" authorId="0" shapeId="0" xr:uid="{00000000-0006-0000-0500-000001000000}">
      <text>
        <r>
          <rPr>
            <b/>
            <sz val="9"/>
            <color indexed="81"/>
            <rFont val="Verdana"/>
          </rPr>
          <t xml:space="preserve">Jennifer Keene:
</t>
        </r>
        <r>
          <rPr>
            <sz val="9"/>
            <color indexed="81"/>
            <rFont val="Verdana"/>
          </rPr>
          <t>KE007 (1)</t>
        </r>
      </text>
    </comment>
    <comment ref="H11" authorId="0" shapeId="0" xr:uid="{00000000-0006-0000-0500-000002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From HPF e-mail 1/16/2007</t>
        </r>
      </text>
    </comment>
    <comment ref="E13" authorId="0" shapeId="0" xr:uid="{00000000-0006-0000-0500-000003000000}">
      <text>
        <r>
          <rPr>
            <b/>
            <sz val="9"/>
            <color indexed="81"/>
            <rFont val="Verdana"/>
          </rPr>
          <t xml:space="preserve">Jennifer Keene:
</t>
        </r>
        <r>
          <rPr>
            <sz val="9"/>
            <color indexed="81"/>
            <rFont val="Verdana"/>
          </rPr>
          <t>KE003 (2)</t>
        </r>
      </text>
    </comment>
    <comment ref="E14" authorId="0" shapeId="0" xr:uid="{00000000-0006-0000-0500-000004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(12), KE005 (1)</t>
        </r>
      </text>
    </comment>
    <comment ref="F14" authorId="0" shapeId="0" xr:uid="{00000000-0006-0000-0500-000005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KE004 (2)</t>
        </r>
      </text>
    </comment>
    <comment ref="G14" authorId="0" shapeId="0" xr:uid="{00000000-0006-0000-0500-000006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PA001 (1), PA002 (9)</t>
        </r>
      </text>
    </comment>
    <comment ref="E15" authorId="0" shapeId="0" xr:uid="{00000000-0006-0000-0500-000007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(3)</t>
        </r>
      </text>
    </comment>
    <comment ref="F15" authorId="0" shapeId="0" xr:uid="{00000000-0006-0000-0500-000008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KE004 (1)</t>
        </r>
      </text>
    </comment>
    <comment ref="H15" authorId="0" shapeId="0" xr:uid="{00000000-0006-0000-0500-000009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2N 140W Rec 2/28/2005</t>
        </r>
      </text>
    </comment>
    <comment ref="E16" authorId="0" shapeId="0" xr:uid="{00000000-0006-0000-0500-00000A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(5). KE006 (1)</t>
        </r>
      </text>
    </comment>
    <comment ref="E17" authorId="0" shapeId="0" xr:uid="{00000000-0006-0000-0500-00000B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(3)</t>
        </r>
      </text>
    </comment>
    <comment ref="G17" authorId="0" shapeId="0" xr:uid="{00000000-0006-0000-0500-00000C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PA001 (1), PA002 (1)</t>
        </r>
      </text>
    </comment>
    <comment ref="E21" authorId="0" shapeId="0" xr:uid="{00000000-0006-0000-0500-00000D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KE002 (5), KE003 (5)</t>
        </r>
      </text>
    </comment>
    <comment ref="G21" authorId="0" shapeId="0" xr:uid="{00000000-0006-0000-0500-00000E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PA002 (5), PA003 (5)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Keene</author>
  </authors>
  <commentList>
    <comment ref="D6" authorId="0" shapeId="0" xr:uid="{00000000-0006-0000-0600-000001000000}">
      <text>
        <r>
          <rPr>
            <b/>
            <sz val="9"/>
            <color indexed="81"/>
            <rFont val="Verdana"/>
          </rPr>
          <t xml:space="preserve">Jennifer Keene:
</t>
        </r>
        <r>
          <rPr>
            <sz val="9"/>
            <color indexed="81"/>
            <rFont val="Verdana"/>
          </rPr>
          <t>KE007 (1)</t>
        </r>
      </text>
    </comment>
    <comment ref="G11" authorId="0" shapeId="0" xr:uid="{00000000-0006-0000-0600-000002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From HPF e-mail 1/16/2007</t>
        </r>
      </text>
    </comment>
    <comment ref="D13" authorId="0" shapeId="0" xr:uid="{00000000-0006-0000-0600-000003000000}">
      <text>
        <r>
          <rPr>
            <b/>
            <sz val="9"/>
            <color indexed="81"/>
            <rFont val="Verdana"/>
          </rPr>
          <t xml:space="preserve">Jennifer Keene:
</t>
        </r>
        <r>
          <rPr>
            <sz val="9"/>
            <color indexed="81"/>
            <rFont val="Verdana"/>
          </rPr>
          <t>KE003 (2)</t>
        </r>
      </text>
    </comment>
    <comment ref="D14" authorId="0" shapeId="0" xr:uid="{00000000-0006-0000-0600-000004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(12), KE005 (1)</t>
        </r>
      </text>
    </comment>
    <comment ref="E14" authorId="0" shapeId="0" xr:uid="{00000000-0006-0000-0600-000005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KE004 (2)</t>
        </r>
      </text>
    </comment>
    <comment ref="F14" authorId="0" shapeId="0" xr:uid="{00000000-0006-0000-0600-000006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PA001 (1), PA002 (9)</t>
        </r>
      </text>
    </comment>
    <comment ref="D15" authorId="0" shapeId="0" xr:uid="{00000000-0006-0000-0600-000007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(3)</t>
        </r>
      </text>
    </comment>
    <comment ref="E15" authorId="0" shapeId="0" xr:uid="{00000000-0006-0000-0600-000008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KE004 (1)</t>
        </r>
      </text>
    </comment>
    <comment ref="G15" authorId="0" shapeId="0" xr:uid="{00000000-0006-0000-0600-000009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2N 140W Rec 2/28/2005</t>
        </r>
      </text>
    </comment>
    <comment ref="D16" authorId="0" shapeId="0" xr:uid="{00000000-0006-0000-0600-00000A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(5). KE006 (1)</t>
        </r>
      </text>
    </comment>
    <comment ref="D17" authorId="0" shapeId="0" xr:uid="{00000000-0006-0000-0600-00000B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(3)</t>
        </r>
      </text>
    </comment>
    <comment ref="F17" authorId="0" shapeId="0" xr:uid="{00000000-0006-0000-0600-00000C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PA001 (1), PA002 (1)</t>
        </r>
      </text>
    </comment>
    <comment ref="D21" authorId="0" shapeId="0" xr:uid="{00000000-0006-0000-0600-00000D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KE002 (5), KE003 (5)</t>
        </r>
      </text>
    </comment>
    <comment ref="F21" authorId="0" shapeId="0" xr:uid="{00000000-0006-0000-0600-00000E000000}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PA002 (5), PA003 (5)</t>
        </r>
      </text>
    </comment>
  </commentList>
</comments>
</file>

<file path=xl/sharedStrings.xml><?xml version="1.0" encoding="utf-8"?>
<sst xmlns="http://schemas.openxmlformats.org/spreadsheetml/2006/main" count="2353" uniqueCount="857">
  <si>
    <t>New 6/14.</t>
    <phoneticPr fontId="7" type="noConversion"/>
  </si>
  <si>
    <t>Needs Cal</t>
    <phoneticPr fontId="7" type="noConversion"/>
  </si>
  <si>
    <t>Lab</t>
    <phoneticPr fontId="7" type="noConversion"/>
  </si>
  <si>
    <t>4249223</t>
    <phoneticPr fontId="7" type="noConversion"/>
  </si>
  <si>
    <t>4252470</t>
    <phoneticPr fontId="7" type="noConversion"/>
  </si>
  <si>
    <t>4253762</t>
    <phoneticPr fontId="7" type="noConversion"/>
  </si>
  <si>
    <t>4299622</t>
    <phoneticPr fontId="7" type="noConversion"/>
  </si>
  <si>
    <t>Papa 2015 Spare</t>
    <phoneticPr fontId="7" type="noConversion"/>
  </si>
  <si>
    <t>D3840026</t>
    <phoneticPr fontId="7" type="noConversion"/>
  </si>
  <si>
    <t>118814</t>
    <phoneticPr fontId="7" type="noConversion"/>
  </si>
  <si>
    <t>118816</t>
    <phoneticPr fontId="7" type="noConversion"/>
  </si>
  <si>
    <t>7783</t>
    <phoneticPr fontId="7" type="noConversion"/>
  </si>
  <si>
    <t>Gill ATLAS</t>
    <phoneticPr fontId="7" type="noConversion"/>
  </si>
  <si>
    <t>Deployed at KE009 11/14/11.
Recovered 7/5/12.</t>
    <phoneticPr fontId="7" type="noConversion"/>
  </si>
  <si>
    <t>756</t>
    <phoneticPr fontId="7" type="noConversion"/>
  </si>
  <si>
    <t>07</t>
    <phoneticPr fontId="7" type="noConversion"/>
  </si>
  <si>
    <t>OCS4</t>
    <phoneticPr fontId="7" type="noConversion"/>
  </si>
  <si>
    <t>0007</t>
    <phoneticPr fontId="7" type="noConversion"/>
  </si>
  <si>
    <t>7097</t>
    <phoneticPr fontId="7" type="noConversion"/>
  </si>
  <si>
    <t>05</t>
    <phoneticPr fontId="7" type="noConversion"/>
  </si>
  <si>
    <t>06</t>
    <phoneticPr fontId="7" type="noConversion"/>
  </si>
  <si>
    <t>Broken/Retired</t>
    <phoneticPr fontId="7" type="noConversion"/>
  </si>
  <si>
    <t>Returned</t>
    <phoneticPr fontId="7" type="noConversion"/>
  </si>
  <si>
    <t>TRDI</t>
    <phoneticPr fontId="7" type="noConversion"/>
  </si>
  <si>
    <t>52451</t>
    <phoneticPr fontId="7" type="noConversion"/>
  </si>
  <si>
    <t>KEO 2012</t>
    <phoneticPr fontId="7" type="noConversion"/>
  </si>
  <si>
    <t>7098</t>
    <phoneticPr fontId="7" type="noConversion"/>
  </si>
  <si>
    <t>KEO 2009</t>
    <phoneticPr fontId="7" type="noConversion"/>
  </si>
  <si>
    <t>6809</t>
    <phoneticPr fontId="7" type="noConversion"/>
  </si>
  <si>
    <t>AquaDopp</t>
    <phoneticPr fontId="7" type="noConversion"/>
  </si>
  <si>
    <t>Next Deployment</t>
    <phoneticPr fontId="7" type="noConversion"/>
  </si>
  <si>
    <t>Previous Deployment</t>
    <phoneticPr fontId="7" type="noConversion"/>
  </si>
  <si>
    <t>7793</t>
    <phoneticPr fontId="7" type="noConversion"/>
  </si>
  <si>
    <t>Vaisala</t>
    <phoneticPr fontId="7" type="noConversion"/>
  </si>
  <si>
    <t>Papa 2014</t>
    <phoneticPr fontId="7" type="noConversion"/>
  </si>
  <si>
    <t>14180058</t>
    <phoneticPr fontId="7" type="noConversion"/>
  </si>
  <si>
    <t>14180060</t>
    <phoneticPr fontId="7" type="noConversion"/>
  </si>
  <si>
    <t>New</t>
    <phoneticPr fontId="7" type="noConversion"/>
  </si>
  <si>
    <t>New.  Not installed on molded base.  No compass.</t>
    <phoneticPr fontId="7" type="noConversion"/>
  </si>
  <si>
    <t>New 9/2014
OceanSITES instrument for deep ocean measurement.</t>
  </si>
  <si>
    <t>SBE37 SMP</t>
  </si>
  <si>
    <t>12520</t>
  </si>
  <si>
    <t>12026</t>
    <phoneticPr fontId="7" type="noConversion"/>
  </si>
  <si>
    <t>12241</t>
    <phoneticPr fontId="7" type="noConversion"/>
  </si>
  <si>
    <t>Received new 9/19/14.</t>
    <phoneticPr fontId="7" type="noConversion"/>
  </si>
  <si>
    <t>SBE37 IM TC</t>
    <phoneticPr fontId="7" type="noConversion"/>
  </si>
  <si>
    <t>12229</t>
    <phoneticPr fontId="7" type="noConversion"/>
  </si>
  <si>
    <t>Plastic</t>
    <phoneticPr fontId="7" type="noConversion"/>
  </si>
  <si>
    <t>SBE37 IM TC</t>
    <phoneticPr fontId="7" type="noConversion"/>
  </si>
  <si>
    <t>00012</t>
    <phoneticPr fontId="7" type="noConversion"/>
  </si>
  <si>
    <t>7790</t>
    <phoneticPr fontId="7" type="noConversion"/>
  </si>
  <si>
    <t>Vaisala WXT520</t>
    <phoneticPr fontId="7" type="noConversion"/>
  </si>
  <si>
    <t>G4020102</t>
    <phoneticPr fontId="7" type="noConversion"/>
  </si>
  <si>
    <t>G4020103</t>
    <phoneticPr fontId="7" type="noConversion"/>
  </si>
  <si>
    <t>01</t>
    <phoneticPr fontId="7" type="noConversion"/>
  </si>
  <si>
    <t>Recovered from PA004 6/13/11.
Returned for cal 8/31/11.
Loaned to Kessler/Stalin 9/15/11.
Returned damaged - to be repaired.  1/26/12</t>
  </si>
  <si>
    <t>Titanium</t>
    <phoneticPr fontId="7" type="noConversion"/>
  </si>
  <si>
    <t>8473</t>
    <phoneticPr fontId="7" type="noConversion"/>
  </si>
  <si>
    <t>D3840025</t>
    <phoneticPr fontId="7" type="noConversion"/>
  </si>
  <si>
    <t>DVS</t>
    <phoneticPr fontId="7" type="noConversion"/>
  </si>
  <si>
    <t>10094</t>
    <phoneticPr fontId="7" type="noConversion"/>
  </si>
  <si>
    <t>4358</t>
    <phoneticPr fontId="7" type="noConversion"/>
  </si>
  <si>
    <t>RMY Wind</t>
    <phoneticPr fontId="7" type="noConversion"/>
  </si>
  <si>
    <t>Total OCS Inventory (8/2011)</t>
    <phoneticPr fontId="7" type="noConversion"/>
  </si>
  <si>
    <t>OCS Purchases</t>
    <phoneticPr fontId="7" type="noConversion"/>
  </si>
  <si>
    <t>Plastic</t>
    <phoneticPr fontId="7" type="noConversion"/>
  </si>
  <si>
    <t>New 4/2014</t>
    <phoneticPr fontId="7" type="noConversion"/>
  </si>
  <si>
    <t>2002</t>
    <phoneticPr fontId="7" type="noConversion"/>
  </si>
  <si>
    <t>2003</t>
    <phoneticPr fontId="7" type="noConversion"/>
  </si>
  <si>
    <t>2004</t>
    <phoneticPr fontId="7" type="noConversion"/>
  </si>
  <si>
    <t>2005</t>
    <phoneticPr fontId="7" type="noConversion"/>
  </si>
  <si>
    <t>2006</t>
    <phoneticPr fontId="7" type="noConversion"/>
  </si>
  <si>
    <t>Starting EPIC Inventory (1/2004)</t>
    <phoneticPr fontId="7" type="noConversion"/>
  </si>
  <si>
    <t>PAPA 2010</t>
    <phoneticPr fontId="7" type="noConversion"/>
  </si>
  <si>
    <t>4859</t>
    <phoneticPr fontId="7" type="noConversion"/>
  </si>
  <si>
    <t>6072</t>
    <phoneticPr fontId="7" type="noConversion"/>
  </si>
  <si>
    <t>6073</t>
    <phoneticPr fontId="7" type="noConversion"/>
  </si>
  <si>
    <t>Wind/rain/compass OK.  No BP/AT/RH. Returned 2/4/11 Vaisala Service Request 28764.
Returned from repair and installed on new compass base.  Sparton S/N P3048. 3/7/11
Winds stopped working.  Returned for eval, SRN 32560. 4/8/11.
Vaisala tech found no problem.  Received at PMEL 5/4/11.  Reinstalled on compass base.
Failed wind cal 5/17/11.  Contacted Vaisala Technical Support.
Returned to Vaisala for replacement 9/20/11.</t>
    <phoneticPr fontId="7" type="noConversion"/>
  </si>
  <si>
    <t>IMM fw 1.14</t>
    <phoneticPr fontId="7" type="noConversion"/>
  </si>
  <si>
    <t>Toroid</t>
  </si>
  <si>
    <t>Tower</t>
  </si>
  <si>
    <t>TFLEX Tube</t>
    <phoneticPr fontId="7" type="noConversion"/>
  </si>
  <si>
    <t>SBE37 IM TC</t>
  </si>
  <si>
    <t>12517</t>
  </si>
  <si>
    <t>New</t>
  </si>
  <si>
    <t>Lab</t>
  </si>
  <si>
    <t>Received new 9/2014</t>
  </si>
  <si>
    <t>12550</t>
  </si>
  <si>
    <t>12519</t>
  </si>
  <si>
    <t>12509</t>
  </si>
  <si>
    <t>SBE37 IM TC</t>
    <phoneticPr fontId="7" type="noConversion"/>
  </si>
  <si>
    <t>9412</t>
    <phoneticPr fontId="7" type="noConversion"/>
  </si>
  <si>
    <t>073804</t>
    <phoneticPr fontId="7" type="noConversion"/>
  </si>
  <si>
    <t>Status</t>
    <phoneticPr fontId="7" type="noConversion"/>
  </si>
  <si>
    <t>4380</t>
    <phoneticPr fontId="7" type="noConversion"/>
  </si>
  <si>
    <t>044001</t>
    <phoneticPr fontId="7" type="noConversion"/>
  </si>
  <si>
    <t>0011</t>
    <phoneticPr fontId="7" type="noConversion"/>
  </si>
  <si>
    <t>Computer (ToughBook CF-52)</t>
    <phoneticPr fontId="7" type="noConversion"/>
  </si>
  <si>
    <t>4360</t>
    <phoneticPr fontId="7" type="noConversion"/>
  </si>
  <si>
    <t>Pat's Office</t>
    <phoneticPr fontId="7" type="noConversion"/>
  </si>
  <si>
    <t>Needs Repair</t>
    <phoneticPr fontId="7" type="noConversion"/>
  </si>
  <si>
    <t>4512</t>
    <phoneticPr fontId="7" type="noConversion"/>
  </si>
  <si>
    <t>8423</t>
    <phoneticPr fontId="7" type="noConversion"/>
  </si>
  <si>
    <t>8424</t>
    <phoneticPr fontId="7" type="noConversion"/>
  </si>
  <si>
    <t>PAPA 2011</t>
    <phoneticPr fontId="7" type="noConversion"/>
  </si>
  <si>
    <t>7784</t>
    <phoneticPr fontId="7" type="noConversion"/>
  </si>
  <si>
    <t>Case</t>
    <phoneticPr fontId="7" type="noConversion"/>
  </si>
  <si>
    <t>Plastic</t>
    <phoneticPr fontId="7" type="noConversion"/>
  </si>
  <si>
    <t>Titanium</t>
    <phoneticPr fontId="7" type="noConversion"/>
  </si>
  <si>
    <t>SONTEK</t>
  </si>
  <si>
    <t>TP</t>
  </si>
  <si>
    <t>TCV</t>
  </si>
  <si>
    <t>TC</t>
  </si>
  <si>
    <t>T</t>
  </si>
  <si>
    <t>SSC</t>
  </si>
  <si>
    <t>Broken/Retired</t>
    <phoneticPr fontId="7" type="noConversion"/>
  </si>
  <si>
    <t>Lab</t>
    <phoneticPr fontId="7" type="noConversion"/>
  </si>
  <si>
    <t>044002</t>
    <phoneticPr fontId="7" type="noConversion"/>
  </si>
  <si>
    <t>7096</t>
    <phoneticPr fontId="7" type="noConversion"/>
  </si>
  <si>
    <t>60947424</t>
    <phoneticPr fontId="7" type="noConversion"/>
  </si>
  <si>
    <t>104889</t>
    <phoneticPr fontId="7" type="noConversion"/>
  </si>
  <si>
    <t>Do Not Deploy</t>
    <phoneticPr fontId="7" type="noConversion"/>
  </si>
  <si>
    <t>10</t>
    <phoneticPr fontId="7" type="noConversion"/>
  </si>
  <si>
    <t>Load Cell Central, drifted
Pins bent</t>
    <phoneticPr fontId="7" type="noConversion"/>
  </si>
  <si>
    <t>Papa 2012</t>
    <phoneticPr fontId="7" type="noConversion"/>
  </si>
  <si>
    <t>10097</t>
    <phoneticPr fontId="7" type="noConversion"/>
  </si>
  <si>
    <t>10510082</t>
    <phoneticPr fontId="7" type="noConversion"/>
  </si>
  <si>
    <t>10510081</t>
    <phoneticPr fontId="7" type="noConversion"/>
  </si>
  <si>
    <t>Additional Other Losses</t>
    <phoneticPr fontId="7" type="noConversion"/>
  </si>
  <si>
    <t>Not working.  Possible damage due to battery leak.</t>
    <phoneticPr fontId="7" type="noConversion"/>
  </si>
  <si>
    <t>No comms after 0000 6/16/11.
Recovered from KE008 11/14/11.</t>
    <phoneticPr fontId="7" type="noConversion"/>
  </si>
  <si>
    <t>Lost</t>
    <phoneticPr fontId="7" type="noConversion"/>
  </si>
  <si>
    <t>A0608173</t>
  </si>
  <si>
    <t>Flooded</t>
    <phoneticPr fontId="7" type="noConversion"/>
  </si>
  <si>
    <t>New 4/2014.
OceanSITES instrument for deep ocean measurement.</t>
    <phoneticPr fontId="7" type="noConversion"/>
  </si>
  <si>
    <t>6079</t>
    <phoneticPr fontId="7" type="noConversion"/>
  </si>
  <si>
    <t>6140</t>
    <phoneticPr fontId="7" type="noConversion"/>
  </si>
  <si>
    <t>6141</t>
    <phoneticPr fontId="7" type="noConversion"/>
  </si>
  <si>
    <t>KEO 2010</t>
    <phoneticPr fontId="7" type="noConversion"/>
  </si>
  <si>
    <t>3PS Pancake, potted
Deployed at KE010 7/4/12.
Failed.  Given to EDD for analysis.</t>
    <phoneticPr fontId="7" type="noConversion"/>
  </si>
  <si>
    <t>Excessed</t>
    <phoneticPr fontId="7" type="noConversion"/>
  </si>
  <si>
    <t>Recovered from KE008 11/14/11.</t>
    <phoneticPr fontId="7" type="noConversion"/>
  </si>
  <si>
    <t>Gill Wind 2</t>
    <phoneticPr fontId="7" type="noConversion"/>
  </si>
  <si>
    <t>4863</t>
    <phoneticPr fontId="7" type="noConversion"/>
  </si>
  <si>
    <t>4864</t>
    <phoneticPr fontId="7" type="noConversion"/>
  </si>
  <si>
    <t>6078</t>
    <phoneticPr fontId="7" type="noConversion"/>
  </si>
  <si>
    <t>51042</t>
    <phoneticPr fontId="7" type="noConversion"/>
  </si>
  <si>
    <t>Unused Iridium connector available for new rad sensor if needed.</t>
    <phoneticPr fontId="7" type="noConversion"/>
  </si>
  <si>
    <t>14605</t>
    <phoneticPr fontId="7" type="noConversion"/>
  </si>
  <si>
    <t>7089</t>
    <phoneticPr fontId="7" type="noConversion"/>
  </si>
  <si>
    <t>7090</t>
    <phoneticPr fontId="7" type="noConversion"/>
  </si>
  <si>
    <t>7088</t>
    <phoneticPr fontId="7" type="noConversion"/>
  </si>
  <si>
    <t>KEO 2010</t>
    <phoneticPr fontId="7" type="noConversion"/>
  </si>
  <si>
    <t>08170013</t>
    <phoneticPr fontId="7" type="noConversion"/>
  </si>
  <si>
    <t>6142</t>
    <phoneticPr fontId="7" type="noConversion"/>
  </si>
  <si>
    <t>SBE37 SMP</t>
    <phoneticPr fontId="7" type="noConversion"/>
  </si>
  <si>
    <t>4562</t>
    <phoneticPr fontId="7" type="noConversion"/>
  </si>
  <si>
    <t>Tube</t>
  </si>
  <si>
    <t>Recovered from KE008 11/14/11.</t>
  </si>
  <si>
    <t>757</t>
    <phoneticPr fontId="7" type="noConversion"/>
  </si>
  <si>
    <t>HygroClip</t>
    <phoneticPr fontId="7" type="noConversion"/>
  </si>
  <si>
    <t>60835859</t>
    <phoneticPr fontId="7" type="noConversion"/>
  </si>
  <si>
    <t>3802</t>
    <phoneticPr fontId="7" type="noConversion"/>
  </si>
  <si>
    <t>Recovered from KE008 11/14/11.  Corrosion on contacts due to water in well.</t>
    <phoneticPr fontId="7" type="noConversion"/>
  </si>
  <si>
    <t>7108</t>
    <phoneticPr fontId="7" type="noConversion"/>
  </si>
  <si>
    <t>7780</t>
    <phoneticPr fontId="7" type="noConversion"/>
  </si>
  <si>
    <t>60947644</t>
    <phoneticPr fontId="7" type="noConversion"/>
  </si>
  <si>
    <t>4865</t>
    <phoneticPr fontId="7" type="noConversion"/>
  </si>
  <si>
    <t>4866</t>
    <phoneticPr fontId="7" type="noConversion"/>
  </si>
  <si>
    <t>Titanium</t>
    <phoneticPr fontId="7" type="noConversion"/>
  </si>
  <si>
    <t>7101</t>
    <phoneticPr fontId="7" type="noConversion"/>
  </si>
  <si>
    <t>Do Not Deploy</t>
    <phoneticPr fontId="7" type="noConversion"/>
  </si>
  <si>
    <t>Notes</t>
    <phoneticPr fontId="7" type="noConversion"/>
  </si>
  <si>
    <t>SBE37 IM TCP</t>
    <phoneticPr fontId="7" type="noConversion"/>
  </si>
  <si>
    <t>7091</t>
    <phoneticPr fontId="7" type="noConversion"/>
  </si>
  <si>
    <t>112220</t>
    <phoneticPr fontId="7" type="noConversion"/>
  </si>
  <si>
    <t>Gill Wind 6</t>
    <phoneticPr fontId="7" type="noConversion"/>
  </si>
  <si>
    <t>02</t>
    <phoneticPr fontId="7" type="noConversion"/>
  </si>
  <si>
    <t>03</t>
    <phoneticPr fontId="7" type="noConversion"/>
  </si>
  <si>
    <t>04</t>
    <phoneticPr fontId="7" type="noConversion"/>
  </si>
  <si>
    <t>PAPA 2010</t>
    <phoneticPr fontId="7" type="noConversion"/>
  </si>
  <si>
    <t>ATLAS Tube (Papa)</t>
    <phoneticPr fontId="7" type="noConversion"/>
  </si>
  <si>
    <t>ATLAS Tube (KEO)</t>
    <phoneticPr fontId="7" type="noConversion"/>
  </si>
  <si>
    <t>B2140048</t>
    <phoneticPr fontId="7" type="noConversion"/>
  </si>
  <si>
    <t>D3840028</t>
    <phoneticPr fontId="7" type="noConversion"/>
  </si>
  <si>
    <t>3287</t>
    <phoneticPr fontId="7" type="noConversion"/>
  </si>
  <si>
    <t>SBE39 IM TP</t>
    <phoneticPr fontId="7" type="noConversion"/>
  </si>
  <si>
    <t>Druck Baro</t>
    <phoneticPr fontId="7" type="noConversion"/>
  </si>
  <si>
    <t>TRDI</t>
    <phoneticPr fontId="7" type="noConversion"/>
  </si>
  <si>
    <t>Loaner. Returned 2/4/11 on RMA 73134.</t>
    <phoneticPr fontId="7" type="noConversion"/>
  </si>
  <si>
    <t>10098</t>
    <phoneticPr fontId="7" type="noConversion"/>
  </si>
  <si>
    <t>0005</t>
    <phoneticPr fontId="7" type="noConversion"/>
  </si>
  <si>
    <t>Load Cell Central, stopped working.
Recovered 7/5/12.  Bad cable?
Likely flooded.  Values don't change.  9/3/12.</t>
    <phoneticPr fontId="7" type="noConversion"/>
  </si>
  <si>
    <t>AT cal 7/19/11.  RH cal 8/1/11.  Needs pre RH cal before deployment.</t>
    <phoneticPr fontId="7" type="noConversion"/>
  </si>
  <si>
    <t>Load Cell Central, drifts</t>
    <phoneticPr fontId="7" type="noConversion"/>
  </si>
  <si>
    <t>Titanium</t>
  </si>
  <si>
    <t>Plastic</t>
  </si>
  <si>
    <t>Sent to Rotronic for testing 10/11/12.</t>
    <phoneticPr fontId="7" type="noConversion"/>
  </si>
  <si>
    <t>09</t>
    <phoneticPr fontId="7" type="noConversion"/>
  </si>
  <si>
    <t>SBE37 SM TCP</t>
    <phoneticPr fontId="7" type="noConversion"/>
  </si>
  <si>
    <t>11926</t>
    <phoneticPr fontId="7" type="noConversion"/>
  </si>
  <si>
    <t>Titanium</t>
    <phoneticPr fontId="7" type="noConversion"/>
  </si>
  <si>
    <t>2153676</t>
    <phoneticPr fontId="7" type="noConversion"/>
  </si>
  <si>
    <t>08</t>
    <phoneticPr fontId="7" type="noConversion"/>
  </si>
  <si>
    <t>C4710007</t>
    <phoneticPr fontId="7" type="noConversion"/>
  </si>
  <si>
    <t>OCS Inventory Based on EPIC Purchases</t>
    <phoneticPr fontId="7" type="noConversion"/>
  </si>
  <si>
    <t>2001</t>
    <phoneticPr fontId="7" type="noConversion"/>
  </si>
  <si>
    <t>Lab</t>
    <phoneticPr fontId="7" type="noConversion"/>
  </si>
  <si>
    <t>32 Storage</t>
    <phoneticPr fontId="7" type="noConversion"/>
  </si>
  <si>
    <t>EDD</t>
    <phoneticPr fontId="7" type="noConversion"/>
  </si>
  <si>
    <t>7782</t>
    <phoneticPr fontId="7" type="noConversion"/>
  </si>
  <si>
    <t>Papa Losses</t>
    <phoneticPr fontId="7" type="noConversion"/>
  </si>
  <si>
    <t>JKEO Losses</t>
    <phoneticPr fontId="7" type="noConversion"/>
  </si>
  <si>
    <t>4862</t>
    <phoneticPr fontId="7" type="noConversion"/>
  </si>
  <si>
    <t>Pat's Office</t>
    <phoneticPr fontId="7" type="noConversion"/>
  </si>
  <si>
    <t>Lab</t>
    <phoneticPr fontId="7" type="noConversion"/>
  </si>
  <si>
    <t>9819</t>
    <phoneticPr fontId="7" type="noConversion"/>
  </si>
  <si>
    <t>A0608174</t>
    <phoneticPr fontId="7" type="noConversion"/>
  </si>
  <si>
    <t>A0608175</t>
    <phoneticPr fontId="7" type="noConversion"/>
  </si>
  <si>
    <t>042213</t>
    <phoneticPr fontId="7" type="noConversion"/>
  </si>
  <si>
    <t>8419</t>
    <phoneticPr fontId="7" type="noConversion"/>
  </si>
  <si>
    <t>8420</t>
    <phoneticPr fontId="7" type="noConversion"/>
  </si>
  <si>
    <t>8421</t>
    <phoneticPr fontId="7" type="noConversion"/>
  </si>
  <si>
    <t>Location</t>
    <phoneticPr fontId="7" type="noConversion"/>
  </si>
  <si>
    <t>Lab</t>
    <phoneticPr fontId="7" type="noConversion"/>
  </si>
  <si>
    <t>0002</t>
    <phoneticPr fontId="7" type="noConversion"/>
  </si>
  <si>
    <t>0004</t>
    <phoneticPr fontId="7" type="noConversion"/>
  </si>
  <si>
    <t>11520107</t>
    <phoneticPr fontId="7" type="noConversion"/>
  </si>
  <si>
    <t>IO Losses</t>
    <phoneticPr fontId="7" type="noConversion"/>
  </si>
  <si>
    <t>Flakey</t>
    <phoneticPr fontId="7" type="noConversion"/>
  </si>
  <si>
    <t>KEO 2013</t>
  </si>
  <si>
    <t>KEO 2012</t>
  </si>
  <si>
    <t>New sensor installed on #2 Sparton compass base.  Compass S/N K463.
Repeatedly failed wind cal.  Contacted Vaisala Technical Support 5/17/11.
Returned to Vaisala for replacement 9/20/11.</t>
    <phoneticPr fontId="7" type="noConversion"/>
  </si>
  <si>
    <t>Vaisala</t>
    <phoneticPr fontId="7" type="noConversion"/>
  </si>
  <si>
    <t>Needs upgrade</t>
    <phoneticPr fontId="7" type="noConversion"/>
  </si>
  <si>
    <t>070229</t>
    <phoneticPr fontId="7" type="noConversion"/>
  </si>
  <si>
    <t>OCS2</t>
    <phoneticPr fontId="7" type="noConversion"/>
  </si>
  <si>
    <t>Recovered from KE008 11/14/11.
Deployed at KE010 7/4/12.</t>
    <phoneticPr fontId="7" type="noConversion"/>
  </si>
  <si>
    <t>Loaner (formerly 10610)
Recovered from PA004 6/13/11.
Returned to TRDI 7/1/11.</t>
    <phoneticPr fontId="7" type="noConversion"/>
  </si>
  <si>
    <t>2153648</t>
    <phoneticPr fontId="7" type="noConversion"/>
  </si>
  <si>
    <t>ATRH (Papa)</t>
    <phoneticPr fontId="7" type="noConversion"/>
  </si>
  <si>
    <t>ATRH (Papa)</t>
    <phoneticPr fontId="7" type="noConversion"/>
  </si>
  <si>
    <t>Load Cell</t>
    <phoneticPr fontId="7" type="noConversion"/>
  </si>
  <si>
    <t>SBE51 IM TC</t>
    <phoneticPr fontId="7" type="noConversion"/>
  </si>
  <si>
    <t>0004</t>
    <phoneticPr fontId="7" type="noConversion"/>
  </si>
  <si>
    <t>SBE51 IM TC</t>
    <phoneticPr fontId="7" type="noConversion"/>
  </si>
  <si>
    <t>0005</t>
    <phoneticPr fontId="7" type="noConversion"/>
  </si>
  <si>
    <t>Nylon (reels)</t>
  </si>
  <si>
    <t>Bridle</t>
  </si>
  <si>
    <t>60835896</t>
    <phoneticPr fontId="7" type="noConversion"/>
  </si>
  <si>
    <t>60947413</t>
    <phoneticPr fontId="7" type="noConversion"/>
  </si>
  <si>
    <t>B2170004</t>
    <phoneticPr fontId="7" type="noConversion"/>
  </si>
  <si>
    <t>4861</t>
    <phoneticPr fontId="7" type="noConversion"/>
  </si>
  <si>
    <t>4378</t>
    <phoneticPr fontId="7" type="noConversion"/>
  </si>
  <si>
    <t>9413</t>
    <phoneticPr fontId="7" type="noConversion"/>
  </si>
  <si>
    <t>Recovered from KE008 11/14/11.
Deployed at KE010 7/4/12.</t>
    <phoneticPr fontId="7" type="noConversion"/>
  </si>
  <si>
    <t>Loaner.  Returned 2/4/11 on RMA 73133.
Received on new loan agreement 4/27/11 with new S/N 15635.
Returned to TRDI 7/9/2012.</t>
    <phoneticPr fontId="7" type="noConversion"/>
  </si>
  <si>
    <t>Papa 2012</t>
    <phoneticPr fontId="7" type="noConversion"/>
  </si>
  <si>
    <t>14607</t>
    <phoneticPr fontId="7" type="noConversion"/>
  </si>
  <si>
    <t>Recovered from KE008 11/14/11.  Temp probe bent.
Deployed at KE010 7/4/12.</t>
    <phoneticPr fontId="7" type="noConversion"/>
  </si>
  <si>
    <t>KEO 2011</t>
    <phoneticPr fontId="7" type="noConversion"/>
  </si>
  <si>
    <t>Modified to make Papa tube. 12/22/11</t>
    <phoneticPr fontId="7" type="noConversion"/>
  </si>
  <si>
    <t>Recovered from PA004 6/13/11.</t>
    <phoneticPr fontId="7" type="noConversion"/>
  </si>
  <si>
    <t>Lost on recovery from PA004 6/13/11.</t>
    <phoneticPr fontId="7" type="noConversion"/>
  </si>
  <si>
    <t>0010</t>
    <phoneticPr fontId="7" type="noConversion"/>
  </si>
  <si>
    <t>7785</t>
    <phoneticPr fontId="7" type="noConversion"/>
  </si>
  <si>
    <t>7106</t>
    <phoneticPr fontId="7" type="noConversion"/>
  </si>
  <si>
    <t>7787</t>
    <phoneticPr fontId="7" type="noConversion"/>
  </si>
  <si>
    <t>7788</t>
    <phoneticPr fontId="7" type="noConversion"/>
  </si>
  <si>
    <t>Paros connector found corroded after PA006.  Replaced 7/2013.</t>
  </si>
  <si>
    <t>KEO 2014</t>
    <phoneticPr fontId="7" type="noConversion"/>
  </si>
  <si>
    <t>DVS</t>
    <phoneticPr fontId="7" type="noConversion"/>
  </si>
  <si>
    <t>4361</t>
    <phoneticPr fontId="7" type="noConversion"/>
  </si>
  <si>
    <t>7107</t>
    <phoneticPr fontId="7" type="noConversion"/>
  </si>
  <si>
    <t>6077</t>
    <phoneticPr fontId="7" type="noConversion"/>
  </si>
  <si>
    <t>Started reporting constant data after 20:00 5/26/11.
Recovered from KE008 11/14/11.
Deployed at KE010 7/4/12.</t>
    <phoneticPr fontId="7" type="noConversion"/>
  </si>
  <si>
    <t>Papa 2013</t>
    <phoneticPr fontId="7" type="noConversion"/>
  </si>
  <si>
    <t>073805</t>
    <phoneticPr fontId="7" type="noConversion"/>
  </si>
  <si>
    <t>689</t>
    <phoneticPr fontId="7" type="noConversion"/>
  </si>
  <si>
    <t>Papa 2012</t>
    <phoneticPr fontId="7" type="noConversion"/>
  </si>
  <si>
    <t>7102</t>
    <phoneticPr fontId="7" type="noConversion"/>
  </si>
  <si>
    <t>8422</t>
    <phoneticPr fontId="7" type="noConversion"/>
  </si>
  <si>
    <t>7792</t>
    <phoneticPr fontId="7" type="noConversion"/>
  </si>
  <si>
    <t>Needs upgrade.  Loaned to RC at UW APL 2/2/11.
Returned to OCS 5/19/11.</t>
    <phoneticPr fontId="7" type="noConversion"/>
  </si>
  <si>
    <t>Use spare battery from 2011.</t>
    <phoneticPr fontId="7" type="noConversion"/>
  </si>
  <si>
    <t>PAPA 2011</t>
    <phoneticPr fontId="7" type="noConversion"/>
  </si>
  <si>
    <t>7099</t>
    <phoneticPr fontId="7" type="noConversion"/>
  </si>
  <si>
    <t>7100</t>
    <phoneticPr fontId="7" type="noConversion"/>
  </si>
  <si>
    <t>Returned from upgrade with new S/N 15074.
Was to be deployed at KE009, but unable to establish serial or inductive comms.</t>
    <phoneticPr fontId="7" type="noConversion"/>
  </si>
  <si>
    <t>7786</t>
    <phoneticPr fontId="7" type="noConversion"/>
  </si>
  <si>
    <t>00014</t>
    <phoneticPr fontId="7" type="noConversion"/>
  </si>
  <si>
    <t>Gill ATLAS</t>
    <phoneticPr fontId="7" type="noConversion"/>
  </si>
  <si>
    <t>42214</t>
    <phoneticPr fontId="7" type="noConversion"/>
  </si>
  <si>
    <t>Unknown</t>
    <phoneticPr fontId="7" type="noConversion"/>
  </si>
  <si>
    <t>Water damage</t>
    <phoneticPr fontId="7" type="noConversion"/>
  </si>
  <si>
    <t>Druck Baro</t>
    <phoneticPr fontId="7" type="noConversion"/>
  </si>
  <si>
    <t>1749053</t>
    <phoneticPr fontId="7" type="noConversion"/>
  </si>
  <si>
    <t>688</t>
    <phoneticPr fontId="7" type="noConversion"/>
  </si>
  <si>
    <t>684</t>
    <phoneticPr fontId="7" type="noConversion"/>
  </si>
  <si>
    <t>Last Deployment</t>
    <phoneticPr fontId="7" type="noConversion"/>
  </si>
  <si>
    <t>2153585</t>
    <phoneticPr fontId="7" type="noConversion"/>
  </si>
  <si>
    <t>Returned from ARC 6/9/11.
Calibrated 11/28/11.
Deployed at KE010 7/4/12.</t>
    <phoneticPr fontId="7" type="noConversion"/>
  </si>
  <si>
    <t>KEO 2013</t>
    <phoneticPr fontId="7" type="noConversion"/>
  </si>
  <si>
    <t>Started reporting constant data after 12:00 3/13/11.
Data output turned to 1E+35 after 13:00 3/29/11.
Recovered from KE008 11/14/11.  Unable to establish comms.
Deployed at KE010 7/4/12.</t>
    <phoneticPr fontId="7" type="noConversion"/>
  </si>
  <si>
    <t>Deployed at KE009 11/14/11.
Recovered 7/5/12.</t>
    <phoneticPr fontId="7" type="noConversion"/>
  </si>
  <si>
    <t>Received new 3/5/12.
Deployed at KE010 7/4/12.</t>
    <phoneticPr fontId="7" type="noConversion"/>
  </si>
  <si>
    <t>Did not pass RH post-cal.  SK bought new RH sensor &amp; installed 3/2012.
Sent to Rotronic for testing 10/11/12.</t>
    <phoneticPr fontId="7" type="noConversion"/>
  </si>
  <si>
    <t>62174</t>
    <phoneticPr fontId="7" type="noConversion"/>
  </si>
  <si>
    <t>Returned from ARC 6/9/11.
Calibrated 11/28/11.</t>
    <phoneticPr fontId="7" type="noConversion"/>
  </si>
  <si>
    <t>Paros BP</t>
    <phoneticPr fontId="7" type="noConversion"/>
  </si>
  <si>
    <t>Rain</t>
  </si>
  <si>
    <t>Titanium</t>
    <phoneticPr fontId="7" type="noConversion"/>
  </si>
  <si>
    <t>4857</t>
    <phoneticPr fontId="7" type="noConversion"/>
  </si>
  <si>
    <t>OCS1</t>
    <phoneticPr fontId="7" type="noConversion"/>
  </si>
  <si>
    <t>TRDI</t>
    <phoneticPr fontId="7" type="noConversion"/>
  </si>
  <si>
    <t>KEO Losses</t>
    <phoneticPr fontId="7" type="noConversion"/>
  </si>
  <si>
    <t>OCS Half of EPIC</t>
    <phoneticPr fontId="7" type="noConversion"/>
  </si>
  <si>
    <t>Recovered from KE008 11/14/11.  Missing conductivity cell shield &amp; inlet tube.
Deployed at KE010 7/4/12.</t>
    <phoneticPr fontId="7" type="noConversion"/>
  </si>
  <si>
    <t>10716</t>
    <phoneticPr fontId="7" type="noConversion"/>
  </si>
  <si>
    <t>8922</t>
    <phoneticPr fontId="7" type="noConversion"/>
  </si>
  <si>
    <t>7789</t>
    <phoneticPr fontId="7" type="noConversion"/>
  </si>
  <si>
    <t>AT cal 3/28/11.  RH cal 3/25/11.  Stale AT cal.  Use as spare.  Needs pre RH cal before deployment.</t>
    <phoneticPr fontId="7" type="noConversion"/>
  </si>
  <si>
    <t>6075</t>
    <phoneticPr fontId="7" type="noConversion"/>
  </si>
  <si>
    <t>Recovered from PA004 6/13/11.
Added Iridium handshaking.  1/10/12</t>
    <phoneticPr fontId="7" type="noConversion"/>
  </si>
  <si>
    <t>9980</t>
    <phoneticPr fontId="7" type="noConversion"/>
  </si>
  <si>
    <t>7092</t>
    <phoneticPr fontId="7" type="noConversion"/>
  </si>
  <si>
    <t>7781</t>
    <phoneticPr fontId="7" type="noConversion"/>
  </si>
  <si>
    <t>4860</t>
    <phoneticPr fontId="7" type="noConversion"/>
  </si>
  <si>
    <t>SBE37 SMP</t>
    <phoneticPr fontId="7" type="noConversion"/>
  </si>
  <si>
    <t>August, 2011</t>
    <phoneticPr fontId="7" type="noConversion"/>
  </si>
  <si>
    <t>OCS Inventory Based on EPIC Purchases</t>
    <phoneticPr fontId="7" type="noConversion"/>
  </si>
  <si>
    <t>Unknown</t>
    <phoneticPr fontId="7" type="noConversion"/>
  </si>
  <si>
    <t>LWR</t>
  </si>
  <si>
    <t>SWR</t>
  </si>
  <si>
    <t>ATRH</t>
  </si>
  <si>
    <t>Calibrated 11/28/11.
Deployed at KE010 7/4/12.</t>
    <phoneticPr fontId="7" type="noConversion"/>
  </si>
  <si>
    <t>Lab</t>
    <phoneticPr fontId="7" type="noConversion"/>
  </si>
  <si>
    <t>Returned from ARC 6/9/11.
Added Iridium handhsaking 1/10/12.
Deployed at KE010 7/4/12.</t>
    <phoneticPr fontId="7" type="noConversion"/>
  </si>
  <si>
    <t>Broken/Retired</t>
    <phoneticPr fontId="7" type="noConversion"/>
  </si>
  <si>
    <t>FLEX Box (Hygroclip)</t>
    <phoneticPr fontId="7" type="noConversion"/>
  </si>
  <si>
    <t>Remaining EPIC Inventory (3/2006)</t>
    <phoneticPr fontId="7" type="noConversion"/>
  </si>
  <si>
    <t>Current OCS Needs</t>
    <phoneticPr fontId="7" type="noConversion"/>
  </si>
  <si>
    <t>Rceived new 3/16/12.  Plastic housing good to 250m.
Deployed at KE010 7/4/12.</t>
    <phoneticPr fontId="7" type="noConversion"/>
  </si>
  <si>
    <t>7093</t>
    <phoneticPr fontId="7" type="noConversion"/>
  </si>
  <si>
    <t>10510080</t>
    <phoneticPr fontId="7" type="noConversion"/>
  </si>
  <si>
    <t>Sparton compass N701.  3/25/10
Deployed by JAMSTEC crew on repair cruise - 2/19/2011.  Worked sporadically.
Recovered from KE008 11/14/11.
Wind cal done 1/5/12.  No problems found.  Does not seem to need repair.  Test thoroughly.
Deployed at KE010 7/4/12.</t>
    <phoneticPr fontId="7" type="noConversion"/>
  </si>
  <si>
    <t>Did not pass RH post-cal.  RH probe replaced.
Deployed at KE010 7/4/12.</t>
    <phoneticPr fontId="7" type="noConversion"/>
  </si>
  <si>
    <t>Calibrated 2/15/11.
Deployed at KE009 11/14/11.
Recovered 7/5/12.</t>
    <phoneticPr fontId="7" type="noConversion"/>
  </si>
  <si>
    <t>Lab</t>
    <phoneticPr fontId="7" type="noConversion"/>
  </si>
  <si>
    <t>LOST</t>
    <phoneticPr fontId="7" type="noConversion"/>
  </si>
  <si>
    <t>4858</t>
    <phoneticPr fontId="7" type="noConversion"/>
  </si>
  <si>
    <t>0009</t>
    <phoneticPr fontId="7" type="noConversion"/>
  </si>
  <si>
    <t>OCS3</t>
    <phoneticPr fontId="7" type="noConversion"/>
  </si>
  <si>
    <t>Serial Number</t>
    <phoneticPr fontId="7" type="noConversion"/>
  </si>
  <si>
    <t>KEO 2013 Spare</t>
    <phoneticPr fontId="7" type="noConversion"/>
  </si>
  <si>
    <t>Titanium</t>
    <phoneticPr fontId="7" type="noConversion"/>
  </si>
  <si>
    <t>4359</t>
    <phoneticPr fontId="7" type="noConversion"/>
  </si>
  <si>
    <t>Workhorse Sentinel ADCP</t>
    <phoneticPr fontId="7" type="noConversion"/>
  </si>
  <si>
    <t>Computer (ToughBook CF-30)</t>
    <phoneticPr fontId="7" type="noConversion"/>
  </si>
  <si>
    <t>7103</t>
    <phoneticPr fontId="7" type="noConversion"/>
  </si>
  <si>
    <t>0008</t>
    <phoneticPr fontId="7" type="noConversion"/>
  </si>
  <si>
    <t>6074</t>
    <phoneticPr fontId="7" type="noConversion"/>
  </si>
  <si>
    <t>Started reporting constant data after 22:00 4/27/11.
Recovered from KE008 11/14/11.
Deployed at KE010 7/4/12.</t>
    <phoneticPr fontId="7" type="noConversion"/>
  </si>
  <si>
    <t>Logging not started on deployment 9/11.  No data.
Recovered from KE008 11/14/11.
Deployed at KE010 7/4/12.</t>
    <phoneticPr fontId="7" type="noConversion"/>
  </si>
  <si>
    <t>FLEX Box (Druck)</t>
    <phoneticPr fontId="7" type="noConversion"/>
  </si>
  <si>
    <t>00015</t>
    <phoneticPr fontId="7" type="noConversion"/>
  </si>
  <si>
    <t>FLEX Box (Paros)</t>
    <phoneticPr fontId="7" type="noConversion"/>
  </si>
  <si>
    <t>60947661</t>
    <phoneticPr fontId="7" type="noConversion"/>
  </si>
  <si>
    <t>Recovered from KE008 11/14/11.  Missing conductivity cell &amp; inlet tube.
Deployed at KE010 7/4/12.</t>
    <phoneticPr fontId="7" type="noConversion"/>
  </si>
  <si>
    <t>Lab</t>
    <phoneticPr fontId="7" type="noConversion"/>
  </si>
  <si>
    <t>Received new 3/29/11. Plastic housing good to 250m.</t>
    <phoneticPr fontId="7" type="noConversion"/>
  </si>
  <si>
    <t>Swapped boards with 0007 after exposed to 40V.  Modified boards and changed to Paros wiring.
Added Iridium handshaking and hygroclip wiring.  12/22/11</t>
    <phoneticPr fontId="7" type="noConversion"/>
  </si>
  <si>
    <t>Swapped boards into 0002.  Contains non-working boards exposed to 40V.
Loaned to EDD in 2014 for DART/PICO comparison test.</t>
    <phoneticPr fontId="7" type="noConversion"/>
  </si>
  <si>
    <t>Broken/Retired</t>
    <phoneticPr fontId="7" type="noConversion"/>
  </si>
  <si>
    <t>Flooded.  No data output.  C100 compass not working. Returned 2/4/11 Vaisala Service Request 28764.
Returned from repair and installed on new compass base.  Sparton S/N P3049. 3/7/11
Deployed at PA005.  6/11/11
Compass removed 1/11/13</t>
    <phoneticPr fontId="7" type="noConversion"/>
  </si>
  <si>
    <t>Received new 3/16/12. Plastic housing good to 250m.
Missing cell guard.  Case came open during recovery from PA006.  6/28/2013</t>
    <phoneticPr fontId="7" type="noConversion"/>
  </si>
  <si>
    <t>Lab</t>
    <phoneticPr fontId="7" type="noConversion"/>
  </si>
  <si>
    <t>Unused Iridium connector available for new rad sensor if needed.
Deployed at KE009 11/14/11.
Recovered 7/5/12.</t>
    <phoneticPr fontId="7" type="noConversion"/>
  </si>
  <si>
    <t>Deployed at KE010 7/4/12.</t>
  </si>
  <si>
    <t>Deployed at KE010 7/4/12.</t>
    <phoneticPr fontId="7" type="noConversion"/>
  </si>
  <si>
    <t>Computer (ToughBook CF-30)</t>
    <phoneticPr fontId="7" type="noConversion"/>
  </si>
  <si>
    <t>Ready</t>
    <phoneticPr fontId="7" type="noConversion"/>
  </si>
  <si>
    <t>Calibrated 2/17/11.
Deployed at KE009 11/14/11.
Recovered 7/5/12.</t>
    <phoneticPr fontId="7" type="noConversion"/>
  </si>
  <si>
    <t>Broken/Retired</t>
    <phoneticPr fontId="7" type="noConversion"/>
  </si>
  <si>
    <t>7095</t>
    <phoneticPr fontId="7" type="noConversion"/>
  </si>
  <si>
    <t>685</t>
    <phoneticPr fontId="7" type="noConversion"/>
  </si>
  <si>
    <t>Needs Repair</t>
    <phoneticPr fontId="7" type="noConversion"/>
  </si>
  <si>
    <t>58365</t>
    <phoneticPr fontId="7" type="noConversion"/>
  </si>
  <si>
    <t>08170010</t>
    <phoneticPr fontId="7" type="noConversion"/>
  </si>
  <si>
    <t>Received new 4/4/12.</t>
    <phoneticPr fontId="7" type="noConversion"/>
  </si>
  <si>
    <t>52453</t>
    <phoneticPr fontId="7" type="noConversion"/>
  </si>
  <si>
    <t>52452</t>
    <phoneticPr fontId="7" type="noConversion"/>
  </si>
  <si>
    <t>Recovered from KE008 11/14/11.  Temp probe bent.
Deployed at KE010 7/4/12.</t>
    <phoneticPr fontId="7" type="noConversion"/>
  </si>
  <si>
    <t>Calibrated 2/17/11.</t>
    <phoneticPr fontId="7" type="noConversion"/>
  </si>
  <si>
    <t>7104</t>
    <phoneticPr fontId="7" type="noConversion"/>
  </si>
  <si>
    <t>7105</t>
    <phoneticPr fontId="7" type="noConversion"/>
  </si>
  <si>
    <t>Depth</t>
    <phoneticPr fontId="7" type="noConversion"/>
  </si>
  <si>
    <t>Calibrated 4/15/11.
Deployed at KE009 11/14/11.
Recovered 7/5/12.
Problem noted with bad memory blocks.  Memory re-mapped at Seabird.</t>
    <phoneticPr fontId="7" type="noConversion"/>
  </si>
  <si>
    <t>Recovered 7/5/12.</t>
  </si>
  <si>
    <t>Gill Wind</t>
    <phoneticPr fontId="7" type="noConversion"/>
  </si>
  <si>
    <t>Papa 2013 Spare</t>
    <phoneticPr fontId="7" type="noConversion"/>
  </si>
  <si>
    <t>Gill Wind</t>
    <phoneticPr fontId="7" type="noConversion"/>
  </si>
  <si>
    <t>Excessed</t>
    <phoneticPr fontId="7" type="noConversion"/>
  </si>
  <si>
    <t>Excessed</t>
    <phoneticPr fontId="7" type="noConversion"/>
  </si>
  <si>
    <t>Calibrated 2/16/11.
Recovered 6/3/12.
Problem noted with bad memory blocks.  Memory re-mapped at Seabird.</t>
    <phoneticPr fontId="7" type="noConversion"/>
  </si>
  <si>
    <t>Gill Wind</t>
    <phoneticPr fontId="7" type="noConversion"/>
  </si>
  <si>
    <t>051415</t>
    <phoneticPr fontId="7" type="noConversion"/>
  </si>
  <si>
    <t>Recovered from PA004 6/13/11.
Calibrated 11/28/11.</t>
    <phoneticPr fontId="7" type="noConversion"/>
  </si>
  <si>
    <t>Computer (ToughBook CF-52)</t>
    <phoneticPr fontId="7" type="noConversion"/>
  </si>
  <si>
    <t>SBE39 IM T</t>
    <phoneticPr fontId="7" type="noConversion"/>
  </si>
  <si>
    <t>KEO 2013</t>
    <phoneticPr fontId="7" type="noConversion"/>
  </si>
  <si>
    <t>7094</t>
    <phoneticPr fontId="7" type="noConversion"/>
  </si>
  <si>
    <r>
      <t xml:space="preserve">Showed 28 resets between 04:00 5/28/11 and 13:00 5/29/11.
Multiple resets, then stopped transmitting 9/14/11.
Recovered from KE008 11/14/11.
Pat tested, changed firmware.  </t>
    </r>
    <r>
      <rPr>
        <sz val="10"/>
        <color indexed="10"/>
        <rFont val="Verdana"/>
      </rPr>
      <t>Still stalls on startup without RF modem.</t>
    </r>
    <r>
      <rPr>
        <sz val="10"/>
        <rFont val="Verdana"/>
      </rPr>
      <t xml:space="preserve">
Added Iridium handshaking 10/2012.</t>
    </r>
    <phoneticPr fontId="7" type="noConversion"/>
  </si>
  <si>
    <t>3283</t>
    <phoneticPr fontId="7" type="noConversion"/>
  </si>
  <si>
    <t>3285</t>
    <phoneticPr fontId="7" type="noConversion"/>
  </si>
  <si>
    <t>3286</t>
    <phoneticPr fontId="7" type="noConversion"/>
  </si>
  <si>
    <t>Face Plate</t>
    <phoneticPr fontId="7" type="noConversion"/>
  </si>
  <si>
    <t>KEO 2012</t>
    <phoneticPr fontId="7" type="noConversion"/>
  </si>
  <si>
    <t>Retired</t>
    <phoneticPr fontId="7" type="noConversion"/>
  </si>
  <si>
    <t>Rotronic</t>
    <phoneticPr fontId="7" type="noConversion"/>
  </si>
  <si>
    <t>Rotronic</t>
    <phoneticPr fontId="7" type="noConversion"/>
  </si>
  <si>
    <t>Received new 10/7/11.
Sparton compass P3048 10/10/11.
Lost on PA006.  Cable sheared, mast and micarta plate gone. 6/18/2013</t>
    <phoneticPr fontId="7" type="noConversion"/>
  </si>
  <si>
    <t>Lost</t>
    <phoneticPr fontId="7" type="noConversion"/>
  </si>
  <si>
    <t>Papa 2013</t>
    <phoneticPr fontId="7" type="noConversion"/>
  </si>
  <si>
    <t>Papa 2013</t>
    <phoneticPr fontId="7" type="noConversion"/>
  </si>
  <si>
    <t>7791</t>
    <phoneticPr fontId="7" type="noConversion"/>
  </si>
  <si>
    <t>Calibrated 2/17/11.
Deployed at KE010 7/4/12.</t>
    <phoneticPr fontId="7" type="noConversion"/>
  </si>
  <si>
    <t>Received new 10/7/11.
Sparton compass K463 10/10/11.
Deployed at KE009 11/14/11.
Recovered 7/5/12.
Compass removed.  AT, RH, BP channel not working 2/21/13.</t>
  </si>
  <si>
    <t>SBE37 SMP</t>
    <phoneticPr fontId="7" type="noConversion"/>
  </si>
  <si>
    <t>11552</t>
    <phoneticPr fontId="7" type="noConversion"/>
  </si>
  <si>
    <t>New 2/2014</t>
    <phoneticPr fontId="7" type="noConversion"/>
  </si>
  <si>
    <t>11553</t>
    <phoneticPr fontId="7" type="noConversion"/>
  </si>
  <si>
    <t>11554</t>
    <phoneticPr fontId="7" type="noConversion"/>
  </si>
  <si>
    <t>11555</t>
    <phoneticPr fontId="7" type="noConversion"/>
  </si>
  <si>
    <t>Recovered from PA004 6/13/11.  Broken bolt on wire clamp.
Returned end cap for repair of broken bolt 10/4/11.  RMA 36-10839.
Repaired 11/8/11.</t>
    <phoneticPr fontId="7" type="noConversion"/>
  </si>
  <si>
    <t>Lab</t>
    <phoneticPr fontId="7" type="noConversion"/>
  </si>
  <si>
    <t>6145</t>
    <phoneticPr fontId="7" type="noConversion"/>
  </si>
  <si>
    <t>6146</t>
    <phoneticPr fontId="7" type="noConversion"/>
  </si>
  <si>
    <t>4379</t>
    <phoneticPr fontId="7" type="noConversion"/>
  </si>
  <si>
    <t>SBE37 IM TC</t>
    <phoneticPr fontId="7" type="noConversion"/>
  </si>
  <si>
    <t>ATLAS Tube (Papa)</t>
    <phoneticPr fontId="7" type="noConversion"/>
  </si>
  <si>
    <t>2153683</t>
    <phoneticPr fontId="7" type="noConversion"/>
  </si>
  <si>
    <t>Instrument</t>
    <phoneticPr fontId="7" type="noConversion"/>
  </si>
  <si>
    <t>0006</t>
    <phoneticPr fontId="7" type="noConversion"/>
  </si>
  <si>
    <t>5954</t>
    <phoneticPr fontId="7" type="noConversion"/>
  </si>
  <si>
    <t>4377</t>
    <phoneticPr fontId="7" type="noConversion"/>
  </si>
  <si>
    <t>Gill Wind</t>
    <phoneticPr fontId="7" type="noConversion"/>
  </si>
  <si>
    <t>61222482</t>
    <phoneticPr fontId="7" type="noConversion"/>
  </si>
  <si>
    <t>051414</t>
    <phoneticPr fontId="7" type="noConversion"/>
  </si>
  <si>
    <t>Received as replacement for damaged sensor.</t>
    <phoneticPr fontId="7" type="noConversion"/>
  </si>
  <si>
    <t>AA battery pack reinstalled 3/2015.</t>
  </si>
  <si>
    <t>SBE37 IM TC</t>
    <phoneticPr fontId="7" type="noConversion"/>
  </si>
  <si>
    <t>Papa 2014</t>
    <phoneticPr fontId="7" type="noConversion"/>
  </si>
  <si>
    <t>3PS Pancake, repaired &amp; potted
EDD requested for forensics 6/2013.</t>
    <phoneticPr fontId="7" type="noConversion"/>
  </si>
  <si>
    <t>EDD</t>
    <phoneticPr fontId="7" type="noConversion"/>
  </si>
  <si>
    <t>Papa 2016</t>
    <phoneticPr fontId="7" type="noConversion"/>
  </si>
  <si>
    <t>Flooded on KE011.  Retired.</t>
    <phoneticPr fontId="7" type="noConversion"/>
  </si>
  <si>
    <t>Retired</t>
    <phoneticPr fontId="7" type="noConversion"/>
  </si>
  <si>
    <t xml:space="preserve">Installed on new molded base with Sparton S/N P4738. </t>
    <phoneticPr fontId="7" type="noConversion"/>
  </si>
  <si>
    <t>Recovered from KE008 11/14/11.  Damaged during recovery.  No comms.
Odd comms with Flex at KE010.  Sporadic serial comms, data sync issue.</t>
    <phoneticPr fontId="7" type="noConversion"/>
  </si>
  <si>
    <t>6076</t>
    <phoneticPr fontId="7" type="noConversion"/>
  </si>
  <si>
    <t>118825</t>
    <phoneticPr fontId="7" type="noConversion"/>
  </si>
  <si>
    <t>133374</t>
    <phoneticPr fontId="7" type="noConversion"/>
  </si>
  <si>
    <t>731</t>
    <phoneticPr fontId="7" type="noConversion"/>
  </si>
  <si>
    <t>133390</t>
    <phoneticPr fontId="7" type="noConversion"/>
  </si>
  <si>
    <t>KEO 2011</t>
    <phoneticPr fontId="7" type="noConversion"/>
  </si>
  <si>
    <t>KEO 2010</t>
    <phoneticPr fontId="7" type="noConversion"/>
  </si>
  <si>
    <t>3PS Pancake,  stopped working after 3 days</t>
    <phoneticPr fontId="7" type="noConversion"/>
  </si>
  <si>
    <t>A0907049</t>
    <phoneticPr fontId="7" type="noConversion"/>
  </si>
  <si>
    <t>ATRH (KEO)</t>
    <phoneticPr fontId="7" type="noConversion"/>
  </si>
  <si>
    <t>Returned to TAO</t>
    <phoneticPr fontId="7" type="noConversion"/>
  </si>
  <si>
    <t>Lab</t>
    <phoneticPr fontId="7" type="noConversion"/>
  </si>
  <si>
    <t>Upgraded 7/2010.
Deployed at KE010 7/4/12.</t>
    <phoneticPr fontId="7" type="noConversion"/>
  </si>
  <si>
    <t>Replaced under warranty</t>
    <phoneticPr fontId="7" type="noConversion"/>
  </si>
  <si>
    <t>61222400</t>
    <phoneticPr fontId="7" type="noConversion"/>
  </si>
  <si>
    <t>KEO 2014</t>
    <phoneticPr fontId="7" type="noConversion"/>
  </si>
  <si>
    <t>Potted at Rotronic</t>
    <phoneticPr fontId="7" type="noConversion"/>
  </si>
  <si>
    <t>KEO 2014</t>
    <phoneticPr fontId="7" type="noConversion"/>
  </si>
  <si>
    <t>IMM comms had 2E35 error at ARC.  Reinstalled original CPU board and could not replicate problem.  Tested 4/2011.
Added Iridium handshaking 1/10/12.
Replaced internal IMM due to intermittent 2E35s 10/17/12.</t>
    <phoneticPr fontId="7" type="noConversion"/>
  </si>
  <si>
    <t>13248</t>
    <phoneticPr fontId="7" type="noConversion"/>
  </si>
  <si>
    <t>Plastic</t>
    <phoneticPr fontId="7" type="noConversion"/>
  </si>
  <si>
    <t>Papa 2015</t>
    <phoneticPr fontId="7" type="noConversion"/>
  </si>
  <si>
    <t>New 4/15.</t>
    <phoneticPr fontId="7" type="noConversion"/>
  </si>
  <si>
    <t>Installed on new molded base.  Sparton S/N P3047.</t>
    <phoneticPr fontId="7" type="noConversion"/>
  </si>
  <si>
    <t>Installed on new molded base.  Sparton S/N P3046.</t>
    <phoneticPr fontId="7" type="noConversion"/>
  </si>
  <si>
    <t>Installed on new molded base w/ Sparton comapss N701.</t>
    <phoneticPr fontId="7" type="noConversion"/>
  </si>
  <si>
    <t>Installed on new molded base.  Sparton S/N P3049.</t>
    <phoneticPr fontId="7" type="noConversion"/>
  </si>
  <si>
    <t>Installed on new molded base.  Sparton S/N K457.</t>
    <phoneticPr fontId="7" type="noConversion"/>
  </si>
  <si>
    <t>Calibrated 2/16/11.
Deployed at KE009 11/14/11.
Recovered 7/5/12.</t>
    <phoneticPr fontId="7" type="noConversion"/>
  </si>
  <si>
    <t>Recovered from PA004 6/13/11.
Returned for cal 8/31/11.
Loaned to Kessler/Stalin 9/15/11.
Returned damaged - to be replaced.  1/26/12</t>
    <phoneticPr fontId="7" type="noConversion"/>
  </si>
  <si>
    <t>Deployed at KE009 11/14/11.
Recovered 7/5/12.
Added Iridium handshaking 10/2012.</t>
    <phoneticPr fontId="7" type="noConversion"/>
  </si>
  <si>
    <t>Added Iridium handshaking 10/2012.</t>
    <phoneticPr fontId="7" type="noConversion"/>
  </si>
  <si>
    <t>Needs Repair</t>
  </si>
  <si>
    <t>Installed on new molded base.  Sparton S/N N1262.</t>
    <phoneticPr fontId="7" type="noConversion"/>
  </si>
  <si>
    <t>Instrument</t>
    <phoneticPr fontId="7" type="noConversion"/>
  </si>
  <si>
    <t>Lab</t>
    <phoneticPr fontId="7" type="noConversion"/>
  </si>
  <si>
    <t>KEO</t>
    <phoneticPr fontId="7" type="noConversion"/>
  </si>
  <si>
    <t>KEO 2015</t>
    <phoneticPr fontId="7" type="noConversion"/>
  </si>
  <si>
    <t>Retired</t>
    <phoneticPr fontId="7" type="noConversion"/>
  </si>
  <si>
    <t>Not functioning after storm on KE011.</t>
    <phoneticPr fontId="7" type="noConversion"/>
  </si>
  <si>
    <t>KEO 2016</t>
    <phoneticPr fontId="7" type="noConversion"/>
  </si>
  <si>
    <t>Unable to upgrade.  FW is v2, which will allow pump to run out of water.</t>
    <phoneticPr fontId="7" type="noConversion"/>
  </si>
  <si>
    <t>Needs Updating</t>
    <phoneticPr fontId="7" type="noConversion"/>
  </si>
  <si>
    <t>Retired</t>
    <phoneticPr fontId="7" type="noConversion"/>
  </si>
  <si>
    <t>Bldg. 32</t>
    <phoneticPr fontId="7" type="noConversion"/>
  </si>
  <si>
    <t>SBE can no longer recover data.</t>
    <phoneticPr fontId="7" type="noConversion"/>
  </si>
  <si>
    <t>KEO 2015 TFLEX</t>
    <phoneticPr fontId="7" type="noConversion"/>
  </si>
  <si>
    <t>SBE37 SM TCP</t>
    <phoneticPr fontId="7" type="noConversion"/>
  </si>
  <si>
    <t>10503</t>
    <phoneticPr fontId="7" type="noConversion"/>
  </si>
  <si>
    <t>Titanium</t>
    <phoneticPr fontId="7" type="noConversion"/>
  </si>
  <si>
    <t>Owned by OceanSITES.</t>
    <phoneticPr fontId="7" type="noConversion"/>
  </si>
  <si>
    <t>10504</t>
    <phoneticPr fontId="7" type="noConversion"/>
  </si>
  <si>
    <t>61334062</t>
    <phoneticPr fontId="7" type="noConversion"/>
  </si>
  <si>
    <t>61334171</t>
    <phoneticPr fontId="7" type="noConversion"/>
  </si>
  <si>
    <t>61334287</t>
    <phoneticPr fontId="7" type="noConversion"/>
  </si>
  <si>
    <t>61365505</t>
    <phoneticPr fontId="7" type="noConversion"/>
  </si>
  <si>
    <t>Retired</t>
  </si>
  <si>
    <t>Sparton compass K899.  3/8/10
Recovered from PA004 6/13/11.  Cracked &amp; not working.
Compass removed 1/11/13.</t>
  </si>
  <si>
    <t>Deployed</t>
  </si>
  <si>
    <t>CD Number</t>
  </si>
  <si>
    <t>CD0001467326</t>
  </si>
  <si>
    <t>CD0001687901</t>
  </si>
  <si>
    <t>CD0001687902</t>
  </si>
  <si>
    <t>CD0001690225</t>
  </si>
  <si>
    <t>CD0001690226</t>
  </si>
  <si>
    <t>CD0001690227</t>
  </si>
  <si>
    <t>CD0001690228</t>
  </si>
  <si>
    <t>CD0001690229</t>
  </si>
  <si>
    <t>CD0001690230</t>
  </si>
  <si>
    <t>CD0001690231</t>
  </si>
  <si>
    <t>CD0001690232</t>
  </si>
  <si>
    <t>CD0001690559</t>
  </si>
  <si>
    <t>CD0001690570</t>
  </si>
  <si>
    <t>CD0001690571</t>
  </si>
  <si>
    <t>CD0001690572</t>
  </si>
  <si>
    <t>CD0001690573</t>
  </si>
  <si>
    <t>CD0001690588</t>
  </si>
  <si>
    <t>CD0004177697</t>
  </si>
  <si>
    <t>CD0004054792</t>
  </si>
  <si>
    <t>CD0004054807</t>
  </si>
  <si>
    <t>CD0004075716</t>
  </si>
  <si>
    <t>Recovered</t>
  </si>
  <si>
    <t>New 4/2014
Evidence of water intrusion when recovered from PA008.  Salt crystals beneath RF antenna.</t>
  </si>
  <si>
    <t>Camera</t>
  </si>
  <si>
    <t>33008493</t>
  </si>
  <si>
    <t>CD0004177724</t>
  </si>
  <si>
    <t>CD0004177725</t>
  </si>
  <si>
    <t>Nikon CoolPix Purchased 7/15</t>
  </si>
  <si>
    <t>Camera (Video)</t>
  </si>
  <si>
    <t>Contour GPS Purchased 4/12</t>
  </si>
  <si>
    <t>CD0004054823</t>
  </si>
  <si>
    <t>CD0001687903</t>
  </si>
  <si>
    <t>33004512</t>
  </si>
  <si>
    <t>KEO</t>
  </si>
  <si>
    <t>Status</t>
  </si>
  <si>
    <t>KEO 2016</t>
  </si>
  <si>
    <t>KEO 2016 Spare</t>
  </si>
  <si>
    <t>KEO 2016 TFLEX</t>
  </si>
  <si>
    <t>Papa 2016</t>
  </si>
  <si>
    <t>Ready</t>
  </si>
  <si>
    <t>Papa 2016 TFLEX</t>
  </si>
  <si>
    <t>Broken/Retired</t>
  </si>
  <si>
    <t>Returned for repair 2/7/11 on RMA 36-10805.  
Received from Nortek 3/11/11 with new end connector.
Deployed at KE009 11/14/11.
Recovered 7/5/12.
Cracked and flooded on KE-012.  Completely destroyed internally.</t>
  </si>
  <si>
    <t>AA</t>
  </si>
  <si>
    <t>D</t>
  </si>
  <si>
    <t>Batts.</t>
  </si>
  <si>
    <t>Garbage</t>
  </si>
  <si>
    <t>Potted at Rotronic for 2014 deployment.  RH failed at KE012.</t>
  </si>
  <si>
    <t>20044582</t>
  </si>
  <si>
    <t>Received new 12/15</t>
  </si>
  <si>
    <t>12690</t>
  </si>
  <si>
    <t>Received new 12/18/15.</t>
  </si>
  <si>
    <t>Returned to TAO</t>
  </si>
  <si>
    <t>91589</t>
  </si>
  <si>
    <t>500600</t>
  </si>
  <si>
    <t>Not Updated</t>
  </si>
  <si>
    <t>Test System</t>
  </si>
  <si>
    <t>Updated fw to 50.41 5/10/16</t>
  </si>
  <si>
    <t>Rain Gauge</t>
  </si>
  <si>
    <t>2361</t>
  </si>
  <si>
    <t>NDBC</t>
  </si>
  <si>
    <t>Purchased for TPOS NDBC Enhancement project.  Marked as PMEL property and shipped to Regina Moore 6/16.</t>
  </si>
  <si>
    <t>2362</t>
  </si>
  <si>
    <t>2363</t>
  </si>
  <si>
    <t>Papa</t>
  </si>
  <si>
    <t>Flooded</t>
  </si>
  <si>
    <t>Recovered from KE008 11/14/11.  End cap broken off during recovery.
Broken inductive clamp.
Repaired under RMA 36-10889 2/12.
Broken bolt and ferrite while trying to mount on Papa wire 6/12.
End cap found broken off when recovered from PA009, 7/5/16.</t>
  </si>
  <si>
    <t>13128</t>
  </si>
  <si>
    <t>13138</t>
  </si>
  <si>
    <t>13149</t>
  </si>
  <si>
    <t>13159</t>
  </si>
  <si>
    <t>CD0004167464</t>
  </si>
  <si>
    <t>CD0004167465</t>
  </si>
  <si>
    <t>CD0004167466</t>
  </si>
  <si>
    <t>CD0004167467</t>
  </si>
  <si>
    <t>Aquadopp Profiler</t>
  </si>
  <si>
    <t>Aquadopp</t>
  </si>
  <si>
    <t>12630</t>
  </si>
  <si>
    <t>CD0004167463</t>
  </si>
  <si>
    <t>Handheld GPS2</t>
  </si>
  <si>
    <t>Handheld GPS1</t>
  </si>
  <si>
    <t>GPS1</t>
  </si>
  <si>
    <t>GPS2</t>
  </si>
  <si>
    <t>CD0004225483</t>
  </si>
  <si>
    <t>Needs batts.</t>
  </si>
  <si>
    <t>Lost</t>
  </si>
  <si>
    <t>Installed on new compass base.  Sparton S/N K899.  8/1/14
Lost during recovery of KE013.</t>
  </si>
  <si>
    <t>Eppley SPP (SWR)</t>
  </si>
  <si>
    <t>38427</t>
  </si>
  <si>
    <t>38428</t>
  </si>
  <si>
    <t>38429</t>
  </si>
  <si>
    <t>38430</t>
  </si>
  <si>
    <t>38431</t>
  </si>
  <si>
    <t>38432</t>
  </si>
  <si>
    <t>38433</t>
  </si>
  <si>
    <t>38434</t>
  </si>
  <si>
    <t>Not built</t>
  </si>
  <si>
    <t>OCS</t>
  </si>
  <si>
    <t>TPOS - Saildrone</t>
  </si>
  <si>
    <t>Eppley PIR (LWR)</t>
  </si>
  <si>
    <t>38437</t>
  </si>
  <si>
    <t>38438</t>
  </si>
  <si>
    <t>38439</t>
  </si>
  <si>
    <t>38440</t>
  </si>
  <si>
    <t>38441</t>
  </si>
  <si>
    <t>38442</t>
  </si>
  <si>
    <t>38443</t>
  </si>
  <si>
    <t>38444</t>
  </si>
  <si>
    <t>DynaMax SPN1</t>
  </si>
  <si>
    <t>A1596</t>
  </si>
  <si>
    <t>A1593</t>
  </si>
  <si>
    <t>A1594</t>
  </si>
  <si>
    <t>A1595</t>
  </si>
  <si>
    <t>Purchased for TPOS NDBC Enhancement project.  Marked as PMEL property and shipped to Regina Moore 7/16.</t>
  </si>
  <si>
    <t>Papa 2017</t>
  </si>
  <si>
    <t>Papa 2017 TFLEX</t>
  </si>
  <si>
    <t>Papa 2017 Spare</t>
  </si>
  <si>
    <t>KEO 2017 Spare</t>
  </si>
  <si>
    <t>KEO 2017</t>
  </si>
  <si>
    <t>KEO 2017 TFLEX</t>
  </si>
  <si>
    <t>Excessed</t>
  </si>
  <si>
    <t>Returned from ARC 6/9/11.  Unable to communicate via serial port.  Tried different end cap &amp; was able to download data.  Removed inductive ferrite to replace missing half in working unit.
Sent to NortekUSA for repair 10/4/11.  RMA 36-10839.
Returned from Nortek 11/8/11.
Deployed at KE010 7/4/12.
Serial comms not working, returned for repair 3/14.
Damaged on PA009 by impact from instrument above.  Needs repair. 9/16</t>
  </si>
  <si>
    <t>CD0001529536</t>
  </si>
  <si>
    <t>CD0001524721</t>
  </si>
  <si>
    <t>CD0001524723</t>
  </si>
  <si>
    <t>CD0001524724</t>
  </si>
  <si>
    <t>CD0001524725</t>
  </si>
  <si>
    <t>CD0001524726</t>
  </si>
  <si>
    <t>CD0001524727</t>
  </si>
  <si>
    <t>CD0001524728</t>
  </si>
  <si>
    <t>CD0001524729</t>
  </si>
  <si>
    <t>CD0001524730</t>
  </si>
  <si>
    <t>CD0001524731</t>
  </si>
  <si>
    <t>CD0001526674</t>
  </si>
  <si>
    <t>CD0001526675</t>
  </si>
  <si>
    <t>CD0001526676</t>
  </si>
  <si>
    <t>CD0001529600</t>
  </si>
  <si>
    <t>CD0001690187</t>
  </si>
  <si>
    <t>CD0001524722</t>
  </si>
  <si>
    <t>CD0001524732</t>
  </si>
  <si>
    <t>CD0001524733</t>
  </si>
  <si>
    <t>CD0001524734</t>
  </si>
  <si>
    <t>CD0001524735</t>
  </si>
  <si>
    <t>CD0001524736</t>
  </si>
  <si>
    <t>CD0001524737</t>
  </si>
  <si>
    <t>CD0001524738</t>
  </si>
  <si>
    <t>CD0001526677</t>
  </si>
  <si>
    <t>CD0001526678</t>
  </si>
  <si>
    <t>CD0001526679</t>
  </si>
  <si>
    <t>CD0001526680</t>
  </si>
  <si>
    <t>CD0001526681</t>
  </si>
  <si>
    <t>CD0001529598</t>
  </si>
  <si>
    <t>CD0001529599</t>
  </si>
  <si>
    <t>CD0001690182</t>
  </si>
  <si>
    <t>CD0001690183</t>
  </si>
  <si>
    <t>CD0001690184</t>
  </si>
  <si>
    <t>CD0001690185</t>
  </si>
  <si>
    <t>CD0001690186</t>
  </si>
  <si>
    <t>CD0001526685</t>
  </si>
  <si>
    <t>CD0001526686</t>
  </si>
  <si>
    <t>CD0001526687</t>
  </si>
  <si>
    <t>CD0001526690</t>
  </si>
  <si>
    <t>CD0001526691</t>
  </si>
  <si>
    <t>CD0001526692</t>
  </si>
  <si>
    <t>CD0001526694</t>
  </si>
  <si>
    <t>CD0001526693</t>
  </si>
  <si>
    <t>CD0001526696</t>
  </si>
  <si>
    <t>CD0001526684</t>
  </si>
  <si>
    <t>CD0004167601</t>
  </si>
  <si>
    <t>CD0004167506</t>
  </si>
  <si>
    <t>CD0004167507</t>
  </si>
  <si>
    <t>CD0004167508</t>
  </si>
  <si>
    <t>CD0004167509</t>
  </si>
  <si>
    <t>CD0001529535</t>
  </si>
  <si>
    <t>Installed on new molded base w/ Sparton comapss P7005, 9/2016.</t>
  </si>
  <si>
    <t>Purchased for TPOS NDBC Enhancement project.  Marked as PMEL property.  Shipped to Regina Moore 11/16.</t>
  </si>
  <si>
    <t>Purchased for TPOS NDBC Enhancement project, but bought the wrong type.  Move to OCS property, and buy replacement on OCS budget.</t>
  </si>
  <si>
    <t>Updated fw to 50.41 10/2016
Returned to RDI for basic service 10/2016.  See service documents in OCS lab for details.</t>
  </si>
  <si>
    <t>Installed on new molded base w/ Sparton compass S/N K463.
Compass failed.  Replaced with S/N P7004 12/7/16.</t>
  </si>
  <si>
    <t>Replaced broken top shield 12/13/16.</t>
  </si>
  <si>
    <t>Received new 12/16.</t>
  </si>
  <si>
    <t>Metal</t>
  </si>
  <si>
    <t>PMEL</t>
  </si>
  <si>
    <t>Needs Cal</t>
  </si>
  <si>
    <t>Purchased for TPOS NDBC Enhancement project.  Shipped to Regina Moore 12/16.</t>
  </si>
  <si>
    <t>SBE39 IM T</t>
  </si>
  <si>
    <t>SBE39 IM TP</t>
  </si>
  <si>
    <t>13099</t>
  </si>
  <si>
    <t>Sent as loaner, then kept as initial delivery of next order.  Never at PMEL, but KG sent pictures on 2/28/17.</t>
  </si>
  <si>
    <t>CD0001687908</t>
  </si>
  <si>
    <t>Computer Monitor</t>
  </si>
  <si>
    <t>Monitor for lab computer</t>
  </si>
  <si>
    <t>JK Office</t>
  </si>
  <si>
    <t>JK monitor</t>
  </si>
  <si>
    <t>CD0001529494</t>
  </si>
  <si>
    <t>CD0001690508</t>
  </si>
  <si>
    <t>Buoy</t>
  </si>
  <si>
    <t>PMEL 4</t>
  </si>
  <si>
    <t>PMEL 5</t>
  </si>
  <si>
    <t>PMEL 6</t>
  </si>
  <si>
    <t>PMEL 7</t>
  </si>
  <si>
    <t>CD0001537473</t>
  </si>
  <si>
    <t>CD0001537474</t>
  </si>
  <si>
    <t>CD0001537475</t>
  </si>
  <si>
    <t>CD0001537476</t>
  </si>
  <si>
    <t>Computer (Desktop)</t>
  </si>
  <si>
    <t>CD0001700827</t>
  </si>
  <si>
    <t>Computer (Laptop)</t>
  </si>
  <si>
    <t>CD0004177731</t>
  </si>
  <si>
    <t>CD0004225467</t>
  </si>
  <si>
    <t>CD0004225468</t>
  </si>
  <si>
    <t>CD0004225469</t>
  </si>
  <si>
    <t>CD0004225470</t>
  </si>
  <si>
    <t>CD0004225471</t>
  </si>
  <si>
    <t>CD0004225472</t>
  </si>
  <si>
    <t>CD0004225473</t>
  </si>
  <si>
    <t>Purchased for TPOS NDBC Enhancement project.  Shipped to Regina Moore 3/2017.</t>
  </si>
  <si>
    <t>Screen going bad</t>
  </si>
  <si>
    <t>Loaned to TMBA 4/16 - Returned 3/17
Deploy on ADCP mooring</t>
  </si>
  <si>
    <t>Received new 9/19/14.
Desiccant pack broke open during deployment on KEO 2015.  Returned to Nortek for servic3 12/2016.  JAK</t>
  </si>
  <si>
    <t>Deployed at KE009 11/14/11.  No inductive comms.  Logging internally. Recovered 7/5/12.
Bulkhead connector found corroded after KEO 2015.  Replaced by Nortek 12/2016.  JAK</t>
  </si>
  <si>
    <t>CNSD Ticket 7962 completed 5/1/17</t>
  </si>
  <si>
    <t>12347</t>
  </si>
  <si>
    <t>12202</t>
  </si>
  <si>
    <t>12278</t>
  </si>
  <si>
    <t>12215</t>
  </si>
  <si>
    <t>Received 5/1/17, shipped to Regina 5/4/17</t>
  </si>
  <si>
    <t>13687</t>
  </si>
  <si>
    <t>13690</t>
  </si>
  <si>
    <t>13736</t>
  </si>
  <si>
    <t>13750</t>
  </si>
  <si>
    <t>13793</t>
  </si>
  <si>
    <t>13757</t>
  </si>
  <si>
    <t>Shipped to Regina 5/8/17</t>
  </si>
  <si>
    <t>Shadow Mask removed</t>
  </si>
  <si>
    <t>Saildrone</t>
  </si>
  <si>
    <t>Modified by EDD</t>
  </si>
  <si>
    <t>Notes</t>
  </si>
  <si>
    <t>TPOS-2</t>
  </si>
  <si>
    <t>Started reporting constant data after 21:00 4/19/11.
Recovered from KE008 11/14/11.
Deployed at KE010 7/4/12.</t>
  </si>
  <si>
    <t>KEO 2018</t>
  </si>
  <si>
    <t>A1275</t>
  </si>
  <si>
    <t>Borrowed from ITAE</t>
  </si>
  <si>
    <t>Borrowed from ITAE / FOCI</t>
  </si>
  <si>
    <t>Purchased For</t>
  </si>
  <si>
    <t>Factory Cal Date</t>
  </si>
  <si>
    <t>PMEL Cal Date</t>
  </si>
  <si>
    <t>ITAE</t>
  </si>
  <si>
    <t>Papa 2018</t>
  </si>
  <si>
    <t>Papa 2018 TFLEX</t>
  </si>
  <si>
    <t>KEO 2018 TFLEX</t>
  </si>
  <si>
    <t>KEO 2018 Spare</t>
  </si>
  <si>
    <t>Papa 2018 Spare</t>
  </si>
  <si>
    <t>Needs repair</t>
  </si>
  <si>
    <t>CD0004225510</t>
  </si>
  <si>
    <t>CD0004225511</t>
  </si>
  <si>
    <t>CD0004225509</t>
  </si>
  <si>
    <t>CD0004225506</t>
  </si>
  <si>
    <t>CD0004225508</t>
  </si>
  <si>
    <t>CD0004225507</t>
  </si>
  <si>
    <t>CD0004323557</t>
  </si>
  <si>
    <t>CD0004323558</t>
  </si>
  <si>
    <t>CD0004323559</t>
  </si>
  <si>
    <t>CD0004323560</t>
  </si>
  <si>
    <t>CD0004323561</t>
  </si>
  <si>
    <t>CD0004323562</t>
  </si>
  <si>
    <t>Depth rating 350m</t>
  </si>
  <si>
    <t>New - Received 10/2017</t>
  </si>
  <si>
    <t>CD0004323606</t>
  </si>
  <si>
    <t>Purchased for TPOS Saildrone project but not used.  Transferred to OCS.</t>
  </si>
  <si>
    <t>Moved to OCS inventory</t>
  </si>
  <si>
    <t>Large spread in detector outputs.  Returned to manufacturer for analysis.  Received at PMEL 11/2017.</t>
  </si>
  <si>
    <t>EDD</t>
  </si>
  <si>
    <t>Delivered to EDD for TELOS testing.  1/4/18</t>
  </si>
  <si>
    <t>TELOS Testing</t>
  </si>
  <si>
    <t>Delivered to EDD for TELOS testing. 1/4/18
OS4000-T Compass S/N 000029787</t>
  </si>
  <si>
    <t>Loaned to EDD</t>
  </si>
  <si>
    <t>Questionable reliability - See Notes</t>
  </si>
  <si>
    <t>Calibrated 2/17/11.
Deployed at KE009 11/14/11.
Recovered 7/5/12.
Sent to KEO 2015 but not deployed.  Dead battery.
Sent to KEO 2016 but not deployed.  Dead battery.</t>
  </si>
  <si>
    <t>Recovered from PA004 6/13/11.
Calibrated 11/28/11.
Loaned to Scott for TELOS testing 2/2018</t>
  </si>
  <si>
    <t>Battery failed mid-deployment on KE013.  Memory pointer reset to 0, and had to request SBE download the data.  They said they fixed the problem.
Loaned to DZ 3/30/17 -- Returned</t>
  </si>
  <si>
    <t>Received 5/1/17 - Returned to Nortek
Reordered and received again 2/27/18
Shipped with external battery case to Regina 3/6/18</t>
  </si>
  <si>
    <t>2nd s/n</t>
  </si>
  <si>
    <t>PIC1006</t>
  </si>
  <si>
    <t>PIC1003</t>
  </si>
  <si>
    <t>PIC1001</t>
  </si>
  <si>
    <t>PIC1002</t>
  </si>
  <si>
    <t>PIC1007</t>
  </si>
  <si>
    <t>PIC1004</t>
  </si>
  <si>
    <t>PIC1005</t>
  </si>
  <si>
    <t>PIC7</t>
  </si>
  <si>
    <t>PIC3</t>
  </si>
  <si>
    <t>PIC1</t>
  </si>
  <si>
    <t>PIC2</t>
  </si>
  <si>
    <t>PIC4</t>
  </si>
  <si>
    <t>PIC8</t>
  </si>
  <si>
    <t>PIC9</t>
  </si>
  <si>
    <t>PIC10</t>
  </si>
  <si>
    <t>PIC5</t>
  </si>
  <si>
    <t>PIC6</t>
  </si>
  <si>
    <t>OS-29847</t>
  </si>
  <si>
    <t>PIC1008</t>
  </si>
  <si>
    <t>PIC1009</t>
  </si>
  <si>
    <t>PIC1010</t>
  </si>
  <si>
    <t>N701</t>
  </si>
  <si>
    <t>Flooded.  Wind &amp; compass damaged beyond repair.</t>
  </si>
  <si>
    <t>CD0004323659</t>
  </si>
  <si>
    <t>13895</t>
  </si>
  <si>
    <t>13903</t>
  </si>
  <si>
    <t>Received 7/23/18</t>
  </si>
  <si>
    <t>CD0004338734</t>
  </si>
  <si>
    <t>CD0004338735</t>
  </si>
  <si>
    <t>SBE56</t>
  </si>
  <si>
    <t>Not used</t>
  </si>
  <si>
    <t>TPOS-1</t>
  </si>
  <si>
    <t>CO2</t>
  </si>
  <si>
    <t>CO2 glider</t>
  </si>
  <si>
    <t>Borrowed from CO2</t>
  </si>
  <si>
    <t>Masked</t>
  </si>
  <si>
    <t>A1971</t>
  </si>
  <si>
    <t>A1972</t>
  </si>
  <si>
    <t>A1973</t>
  </si>
  <si>
    <t>A1974</t>
  </si>
  <si>
    <t>Damaged beyond repair.  Replaced under warranty.</t>
  </si>
  <si>
    <t xml:space="preserve">OCS Lab - </t>
  </si>
  <si>
    <t>OCS Lab - Calibrated</t>
  </si>
  <si>
    <t>OCS Lab - Needs Cal</t>
  </si>
  <si>
    <t>Testing</t>
  </si>
  <si>
    <t>OCS Lab</t>
  </si>
  <si>
    <t>Location</t>
  </si>
  <si>
    <t>PAPA</t>
  </si>
  <si>
    <t>SEABIRD</t>
  </si>
  <si>
    <t>In for Cal/Repair</t>
  </si>
  <si>
    <t>Digital S/N reads 1913</t>
  </si>
  <si>
    <t>Digital S/N reads 1914</t>
  </si>
  <si>
    <t>Digital S/N reads 1915</t>
  </si>
  <si>
    <t>Digital S/N reads 1916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</si>
</sst>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Verdana"/>
    </font>
    <font>
      <b/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Arial"/>
    </font>
    <font>
      <b/>
      <sz val="10"/>
      <name val="Arial"/>
      <family val="2"/>
    </font>
    <font>
      <b/>
      <sz val="9"/>
      <color indexed="81"/>
      <name val="Verdana"/>
    </font>
    <font>
      <sz val="9"/>
      <color indexed="81"/>
      <name val="Verdana"/>
    </font>
    <font>
      <sz val="10"/>
      <color indexed="10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75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">
    <xf numFmtId="0" fontId="0" fillId="0" borderId="0" xfId="0"/>
    <xf numFmtId="0" fontId="6" fillId="0" borderId="0" xfId="0" applyFont="1"/>
    <xf numFmtId="49" fontId="0" fillId="0" borderId="0" xfId="0" applyNumberFormat="1" applyAlignment="1">
      <alignment horizontal="right"/>
    </xf>
    <xf numFmtId="0" fontId="5" fillId="0" borderId="0" xfId="0" applyFont="1"/>
    <xf numFmtId="0" fontId="4" fillId="0" borderId="0" xfId="0" applyFont="1"/>
    <xf numFmtId="0" fontId="0" fillId="0" borderId="0" xfId="0" applyAlignment="1">
      <alignment wrapText="1"/>
    </xf>
    <xf numFmtId="49" fontId="6" fillId="0" borderId="0" xfId="0" applyNumberFormat="1" applyFont="1" applyAlignment="1">
      <alignment horizontal="left"/>
    </xf>
    <xf numFmtId="0" fontId="0" fillId="0" borderId="0" xfId="0" applyFill="1"/>
    <xf numFmtId="49" fontId="0" fillId="0" borderId="0" xfId="0" applyNumberFormat="1" applyFill="1" applyAlignment="1">
      <alignment horizontal="right"/>
    </xf>
    <xf numFmtId="0" fontId="1" fillId="0" borderId="0" xfId="0" applyFont="1"/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9" fillId="0" borderId="16" xfId="0" applyFont="1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1" xfId="0" applyFont="1" applyBorder="1"/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8" xfId="0" applyFont="1" applyBorder="1"/>
    <xf numFmtId="0" fontId="0" fillId="0" borderId="0" xfId="0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/>
    <xf numFmtId="0" fontId="0" fillId="0" borderId="20" xfId="0" applyBorder="1" applyAlignment="1">
      <alignment horizontal="center"/>
    </xf>
    <xf numFmtId="0" fontId="3" fillId="0" borderId="0" xfId="0" applyFont="1" applyAlignment="1">
      <alignment wrapText="1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" fontId="6" fillId="0" borderId="0" xfId="0" applyNumberFormat="1" applyFont="1" applyAlignment="1">
      <alignment horizontal="left"/>
    </xf>
    <xf numFmtId="1" fontId="0" fillId="0" borderId="0" xfId="0" applyNumberForma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/>
    <xf numFmtId="49" fontId="0" fillId="0" borderId="0" xfId="0" applyNumberFormat="1" applyAlignment="1"/>
    <xf numFmtId="0" fontId="0" fillId="0" borderId="0" xfId="0" applyAlignment="1"/>
    <xf numFmtId="0" fontId="0" fillId="0" borderId="0" xfId="0" applyAlignment="1">
      <alignment horizontal="left" wrapText="1"/>
    </xf>
    <xf numFmtId="14" fontId="0" fillId="0" borderId="0" xfId="0" applyNumberFormat="1"/>
    <xf numFmtId="0" fontId="4" fillId="0" borderId="0" xfId="0" applyFont="1" applyAlignment="1">
      <alignment wrapText="1"/>
    </xf>
    <xf numFmtId="1" fontId="1" fillId="0" borderId="0" xfId="0" applyNumberFormat="1" applyFont="1" applyAlignment="1">
      <alignment horizontal="left" wrapText="1"/>
    </xf>
    <xf numFmtId="1" fontId="0" fillId="0" borderId="0" xfId="0" applyNumberFormat="1" applyAlignment="1">
      <alignment horizontal="right"/>
    </xf>
    <xf numFmtId="1" fontId="0" fillId="0" borderId="0" xfId="0" applyNumberFormat="1" applyFill="1" applyAlignment="1">
      <alignment horizontal="right"/>
    </xf>
    <xf numFmtId="0" fontId="0" fillId="0" borderId="0" xfId="0" applyNumberFormat="1" applyAlignment="1">
      <alignment horizontal="right"/>
    </xf>
    <xf numFmtId="49" fontId="15" fillId="0" borderId="0" xfId="0" applyNumberFormat="1" applyFont="1" applyAlignment="1">
      <alignment horizontal="right"/>
    </xf>
    <xf numFmtId="1" fontId="0" fillId="0" borderId="0" xfId="0" applyNumberFormat="1" applyAlignment="1">
      <alignment horizontal="left"/>
    </xf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9" totalsRowShown="0">
  <autoFilter ref="A1:B9" xr:uid="{00000000-0009-0000-0100-000001000000}"/>
  <tableColumns count="2">
    <tableColumn id="1" xr3:uid="{00000000-0010-0000-0000-000001000000}" name="Status"/>
    <tableColumn id="2" xr3:uid="{00000000-0010-0000-0000-000002000000}" name="Loc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05"/>
  <sheetViews>
    <sheetView tabSelected="1" zoomScale="125" workbookViewId="0">
      <pane ySplit="1" topLeftCell="A40" activePane="bottomLeft" state="frozen"/>
      <selection pane="bottomLeft" activeCell="B53" sqref="B53"/>
    </sheetView>
  </sheetViews>
  <sheetFormatPr baseColWidth="10" defaultColWidth="6.6640625" defaultRowHeight="16" customHeight="1" x14ac:dyDescent="0.15"/>
  <cols>
    <col min="1" max="1" width="27.1640625" bestFit="1" customWidth="1"/>
    <col min="2" max="2" width="12.6640625" style="36" bestFit="1" customWidth="1"/>
    <col min="3" max="3" width="12.6640625" style="46" customWidth="1"/>
    <col min="4" max="4" width="0.1640625" style="2" customWidth="1"/>
    <col min="5" max="5" width="11.1640625" style="2" customWidth="1"/>
    <col min="6" max="6" width="13" customWidth="1"/>
    <col min="7" max="7" width="7.1640625" style="38" customWidth="1"/>
    <col min="8" max="8" width="14.5" customWidth="1"/>
    <col min="9" max="9" width="15.83203125" bestFit="1" customWidth="1"/>
    <col min="10" max="10" width="8.1640625" customWidth="1"/>
    <col min="11" max="11" width="41.33203125" customWidth="1"/>
    <col min="12" max="12" width="14.83203125" bestFit="1" customWidth="1"/>
  </cols>
  <sheetData>
    <row r="1" spans="1:12" ht="16" customHeight="1" x14ac:dyDescent="0.15">
      <c r="A1" s="1" t="s">
        <v>494</v>
      </c>
      <c r="B1" s="35" t="s">
        <v>353</v>
      </c>
      <c r="C1" s="45" t="s">
        <v>802</v>
      </c>
      <c r="D1" s="6" t="s">
        <v>106</v>
      </c>
      <c r="E1" s="33" t="s">
        <v>565</v>
      </c>
      <c r="F1" s="9" t="s">
        <v>554</v>
      </c>
      <c r="G1" s="37" t="s">
        <v>223</v>
      </c>
      <c r="H1" s="3" t="s">
        <v>31</v>
      </c>
      <c r="I1" s="3" t="s">
        <v>30</v>
      </c>
      <c r="J1" s="3" t="s">
        <v>396</v>
      </c>
      <c r="K1" s="4" t="s">
        <v>172</v>
      </c>
      <c r="L1" s="9" t="s">
        <v>519</v>
      </c>
    </row>
    <row r="2" spans="1:12" ht="16" customHeight="1" x14ac:dyDescent="0.15">
      <c r="A2" t="s">
        <v>596</v>
      </c>
      <c r="B2" s="48">
        <v>5952</v>
      </c>
      <c r="C2" s="48"/>
      <c r="F2" t="s">
        <v>518</v>
      </c>
      <c r="G2" s="38" t="s">
        <v>553</v>
      </c>
      <c r="H2" t="s">
        <v>638</v>
      </c>
      <c r="J2">
        <v>36.5</v>
      </c>
      <c r="K2" s="5" t="s">
        <v>740</v>
      </c>
      <c r="L2" t="s">
        <v>693</v>
      </c>
    </row>
    <row r="3" spans="1:12" ht="16" customHeight="1" x14ac:dyDescent="0.15">
      <c r="A3" t="s">
        <v>596</v>
      </c>
      <c r="B3" s="48">
        <v>6290</v>
      </c>
      <c r="C3" s="48"/>
      <c r="F3" t="s">
        <v>541</v>
      </c>
      <c r="G3" s="38" t="s">
        <v>85</v>
      </c>
      <c r="H3" t="s">
        <v>555</v>
      </c>
      <c r="I3" t="s">
        <v>760</v>
      </c>
      <c r="J3">
        <v>16.5</v>
      </c>
      <c r="K3" s="5" t="s">
        <v>459</v>
      </c>
      <c r="L3" t="s">
        <v>709</v>
      </c>
    </row>
    <row r="4" spans="1:12" ht="16" customHeight="1" x14ac:dyDescent="0.15">
      <c r="A4" t="s">
        <v>596</v>
      </c>
      <c r="B4" s="48">
        <v>6808</v>
      </c>
      <c r="C4" s="48"/>
      <c r="F4" t="s">
        <v>541</v>
      </c>
      <c r="G4" s="38" t="s">
        <v>85</v>
      </c>
      <c r="H4" s="7" t="s">
        <v>555</v>
      </c>
      <c r="I4" t="s">
        <v>760</v>
      </c>
      <c r="J4">
        <v>36.5</v>
      </c>
      <c r="K4" s="5" t="s">
        <v>434</v>
      </c>
      <c r="L4" t="s">
        <v>521</v>
      </c>
    </row>
    <row r="5" spans="1:12" ht="16" customHeight="1" x14ac:dyDescent="0.15">
      <c r="A5" t="s">
        <v>596</v>
      </c>
      <c r="B5" s="48">
        <v>6810</v>
      </c>
      <c r="C5" s="48"/>
      <c r="F5" t="s">
        <v>559</v>
      </c>
      <c r="G5" s="38" t="s">
        <v>85</v>
      </c>
      <c r="H5" s="7" t="s">
        <v>636</v>
      </c>
      <c r="I5" t="s">
        <v>768</v>
      </c>
      <c r="J5">
        <v>35.5</v>
      </c>
      <c r="K5" s="5" t="s">
        <v>641</v>
      </c>
      <c r="L5" t="s">
        <v>551</v>
      </c>
    </row>
    <row r="6" spans="1:12" ht="16" customHeight="1" x14ac:dyDescent="0.15">
      <c r="A6" t="s">
        <v>596</v>
      </c>
      <c r="B6" s="48">
        <v>8071</v>
      </c>
      <c r="C6" s="48"/>
      <c r="F6" t="s">
        <v>541</v>
      </c>
      <c r="G6" s="38" t="s">
        <v>85</v>
      </c>
      <c r="H6" t="s">
        <v>558</v>
      </c>
      <c r="I6" t="s">
        <v>772</v>
      </c>
      <c r="J6">
        <v>35.5</v>
      </c>
    </row>
    <row r="7" spans="1:12" ht="16" customHeight="1" x14ac:dyDescent="0.15">
      <c r="A7" t="s">
        <v>596</v>
      </c>
      <c r="B7" s="36" t="s">
        <v>57</v>
      </c>
      <c r="F7" t="s">
        <v>541</v>
      </c>
      <c r="G7" s="38" t="s">
        <v>85</v>
      </c>
      <c r="H7" s="7" t="s">
        <v>558</v>
      </c>
      <c r="I7" t="s">
        <v>768</v>
      </c>
      <c r="J7">
        <v>15.5</v>
      </c>
      <c r="K7" s="5" t="s">
        <v>78</v>
      </c>
      <c r="L7" t="s">
        <v>540</v>
      </c>
    </row>
    <row r="8" spans="1:12" ht="16" customHeight="1" x14ac:dyDescent="0.15">
      <c r="A8" t="s">
        <v>596</v>
      </c>
      <c r="B8" s="46" t="s">
        <v>216</v>
      </c>
      <c r="F8" t="s">
        <v>518</v>
      </c>
      <c r="G8" s="38" t="s">
        <v>584</v>
      </c>
      <c r="H8" t="s">
        <v>634</v>
      </c>
      <c r="J8">
        <v>35.5</v>
      </c>
      <c r="K8" s="5" t="s">
        <v>389</v>
      </c>
      <c r="L8" t="s">
        <v>539</v>
      </c>
    </row>
    <row r="9" spans="1:12" ht="16" customHeight="1" x14ac:dyDescent="0.15">
      <c r="A9" t="s">
        <v>596</v>
      </c>
      <c r="B9" s="46" t="s">
        <v>324</v>
      </c>
      <c r="F9" t="s">
        <v>518</v>
      </c>
      <c r="G9" s="38" t="s">
        <v>553</v>
      </c>
      <c r="H9" t="s">
        <v>638</v>
      </c>
      <c r="J9">
        <v>16.5</v>
      </c>
      <c r="K9" s="5" t="s">
        <v>305</v>
      </c>
      <c r="L9" t="s">
        <v>538</v>
      </c>
    </row>
    <row r="10" spans="1:12" ht="16" customHeight="1" x14ac:dyDescent="0.15">
      <c r="A10" t="s">
        <v>596</v>
      </c>
      <c r="B10" s="36" t="s">
        <v>42</v>
      </c>
      <c r="F10" t="s">
        <v>559</v>
      </c>
      <c r="G10" s="38" t="s">
        <v>85</v>
      </c>
      <c r="H10" t="s">
        <v>637</v>
      </c>
      <c r="I10" t="s">
        <v>760</v>
      </c>
      <c r="J10">
        <v>8.5</v>
      </c>
      <c r="K10" s="5" t="s">
        <v>739</v>
      </c>
    </row>
    <row r="11" spans="1:12" ht="16" customHeight="1" x14ac:dyDescent="0.15">
      <c r="A11" t="s">
        <v>596</v>
      </c>
      <c r="B11" s="36" t="s">
        <v>43</v>
      </c>
      <c r="F11" t="s">
        <v>541</v>
      </c>
      <c r="G11" s="38" t="s">
        <v>85</v>
      </c>
      <c r="H11" t="s">
        <v>500</v>
      </c>
      <c r="I11" t="s">
        <v>771</v>
      </c>
      <c r="J11">
        <v>8.5</v>
      </c>
      <c r="K11" s="5" t="s">
        <v>44</v>
      </c>
    </row>
    <row r="12" spans="1:12" ht="16" customHeight="1" x14ac:dyDescent="0.15">
      <c r="A12" t="s">
        <v>596</v>
      </c>
      <c r="B12" s="36" t="s">
        <v>570</v>
      </c>
      <c r="F12" t="s">
        <v>518</v>
      </c>
      <c r="G12" s="38" t="s">
        <v>553</v>
      </c>
      <c r="H12" t="s">
        <v>638</v>
      </c>
      <c r="J12">
        <v>8.5</v>
      </c>
      <c r="K12" s="5" t="s">
        <v>571</v>
      </c>
    </row>
    <row r="13" spans="1:12" ht="16" customHeight="1" x14ac:dyDescent="0.15">
      <c r="A13" t="s">
        <v>596</v>
      </c>
      <c r="B13" s="36">
        <v>13499</v>
      </c>
      <c r="F13" t="s">
        <v>518</v>
      </c>
      <c r="G13" s="38" t="s">
        <v>584</v>
      </c>
      <c r="H13" t="s">
        <v>634</v>
      </c>
      <c r="J13">
        <v>15.5</v>
      </c>
      <c r="K13" s="5"/>
      <c r="L13" t="s">
        <v>688</v>
      </c>
    </row>
    <row r="14" spans="1:12" ht="16" customHeight="1" x14ac:dyDescent="0.15">
      <c r="A14" t="s">
        <v>595</v>
      </c>
      <c r="B14" s="36">
        <v>13314</v>
      </c>
      <c r="F14" t="s">
        <v>518</v>
      </c>
      <c r="G14" s="38" t="s">
        <v>584</v>
      </c>
      <c r="H14" t="s">
        <v>634</v>
      </c>
      <c r="J14">
        <v>68</v>
      </c>
      <c r="K14" s="5"/>
      <c r="L14" t="s">
        <v>774</v>
      </c>
    </row>
    <row r="15" spans="1:12" ht="16" customHeight="1" x14ac:dyDescent="0.15">
      <c r="A15" t="s">
        <v>595</v>
      </c>
      <c r="B15" s="46">
        <v>13317</v>
      </c>
      <c r="F15" t="s">
        <v>518</v>
      </c>
      <c r="G15" s="34" t="s">
        <v>553</v>
      </c>
      <c r="H15" t="s">
        <v>638</v>
      </c>
      <c r="J15">
        <v>68</v>
      </c>
      <c r="K15" s="5"/>
      <c r="L15" t="s">
        <v>775</v>
      </c>
    </row>
    <row r="16" spans="1:12" ht="16" customHeight="1" x14ac:dyDescent="0.15">
      <c r="A16" t="s">
        <v>469</v>
      </c>
      <c r="B16" s="36" t="s">
        <v>146</v>
      </c>
      <c r="F16" t="s">
        <v>518</v>
      </c>
      <c r="G16" s="38" t="s">
        <v>553</v>
      </c>
      <c r="H16" t="s">
        <v>639</v>
      </c>
      <c r="J16">
        <v>-3</v>
      </c>
      <c r="K16" s="5" t="s">
        <v>378</v>
      </c>
    </row>
    <row r="17" spans="1:12" ht="16" customHeight="1" x14ac:dyDescent="0.15">
      <c r="A17" t="s">
        <v>469</v>
      </c>
      <c r="B17" s="36" t="s">
        <v>387</v>
      </c>
      <c r="F17" t="s">
        <v>541</v>
      </c>
      <c r="G17" s="38" t="s">
        <v>85</v>
      </c>
      <c r="H17" t="s">
        <v>555</v>
      </c>
      <c r="I17" t="s">
        <v>771</v>
      </c>
      <c r="J17">
        <v>-3</v>
      </c>
      <c r="K17" s="5" t="s">
        <v>306</v>
      </c>
    </row>
    <row r="18" spans="1:12" ht="16" customHeight="1" x14ac:dyDescent="0.15">
      <c r="A18" t="s">
        <v>469</v>
      </c>
      <c r="B18" s="36" t="s">
        <v>461</v>
      </c>
      <c r="F18" t="s">
        <v>703</v>
      </c>
      <c r="G18" s="38" t="s">
        <v>553</v>
      </c>
      <c r="H18" t="s">
        <v>637</v>
      </c>
      <c r="I18" t="s">
        <v>760</v>
      </c>
      <c r="J18">
        <v>-3</v>
      </c>
      <c r="K18" s="5" t="s">
        <v>346</v>
      </c>
    </row>
    <row r="19" spans="1:12" ht="16" customHeight="1" x14ac:dyDescent="0.15">
      <c r="A19" t="s">
        <v>469</v>
      </c>
      <c r="B19" s="46" t="s">
        <v>462</v>
      </c>
      <c r="F19" t="s">
        <v>541</v>
      </c>
      <c r="G19" s="38" t="s">
        <v>85</v>
      </c>
      <c r="H19" s="7" t="s">
        <v>557</v>
      </c>
      <c r="I19" t="s">
        <v>770</v>
      </c>
      <c r="J19">
        <v>-3</v>
      </c>
      <c r="K19" t="s">
        <v>398</v>
      </c>
    </row>
    <row r="20" spans="1:12" ht="16" customHeight="1" x14ac:dyDescent="0.15">
      <c r="A20" t="s">
        <v>469</v>
      </c>
      <c r="B20" s="36" t="s">
        <v>464</v>
      </c>
      <c r="F20" t="s">
        <v>518</v>
      </c>
      <c r="G20" s="38" t="s">
        <v>553</v>
      </c>
      <c r="H20" t="s">
        <v>638</v>
      </c>
      <c r="J20">
        <v>-3</v>
      </c>
      <c r="K20" t="s">
        <v>398</v>
      </c>
    </row>
    <row r="21" spans="1:12" ht="16" customHeight="1" x14ac:dyDescent="0.15">
      <c r="A21" t="s">
        <v>240</v>
      </c>
      <c r="B21" s="36" t="s">
        <v>573</v>
      </c>
      <c r="F21" t="s">
        <v>518</v>
      </c>
      <c r="G21" s="38" t="s">
        <v>584</v>
      </c>
      <c r="H21" t="s">
        <v>635</v>
      </c>
      <c r="J21">
        <v>-3</v>
      </c>
    </row>
    <row r="22" spans="1:12" ht="16" customHeight="1" x14ac:dyDescent="0.15">
      <c r="A22" t="s">
        <v>240</v>
      </c>
      <c r="B22" s="36" t="s">
        <v>120</v>
      </c>
      <c r="F22" t="s">
        <v>518</v>
      </c>
      <c r="G22" s="38" t="s">
        <v>584</v>
      </c>
      <c r="H22" s="7" t="s">
        <v>634</v>
      </c>
      <c r="J22">
        <v>-3</v>
      </c>
      <c r="K22" t="s">
        <v>197</v>
      </c>
    </row>
    <row r="23" spans="1:12" ht="16" customHeight="1" x14ac:dyDescent="0.15">
      <c r="A23" t="s">
        <v>240</v>
      </c>
      <c r="B23" s="36" t="s">
        <v>175</v>
      </c>
      <c r="F23" t="s">
        <v>703</v>
      </c>
      <c r="G23" s="38" t="s">
        <v>85</v>
      </c>
      <c r="H23" s="7" t="s">
        <v>636</v>
      </c>
      <c r="I23" t="s">
        <v>768</v>
      </c>
      <c r="J23">
        <v>-3</v>
      </c>
      <c r="K23" s="5"/>
    </row>
    <row r="24" spans="1:12" ht="16" customHeight="1" x14ac:dyDescent="0.15">
      <c r="A24" t="s">
        <v>240</v>
      </c>
      <c r="B24" s="36" t="s">
        <v>175</v>
      </c>
      <c r="F24" t="s">
        <v>541</v>
      </c>
      <c r="G24" s="38" t="s">
        <v>85</v>
      </c>
      <c r="H24" s="7" t="s">
        <v>560</v>
      </c>
      <c r="I24" t="s">
        <v>769</v>
      </c>
      <c r="J24">
        <v>-3</v>
      </c>
      <c r="K24" t="s">
        <v>197</v>
      </c>
    </row>
    <row r="25" spans="1:12" ht="16" customHeight="1" x14ac:dyDescent="0.15">
      <c r="A25" t="s">
        <v>241</v>
      </c>
      <c r="B25" s="36" t="s">
        <v>574</v>
      </c>
      <c r="F25" t="s">
        <v>541</v>
      </c>
      <c r="G25" s="38" t="s">
        <v>85</v>
      </c>
      <c r="H25" s="7" t="s">
        <v>558</v>
      </c>
      <c r="I25" t="s">
        <v>772</v>
      </c>
      <c r="J25">
        <v>-3</v>
      </c>
    </row>
    <row r="26" spans="1:12" ht="16" customHeight="1" x14ac:dyDescent="0.15">
      <c r="A26" t="s">
        <v>716</v>
      </c>
      <c r="B26" s="36" t="s">
        <v>717</v>
      </c>
      <c r="L26" t="s">
        <v>721</v>
      </c>
    </row>
    <row r="27" spans="1:12" ht="16" customHeight="1" x14ac:dyDescent="0.15">
      <c r="A27" t="s">
        <v>716</v>
      </c>
      <c r="B27" s="36" t="s">
        <v>718</v>
      </c>
      <c r="L27" t="s">
        <v>722</v>
      </c>
    </row>
    <row r="28" spans="1:12" ht="16" customHeight="1" x14ac:dyDescent="0.15">
      <c r="A28" t="s">
        <v>716</v>
      </c>
      <c r="B28" s="36" t="s">
        <v>719</v>
      </c>
      <c r="L28" t="s">
        <v>723</v>
      </c>
    </row>
    <row r="29" spans="1:12" ht="16" customHeight="1" x14ac:dyDescent="0.15">
      <c r="A29" t="s">
        <v>716</v>
      </c>
      <c r="B29" s="36" t="s">
        <v>720</v>
      </c>
      <c r="L29" t="s">
        <v>724</v>
      </c>
    </row>
    <row r="30" spans="1:12" ht="16" customHeight="1" x14ac:dyDescent="0.15">
      <c r="A30" t="s">
        <v>543</v>
      </c>
      <c r="B30" s="36" t="s">
        <v>552</v>
      </c>
      <c r="H30" t="s">
        <v>638</v>
      </c>
      <c r="K30" s="5" t="s">
        <v>547</v>
      </c>
      <c r="L30" t="s">
        <v>546</v>
      </c>
    </row>
    <row r="31" spans="1:12" ht="16" customHeight="1" x14ac:dyDescent="0.15">
      <c r="A31" t="s">
        <v>543</v>
      </c>
      <c r="B31" s="36" t="s">
        <v>544</v>
      </c>
      <c r="H31" t="s">
        <v>634</v>
      </c>
      <c r="I31" t="s">
        <v>768</v>
      </c>
      <c r="K31" s="5" t="s">
        <v>547</v>
      </c>
      <c r="L31" t="s">
        <v>545</v>
      </c>
    </row>
    <row r="32" spans="1:12" ht="16" customHeight="1" x14ac:dyDescent="0.15">
      <c r="A32" t="s">
        <v>548</v>
      </c>
      <c r="B32" s="36">
        <v>13901214</v>
      </c>
      <c r="K32" s="5" t="s">
        <v>549</v>
      </c>
      <c r="L32" t="s">
        <v>550</v>
      </c>
    </row>
    <row r="33" spans="1:12" ht="16" customHeight="1" x14ac:dyDescent="0.15">
      <c r="A33" t="s">
        <v>727</v>
      </c>
      <c r="G33" s="38" t="s">
        <v>712</v>
      </c>
      <c r="L33" t="s">
        <v>728</v>
      </c>
    </row>
    <row r="34" spans="1:12" ht="16" customHeight="1" x14ac:dyDescent="0.15">
      <c r="A34" t="s">
        <v>380</v>
      </c>
      <c r="B34" s="36" t="s">
        <v>313</v>
      </c>
      <c r="F34" t="s">
        <v>381</v>
      </c>
      <c r="G34" s="38" t="s">
        <v>336</v>
      </c>
    </row>
    <row r="35" spans="1:12" ht="16" customHeight="1" x14ac:dyDescent="0.15">
      <c r="A35" t="s">
        <v>358</v>
      </c>
      <c r="B35" s="36" t="s">
        <v>236</v>
      </c>
      <c r="F35" t="s">
        <v>492</v>
      </c>
      <c r="G35" s="38" t="s">
        <v>85</v>
      </c>
      <c r="K35" s="5" t="s">
        <v>737</v>
      </c>
    </row>
    <row r="36" spans="1:12" ht="16" customHeight="1" x14ac:dyDescent="0.15">
      <c r="A36" t="s">
        <v>97</v>
      </c>
      <c r="B36" s="36" t="s">
        <v>352</v>
      </c>
      <c r="F36" t="s">
        <v>381</v>
      </c>
      <c r="G36" s="38" t="s">
        <v>336</v>
      </c>
    </row>
    <row r="37" spans="1:12" ht="16" customHeight="1" x14ac:dyDescent="0.15">
      <c r="A37" t="s">
        <v>408</v>
      </c>
      <c r="B37" s="36" t="s">
        <v>16</v>
      </c>
      <c r="F37" t="s">
        <v>559</v>
      </c>
      <c r="G37" s="38" t="s">
        <v>85</v>
      </c>
    </row>
    <row r="38" spans="1:12" ht="16" customHeight="1" x14ac:dyDescent="0.15">
      <c r="A38" t="s">
        <v>710</v>
      </c>
      <c r="G38" s="38" t="s">
        <v>85</v>
      </c>
      <c r="K38" s="5" t="s">
        <v>711</v>
      </c>
      <c r="L38" t="s">
        <v>714</v>
      </c>
    </row>
    <row r="39" spans="1:12" ht="16" customHeight="1" x14ac:dyDescent="0.15">
      <c r="A39" t="s">
        <v>710</v>
      </c>
      <c r="G39" s="38" t="s">
        <v>712</v>
      </c>
      <c r="K39" s="5" t="s">
        <v>713</v>
      </c>
      <c r="L39" t="s">
        <v>715</v>
      </c>
    </row>
    <row r="40" spans="1:12" ht="16" customHeight="1" x14ac:dyDescent="0.15">
      <c r="A40" t="s">
        <v>295</v>
      </c>
      <c r="B40" s="36" t="s">
        <v>296</v>
      </c>
      <c r="F40" t="s">
        <v>518</v>
      </c>
      <c r="G40" s="38" t="s">
        <v>584</v>
      </c>
      <c r="H40" t="s">
        <v>635</v>
      </c>
      <c r="J40">
        <v>-3</v>
      </c>
      <c r="K40" s="5" t="s">
        <v>378</v>
      </c>
    </row>
    <row r="41" spans="1:12" ht="16" customHeight="1" x14ac:dyDescent="0.15">
      <c r="A41" t="s">
        <v>187</v>
      </c>
      <c r="B41" s="36" t="s">
        <v>300</v>
      </c>
      <c r="F41" t="s">
        <v>541</v>
      </c>
      <c r="G41" s="38" t="s">
        <v>85</v>
      </c>
      <c r="H41" s="7" t="s">
        <v>555</v>
      </c>
      <c r="I41" t="s">
        <v>771</v>
      </c>
      <c r="J41">
        <v>-3</v>
      </c>
    </row>
    <row r="42" spans="1:12" ht="16" customHeight="1" x14ac:dyDescent="0.15">
      <c r="A42" t="s">
        <v>187</v>
      </c>
      <c r="B42" s="36" t="s">
        <v>202</v>
      </c>
      <c r="F42" t="s">
        <v>518</v>
      </c>
      <c r="G42" s="38" t="s">
        <v>553</v>
      </c>
      <c r="H42" t="s">
        <v>638</v>
      </c>
      <c r="J42">
        <v>-3</v>
      </c>
      <c r="K42" s="5" t="s">
        <v>13</v>
      </c>
    </row>
    <row r="43" spans="1:12" ht="16" customHeight="1" x14ac:dyDescent="0.15">
      <c r="A43" t="s">
        <v>187</v>
      </c>
      <c r="B43" s="46" t="s">
        <v>441</v>
      </c>
      <c r="F43" t="s">
        <v>703</v>
      </c>
      <c r="G43" s="38" t="s">
        <v>553</v>
      </c>
      <c r="H43" t="s">
        <v>637</v>
      </c>
      <c r="I43" t="s">
        <v>760</v>
      </c>
      <c r="J43">
        <v>-3</v>
      </c>
      <c r="K43" t="s">
        <v>699</v>
      </c>
    </row>
    <row r="44" spans="1:12" ht="16" customHeight="1" x14ac:dyDescent="0.15">
      <c r="A44" t="s">
        <v>295</v>
      </c>
      <c r="B44" s="46" t="s">
        <v>3</v>
      </c>
      <c r="F44" t="s">
        <v>518</v>
      </c>
      <c r="G44" s="38" t="s">
        <v>553</v>
      </c>
      <c r="H44" t="s">
        <v>639</v>
      </c>
      <c r="J44">
        <v>-3</v>
      </c>
    </row>
    <row r="45" spans="1:12" ht="16" customHeight="1" x14ac:dyDescent="0.15">
      <c r="A45" t="s">
        <v>295</v>
      </c>
      <c r="B45" s="36" t="s">
        <v>4</v>
      </c>
      <c r="F45" t="s">
        <v>773</v>
      </c>
      <c r="G45" s="38" t="s">
        <v>85</v>
      </c>
      <c r="H45" s="7" t="s">
        <v>557</v>
      </c>
      <c r="I45" t="s">
        <v>770</v>
      </c>
      <c r="J45">
        <v>-3</v>
      </c>
    </row>
    <row r="46" spans="1:12" ht="16" customHeight="1" x14ac:dyDescent="0.15">
      <c r="A46" t="s">
        <v>295</v>
      </c>
      <c r="B46" s="36" t="s">
        <v>5</v>
      </c>
      <c r="F46" t="s">
        <v>703</v>
      </c>
      <c r="G46" s="38" t="s">
        <v>85</v>
      </c>
      <c r="H46" s="7" t="s">
        <v>636</v>
      </c>
      <c r="I46" t="s">
        <v>768</v>
      </c>
      <c r="J46">
        <v>-3</v>
      </c>
    </row>
    <row r="47" spans="1:12" ht="16" customHeight="1" x14ac:dyDescent="0.15">
      <c r="A47" t="s">
        <v>295</v>
      </c>
      <c r="B47" s="36" t="s">
        <v>6</v>
      </c>
      <c r="F47" t="s">
        <v>541</v>
      </c>
      <c r="G47" s="38" t="s">
        <v>85</v>
      </c>
      <c r="H47" t="s">
        <v>560</v>
      </c>
      <c r="I47" t="s">
        <v>769</v>
      </c>
      <c r="J47">
        <v>-3</v>
      </c>
    </row>
    <row r="48" spans="1:12" ht="16" customHeight="1" x14ac:dyDescent="0.15">
      <c r="A48" t="s">
        <v>619</v>
      </c>
      <c r="B48" s="36" t="s">
        <v>620</v>
      </c>
      <c r="C48" s="49" t="s">
        <v>805</v>
      </c>
      <c r="D48" s="2" t="s">
        <v>196</v>
      </c>
      <c r="F48" t="s">
        <v>518</v>
      </c>
      <c r="G48" s="38" t="s">
        <v>584</v>
      </c>
      <c r="H48" t="s">
        <v>634</v>
      </c>
      <c r="J48">
        <v>-3</v>
      </c>
      <c r="K48" s="5" t="s">
        <v>617</v>
      </c>
      <c r="L48" s="5"/>
    </row>
    <row r="49" spans="1:13" ht="16" customHeight="1" x14ac:dyDescent="0.15">
      <c r="A49" t="s">
        <v>619</v>
      </c>
      <c r="B49" s="36" t="s">
        <v>621</v>
      </c>
      <c r="C49" s="49" t="s">
        <v>806</v>
      </c>
      <c r="D49" s="2" t="s">
        <v>196</v>
      </c>
      <c r="F49" t="s">
        <v>518</v>
      </c>
      <c r="G49" s="38" t="s">
        <v>584</v>
      </c>
      <c r="H49" t="s">
        <v>635</v>
      </c>
      <c r="J49">
        <v>-3</v>
      </c>
      <c r="K49" s="5" t="s">
        <v>617</v>
      </c>
      <c r="L49" s="5"/>
    </row>
    <row r="50" spans="1:13" ht="16" customHeight="1" x14ac:dyDescent="0.15">
      <c r="A50" t="s">
        <v>619</v>
      </c>
      <c r="B50" s="36" t="s">
        <v>622</v>
      </c>
      <c r="C50" s="49" t="s">
        <v>804</v>
      </c>
      <c r="D50" s="2" t="s">
        <v>196</v>
      </c>
      <c r="F50" t="s">
        <v>703</v>
      </c>
      <c r="G50" s="34" t="s">
        <v>85</v>
      </c>
      <c r="H50" t="s">
        <v>636</v>
      </c>
      <c r="I50" t="s">
        <v>768</v>
      </c>
      <c r="J50">
        <v>-3</v>
      </c>
      <c r="K50" s="5" t="s">
        <v>617</v>
      </c>
      <c r="L50" s="5"/>
    </row>
    <row r="51" spans="1:13" ht="16" customHeight="1" x14ac:dyDescent="0.15">
      <c r="A51" t="s">
        <v>619</v>
      </c>
      <c r="B51" s="36" t="s">
        <v>623</v>
      </c>
      <c r="C51" s="49" t="s">
        <v>807</v>
      </c>
      <c r="D51" s="2" t="s">
        <v>196</v>
      </c>
      <c r="F51" t="s">
        <v>703</v>
      </c>
      <c r="G51" s="34" t="s">
        <v>85</v>
      </c>
      <c r="H51" s="7" t="s">
        <v>84</v>
      </c>
      <c r="I51" t="s">
        <v>769</v>
      </c>
      <c r="K51" t="s">
        <v>696</v>
      </c>
      <c r="L51" s="5"/>
    </row>
    <row r="52" spans="1:13" ht="16" customHeight="1" x14ac:dyDescent="0.15">
      <c r="A52" t="s">
        <v>619</v>
      </c>
      <c r="B52" s="36">
        <v>38486</v>
      </c>
      <c r="C52" s="49" t="s">
        <v>808</v>
      </c>
      <c r="D52" s="2" t="s">
        <v>196</v>
      </c>
      <c r="F52" t="s">
        <v>518</v>
      </c>
      <c r="G52" s="38" t="s">
        <v>553</v>
      </c>
      <c r="H52" t="s">
        <v>638</v>
      </c>
      <c r="J52">
        <v>-3</v>
      </c>
      <c r="L52" s="5"/>
    </row>
    <row r="53" spans="1:13" ht="16" customHeight="1" x14ac:dyDescent="0.15">
      <c r="A53" t="s">
        <v>619</v>
      </c>
      <c r="B53" s="36">
        <v>38487</v>
      </c>
      <c r="C53" s="49" t="s">
        <v>809</v>
      </c>
      <c r="D53" s="2" t="s">
        <v>196</v>
      </c>
      <c r="F53" t="s">
        <v>518</v>
      </c>
      <c r="G53" s="38" t="s">
        <v>553</v>
      </c>
      <c r="H53" t="s">
        <v>639</v>
      </c>
      <c r="J53">
        <v>-3</v>
      </c>
      <c r="L53" s="5"/>
    </row>
    <row r="54" spans="1:13" ht="16" customHeight="1" x14ac:dyDescent="0.15">
      <c r="A54" t="s">
        <v>619</v>
      </c>
      <c r="B54" s="46">
        <v>38488</v>
      </c>
      <c r="C54" s="49" t="s">
        <v>803</v>
      </c>
      <c r="D54" s="2" t="s">
        <v>196</v>
      </c>
      <c r="F54" t="s">
        <v>703</v>
      </c>
      <c r="G54" s="34" t="s">
        <v>85</v>
      </c>
      <c r="H54" t="s">
        <v>637</v>
      </c>
      <c r="I54" t="s">
        <v>760</v>
      </c>
      <c r="J54">
        <v>-3</v>
      </c>
      <c r="L54" s="5"/>
    </row>
    <row r="55" spans="1:13" ht="16" customHeight="1" x14ac:dyDescent="0.15">
      <c r="A55" t="s">
        <v>619</v>
      </c>
      <c r="B55" s="36">
        <v>38692</v>
      </c>
      <c r="C55" s="49" t="s">
        <v>821</v>
      </c>
      <c r="F55" t="s">
        <v>703</v>
      </c>
      <c r="G55" s="34" t="s">
        <v>85</v>
      </c>
      <c r="H55" s="7" t="s">
        <v>84</v>
      </c>
      <c r="I55" t="s">
        <v>771</v>
      </c>
      <c r="L55" s="5"/>
    </row>
    <row r="56" spans="1:13" ht="16" customHeight="1" x14ac:dyDescent="0.15">
      <c r="A56" t="s">
        <v>619</v>
      </c>
      <c r="B56" s="36">
        <v>38693</v>
      </c>
      <c r="C56" s="49" t="s">
        <v>822</v>
      </c>
      <c r="F56" t="s">
        <v>703</v>
      </c>
      <c r="G56" s="34" t="s">
        <v>85</v>
      </c>
      <c r="H56" s="7" t="s">
        <v>84</v>
      </c>
      <c r="I56" t="s">
        <v>770</v>
      </c>
      <c r="L56" s="5"/>
    </row>
    <row r="57" spans="1:13" ht="16" customHeight="1" x14ac:dyDescent="0.15">
      <c r="A57" t="s">
        <v>619</v>
      </c>
      <c r="B57" s="36">
        <v>38694</v>
      </c>
      <c r="C57" s="49" t="s">
        <v>823</v>
      </c>
      <c r="F57" t="s">
        <v>703</v>
      </c>
      <c r="G57" s="34" t="s">
        <v>85</v>
      </c>
      <c r="H57" s="7" t="s">
        <v>84</v>
      </c>
      <c r="I57" t="s">
        <v>772</v>
      </c>
      <c r="L57" s="5"/>
    </row>
    <row r="58" spans="1:13" ht="16" customHeight="1" x14ac:dyDescent="0.15">
      <c r="A58" t="s">
        <v>607</v>
      </c>
      <c r="B58" s="36" t="s">
        <v>608</v>
      </c>
      <c r="C58" s="49" t="s">
        <v>812</v>
      </c>
      <c r="D58" s="2" t="s">
        <v>196</v>
      </c>
      <c r="F58" t="s">
        <v>518</v>
      </c>
      <c r="G58" s="38" t="s">
        <v>584</v>
      </c>
      <c r="H58" t="s">
        <v>634</v>
      </c>
      <c r="J58">
        <v>-3</v>
      </c>
      <c r="K58" s="5" t="s">
        <v>617</v>
      </c>
      <c r="L58" s="5"/>
    </row>
    <row r="59" spans="1:13" ht="16" customHeight="1" x14ac:dyDescent="0.15">
      <c r="A59" t="s">
        <v>607</v>
      </c>
      <c r="B59" s="36" t="s">
        <v>609</v>
      </c>
      <c r="C59" s="49" t="s">
        <v>813</v>
      </c>
      <c r="D59" s="2" t="s">
        <v>196</v>
      </c>
      <c r="F59" t="s">
        <v>518</v>
      </c>
      <c r="G59" s="38" t="s">
        <v>584</v>
      </c>
      <c r="H59" t="s">
        <v>635</v>
      </c>
      <c r="J59">
        <v>-3</v>
      </c>
      <c r="K59" s="5" t="s">
        <v>617</v>
      </c>
      <c r="L59" s="5"/>
    </row>
    <row r="60" spans="1:13" ht="16" customHeight="1" x14ac:dyDescent="0.15">
      <c r="A60" t="s">
        <v>607</v>
      </c>
      <c r="B60" s="36" t="s">
        <v>610</v>
      </c>
      <c r="C60" s="49" t="s">
        <v>811</v>
      </c>
      <c r="D60" s="2" t="s">
        <v>196</v>
      </c>
      <c r="F60" t="s">
        <v>703</v>
      </c>
      <c r="G60" s="34" t="s">
        <v>85</v>
      </c>
      <c r="H60" t="s">
        <v>636</v>
      </c>
      <c r="I60" t="s">
        <v>768</v>
      </c>
      <c r="J60">
        <v>-3</v>
      </c>
      <c r="K60" s="5" t="s">
        <v>617</v>
      </c>
      <c r="L60" s="5"/>
    </row>
    <row r="61" spans="1:13" ht="16" customHeight="1" x14ac:dyDescent="0.15">
      <c r="A61" t="s">
        <v>607</v>
      </c>
      <c r="B61" s="36" t="s">
        <v>611</v>
      </c>
      <c r="C61" s="49" t="s">
        <v>814</v>
      </c>
      <c r="D61" s="2" t="s">
        <v>196</v>
      </c>
      <c r="F61" t="s">
        <v>703</v>
      </c>
      <c r="G61" s="40" t="s">
        <v>85</v>
      </c>
      <c r="H61" s="7" t="s">
        <v>84</v>
      </c>
      <c r="I61" t="s">
        <v>769</v>
      </c>
      <c r="K61" t="s">
        <v>696</v>
      </c>
      <c r="L61" s="5"/>
    </row>
    <row r="62" spans="1:13" ht="16" customHeight="1" x14ac:dyDescent="0.15">
      <c r="A62" t="s">
        <v>607</v>
      </c>
      <c r="B62" s="36" t="s">
        <v>612</v>
      </c>
      <c r="C62" s="49" t="s">
        <v>815</v>
      </c>
      <c r="F62" t="s">
        <v>616</v>
      </c>
      <c r="G62" s="34" t="s">
        <v>85</v>
      </c>
      <c r="H62" t="s">
        <v>84</v>
      </c>
      <c r="I62" t="s">
        <v>772</v>
      </c>
      <c r="J62" s="5"/>
      <c r="K62" s="41" t="s">
        <v>789</v>
      </c>
      <c r="M62" s="43"/>
    </row>
    <row r="63" spans="1:13" ht="16" customHeight="1" x14ac:dyDescent="0.15">
      <c r="A63" t="s">
        <v>607</v>
      </c>
      <c r="B63" s="46" t="s">
        <v>613</v>
      </c>
      <c r="C63" s="49" t="s">
        <v>816</v>
      </c>
      <c r="F63" t="s">
        <v>616</v>
      </c>
      <c r="G63" s="34" t="s">
        <v>85</v>
      </c>
      <c r="H63" t="s">
        <v>84</v>
      </c>
      <c r="I63" t="s">
        <v>770</v>
      </c>
      <c r="J63" s="5"/>
      <c r="K63" s="41" t="s">
        <v>789</v>
      </c>
      <c r="M63" s="43"/>
    </row>
    <row r="64" spans="1:13" ht="16" customHeight="1" x14ac:dyDescent="0.15">
      <c r="A64" t="s">
        <v>607</v>
      </c>
      <c r="B64" s="36" t="s">
        <v>614</v>
      </c>
      <c r="C64" s="49" t="s">
        <v>817</v>
      </c>
      <c r="F64" t="s">
        <v>616</v>
      </c>
      <c r="G64" s="34" t="s">
        <v>85</v>
      </c>
      <c r="H64" t="s">
        <v>84</v>
      </c>
      <c r="I64" t="s">
        <v>771</v>
      </c>
      <c r="J64" s="5"/>
      <c r="K64" s="41" t="s">
        <v>789</v>
      </c>
      <c r="M64" s="43"/>
    </row>
    <row r="65" spans="1:13" ht="16" customHeight="1" x14ac:dyDescent="0.15">
      <c r="A65" t="s">
        <v>607</v>
      </c>
      <c r="B65" s="36" t="s">
        <v>615</v>
      </c>
      <c r="F65" t="s">
        <v>616</v>
      </c>
      <c r="G65" s="34" t="s">
        <v>85</v>
      </c>
      <c r="H65" t="s">
        <v>84</v>
      </c>
      <c r="J65" s="5"/>
      <c r="K65" s="41" t="s">
        <v>789</v>
      </c>
      <c r="M65" s="43"/>
    </row>
    <row r="66" spans="1:13" ht="16" customHeight="1" x14ac:dyDescent="0.15">
      <c r="A66" t="s">
        <v>607</v>
      </c>
      <c r="B66" s="36">
        <v>38475</v>
      </c>
      <c r="C66" s="49" t="s">
        <v>818</v>
      </c>
      <c r="D66" s="2" t="s">
        <v>196</v>
      </c>
      <c r="F66" t="s">
        <v>518</v>
      </c>
      <c r="G66" s="38" t="s">
        <v>553</v>
      </c>
      <c r="H66" t="s">
        <v>638</v>
      </c>
      <c r="J66">
        <v>-3</v>
      </c>
      <c r="L66" s="5"/>
    </row>
    <row r="67" spans="1:13" ht="16" customHeight="1" x14ac:dyDescent="0.15">
      <c r="A67" t="s">
        <v>607</v>
      </c>
      <c r="B67" s="36">
        <v>38484</v>
      </c>
      <c r="C67" s="49" t="s">
        <v>819</v>
      </c>
      <c r="D67" s="2" t="s">
        <v>196</v>
      </c>
      <c r="F67" t="s">
        <v>518</v>
      </c>
      <c r="G67" s="38" t="s">
        <v>553</v>
      </c>
      <c r="H67" t="s">
        <v>639</v>
      </c>
      <c r="J67">
        <v>-3</v>
      </c>
      <c r="L67" s="5"/>
    </row>
    <row r="68" spans="1:13" ht="16" customHeight="1" x14ac:dyDescent="0.15">
      <c r="A68" t="s">
        <v>607</v>
      </c>
      <c r="B68" s="36">
        <v>38485</v>
      </c>
      <c r="C68" s="49" t="s">
        <v>810</v>
      </c>
      <c r="D68" s="2" t="s">
        <v>196</v>
      </c>
      <c r="F68" t="s">
        <v>703</v>
      </c>
      <c r="G68" s="34" t="s">
        <v>85</v>
      </c>
      <c r="H68" t="s">
        <v>637</v>
      </c>
      <c r="I68" t="s">
        <v>760</v>
      </c>
      <c r="J68">
        <v>-3</v>
      </c>
      <c r="L68" s="5"/>
    </row>
    <row r="69" spans="1:13" ht="16" customHeight="1" x14ac:dyDescent="0.15">
      <c r="A69" t="s">
        <v>416</v>
      </c>
      <c r="B69" s="36" t="s">
        <v>54</v>
      </c>
      <c r="F69" t="s">
        <v>559</v>
      </c>
      <c r="G69" s="38" t="s">
        <v>85</v>
      </c>
      <c r="H69" s="7" t="s">
        <v>636</v>
      </c>
      <c r="I69" t="s">
        <v>768</v>
      </c>
      <c r="J69">
        <v>-1</v>
      </c>
      <c r="K69" t="s">
        <v>262</v>
      </c>
    </row>
    <row r="70" spans="1:13" ht="16" customHeight="1" x14ac:dyDescent="0.15">
      <c r="A70" t="s">
        <v>416</v>
      </c>
      <c r="B70" s="46" t="s">
        <v>178</v>
      </c>
      <c r="F70" t="s">
        <v>518</v>
      </c>
      <c r="G70" s="38" t="s">
        <v>584</v>
      </c>
      <c r="H70" t="s">
        <v>634</v>
      </c>
      <c r="J70">
        <v>-1</v>
      </c>
      <c r="K70" s="5"/>
    </row>
    <row r="71" spans="1:13" ht="16" customHeight="1" x14ac:dyDescent="0.15">
      <c r="A71" t="s">
        <v>416</v>
      </c>
      <c r="B71" s="36" t="s">
        <v>179</v>
      </c>
      <c r="F71" t="s">
        <v>541</v>
      </c>
      <c r="G71" s="38" t="s">
        <v>85</v>
      </c>
      <c r="H71" t="s">
        <v>555</v>
      </c>
      <c r="I71" t="s">
        <v>771</v>
      </c>
      <c r="J71">
        <v>-1</v>
      </c>
      <c r="K71" s="5" t="s">
        <v>377</v>
      </c>
    </row>
    <row r="72" spans="1:13" ht="16" customHeight="1" x14ac:dyDescent="0.15">
      <c r="A72" t="s">
        <v>416</v>
      </c>
      <c r="B72" s="36" t="s">
        <v>19</v>
      </c>
      <c r="F72" t="s">
        <v>575</v>
      </c>
      <c r="G72" s="38" t="s">
        <v>369</v>
      </c>
      <c r="H72" t="s">
        <v>231</v>
      </c>
      <c r="I72" t="s">
        <v>576</v>
      </c>
      <c r="J72">
        <v>-1</v>
      </c>
      <c r="K72" t="s">
        <v>147</v>
      </c>
    </row>
    <row r="73" spans="1:13" ht="16" customHeight="1" x14ac:dyDescent="0.15">
      <c r="A73" t="s">
        <v>416</v>
      </c>
      <c r="B73" s="36" t="s">
        <v>20</v>
      </c>
      <c r="F73" t="s">
        <v>541</v>
      </c>
      <c r="G73" s="38" t="s">
        <v>85</v>
      </c>
      <c r="H73" t="s">
        <v>558</v>
      </c>
      <c r="I73" t="s">
        <v>772</v>
      </c>
      <c r="J73">
        <v>-1</v>
      </c>
    </row>
    <row r="74" spans="1:13" ht="16" customHeight="1" x14ac:dyDescent="0.15">
      <c r="A74" t="s">
        <v>416</v>
      </c>
      <c r="B74" s="36" t="s">
        <v>15</v>
      </c>
      <c r="F74" t="s">
        <v>518</v>
      </c>
      <c r="G74" s="38" t="s">
        <v>553</v>
      </c>
      <c r="H74" t="s">
        <v>638</v>
      </c>
      <c r="J74">
        <v>-1</v>
      </c>
    </row>
    <row r="75" spans="1:13" ht="16" customHeight="1" x14ac:dyDescent="0.15">
      <c r="A75" t="s">
        <v>416</v>
      </c>
      <c r="B75" s="36" t="s">
        <v>203</v>
      </c>
      <c r="F75" t="s">
        <v>559</v>
      </c>
      <c r="G75" s="34" t="s">
        <v>85</v>
      </c>
      <c r="H75" t="s">
        <v>637</v>
      </c>
      <c r="I75" t="s">
        <v>760</v>
      </c>
      <c r="J75">
        <v>-1</v>
      </c>
      <c r="K75" t="s">
        <v>269</v>
      </c>
    </row>
    <row r="76" spans="1:13" ht="16" customHeight="1" x14ac:dyDescent="0.15">
      <c r="A76" t="s">
        <v>364</v>
      </c>
      <c r="B76" s="36" t="s">
        <v>443</v>
      </c>
      <c r="F76" t="s">
        <v>541</v>
      </c>
      <c r="G76" s="38" t="s">
        <v>85</v>
      </c>
      <c r="H76" t="s">
        <v>555</v>
      </c>
      <c r="I76" t="s">
        <v>771</v>
      </c>
      <c r="J76">
        <v>-1</v>
      </c>
      <c r="K76" s="5" t="s">
        <v>478</v>
      </c>
    </row>
    <row r="77" spans="1:13" ht="16" customHeight="1" x14ac:dyDescent="0.15">
      <c r="A77" t="s">
        <v>364</v>
      </c>
      <c r="B77" s="36" t="s">
        <v>360</v>
      </c>
      <c r="F77" t="s">
        <v>518</v>
      </c>
      <c r="G77" s="38" t="s">
        <v>553</v>
      </c>
      <c r="H77" t="s">
        <v>638</v>
      </c>
      <c r="J77">
        <v>-1</v>
      </c>
      <c r="K77" s="5" t="s">
        <v>490</v>
      </c>
    </row>
    <row r="78" spans="1:13" ht="16" customHeight="1" x14ac:dyDescent="0.15">
      <c r="A78" t="s">
        <v>364</v>
      </c>
      <c r="B78" s="36" t="s">
        <v>351</v>
      </c>
      <c r="F78" t="s">
        <v>703</v>
      </c>
      <c r="G78" s="34" t="s">
        <v>85</v>
      </c>
      <c r="H78" t="s">
        <v>637</v>
      </c>
      <c r="I78" t="s">
        <v>760</v>
      </c>
      <c r="J78">
        <v>-1</v>
      </c>
      <c r="K78" s="5" t="s">
        <v>337</v>
      </c>
    </row>
    <row r="79" spans="1:13" ht="16" customHeight="1" x14ac:dyDescent="0.15">
      <c r="A79" t="s">
        <v>364</v>
      </c>
      <c r="B79" s="36" t="s">
        <v>264</v>
      </c>
      <c r="F79" t="s">
        <v>229</v>
      </c>
      <c r="G79" s="38" t="s">
        <v>471</v>
      </c>
      <c r="H79" t="s">
        <v>138</v>
      </c>
      <c r="K79" s="5" t="s">
        <v>412</v>
      </c>
    </row>
    <row r="80" spans="1:13" ht="16" customHeight="1" x14ac:dyDescent="0.15">
      <c r="A80" t="s">
        <v>366</v>
      </c>
      <c r="B80" s="46" t="s">
        <v>225</v>
      </c>
      <c r="F80" t="s">
        <v>518</v>
      </c>
      <c r="G80" s="38" t="s">
        <v>584</v>
      </c>
      <c r="H80" s="7" t="s">
        <v>634</v>
      </c>
      <c r="J80">
        <v>-1</v>
      </c>
      <c r="K80" s="5" t="s">
        <v>371</v>
      </c>
    </row>
    <row r="81" spans="1:12" ht="16" customHeight="1" x14ac:dyDescent="0.15">
      <c r="A81" t="s">
        <v>366</v>
      </c>
      <c r="B81" s="36" t="s">
        <v>226</v>
      </c>
      <c r="F81" t="s">
        <v>541</v>
      </c>
      <c r="G81" s="38" t="s">
        <v>85</v>
      </c>
      <c r="H81" t="s">
        <v>558</v>
      </c>
      <c r="I81" t="s">
        <v>772</v>
      </c>
      <c r="J81">
        <v>-1</v>
      </c>
      <c r="K81" s="5" t="s">
        <v>323</v>
      </c>
    </row>
    <row r="82" spans="1:12" ht="16" customHeight="1" x14ac:dyDescent="0.15">
      <c r="A82" t="s">
        <v>366</v>
      </c>
      <c r="B82" s="36" t="s">
        <v>191</v>
      </c>
      <c r="F82" t="s">
        <v>559</v>
      </c>
      <c r="G82" s="38" t="s">
        <v>85</v>
      </c>
      <c r="H82" t="s">
        <v>636</v>
      </c>
      <c r="I82" t="s">
        <v>768</v>
      </c>
      <c r="J82">
        <v>-1</v>
      </c>
      <c r="K82" s="5" t="s">
        <v>491</v>
      </c>
    </row>
    <row r="83" spans="1:12" ht="16" customHeight="1" x14ac:dyDescent="0.15">
      <c r="A83" t="s">
        <v>399</v>
      </c>
      <c r="B83" s="36" t="s">
        <v>95</v>
      </c>
      <c r="F83" t="s">
        <v>541</v>
      </c>
      <c r="G83" s="38" t="s">
        <v>85</v>
      </c>
      <c r="H83" s="7" t="s">
        <v>560</v>
      </c>
      <c r="I83" t="s">
        <v>769</v>
      </c>
      <c r="J83">
        <v>-4</v>
      </c>
      <c r="K83" s="5" t="s">
        <v>493</v>
      </c>
    </row>
    <row r="84" spans="1:12" ht="16" customHeight="1" x14ac:dyDescent="0.15">
      <c r="A84" t="s">
        <v>446</v>
      </c>
      <c r="B84" s="46" t="s">
        <v>448</v>
      </c>
      <c r="F84" t="s">
        <v>492</v>
      </c>
      <c r="G84" s="38" t="s">
        <v>85</v>
      </c>
      <c r="H84" t="s">
        <v>555</v>
      </c>
      <c r="I84" t="s">
        <v>771</v>
      </c>
      <c r="J84">
        <v>-4</v>
      </c>
      <c r="K84" s="5" t="s">
        <v>485</v>
      </c>
    </row>
    <row r="85" spans="1:12" ht="16" customHeight="1" x14ac:dyDescent="0.15">
      <c r="A85" t="s">
        <v>405</v>
      </c>
      <c r="B85" s="36" t="s">
        <v>406</v>
      </c>
      <c r="F85" t="s">
        <v>518</v>
      </c>
      <c r="G85" s="38" t="s">
        <v>553</v>
      </c>
      <c r="H85" t="s">
        <v>639</v>
      </c>
      <c r="J85">
        <v>-4</v>
      </c>
      <c r="K85" s="5" t="s">
        <v>694</v>
      </c>
    </row>
    <row r="86" spans="1:12" ht="16" customHeight="1" x14ac:dyDescent="0.15">
      <c r="A86" t="s">
        <v>446</v>
      </c>
      <c r="B86" s="36" t="s">
        <v>235</v>
      </c>
      <c r="F86" t="s">
        <v>518</v>
      </c>
      <c r="G86" s="38" t="s">
        <v>584</v>
      </c>
      <c r="H86" t="s">
        <v>635</v>
      </c>
      <c r="J86">
        <v>-4</v>
      </c>
      <c r="K86" s="5" t="s">
        <v>698</v>
      </c>
    </row>
    <row r="87" spans="1:12" ht="16" customHeight="1" x14ac:dyDescent="0.15">
      <c r="A87" t="s">
        <v>399</v>
      </c>
      <c r="B87" s="36" t="s">
        <v>277</v>
      </c>
      <c r="C87" s="46" t="s">
        <v>824</v>
      </c>
      <c r="F87" t="s">
        <v>703</v>
      </c>
      <c r="G87" s="38" t="s">
        <v>553</v>
      </c>
      <c r="H87" t="s">
        <v>637</v>
      </c>
      <c r="I87" t="s">
        <v>760</v>
      </c>
      <c r="J87">
        <v>-4</v>
      </c>
      <c r="K87" s="5" t="s">
        <v>458</v>
      </c>
    </row>
    <row r="88" spans="1:12" ht="16" customHeight="1" x14ac:dyDescent="0.15">
      <c r="A88" t="s">
        <v>399</v>
      </c>
      <c r="B88" s="36" t="s">
        <v>344</v>
      </c>
      <c r="F88" t="s">
        <v>518</v>
      </c>
      <c r="G88" s="38" t="s">
        <v>553</v>
      </c>
      <c r="H88" t="s">
        <v>638</v>
      </c>
      <c r="J88">
        <v>-4</v>
      </c>
      <c r="K88" t="s">
        <v>483</v>
      </c>
    </row>
    <row r="89" spans="1:12" ht="16" customHeight="1" x14ac:dyDescent="0.15">
      <c r="A89" t="s">
        <v>399</v>
      </c>
      <c r="B89" s="36" t="s">
        <v>127</v>
      </c>
      <c r="F89" t="s">
        <v>541</v>
      </c>
      <c r="G89" s="38" t="s">
        <v>85</v>
      </c>
      <c r="H89" s="7" t="s">
        <v>558</v>
      </c>
      <c r="I89" t="s">
        <v>772</v>
      </c>
      <c r="J89">
        <v>-4</v>
      </c>
      <c r="K89" s="5" t="s">
        <v>484</v>
      </c>
    </row>
    <row r="90" spans="1:12" ht="16" customHeight="1" x14ac:dyDescent="0.15">
      <c r="A90" t="s">
        <v>401</v>
      </c>
      <c r="B90" s="36" t="s">
        <v>126</v>
      </c>
      <c r="F90" t="s">
        <v>703</v>
      </c>
      <c r="G90" s="38" t="s">
        <v>85</v>
      </c>
      <c r="H90" s="7" t="s">
        <v>636</v>
      </c>
      <c r="I90" t="s">
        <v>768</v>
      </c>
      <c r="J90">
        <v>-4</v>
      </c>
      <c r="K90" s="5" t="s">
        <v>486</v>
      </c>
    </row>
    <row r="91" spans="1:12" ht="16" customHeight="1" x14ac:dyDescent="0.15">
      <c r="A91" t="s">
        <v>401</v>
      </c>
      <c r="B91" s="36" t="s">
        <v>227</v>
      </c>
      <c r="F91" t="s">
        <v>518</v>
      </c>
      <c r="G91" s="38" t="s">
        <v>584</v>
      </c>
      <c r="H91" s="7" t="s">
        <v>634</v>
      </c>
      <c r="J91">
        <v>-4</v>
      </c>
      <c r="K91" t="s">
        <v>487</v>
      </c>
    </row>
    <row r="92" spans="1:12" ht="16" customHeight="1" x14ac:dyDescent="0.15">
      <c r="A92" t="s">
        <v>401</v>
      </c>
      <c r="B92" s="46" t="s">
        <v>36</v>
      </c>
      <c r="F92" t="s">
        <v>37</v>
      </c>
      <c r="G92" s="38" t="s">
        <v>376</v>
      </c>
      <c r="I92" s="7"/>
      <c r="K92" s="5" t="s">
        <v>38</v>
      </c>
    </row>
    <row r="93" spans="1:12" ht="16" customHeight="1" x14ac:dyDescent="0.15">
      <c r="A93" t="s">
        <v>399</v>
      </c>
      <c r="B93" s="36">
        <v>14180061</v>
      </c>
      <c r="C93" s="46" t="s">
        <v>820</v>
      </c>
      <c r="F93" t="s">
        <v>84</v>
      </c>
      <c r="G93" s="38" t="s">
        <v>85</v>
      </c>
      <c r="H93" s="7"/>
      <c r="I93" t="s">
        <v>770</v>
      </c>
      <c r="J93">
        <v>-4</v>
      </c>
      <c r="K93" s="5"/>
    </row>
    <row r="94" spans="1:12" ht="16" customHeight="1" x14ac:dyDescent="0.15">
      <c r="A94" t="s">
        <v>600</v>
      </c>
      <c r="B94" s="36" t="s">
        <v>601</v>
      </c>
      <c r="G94" s="38" t="s">
        <v>584</v>
      </c>
      <c r="I94" s="7"/>
      <c r="K94" s="5"/>
    </row>
    <row r="95" spans="1:12" ht="16" customHeight="1" x14ac:dyDescent="0.15">
      <c r="A95" t="s">
        <v>599</v>
      </c>
      <c r="B95" s="36" t="s">
        <v>602</v>
      </c>
      <c r="G95" s="38" t="s">
        <v>553</v>
      </c>
      <c r="I95" s="7"/>
      <c r="K95" s="5"/>
      <c r="L95" t="s">
        <v>603</v>
      </c>
    </row>
    <row r="96" spans="1:12" ht="16" customHeight="1" x14ac:dyDescent="0.15">
      <c r="A96" t="s">
        <v>160</v>
      </c>
      <c r="B96" s="36" t="s">
        <v>568</v>
      </c>
      <c r="F96" t="s">
        <v>518</v>
      </c>
      <c r="G96" s="38" t="s">
        <v>553</v>
      </c>
      <c r="H96" t="s">
        <v>638</v>
      </c>
      <c r="J96">
        <v>-3</v>
      </c>
      <c r="K96" t="s">
        <v>569</v>
      </c>
    </row>
    <row r="97" spans="1:12" ht="16" customHeight="1" x14ac:dyDescent="0.15">
      <c r="A97" t="s">
        <v>160</v>
      </c>
      <c r="B97" s="36">
        <v>20086871</v>
      </c>
      <c r="F97" t="s">
        <v>84</v>
      </c>
      <c r="G97" s="34" t="s">
        <v>85</v>
      </c>
      <c r="I97" t="s">
        <v>771</v>
      </c>
      <c r="J97">
        <v>-3</v>
      </c>
      <c r="K97" s="5" t="s">
        <v>700</v>
      </c>
    </row>
    <row r="98" spans="1:12" ht="16" customHeight="1" x14ac:dyDescent="0.15">
      <c r="A98" t="s">
        <v>160</v>
      </c>
      <c r="B98" s="36" t="s">
        <v>447</v>
      </c>
      <c r="F98" t="s">
        <v>518</v>
      </c>
      <c r="G98" s="38" t="s">
        <v>584</v>
      </c>
      <c r="H98" t="s">
        <v>634</v>
      </c>
      <c r="J98">
        <v>-3</v>
      </c>
      <c r="K98" t="s">
        <v>476</v>
      </c>
    </row>
    <row r="99" spans="1:12" ht="16" customHeight="1" x14ac:dyDescent="0.15">
      <c r="A99" t="s">
        <v>160</v>
      </c>
      <c r="B99" s="36" t="s">
        <v>512</v>
      </c>
      <c r="F99" t="s">
        <v>703</v>
      </c>
      <c r="G99" s="38" t="s">
        <v>85</v>
      </c>
      <c r="H99" s="7" t="s">
        <v>636</v>
      </c>
      <c r="I99" t="s">
        <v>768</v>
      </c>
      <c r="J99">
        <v>-3</v>
      </c>
      <c r="K99" t="s">
        <v>449</v>
      </c>
    </row>
    <row r="100" spans="1:12" ht="16" customHeight="1" x14ac:dyDescent="0.15">
      <c r="A100" t="s">
        <v>160</v>
      </c>
      <c r="B100" s="36" t="s">
        <v>513</v>
      </c>
      <c r="F100" t="s">
        <v>541</v>
      </c>
      <c r="G100" s="38" t="s">
        <v>85</v>
      </c>
      <c r="H100" t="s">
        <v>558</v>
      </c>
      <c r="I100" t="s">
        <v>772</v>
      </c>
      <c r="J100">
        <v>-3</v>
      </c>
      <c r="K100" t="s">
        <v>449</v>
      </c>
    </row>
    <row r="101" spans="1:12" ht="16" customHeight="1" x14ac:dyDescent="0.15">
      <c r="A101" t="s">
        <v>160</v>
      </c>
      <c r="B101" s="36" t="s">
        <v>514</v>
      </c>
      <c r="F101" t="s">
        <v>703</v>
      </c>
      <c r="G101" s="34" t="s">
        <v>85</v>
      </c>
      <c r="H101" t="s">
        <v>637</v>
      </c>
      <c r="I101" t="s">
        <v>760</v>
      </c>
      <c r="J101">
        <v>-3</v>
      </c>
      <c r="K101" t="s">
        <v>449</v>
      </c>
    </row>
    <row r="102" spans="1:12" ht="16" customHeight="1" x14ac:dyDescent="0.15">
      <c r="A102" t="s">
        <v>48</v>
      </c>
      <c r="B102" s="36" t="s">
        <v>75</v>
      </c>
      <c r="D102" s="2" t="s">
        <v>195</v>
      </c>
      <c r="E102" s="2" t="s">
        <v>564</v>
      </c>
      <c r="F102" t="s">
        <v>518</v>
      </c>
      <c r="G102" s="38" t="s">
        <v>584</v>
      </c>
      <c r="H102" s="7" t="s">
        <v>634</v>
      </c>
      <c r="J102">
        <v>100</v>
      </c>
      <c r="L102" t="s">
        <v>653</v>
      </c>
    </row>
    <row r="103" spans="1:12" ht="16" customHeight="1" x14ac:dyDescent="0.15">
      <c r="A103" t="s">
        <v>48</v>
      </c>
      <c r="B103" s="36" t="s">
        <v>76</v>
      </c>
      <c r="D103" s="2" t="s">
        <v>195</v>
      </c>
      <c r="E103" s="2" t="s">
        <v>564</v>
      </c>
      <c r="F103" t="s">
        <v>518</v>
      </c>
      <c r="G103" s="38" t="s">
        <v>584</v>
      </c>
      <c r="H103" s="7" t="s">
        <v>634</v>
      </c>
      <c r="J103">
        <v>120</v>
      </c>
      <c r="L103" t="s">
        <v>654</v>
      </c>
    </row>
    <row r="104" spans="1:12" ht="16" customHeight="1" x14ac:dyDescent="0.15">
      <c r="A104" t="s">
        <v>48</v>
      </c>
      <c r="B104" s="46" t="s">
        <v>361</v>
      </c>
      <c r="D104" s="2" t="s">
        <v>195</v>
      </c>
      <c r="E104" s="2" t="s">
        <v>564</v>
      </c>
      <c r="F104" t="s">
        <v>518</v>
      </c>
      <c r="G104" s="38" t="s">
        <v>584</v>
      </c>
      <c r="H104" s="7" t="s">
        <v>634</v>
      </c>
      <c r="J104">
        <v>150</v>
      </c>
      <c r="L104" t="s">
        <v>655</v>
      </c>
    </row>
    <row r="105" spans="1:12" ht="16" customHeight="1" x14ac:dyDescent="0.15">
      <c r="A105" t="s">
        <v>48</v>
      </c>
      <c r="B105" s="36" t="s">
        <v>322</v>
      </c>
      <c r="D105" s="2" t="s">
        <v>195</v>
      </c>
      <c r="E105" s="2" t="s">
        <v>564</v>
      </c>
      <c r="F105" t="s">
        <v>518</v>
      </c>
      <c r="G105" s="38" t="s">
        <v>584</v>
      </c>
      <c r="H105" t="s">
        <v>634</v>
      </c>
      <c r="J105">
        <v>10</v>
      </c>
      <c r="L105" t="s">
        <v>666</v>
      </c>
    </row>
    <row r="106" spans="1:12" ht="16" customHeight="1" x14ac:dyDescent="0.15">
      <c r="A106" t="s">
        <v>48</v>
      </c>
      <c r="B106" s="36" t="s">
        <v>460</v>
      </c>
      <c r="D106" s="2" t="s">
        <v>195</v>
      </c>
      <c r="E106" s="2" t="s">
        <v>564</v>
      </c>
      <c r="F106" t="s">
        <v>518</v>
      </c>
      <c r="G106" s="38" t="s">
        <v>553</v>
      </c>
      <c r="H106" t="s">
        <v>638</v>
      </c>
      <c r="J106">
        <v>10</v>
      </c>
      <c r="K106" s="5" t="s">
        <v>304</v>
      </c>
      <c r="L106" t="s">
        <v>667</v>
      </c>
    </row>
    <row r="107" spans="1:12" ht="16" customHeight="1" x14ac:dyDescent="0.15">
      <c r="A107" t="s">
        <v>48</v>
      </c>
      <c r="B107" s="36" t="s">
        <v>274</v>
      </c>
      <c r="D107" s="2" t="s">
        <v>195</v>
      </c>
      <c r="E107" s="2" t="s">
        <v>564</v>
      </c>
      <c r="F107" t="s">
        <v>518</v>
      </c>
      <c r="G107" s="38" t="s">
        <v>553</v>
      </c>
      <c r="H107" t="s">
        <v>638</v>
      </c>
      <c r="J107">
        <v>15</v>
      </c>
      <c r="K107" s="5" t="s">
        <v>304</v>
      </c>
      <c r="L107" t="s">
        <v>668</v>
      </c>
    </row>
    <row r="108" spans="1:12" ht="16" customHeight="1" x14ac:dyDescent="0.15">
      <c r="A108" t="s">
        <v>48</v>
      </c>
      <c r="B108" s="36" t="s">
        <v>145</v>
      </c>
      <c r="D108" s="2" t="s">
        <v>195</v>
      </c>
      <c r="E108" s="2" t="s">
        <v>564</v>
      </c>
      <c r="F108" t="s">
        <v>518</v>
      </c>
      <c r="G108" s="38" t="s">
        <v>553</v>
      </c>
      <c r="H108" t="s">
        <v>638</v>
      </c>
      <c r="J108">
        <v>25</v>
      </c>
      <c r="K108" s="5" t="s">
        <v>304</v>
      </c>
      <c r="L108" t="s">
        <v>669</v>
      </c>
    </row>
    <row r="109" spans="1:12" ht="16" customHeight="1" x14ac:dyDescent="0.15">
      <c r="A109" t="s">
        <v>48</v>
      </c>
      <c r="B109" s="36" t="s">
        <v>135</v>
      </c>
      <c r="D109" s="2" t="s">
        <v>195</v>
      </c>
      <c r="E109" s="2" t="s">
        <v>564</v>
      </c>
      <c r="F109" t="s">
        <v>518</v>
      </c>
      <c r="G109" s="38" t="s">
        <v>553</v>
      </c>
      <c r="H109" t="s">
        <v>638</v>
      </c>
      <c r="J109">
        <v>35</v>
      </c>
      <c r="K109" s="5" t="s">
        <v>304</v>
      </c>
      <c r="L109" t="s">
        <v>670</v>
      </c>
    </row>
    <row r="110" spans="1:12" ht="16" customHeight="1" x14ac:dyDescent="0.15">
      <c r="A110" t="s">
        <v>48</v>
      </c>
      <c r="B110" s="36" t="s">
        <v>136</v>
      </c>
      <c r="D110" s="2" t="s">
        <v>56</v>
      </c>
      <c r="E110" s="2" t="s">
        <v>564</v>
      </c>
      <c r="F110" t="s">
        <v>518</v>
      </c>
      <c r="G110" s="38" t="s">
        <v>584</v>
      </c>
      <c r="H110" s="7" t="s">
        <v>634</v>
      </c>
      <c r="J110">
        <v>37</v>
      </c>
      <c r="K110" s="5" t="s">
        <v>489</v>
      </c>
      <c r="L110" t="s">
        <v>678</v>
      </c>
    </row>
    <row r="111" spans="1:12" ht="16" customHeight="1" x14ac:dyDescent="0.15">
      <c r="A111" t="s">
        <v>48</v>
      </c>
      <c r="B111" s="36" t="s">
        <v>137</v>
      </c>
      <c r="D111" s="2" t="s">
        <v>56</v>
      </c>
      <c r="E111" s="2" t="s">
        <v>564</v>
      </c>
      <c r="F111" t="s">
        <v>541</v>
      </c>
      <c r="G111" s="38" t="s">
        <v>85</v>
      </c>
      <c r="H111" s="7" t="s">
        <v>558</v>
      </c>
      <c r="I111" t="s">
        <v>768</v>
      </c>
      <c r="J111">
        <v>25</v>
      </c>
      <c r="K111" s="5" t="s">
        <v>55</v>
      </c>
      <c r="L111" t="s">
        <v>679</v>
      </c>
    </row>
    <row r="112" spans="1:12" ht="16" customHeight="1" x14ac:dyDescent="0.15">
      <c r="A112" t="s">
        <v>48</v>
      </c>
      <c r="B112" s="36" t="s">
        <v>154</v>
      </c>
      <c r="D112" s="2" t="s">
        <v>56</v>
      </c>
      <c r="E112" s="2" t="s">
        <v>564</v>
      </c>
      <c r="F112" t="s">
        <v>541</v>
      </c>
      <c r="G112" s="38" t="s">
        <v>85</v>
      </c>
      <c r="H112" s="7" t="s">
        <v>558</v>
      </c>
      <c r="I112" t="s">
        <v>768</v>
      </c>
      <c r="J112">
        <v>30</v>
      </c>
      <c r="K112" s="5" t="s">
        <v>407</v>
      </c>
      <c r="L112" t="s">
        <v>680</v>
      </c>
    </row>
    <row r="113" spans="1:12" ht="16" customHeight="1" x14ac:dyDescent="0.15">
      <c r="A113" t="s">
        <v>48</v>
      </c>
      <c r="B113" s="36" t="s">
        <v>436</v>
      </c>
      <c r="D113" s="2" t="s">
        <v>56</v>
      </c>
      <c r="E113" s="2" t="s">
        <v>564</v>
      </c>
      <c r="F113" t="s">
        <v>541</v>
      </c>
      <c r="G113" s="38" t="s">
        <v>85</v>
      </c>
      <c r="H113" s="7" t="s">
        <v>558</v>
      </c>
      <c r="I113" t="s">
        <v>768</v>
      </c>
      <c r="J113">
        <v>37</v>
      </c>
      <c r="K113" s="5" t="s">
        <v>407</v>
      </c>
      <c r="L113" t="s">
        <v>681</v>
      </c>
    </row>
    <row r="114" spans="1:12" ht="16" customHeight="1" x14ac:dyDescent="0.15">
      <c r="A114" t="s">
        <v>48</v>
      </c>
      <c r="B114" s="36" t="s">
        <v>437</v>
      </c>
      <c r="D114" s="2" t="s">
        <v>56</v>
      </c>
      <c r="E114" s="2" t="s">
        <v>564</v>
      </c>
      <c r="F114" t="s">
        <v>541</v>
      </c>
      <c r="G114" s="38" t="s">
        <v>85</v>
      </c>
      <c r="H114" s="7" t="s">
        <v>558</v>
      </c>
      <c r="I114" t="s">
        <v>768</v>
      </c>
      <c r="J114">
        <v>45</v>
      </c>
      <c r="K114" s="5" t="s">
        <v>407</v>
      </c>
      <c r="L114" t="s">
        <v>682</v>
      </c>
    </row>
    <row r="115" spans="1:12" ht="16" customHeight="1" x14ac:dyDescent="0.15">
      <c r="A115" t="s">
        <v>48</v>
      </c>
      <c r="B115" s="36" t="s">
        <v>289</v>
      </c>
      <c r="D115" s="2" t="s">
        <v>56</v>
      </c>
      <c r="E115" s="2" t="s">
        <v>564</v>
      </c>
      <c r="F115" t="s">
        <v>541</v>
      </c>
      <c r="G115" s="38" t="s">
        <v>85</v>
      </c>
      <c r="H115" s="7" t="s">
        <v>558</v>
      </c>
      <c r="I115" t="s">
        <v>768</v>
      </c>
      <c r="J115">
        <v>60</v>
      </c>
      <c r="K115" s="5" t="s">
        <v>407</v>
      </c>
      <c r="L115" t="s">
        <v>523</v>
      </c>
    </row>
    <row r="116" spans="1:12" ht="16" customHeight="1" x14ac:dyDescent="0.15">
      <c r="A116" t="s">
        <v>48</v>
      </c>
      <c r="B116" s="36" t="s">
        <v>267</v>
      </c>
      <c r="D116" s="2" t="s">
        <v>56</v>
      </c>
      <c r="E116" s="2" t="s">
        <v>564</v>
      </c>
      <c r="F116" t="s">
        <v>541</v>
      </c>
      <c r="G116" s="38" t="s">
        <v>85</v>
      </c>
      <c r="H116" s="7" t="s">
        <v>558</v>
      </c>
      <c r="I116" t="s">
        <v>768</v>
      </c>
      <c r="J116">
        <v>80</v>
      </c>
      <c r="K116" s="5" t="s">
        <v>407</v>
      </c>
      <c r="L116" t="s">
        <v>524</v>
      </c>
    </row>
    <row r="117" spans="1:12" ht="16" customHeight="1" x14ac:dyDescent="0.15">
      <c r="A117" t="s">
        <v>48</v>
      </c>
      <c r="B117" s="36" t="s">
        <v>268</v>
      </c>
      <c r="D117" s="2" t="s">
        <v>56</v>
      </c>
      <c r="E117" s="2" t="s">
        <v>564</v>
      </c>
      <c r="F117" t="s">
        <v>518</v>
      </c>
      <c r="G117" s="38" t="s">
        <v>584</v>
      </c>
      <c r="H117" s="7" t="s">
        <v>634</v>
      </c>
      <c r="J117">
        <v>200</v>
      </c>
      <c r="K117" s="5" t="s">
        <v>407</v>
      </c>
      <c r="L117" t="s">
        <v>525</v>
      </c>
    </row>
    <row r="118" spans="1:12" ht="16" customHeight="1" x14ac:dyDescent="0.15">
      <c r="A118" t="s">
        <v>48</v>
      </c>
      <c r="B118" s="36" t="s">
        <v>320</v>
      </c>
      <c r="D118" s="2" t="s">
        <v>56</v>
      </c>
      <c r="E118" s="2" t="s">
        <v>564</v>
      </c>
      <c r="F118" t="s">
        <v>541</v>
      </c>
      <c r="G118" s="38" t="s">
        <v>85</v>
      </c>
      <c r="H118" s="7" t="s">
        <v>558</v>
      </c>
      <c r="I118" t="s">
        <v>768</v>
      </c>
      <c r="J118">
        <v>100</v>
      </c>
      <c r="K118" s="5" t="s">
        <v>407</v>
      </c>
      <c r="L118" t="s">
        <v>526</v>
      </c>
    </row>
    <row r="119" spans="1:12" ht="16" customHeight="1" x14ac:dyDescent="0.15">
      <c r="A119" t="s">
        <v>48</v>
      </c>
      <c r="B119" s="36" t="s">
        <v>50</v>
      </c>
      <c r="D119" s="2" t="s">
        <v>56</v>
      </c>
      <c r="E119" s="2" t="s">
        <v>564</v>
      </c>
      <c r="F119" t="s">
        <v>541</v>
      </c>
      <c r="G119" s="38" t="s">
        <v>85</v>
      </c>
      <c r="H119" s="7" t="s">
        <v>558</v>
      </c>
      <c r="I119" t="s">
        <v>768</v>
      </c>
      <c r="J119">
        <v>120</v>
      </c>
      <c r="K119" s="5" t="s">
        <v>407</v>
      </c>
      <c r="L119" t="s">
        <v>527</v>
      </c>
    </row>
    <row r="120" spans="1:12" ht="16" customHeight="1" x14ac:dyDescent="0.15">
      <c r="A120" t="s">
        <v>48</v>
      </c>
      <c r="B120" s="36" t="s">
        <v>425</v>
      </c>
      <c r="D120" s="2" t="s">
        <v>56</v>
      </c>
      <c r="E120" s="2" t="s">
        <v>564</v>
      </c>
      <c r="F120" t="s">
        <v>541</v>
      </c>
      <c r="G120" s="38" t="s">
        <v>85</v>
      </c>
      <c r="H120" s="7" t="s">
        <v>558</v>
      </c>
      <c r="I120" t="s">
        <v>768</v>
      </c>
      <c r="J120">
        <v>150</v>
      </c>
      <c r="K120" s="5" t="s">
        <v>407</v>
      </c>
      <c r="L120" t="s">
        <v>528</v>
      </c>
    </row>
    <row r="121" spans="1:12" ht="16" customHeight="1" x14ac:dyDescent="0.15">
      <c r="A121" t="s">
        <v>48</v>
      </c>
      <c r="B121" s="46" t="s">
        <v>282</v>
      </c>
      <c r="D121" s="2" t="s">
        <v>56</v>
      </c>
      <c r="E121" s="2" t="s">
        <v>564</v>
      </c>
      <c r="F121" t="s">
        <v>541</v>
      </c>
      <c r="G121" s="38" t="s">
        <v>85</v>
      </c>
      <c r="H121" s="7" t="s">
        <v>558</v>
      </c>
      <c r="I121" t="s">
        <v>768</v>
      </c>
      <c r="J121">
        <v>200</v>
      </c>
      <c r="K121" s="5" t="s">
        <v>407</v>
      </c>
      <c r="L121" t="s">
        <v>529</v>
      </c>
    </row>
    <row r="122" spans="1:12" ht="16" customHeight="1" x14ac:dyDescent="0.15">
      <c r="A122" t="s">
        <v>48</v>
      </c>
      <c r="B122" s="36" t="s">
        <v>32</v>
      </c>
      <c r="D122" s="2" t="s">
        <v>56</v>
      </c>
      <c r="E122" s="2" t="s">
        <v>564</v>
      </c>
      <c r="F122" t="s">
        <v>541</v>
      </c>
      <c r="G122" s="38" t="s">
        <v>85</v>
      </c>
      <c r="H122" t="s">
        <v>555</v>
      </c>
      <c r="I122" t="s">
        <v>760</v>
      </c>
      <c r="J122">
        <v>10</v>
      </c>
      <c r="K122" s="5" t="s">
        <v>255</v>
      </c>
      <c r="L122" t="s">
        <v>530</v>
      </c>
    </row>
    <row r="123" spans="1:12" ht="16" customHeight="1" x14ac:dyDescent="0.15">
      <c r="A123" t="s">
        <v>439</v>
      </c>
      <c r="B123" s="36" t="s">
        <v>220</v>
      </c>
      <c r="D123" s="2" t="s">
        <v>107</v>
      </c>
      <c r="E123" s="2" t="s">
        <v>564</v>
      </c>
      <c r="F123" t="s">
        <v>518</v>
      </c>
      <c r="G123" s="38" t="s">
        <v>584</v>
      </c>
      <c r="H123" s="7" t="s">
        <v>634</v>
      </c>
      <c r="J123">
        <v>25</v>
      </c>
      <c r="K123" t="s">
        <v>370</v>
      </c>
      <c r="L123" t="s">
        <v>531</v>
      </c>
    </row>
    <row r="124" spans="1:12" ht="16" customHeight="1" x14ac:dyDescent="0.15">
      <c r="A124" t="s">
        <v>48</v>
      </c>
      <c r="B124" s="36" t="s">
        <v>221</v>
      </c>
      <c r="D124" s="2" t="s">
        <v>107</v>
      </c>
      <c r="E124" s="2" t="s">
        <v>564</v>
      </c>
      <c r="F124" t="s">
        <v>518</v>
      </c>
      <c r="G124" s="38" t="s">
        <v>584</v>
      </c>
      <c r="H124" s="7" t="s">
        <v>634</v>
      </c>
      <c r="J124">
        <v>30</v>
      </c>
      <c r="K124" t="s">
        <v>370</v>
      </c>
      <c r="L124" t="s">
        <v>532</v>
      </c>
    </row>
    <row r="125" spans="1:12" ht="16" customHeight="1" x14ac:dyDescent="0.15">
      <c r="A125" t="s">
        <v>48</v>
      </c>
      <c r="B125" s="36" t="s">
        <v>222</v>
      </c>
      <c r="D125" s="2" t="s">
        <v>107</v>
      </c>
      <c r="E125" s="2" t="s">
        <v>564</v>
      </c>
      <c r="F125" t="s">
        <v>541</v>
      </c>
      <c r="G125" s="38" t="s">
        <v>85</v>
      </c>
      <c r="H125" t="s">
        <v>558</v>
      </c>
      <c r="I125" t="s">
        <v>772</v>
      </c>
      <c r="J125">
        <v>10</v>
      </c>
      <c r="K125" t="s">
        <v>370</v>
      </c>
      <c r="L125" t="s">
        <v>533</v>
      </c>
    </row>
    <row r="126" spans="1:12" ht="16" customHeight="1" x14ac:dyDescent="0.15">
      <c r="A126" t="s">
        <v>48</v>
      </c>
      <c r="B126" s="36" t="s">
        <v>281</v>
      </c>
      <c r="D126" s="2" t="s">
        <v>107</v>
      </c>
      <c r="E126" s="2" t="s">
        <v>564</v>
      </c>
      <c r="F126" t="s">
        <v>518</v>
      </c>
      <c r="G126" s="38" t="s">
        <v>584</v>
      </c>
      <c r="H126" s="7" t="s">
        <v>634</v>
      </c>
      <c r="J126">
        <v>45</v>
      </c>
      <c r="K126" t="s">
        <v>370</v>
      </c>
      <c r="L126" t="s">
        <v>534</v>
      </c>
    </row>
    <row r="127" spans="1:12" ht="16" customHeight="1" x14ac:dyDescent="0.15">
      <c r="A127" t="s">
        <v>48</v>
      </c>
      <c r="B127" s="36" t="s">
        <v>102</v>
      </c>
      <c r="D127" s="2" t="s">
        <v>107</v>
      </c>
      <c r="E127" s="2" t="s">
        <v>564</v>
      </c>
      <c r="F127" t="s">
        <v>518</v>
      </c>
      <c r="G127" s="38" t="s">
        <v>584</v>
      </c>
      <c r="H127" s="7" t="s">
        <v>634</v>
      </c>
      <c r="J127">
        <v>60</v>
      </c>
      <c r="K127" t="s">
        <v>370</v>
      </c>
      <c r="L127" t="s">
        <v>536</v>
      </c>
    </row>
    <row r="128" spans="1:12" ht="16" customHeight="1" x14ac:dyDescent="0.15">
      <c r="A128" t="s">
        <v>48</v>
      </c>
      <c r="B128" s="36" t="s">
        <v>103</v>
      </c>
      <c r="D128" s="2" t="s">
        <v>107</v>
      </c>
      <c r="E128" s="2" t="s">
        <v>564</v>
      </c>
      <c r="F128" t="s">
        <v>518</v>
      </c>
      <c r="G128" s="38" t="s">
        <v>584</v>
      </c>
      <c r="H128" s="7" t="s">
        <v>634</v>
      </c>
      <c r="J128">
        <v>80</v>
      </c>
      <c r="K128" t="s">
        <v>370</v>
      </c>
      <c r="L128" t="s">
        <v>535</v>
      </c>
    </row>
    <row r="129" spans="1:13" ht="16" customHeight="1" x14ac:dyDescent="0.15">
      <c r="A129" t="s">
        <v>90</v>
      </c>
      <c r="B129" s="36" t="s">
        <v>91</v>
      </c>
      <c r="D129" s="2" t="s">
        <v>107</v>
      </c>
      <c r="E129" s="2" t="s">
        <v>563</v>
      </c>
      <c r="F129" t="s">
        <v>541</v>
      </c>
      <c r="G129" s="38" t="s">
        <v>85</v>
      </c>
      <c r="H129" s="7" t="s">
        <v>558</v>
      </c>
      <c r="I129" t="s">
        <v>768</v>
      </c>
      <c r="J129">
        <v>20</v>
      </c>
      <c r="K129" s="5" t="s">
        <v>375</v>
      </c>
    </row>
    <row r="130" spans="1:13" ht="16" customHeight="1" x14ac:dyDescent="0.15">
      <c r="A130" t="s">
        <v>45</v>
      </c>
      <c r="B130" s="36" t="s">
        <v>46</v>
      </c>
      <c r="D130" s="2" t="s">
        <v>47</v>
      </c>
      <c r="E130" s="2" t="s">
        <v>563</v>
      </c>
      <c r="F130" t="s">
        <v>541</v>
      </c>
      <c r="G130" s="38" t="s">
        <v>85</v>
      </c>
      <c r="H130" s="7" t="s">
        <v>558</v>
      </c>
      <c r="I130" t="s">
        <v>768</v>
      </c>
      <c r="J130">
        <v>14</v>
      </c>
      <c r="K130" s="5" t="s">
        <v>0</v>
      </c>
      <c r="L130" t="s">
        <v>520</v>
      </c>
    </row>
    <row r="131" spans="1:13" ht="16" customHeight="1" x14ac:dyDescent="0.15">
      <c r="A131" t="s">
        <v>82</v>
      </c>
      <c r="B131" s="36" t="s">
        <v>83</v>
      </c>
      <c r="D131" s="2" t="s">
        <v>196</v>
      </c>
      <c r="E131" s="2" t="s">
        <v>563</v>
      </c>
      <c r="F131" t="s">
        <v>559</v>
      </c>
      <c r="G131" s="38" t="s">
        <v>85</v>
      </c>
      <c r="H131" s="7" t="s">
        <v>636</v>
      </c>
      <c r="I131" t="s">
        <v>768</v>
      </c>
      <c r="J131">
        <v>10</v>
      </c>
      <c r="K131" s="5" t="s">
        <v>86</v>
      </c>
    </row>
    <row r="132" spans="1:13" ht="16" customHeight="1" x14ac:dyDescent="0.15">
      <c r="A132" t="s">
        <v>451</v>
      </c>
      <c r="B132" s="36" t="s">
        <v>479</v>
      </c>
      <c r="D132" s="2" t="s">
        <v>480</v>
      </c>
      <c r="E132" s="2" t="s">
        <v>563</v>
      </c>
      <c r="F132" t="s">
        <v>518</v>
      </c>
      <c r="G132" s="38" t="s">
        <v>584</v>
      </c>
      <c r="H132" s="7" t="s">
        <v>634</v>
      </c>
      <c r="J132">
        <v>14</v>
      </c>
      <c r="K132" s="5" t="s">
        <v>482</v>
      </c>
      <c r="L132" t="s">
        <v>537</v>
      </c>
    </row>
    <row r="133" spans="1:13" ht="16" customHeight="1" x14ac:dyDescent="0.15">
      <c r="A133" t="s">
        <v>451</v>
      </c>
      <c r="B133" s="46">
        <v>20087</v>
      </c>
      <c r="D133" s="2" t="s">
        <v>480</v>
      </c>
      <c r="E133" s="2" t="s">
        <v>563</v>
      </c>
      <c r="F133" t="s">
        <v>84</v>
      </c>
      <c r="G133" s="38" t="s">
        <v>848</v>
      </c>
      <c r="H133" s="7"/>
      <c r="K133" s="5"/>
    </row>
    <row r="134" spans="1:13" ht="16" customHeight="1" x14ac:dyDescent="0.15">
      <c r="A134" t="s">
        <v>451</v>
      </c>
      <c r="B134" s="46">
        <v>20433</v>
      </c>
      <c r="D134" s="2" t="s">
        <v>480</v>
      </c>
      <c r="E134" s="2" t="s">
        <v>563</v>
      </c>
      <c r="F134" t="s">
        <v>844</v>
      </c>
      <c r="G134" s="38" t="s">
        <v>848</v>
      </c>
      <c r="H134" s="7"/>
      <c r="K134" s="5"/>
    </row>
    <row r="135" spans="1:13" ht="16" customHeight="1" x14ac:dyDescent="0.15">
      <c r="A135" t="s">
        <v>173</v>
      </c>
      <c r="B135" s="36" t="s">
        <v>325</v>
      </c>
      <c r="D135" s="2" t="s">
        <v>311</v>
      </c>
      <c r="E135" s="2" t="s">
        <v>564</v>
      </c>
      <c r="F135" t="s">
        <v>541</v>
      </c>
      <c r="G135" s="38" t="s">
        <v>85</v>
      </c>
      <c r="H135" s="7" t="s">
        <v>500</v>
      </c>
      <c r="I135" t="s">
        <v>771</v>
      </c>
      <c r="J135">
        <v>525</v>
      </c>
      <c r="K135" s="5" t="s">
        <v>347</v>
      </c>
      <c r="L135" t="s">
        <v>658</v>
      </c>
    </row>
    <row r="136" spans="1:13" ht="16" customHeight="1" x14ac:dyDescent="0.15">
      <c r="A136" t="s">
        <v>173</v>
      </c>
      <c r="B136" s="36" t="s">
        <v>343</v>
      </c>
      <c r="D136" s="2" t="s">
        <v>311</v>
      </c>
      <c r="E136" s="2" t="s">
        <v>563</v>
      </c>
      <c r="F136" t="s">
        <v>518</v>
      </c>
      <c r="G136" s="38" t="s">
        <v>553</v>
      </c>
      <c r="H136" t="s">
        <v>638</v>
      </c>
      <c r="J136">
        <v>75</v>
      </c>
      <c r="K136" s="5" t="s">
        <v>450</v>
      </c>
      <c r="L136" t="s">
        <v>644</v>
      </c>
    </row>
    <row r="137" spans="1:13" ht="16" customHeight="1" x14ac:dyDescent="0.15">
      <c r="A137" t="s">
        <v>173</v>
      </c>
      <c r="B137" s="36" t="s">
        <v>411</v>
      </c>
      <c r="D137" s="2" t="s">
        <v>311</v>
      </c>
      <c r="E137" s="2" t="s">
        <v>564</v>
      </c>
      <c r="F137" t="s">
        <v>518</v>
      </c>
      <c r="G137" s="38" t="s">
        <v>553</v>
      </c>
      <c r="H137" t="s">
        <v>638</v>
      </c>
      <c r="J137">
        <v>100</v>
      </c>
      <c r="K137" s="5" t="s">
        <v>488</v>
      </c>
      <c r="L137" t="s">
        <v>645</v>
      </c>
    </row>
    <row r="138" spans="1:13" ht="16" customHeight="1" x14ac:dyDescent="0.15">
      <c r="A138" t="s">
        <v>173</v>
      </c>
      <c r="B138" s="36" t="s">
        <v>384</v>
      </c>
      <c r="D138" s="2" t="s">
        <v>311</v>
      </c>
      <c r="E138" s="2" t="s">
        <v>564</v>
      </c>
      <c r="F138" t="s">
        <v>518</v>
      </c>
      <c r="G138" s="38" t="s">
        <v>553</v>
      </c>
      <c r="H138" t="s">
        <v>638</v>
      </c>
      <c r="J138">
        <v>125</v>
      </c>
      <c r="K138" s="5" t="s">
        <v>488</v>
      </c>
      <c r="L138" t="s">
        <v>646</v>
      </c>
    </row>
    <row r="139" spans="1:13" ht="16" customHeight="1" x14ac:dyDescent="0.15">
      <c r="A139" t="s">
        <v>173</v>
      </c>
      <c r="B139" s="36" t="s">
        <v>118</v>
      </c>
      <c r="D139" s="2" t="s">
        <v>311</v>
      </c>
      <c r="E139" s="2" t="s">
        <v>564</v>
      </c>
      <c r="F139" t="s">
        <v>518</v>
      </c>
      <c r="G139" s="38" t="s">
        <v>553</v>
      </c>
      <c r="H139" t="s">
        <v>638</v>
      </c>
      <c r="J139">
        <v>150</v>
      </c>
      <c r="K139" s="5" t="s">
        <v>488</v>
      </c>
      <c r="L139" t="s">
        <v>647</v>
      </c>
    </row>
    <row r="140" spans="1:13" ht="16" customHeight="1" x14ac:dyDescent="0.15">
      <c r="A140" t="s">
        <v>173</v>
      </c>
      <c r="B140" s="36" t="s">
        <v>18</v>
      </c>
      <c r="D140" s="2" t="s">
        <v>311</v>
      </c>
      <c r="E140" s="2" t="s">
        <v>564</v>
      </c>
      <c r="F140" t="s">
        <v>518</v>
      </c>
      <c r="G140" s="38" t="s">
        <v>553</v>
      </c>
      <c r="H140" t="s">
        <v>638</v>
      </c>
      <c r="J140">
        <v>175</v>
      </c>
      <c r="K140" s="5" t="s">
        <v>488</v>
      </c>
      <c r="L140" t="s">
        <v>648</v>
      </c>
    </row>
    <row r="141" spans="1:13" ht="16" customHeight="1" x14ac:dyDescent="0.15">
      <c r="A141" t="s">
        <v>173</v>
      </c>
      <c r="B141" s="36" t="s">
        <v>26</v>
      </c>
      <c r="D141" s="2" t="s">
        <v>311</v>
      </c>
      <c r="E141" s="2" t="s">
        <v>563</v>
      </c>
      <c r="F141" t="s">
        <v>518</v>
      </c>
      <c r="G141" s="38" t="s">
        <v>553</v>
      </c>
      <c r="H141" t="s">
        <v>638</v>
      </c>
      <c r="J141">
        <v>225</v>
      </c>
      <c r="K141" s="5" t="s">
        <v>450</v>
      </c>
      <c r="L141" t="s">
        <v>649</v>
      </c>
    </row>
    <row r="142" spans="1:13" ht="16" customHeight="1" x14ac:dyDescent="0.15">
      <c r="A142" t="s">
        <v>173</v>
      </c>
      <c r="B142" s="36" t="s">
        <v>286</v>
      </c>
      <c r="D142" s="2" t="s">
        <v>311</v>
      </c>
      <c r="E142" s="2" t="s">
        <v>564</v>
      </c>
      <c r="F142" t="s">
        <v>518</v>
      </c>
      <c r="G142" s="38" t="s">
        <v>553</v>
      </c>
      <c r="H142" t="s">
        <v>638</v>
      </c>
      <c r="J142">
        <v>275</v>
      </c>
      <c r="K142" s="5" t="s">
        <v>488</v>
      </c>
      <c r="L142" t="s">
        <v>650</v>
      </c>
    </row>
    <row r="143" spans="1:13" ht="16" customHeight="1" x14ac:dyDescent="0.15">
      <c r="A143" t="s">
        <v>173</v>
      </c>
      <c r="B143" s="36" t="s">
        <v>287</v>
      </c>
      <c r="D143" s="2" t="s">
        <v>311</v>
      </c>
      <c r="E143" s="2" t="s">
        <v>564</v>
      </c>
      <c r="F143" t="s">
        <v>518</v>
      </c>
      <c r="G143" s="38" t="s">
        <v>553</v>
      </c>
      <c r="H143" t="s">
        <v>638</v>
      </c>
      <c r="J143">
        <v>325</v>
      </c>
      <c r="K143" s="5" t="s">
        <v>382</v>
      </c>
      <c r="L143" t="s">
        <v>651</v>
      </c>
    </row>
    <row r="144" spans="1:13" ht="16" customHeight="1" x14ac:dyDescent="0.15">
      <c r="A144" t="s">
        <v>173</v>
      </c>
      <c r="B144" s="36" t="s">
        <v>170</v>
      </c>
      <c r="D144" s="2" t="s">
        <v>311</v>
      </c>
      <c r="E144" s="2" t="s">
        <v>564</v>
      </c>
      <c r="F144" t="s">
        <v>518</v>
      </c>
      <c r="G144" s="38" t="s">
        <v>553</v>
      </c>
      <c r="H144" t="s">
        <v>638</v>
      </c>
      <c r="J144">
        <v>525</v>
      </c>
      <c r="K144" s="5" t="s">
        <v>382</v>
      </c>
      <c r="L144" t="s">
        <v>652</v>
      </c>
      <c r="M144" s="7"/>
    </row>
    <row r="145" spans="1:13" ht="16" customHeight="1" x14ac:dyDescent="0.15">
      <c r="A145" t="s">
        <v>173</v>
      </c>
      <c r="B145" s="36" t="s">
        <v>280</v>
      </c>
      <c r="D145" s="2" t="s">
        <v>195</v>
      </c>
      <c r="E145" s="2" t="s">
        <v>564</v>
      </c>
      <c r="F145" t="s">
        <v>541</v>
      </c>
      <c r="G145" s="38" t="s">
        <v>85</v>
      </c>
      <c r="H145" t="s">
        <v>555</v>
      </c>
      <c r="I145" t="s">
        <v>760</v>
      </c>
      <c r="J145">
        <v>15</v>
      </c>
      <c r="K145" t="s">
        <v>158</v>
      </c>
      <c r="L145" t="s">
        <v>659</v>
      </c>
    </row>
    <row r="146" spans="1:13" s="7" customFormat="1" ht="16" customHeight="1" x14ac:dyDescent="0.15">
      <c r="A146" t="s">
        <v>173</v>
      </c>
      <c r="B146" s="36" t="s">
        <v>359</v>
      </c>
      <c r="C146" s="46"/>
      <c r="D146" s="2" t="s">
        <v>311</v>
      </c>
      <c r="E146" s="2" t="s">
        <v>564</v>
      </c>
      <c r="F146" t="s">
        <v>541</v>
      </c>
      <c r="G146" s="38" t="s">
        <v>85</v>
      </c>
      <c r="H146" s="7" t="s">
        <v>555</v>
      </c>
      <c r="I146" t="s">
        <v>760</v>
      </c>
      <c r="J146">
        <v>25</v>
      </c>
      <c r="K146" s="5" t="s">
        <v>237</v>
      </c>
      <c r="L146" t="s">
        <v>660</v>
      </c>
      <c r="M146"/>
    </row>
    <row r="147" spans="1:13" ht="16" customHeight="1" x14ac:dyDescent="0.15">
      <c r="A147" t="s">
        <v>173</v>
      </c>
      <c r="B147" s="36" t="s">
        <v>394</v>
      </c>
      <c r="D147" s="2" t="s">
        <v>311</v>
      </c>
      <c r="E147" s="2" t="s">
        <v>564</v>
      </c>
      <c r="F147" t="s">
        <v>541</v>
      </c>
      <c r="G147" s="38" t="s">
        <v>85</v>
      </c>
      <c r="H147" s="7" t="s">
        <v>555</v>
      </c>
      <c r="I147" t="s">
        <v>760</v>
      </c>
      <c r="J147">
        <v>35</v>
      </c>
      <c r="K147" s="5" t="s">
        <v>317</v>
      </c>
      <c r="L147" t="s">
        <v>661</v>
      </c>
    </row>
    <row r="148" spans="1:13" ht="16" customHeight="1" x14ac:dyDescent="0.15">
      <c r="A148" t="s">
        <v>173</v>
      </c>
      <c r="B148" s="36" t="s">
        <v>395</v>
      </c>
      <c r="D148" s="2" t="s">
        <v>169</v>
      </c>
      <c r="E148" s="2" t="s">
        <v>564</v>
      </c>
      <c r="F148" t="s">
        <v>541</v>
      </c>
      <c r="G148" s="38" t="s">
        <v>85</v>
      </c>
      <c r="H148" s="7" t="s">
        <v>555</v>
      </c>
      <c r="I148" t="s">
        <v>760</v>
      </c>
      <c r="J148">
        <v>50</v>
      </c>
      <c r="K148" s="5" t="s">
        <v>255</v>
      </c>
      <c r="L148" t="s">
        <v>662</v>
      </c>
    </row>
    <row r="149" spans="1:13" ht="16" customHeight="1" x14ac:dyDescent="0.15">
      <c r="A149" t="s">
        <v>173</v>
      </c>
      <c r="B149" s="36" t="s">
        <v>266</v>
      </c>
      <c r="D149" s="2" t="s">
        <v>169</v>
      </c>
      <c r="E149" s="2" t="s">
        <v>564</v>
      </c>
      <c r="F149" t="s">
        <v>541</v>
      </c>
      <c r="G149" s="38" t="s">
        <v>85</v>
      </c>
      <c r="H149" s="7" t="s">
        <v>555</v>
      </c>
      <c r="I149" t="s">
        <v>760</v>
      </c>
      <c r="J149">
        <v>75</v>
      </c>
      <c r="K149" s="5" t="s">
        <v>368</v>
      </c>
      <c r="L149" t="s">
        <v>663</v>
      </c>
    </row>
    <row r="150" spans="1:13" ht="16" customHeight="1" x14ac:dyDescent="0.15">
      <c r="A150" t="s">
        <v>173</v>
      </c>
      <c r="B150" s="36" t="s">
        <v>273</v>
      </c>
      <c r="D150" s="2" t="s">
        <v>169</v>
      </c>
      <c r="E150" s="2" t="s">
        <v>564</v>
      </c>
      <c r="F150" t="s">
        <v>541</v>
      </c>
      <c r="G150" s="38" t="s">
        <v>85</v>
      </c>
      <c r="H150" s="7" t="s">
        <v>555</v>
      </c>
      <c r="I150" t="s">
        <v>760</v>
      </c>
      <c r="J150">
        <v>100</v>
      </c>
      <c r="K150" s="5" t="s">
        <v>237</v>
      </c>
      <c r="L150" t="s">
        <v>664</v>
      </c>
    </row>
    <row r="151" spans="1:13" ht="16" customHeight="1" x14ac:dyDescent="0.15">
      <c r="A151" t="s">
        <v>173</v>
      </c>
      <c r="B151" s="36" t="s">
        <v>164</v>
      </c>
      <c r="D151" s="2" t="s">
        <v>169</v>
      </c>
      <c r="E151" s="2" t="s">
        <v>564</v>
      </c>
      <c r="F151" t="s">
        <v>541</v>
      </c>
      <c r="G151" s="38" t="s">
        <v>85</v>
      </c>
      <c r="H151" s="7" t="s">
        <v>555</v>
      </c>
      <c r="I151" t="s">
        <v>760</v>
      </c>
      <c r="J151">
        <v>125</v>
      </c>
      <c r="K151" s="5" t="s">
        <v>426</v>
      </c>
      <c r="L151" t="s">
        <v>665</v>
      </c>
    </row>
    <row r="152" spans="1:13" ht="16" customHeight="1" x14ac:dyDescent="0.15">
      <c r="A152" t="s">
        <v>173</v>
      </c>
      <c r="B152" s="36" t="s">
        <v>165</v>
      </c>
      <c r="D152" s="2" t="s">
        <v>169</v>
      </c>
      <c r="E152" s="2" t="s">
        <v>564</v>
      </c>
      <c r="F152" t="s">
        <v>518</v>
      </c>
      <c r="G152" s="38" t="s">
        <v>553</v>
      </c>
      <c r="H152" t="s">
        <v>638</v>
      </c>
      <c r="J152">
        <v>425</v>
      </c>
      <c r="K152" s="5" t="s">
        <v>363</v>
      </c>
      <c r="L152" t="s">
        <v>673</v>
      </c>
    </row>
    <row r="153" spans="1:13" ht="16" customHeight="1" x14ac:dyDescent="0.15">
      <c r="A153" t="s">
        <v>173</v>
      </c>
      <c r="B153" s="46" t="s">
        <v>326</v>
      </c>
      <c r="D153" s="2" t="s">
        <v>169</v>
      </c>
      <c r="E153" s="2" t="s">
        <v>564</v>
      </c>
      <c r="F153" t="s">
        <v>541</v>
      </c>
      <c r="G153" s="38" t="s">
        <v>85</v>
      </c>
      <c r="H153" s="7" t="s">
        <v>555</v>
      </c>
      <c r="I153" t="s">
        <v>760</v>
      </c>
      <c r="J153">
        <v>175</v>
      </c>
      <c r="K153" s="5" t="s">
        <v>255</v>
      </c>
      <c r="L153" t="s">
        <v>674</v>
      </c>
    </row>
    <row r="154" spans="1:13" ht="16" customHeight="1" x14ac:dyDescent="0.15">
      <c r="A154" t="s">
        <v>173</v>
      </c>
      <c r="B154" s="36" t="s">
        <v>210</v>
      </c>
      <c r="D154" s="2" t="s">
        <v>169</v>
      </c>
      <c r="E154" s="2" t="s">
        <v>564</v>
      </c>
      <c r="F154" t="s">
        <v>541</v>
      </c>
      <c r="G154" s="38" t="s">
        <v>85</v>
      </c>
      <c r="H154" s="7" t="s">
        <v>555</v>
      </c>
      <c r="I154" t="s">
        <v>760</v>
      </c>
      <c r="J154">
        <v>225</v>
      </c>
      <c r="K154" s="5" t="s">
        <v>362</v>
      </c>
      <c r="L154" t="s">
        <v>675</v>
      </c>
    </row>
    <row r="155" spans="1:13" ht="16" customHeight="1" x14ac:dyDescent="0.15">
      <c r="A155" t="s">
        <v>173</v>
      </c>
      <c r="B155" s="36" t="s">
        <v>11</v>
      </c>
      <c r="D155" s="2" t="s">
        <v>169</v>
      </c>
      <c r="E155" s="2" t="s">
        <v>564</v>
      </c>
      <c r="F155" t="s">
        <v>541</v>
      </c>
      <c r="G155" s="38" t="s">
        <v>85</v>
      </c>
      <c r="H155" s="7" t="s">
        <v>555</v>
      </c>
      <c r="I155" t="s">
        <v>760</v>
      </c>
      <c r="J155">
        <v>275</v>
      </c>
      <c r="K155" s="5" t="s">
        <v>275</v>
      </c>
      <c r="L155" t="s">
        <v>676</v>
      </c>
    </row>
    <row r="156" spans="1:13" ht="16" customHeight="1" x14ac:dyDescent="0.15">
      <c r="A156" t="s">
        <v>173</v>
      </c>
      <c r="B156" s="36" t="s">
        <v>105</v>
      </c>
      <c r="D156" s="2" t="s">
        <v>169</v>
      </c>
      <c r="E156" s="2" t="s">
        <v>564</v>
      </c>
      <c r="F156" t="s">
        <v>541</v>
      </c>
      <c r="G156" s="38" t="s">
        <v>85</v>
      </c>
      <c r="H156" s="7" t="s">
        <v>555</v>
      </c>
      <c r="I156" t="s">
        <v>760</v>
      </c>
      <c r="J156">
        <v>325</v>
      </c>
      <c r="K156" s="5" t="s">
        <v>303</v>
      </c>
      <c r="L156" t="s">
        <v>677</v>
      </c>
    </row>
    <row r="157" spans="1:13" ht="16" customHeight="1" x14ac:dyDescent="0.15">
      <c r="A157" t="s">
        <v>173</v>
      </c>
      <c r="B157" s="36" t="s">
        <v>265</v>
      </c>
      <c r="D157" s="2" t="s">
        <v>169</v>
      </c>
      <c r="E157" s="2" t="s">
        <v>564</v>
      </c>
      <c r="F157" t="s">
        <v>559</v>
      </c>
      <c r="G157" s="38" t="s">
        <v>85</v>
      </c>
      <c r="H157" t="s">
        <v>637</v>
      </c>
      <c r="I157" t="s">
        <v>760</v>
      </c>
      <c r="J157">
        <v>525</v>
      </c>
      <c r="K157" s="5" t="s">
        <v>759</v>
      </c>
      <c r="L157" t="s">
        <v>657</v>
      </c>
    </row>
    <row r="158" spans="1:13" ht="16" customHeight="1" x14ac:dyDescent="0.15">
      <c r="A158" t="s">
        <v>173</v>
      </c>
      <c r="B158" s="36" t="s">
        <v>254</v>
      </c>
      <c r="D158" s="2" t="s">
        <v>107</v>
      </c>
      <c r="E158" s="2" t="s">
        <v>563</v>
      </c>
      <c r="F158" t="s">
        <v>541</v>
      </c>
      <c r="G158" s="38" t="s">
        <v>85</v>
      </c>
      <c r="H158" t="s">
        <v>555</v>
      </c>
      <c r="I158" t="s">
        <v>760</v>
      </c>
      <c r="J158">
        <v>150</v>
      </c>
      <c r="K158" s="5" t="s">
        <v>342</v>
      </c>
    </row>
    <row r="159" spans="1:13" ht="16" customHeight="1" x14ac:dyDescent="0.15">
      <c r="A159" t="s">
        <v>173</v>
      </c>
      <c r="B159" s="36" t="s">
        <v>88</v>
      </c>
      <c r="D159" s="2" t="s">
        <v>196</v>
      </c>
      <c r="E159" s="2" t="s">
        <v>563</v>
      </c>
      <c r="F159" t="s">
        <v>518</v>
      </c>
      <c r="G159" s="38" t="s">
        <v>553</v>
      </c>
      <c r="H159" t="s">
        <v>638</v>
      </c>
      <c r="J159">
        <v>50</v>
      </c>
      <c r="K159" s="5" t="s">
        <v>86</v>
      </c>
    </row>
    <row r="160" spans="1:13" ht="16" customHeight="1" x14ac:dyDescent="0.15">
      <c r="A160" t="s">
        <v>173</v>
      </c>
      <c r="B160" s="36">
        <v>16293</v>
      </c>
      <c r="D160" s="2" t="s">
        <v>196</v>
      </c>
      <c r="E160" s="2" t="s">
        <v>563</v>
      </c>
      <c r="F160" t="s">
        <v>84</v>
      </c>
      <c r="G160" s="38" t="s">
        <v>85</v>
      </c>
      <c r="H160" s="7" t="s">
        <v>787</v>
      </c>
      <c r="J160">
        <v>425</v>
      </c>
      <c r="K160" s="5" t="s">
        <v>786</v>
      </c>
      <c r="L160" t="s">
        <v>788</v>
      </c>
    </row>
    <row r="161" spans="1:12" ht="16" customHeight="1" x14ac:dyDescent="0.15">
      <c r="A161" s="7" t="s">
        <v>507</v>
      </c>
      <c r="B161" s="47" t="s">
        <v>508</v>
      </c>
      <c r="C161" s="47"/>
      <c r="D161" s="2" t="s">
        <v>509</v>
      </c>
      <c r="E161" s="2" t="s">
        <v>563</v>
      </c>
      <c r="F161" t="s">
        <v>518</v>
      </c>
      <c r="G161" s="38" t="s">
        <v>584</v>
      </c>
      <c r="H161" s="7" t="s">
        <v>634</v>
      </c>
      <c r="J161">
        <v>4250</v>
      </c>
      <c r="K161" s="5" t="s">
        <v>510</v>
      </c>
    </row>
    <row r="162" spans="1:12" ht="16" customHeight="1" x14ac:dyDescent="0.15">
      <c r="A162" s="7" t="s">
        <v>507</v>
      </c>
      <c r="B162" s="47" t="s">
        <v>511</v>
      </c>
      <c r="C162" s="47"/>
      <c r="D162" s="2" t="s">
        <v>509</v>
      </c>
      <c r="E162" s="2" t="s">
        <v>563</v>
      </c>
      <c r="F162" t="s">
        <v>518</v>
      </c>
      <c r="G162" s="38" t="s">
        <v>553</v>
      </c>
      <c r="H162" t="s">
        <v>638</v>
      </c>
      <c r="J162">
        <v>5700</v>
      </c>
      <c r="K162" s="5" t="s">
        <v>510</v>
      </c>
    </row>
    <row r="163" spans="1:12" ht="16" customHeight="1" x14ac:dyDescent="0.15">
      <c r="A163" t="s">
        <v>199</v>
      </c>
      <c r="B163" s="46" t="s">
        <v>200</v>
      </c>
      <c r="D163" s="2" t="s">
        <v>201</v>
      </c>
      <c r="E163" s="2" t="s">
        <v>563</v>
      </c>
      <c r="F163" t="s">
        <v>541</v>
      </c>
      <c r="G163" s="38" t="s">
        <v>85</v>
      </c>
      <c r="H163" s="7" t="s">
        <v>555</v>
      </c>
      <c r="J163">
        <v>5700</v>
      </c>
      <c r="K163" s="5" t="s">
        <v>134</v>
      </c>
    </row>
    <row r="164" spans="1:12" ht="16" customHeight="1" x14ac:dyDescent="0.15">
      <c r="A164" t="s">
        <v>199</v>
      </c>
      <c r="B164" s="46" t="s">
        <v>89</v>
      </c>
      <c r="D164" s="2" t="s">
        <v>195</v>
      </c>
      <c r="E164" s="2" t="s">
        <v>563</v>
      </c>
      <c r="F164" t="s">
        <v>541</v>
      </c>
      <c r="G164" s="38" t="s">
        <v>85</v>
      </c>
      <c r="H164" t="s">
        <v>455</v>
      </c>
      <c r="I164" t="s">
        <v>768</v>
      </c>
      <c r="J164">
        <v>4250</v>
      </c>
      <c r="K164" s="5" t="s">
        <v>39</v>
      </c>
    </row>
    <row r="165" spans="1:12" ht="16" customHeight="1" x14ac:dyDescent="0.15">
      <c r="A165" t="s">
        <v>328</v>
      </c>
      <c r="B165" s="36" t="s">
        <v>162</v>
      </c>
      <c r="D165" s="2" t="s">
        <v>169</v>
      </c>
      <c r="E165" s="2" t="s">
        <v>564</v>
      </c>
      <c r="F165" t="s">
        <v>518</v>
      </c>
      <c r="G165" s="34" t="s">
        <v>553</v>
      </c>
      <c r="H165" t="s">
        <v>639</v>
      </c>
      <c r="J165">
        <v>1</v>
      </c>
      <c r="K165" s="5" t="s">
        <v>472</v>
      </c>
    </row>
    <row r="166" spans="1:12" ht="16" customHeight="1" x14ac:dyDescent="0.15">
      <c r="A166" t="s">
        <v>155</v>
      </c>
      <c r="B166" s="36" t="s">
        <v>101</v>
      </c>
      <c r="D166" s="2" t="s">
        <v>195</v>
      </c>
      <c r="E166" s="2" t="s">
        <v>563</v>
      </c>
      <c r="F166" t="s">
        <v>502</v>
      </c>
      <c r="G166" s="38" t="s">
        <v>2</v>
      </c>
      <c r="H166" t="s">
        <v>424</v>
      </c>
      <c r="J166">
        <v>1</v>
      </c>
      <c r="K166" s="5" t="s">
        <v>501</v>
      </c>
    </row>
    <row r="167" spans="1:12" ht="16" customHeight="1" x14ac:dyDescent="0.15">
      <c r="A167" t="s">
        <v>155</v>
      </c>
      <c r="B167" s="36" t="s">
        <v>156</v>
      </c>
      <c r="D167" s="2" t="s">
        <v>195</v>
      </c>
      <c r="E167" s="2" t="s">
        <v>564</v>
      </c>
      <c r="F167" t="s">
        <v>541</v>
      </c>
      <c r="G167" s="38" t="s">
        <v>85</v>
      </c>
      <c r="H167" t="s">
        <v>555</v>
      </c>
      <c r="I167" t="s">
        <v>771</v>
      </c>
      <c r="J167">
        <v>1</v>
      </c>
      <c r="K167" t="s">
        <v>141</v>
      </c>
      <c r="L167" t="s">
        <v>687</v>
      </c>
    </row>
    <row r="168" spans="1:12" ht="16" customHeight="1" x14ac:dyDescent="0.15">
      <c r="A168" t="s">
        <v>155</v>
      </c>
      <c r="B168" s="36" t="s">
        <v>151</v>
      </c>
      <c r="D168" s="2" t="s">
        <v>65</v>
      </c>
      <c r="E168" s="2" t="s">
        <v>564</v>
      </c>
      <c r="F168" t="s">
        <v>492</v>
      </c>
      <c r="G168" s="38" t="s">
        <v>207</v>
      </c>
      <c r="H168" t="s">
        <v>637</v>
      </c>
      <c r="I168" t="s">
        <v>760</v>
      </c>
      <c r="J168">
        <v>1</v>
      </c>
      <c r="K168" s="5" t="s">
        <v>397</v>
      </c>
      <c r="L168" t="s">
        <v>671</v>
      </c>
    </row>
    <row r="169" spans="1:12" ht="16" customHeight="1" x14ac:dyDescent="0.15">
      <c r="A169" t="s">
        <v>155</v>
      </c>
      <c r="B169" s="36" t="s">
        <v>149</v>
      </c>
      <c r="D169" s="2" t="s">
        <v>196</v>
      </c>
      <c r="E169" s="2" t="s">
        <v>564</v>
      </c>
      <c r="F169" t="s">
        <v>518</v>
      </c>
      <c r="G169" s="38" t="s">
        <v>584</v>
      </c>
      <c r="H169" t="s">
        <v>635</v>
      </c>
      <c r="J169">
        <v>1</v>
      </c>
      <c r="K169" s="5" t="s">
        <v>404</v>
      </c>
      <c r="L169" t="s">
        <v>672</v>
      </c>
    </row>
    <row r="170" spans="1:12" ht="16" customHeight="1" x14ac:dyDescent="0.15">
      <c r="A170" t="s">
        <v>155</v>
      </c>
      <c r="B170" s="36" t="s">
        <v>150</v>
      </c>
      <c r="D170" s="2" t="s">
        <v>196</v>
      </c>
      <c r="E170" s="2" t="s">
        <v>564</v>
      </c>
      <c r="F170" t="s">
        <v>518</v>
      </c>
      <c r="G170" s="38" t="s">
        <v>584</v>
      </c>
      <c r="H170" s="7" t="s">
        <v>634</v>
      </c>
      <c r="J170">
        <v>1</v>
      </c>
      <c r="K170" s="5" t="s">
        <v>407</v>
      </c>
      <c r="L170" t="s">
        <v>656</v>
      </c>
    </row>
    <row r="171" spans="1:12" ht="16" customHeight="1" x14ac:dyDescent="0.15">
      <c r="A171" t="s">
        <v>428</v>
      </c>
      <c r="B171" s="36" t="s">
        <v>429</v>
      </c>
      <c r="D171" s="2" t="s">
        <v>196</v>
      </c>
      <c r="E171" s="2" t="s">
        <v>563</v>
      </c>
      <c r="F171" t="s">
        <v>541</v>
      </c>
      <c r="G171" s="38" t="s">
        <v>85</v>
      </c>
      <c r="H171" s="7" t="s">
        <v>557</v>
      </c>
      <c r="I171" t="s">
        <v>770</v>
      </c>
      <c r="J171">
        <v>1</v>
      </c>
      <c r="K171" s="5" t="s">
        <v>430</v>
      </c>
    </row>
    <row r="172" spans="1:12" ht="16" customHeight="1" x14ac:dyDescent="0.15">
      <c r="A172" t="s">
        <v>428</v>
      </c>
      <c r="B172" s="36" t="s">
        <v>431</v>
      </c>
      <c r="D172" s="2" t="s">
        <v>196</v>
      </c>
      <c r="E172" s="2" t="s">
        <v>563</v>
      </c>
      <c r="F172" t="s">
        <v>541</v>
      </c>
      <c r="G172" s="38" t="s">
        <v>85</v>
      </c>
      <c r="H172" s="7" t="s">
        <v>560</v>
      </c>
      <c r="I172" t="s">
        <v>769</v>
      </c>
      <c r="J172">
        <v>1</v>
      </c>
      <c r="K172" s="5" t="s">
        <v>430</v>
      </c>
    </row>
    <row r="173" spans="1:12" ht="16" customHeight="1" x14ac:dyDescent="0.15">
      <c r="A173" t="s">
        <v>428</v>
      </c>
      <c r="B173" s="36" t="s">
        <v>432</v>
      </c>
      <c r="D173" s="2" t="s">
        <v>196</v>
      </c>
      <c r="E173" s="2" t="s">
        <v>563</v>
      </c>
      <c r="F173" t="s">
        <v>518</v>
      </c>
      <c r="G173" s="38" t="s">
        <v>553</v>
      </c>
      <c r="H173" t="s">
        <v>638</v>
      </c>
      <c r="J173">
        <v>1</v>
      </c>
      <c r="K173" s="5" t="s">
        <v>430</v>
      </c>
    </row>
    <row r="174" spans="1:12" ht="16" customHeight="1" x14ac:dyDescent="0.15">
      <c r="A174" t="s">
        <v>428</v>
      </c>
      <c r="B174" s="36" t="s">
        <v>433</v>
      </c>
      <c r="D174" s="2" t="s">
        <v>196</v>
      </c>
      <c r="E174" s="2" t="s">
        <v>563</v>
      </c>
      <c r="F174" t="s">
        <v>492</v>
      </c>
      <c r="G174" s="38" t="s">
        <v>85</v>
      </c>
      <c r="H174" s="7" t="s">
        <v>636</v>
      </c>
      <c r="I174" t="s">
        <v>768</v>
      </c>
      <c r="J174">
        <v>1</v>
      </c>
      <c r="K174" s="5" t="s">
        <v>430</v>
      </c>
    </row>
    <row r="175" spans="1:12" ht="16" customHeight="1" x14ac:dyDescent="0.15">
      <c r="A175" t="s">
        <v>40</v>
      </c>
      <c r="B175" s="36" t="s">
        <v>41</v>
      </c>
      <c r="D175" s="2" t="s">
        <v>196</v>
      </c>
      <c r="E175" s="2" t="s">
        <v>563</v>
      </c>
      <c r="F175" t="s">
        <v>541</v>
      </c>
      <c r="G175" s="38" t="s">
        <v>85</v>
      </c>
      <c r="H175" t="s">
        <v>558</v>
      </c>
      <c r="I175" t="s">
        <v>772</v>
      </c>
      <c r="J175">
        <v>1</v>
      </c>
      <c r="K175" s="5" t="s">
        <v>86</v>
      </c>
    </row>
    <row r="176" spans="1:12" ht="16" customHeight="1" x14ac:dyDescent="0.15">
      <c r="A176" s="7" t="s">
        <v>409</v>
      </c>
      <c r="B176" s="47" t="s">
        <v>413</v>
      </c>
      <c r="C176" s="47"/>
      <c r="D176" s="8" t="s">
        <v>65</v>
      </c>
      <c r="E176" s="8"/>
      <c r="F176" t="s">
        <v>796</v>
      </c>
      <c r="G176" s="38" t="s">
        <v>792</v>
      </c>
      <c r="H176" s="7" t="s">
        <v>270</v>
      </c>
      <c r="I176" s="7"/>
      <c r="J176" s="7"/>
      <c r="K176" s="5" t="s">
        <v>799</v>
      </c>
    </row>
    <row r="177" spans="1:12" ht="16" customHeight="1" x14ac:dyDescent="0.15">
      <c r="A177" t="s">
        <v>409</v>
      </c>
      <c r="B177" s="36" t="s">
        <v>414</v>
      </c>
      <c r="D177" s="2" t="s">
        <v>65</v>
      </c>
      <c r="F177" t="s">
        <v>541</v>
      </c>
      <c r="G177" s="38" t="s">
        <v>85</v>
      </c>
      <c r="H177" s="7" t="s">
        <v>555</v>
      </c>
      <c r="I177" t="s">
        <v>760</v>
      </c>
      <c r="J177" s="7">
        <v>20</v>
      </c>
      <c r="K177" s="5" t="s">
        <v>304</v>
      </c>
    </row>
    <row r="178" spans="1:12" ht="16" customHeight="1" x14ac:dyDescent="0.15">
      <c r="A178" t="s">
        <v>409</v>
      </c>
      <c r="B178" s="46" t="s">
        <v>415</v>
      </c>
      <c r="D178" s="2" t="s">
        <v>65</v>
      </c>
      <c r="F178" t="s">
        <v>604</v>
      </c>
      <c r="G178" s="38" t="s">
        <v>495</v>
      </c>
      <c r="H178" s="7" t="s">
        <v>556</v>
      </c>
      <c r="I178" t="s">
        <v>797</v>
      </c>
      <c r="J178">
        <v>40</v>
      </c>
      <c r="K178" s="5" t="s">
        <v>798</v>
      </c>
    </row>
    <row r="179" spans="1:12" ht="16" customHeight="1" x14ac:dyDescent="0.15">
      <c r="A179" t="s">
        <v>409</v>
      </c>
      <c r="B179" s="36" t="s">
        <v>185</v>
      </c>
      <c r="D179" s="2" t="s">
        <v>196</v>
      </c>
      <c r="F179" t="s">
        <v>703</v>
      </c>
      <c r="G179" s="38" t="s">
        <v>85</v>
      </c>
      <c r="H179" s="7" t="s">
        <v>497</v>
      </c>
      <c r="J179">
        <v>40</v>
      </c>
      <c r="K179" s="42" t="s">
        <v>800</v>
      </c>
    </row>
    <row r="180" spans="1:12" ht="16" customHeight="1" x14ac:dyDescent="0.15">
      <c r="A180" t="s">
        <v>186</v>
      </c>
      <c r="B180" s="36" t="s">
        <v>61</v>
      </c>
      <c r="D180" s="2" t="s">
        <v>355</v>
      </c>
      <c r="F180" t="s">
        <v>518</v>
      </c>
      <c r="G180" s="38" t="s">
        <v>553</v>
      </c>
      <c r="H180" s="7" t="s">
        <v>638</v>
      </c>
      <c r="J180" s="7">
        <v>20</v>
      </c>
      <c r="K180" s="5" t="s">
        <v>392</v>
      </c>
    </row>
    <row r="181" spans="1:12" ht="16" customHeight="1" x14ac:dyDescent="0.15">
      <c r="A181" t="s">
        <v>186</v>
      </c>
      <c r="B181" s="36" t="s">
        <v>356</v>
      </c>
      <c r="D181" s="2" t="s">
        <v>355</v>
      </c>
      <c r="F181" t="s">
        <v>518</v>
      </c>
      <c r="G181" s="38" t="s">
        <v>553</v>
      </c>
      <c r="H181" s="7" t="s">
        <v>638</v>
      </c>
      <c r="J181" s="7">
        <v>40</v>
      </c>
      <c r="K181" s="5" t="s">
        <v>335</v>
      </c>
    </row>
    <row r="182" spans="1:12" ht="16" customHeight="1" x14ac:dyDescent="0.15">
      <c r="A182" t="s">
        <v>186</v>
      </c>
      <c r="B182" s="36" t="s">
        <v>98</v>
      </c>
      <c r="D182" s="2" t="s">
        <v>355</v>
      </c>
      <c r="F182" t="s">
        <v>541</v>
      </c>
      <c r="G182" s="38" t="s">
        <v>85</v>
      </c>
      <c r="H182" s="7" t="s">
        <v>555</v>
      </c>
      <c r="I182" t="s">
        <v>760</v>
      </c>
      <c r="J182">
        <v>375</v>
      </c>
      <c r="K182" s="32" t="s">
        <v>259</v>
      </c>
    </row>
    <row r="183" spans="1:12" ht="16" customHeight="1" x14ac:dyDescent="0.15">
      <c r="A183" t="s">
        <v>186</v>
      </c>
      <c r="B183" s="46" t="s">
        <v>272</v>
      </c>
      <c r="D183" s="2" t="s">
        <v>355</v>
      </c>
      <c r="F183" t="s">
        <v>559</v>
      </c>
      <c r="G183" s="34" t="s">
        <v>85</v>
      </c>
      <c r="H183" t="s">
        <v>637</v>
      </c>
      <c r="I183" t="s">
        <v>760</v>
      </c>
      <c r="J183">
        <v>5</v>
      </c>
      <c r="K183" s="5" t="s">
        <v>301</v>
      </c>
    </row>
    <row r="184" spans="1:12" ht="16" customHeight="1" x14ac:dyDescent="0.15">
      <c r="A184" t="s">
        <v>186</v>
      </c>
      <c r="B184" s="46" t="s">
        <v>445</v>
      </c>
      <c r="D184" s="2" t="s">
        <v>355</v>
      </c>
      <c r="F184" t="s">
        <v>518</v>
      </c>
      <c r="G184" s="38" t="s">
        <v>553</v>
      </c>
      <c r="H184" t="s">
        <v>638</v>
      </c>
      <c r="J184">
        <v>5</v>
      </c>
      <c r="K184" s="5" t="s">
        <v>308</v>
      </c>
      <c r="L184" t="s">
        <v>683</v>
      </c>
    </row>
    <row r="185" spans="1:12" ht="16" customHeight="1" x14ac:dyDescent="0.15">
      <c r="A185" t="s">
        <v>186</v>
      </c>
      <c r="B185" s="46" t="s">
        <v>253</v>
      </c>
      <c r="D185" s="2" t="s">
        <v>355</v>
      </c>
      <c r="F185" t="s">
        <v>541</v>
      </c>
      <c r="G185" s="38" t="s">
        <v>85</v>
      </c>
      <c r="H185" s="7" t="s">
        <v>555</v>
      </c>
      <c r="I185" t="s">
        <v>760</v>
      </c>
      <c r="J185">
        <v>475</v>
      </c>
      <c r="K185" t="s">
        <v>158</v>
      </c>
      <c r="L185" t="s">
        <v>685</v>
      </c>
    </row>
    <row r="186" spans="1:12" ht="16" customHeight="1" x14ac:dyDescent="0.15">
      <c r="A186" t="s">
        <v>186</v>
      </c>
      <c r="B186" s="46" t="s">
        <v>438</v>
      </c>
      <c r="D186" s="2" t="s">
        <v>355</v>
      </c>
      <c r="F186" t="s">
        <v>518</v>
      </c>
      <c r="G186" s="38" t="s">
        <v>553</v>
      </c>
      <c r="H186" t="s">
        <v>638</v>
      </c>
      <c r="J186">
        <v>375</v>
      </c>
      <c r="L186" t="s">
        <v>684</v>
      </c>
    </row>
    <row r="187" spans="1:12" ht="16" customHeight="1" x14ac:dyDescent="0.15">
      <c r="A187" t="s">
        <v>186</v>
      </c>
      <c r="B187" s="36" t="s">
        <v>94</v>
      </c>
      <c r="D187" s="2" t="s">
        <v>169</v>
      </c>
      <c r="F187" t="s">
        <v>518</v>
      </c>
      <c r="G187" s="38" t="s">
        <v>584</v>
      </c>
      <c r="H187" t="s">
        <v>634</v>
      </c>
      <c r="J187">
        <v>5</v>
      </c>
      <c r="L187" t="s">
        <v>686</v>
      </c>
    </row>
    <row r="188" spans="1:12" ht="16" customHeight="1" x14ac:dyDescent="0.15">
      <c r="A188" t="s">
        <v>186</v>
      </c>
      <c r="B188" s="36" t="s">
        <v>312</v>
      </c>
      <c r="D188" s="2" t="s">
        <v>355</v>
      </c>
      <c r="F188" t="s">
        <v>541</v>
      </c>
      <c r="G188" s="38" t="s">
        <v>85</v>
      </c>
      <c r="H188" t="s">
        <v>555</v>
      </c>
      <c r="I188" t="s">
        <v>760</v>
      </c>
      <c r="J188">
        <v>40</v>
      </c>
      <c r="K188" t="s">
        <v>393</v>
      </c>
    </row>
    <row r="189" spans="1:12" ht="16" customHeight="1" x14ac:dyDescent="0.15">
      <c r="A189" t="s">
        <v>186</v>
      </c>
      <c r="B189" s="36" t="s">
        <v>350</v>
      </c>
      <c r="D189" s="2" t="s">
        <v>355</v>
      </c>
      <c r="F189" t="s">
        <v>703</v>
      </c>
      <c r="G189" s="38" t="s">
        <v>85</v>
      </c>
      <c r="H189" t="s">
        <v>452</v>
      </c>
      <c r="I189" s="7"/>
      <c r="J189">
        <v>300</v>
      </c>
      <c r="K189" s="5" t="s">
        <v>738</v>
      </c>
    </row>
    <row r="190" spans="1:12" ht="16" customHeight="1" x14ac:dyDescent="0.15">
      <c r="A190" t="s">
        <v>186</v>
      </c>
      <c r="B190" s="36" t="s">
        <v>74</v>
      </c>
      <c r="D190" s="2" t="s">
        <v>169</v>
      </c>
      <c r="F190" t="s">
        <v>518</v>
      </c>
      <c r="G190" s="38" t="s">
        <v>553</v>
      </c>
      <c r="H190" t="s">
        <v>638</v>
      </c>
      <c r="J190">
        <v>475</v>
      </c>
      <c r="K190" s="5" t="s">
        <v>382</v>
      </c>
    </row>
    <row r="191" spans="1:12" ht="16" customHeight="1" x14ac:dyDescent="0.15">
      <c r="A191" t="s">
        <v>186</v>
      </c>
      <c r="B191" s="36" t="s">
        <v>327</v>
      </c>
      <c r="D191" s="2" t="s">
        <v>355</v>
      </c>
      <c r="F191" t="s">
        <v>541</v>
      </c>
      <c r="G191" s="38" t="s">
        <v>85</v>
      </c>
      <c r="H191" s="7" t="s">
        <v>558</v>
      </c>
      <c r="I191" t="s">
        <v>772</v>
      </c>
      <c r="J191">
        <v>5</v>
      </c>
      <c r="K191" s="5" t="s">
        <v>382</v>
      </c>
    </row>
    <row r="192" spans="1:12" ht="16" customHeight="1" x14ac:dyDescent="0.15">
      <c r="A192" t="s">
        <v>186</v>
      </c>
      <c r="B192" s="46" t="s">
        <v>252</v>
      </c>
      <c r="D192" s="2" t="s">
        <v>355</v>
      </c>
      <c r="F192" t="s">
        <v>541</v>
      </c>
      <c r="G192" s="38" t="s">
        <v>85</v>
      </c>
      <c r="H192" s="7" t="s">
        <v>500</v>
      </c>
      <c r="I192" t="s">
        <v>771</v>
      </c>
      <c r="J192">
        <v>5</v>
      </c>
      <c r="K192" s="5"/>
    </row>
    <row r="193" spans="1:11" ht="16" customHeight="1" x14ac:dyDescent="0.15">
      <c r="A193" s="7" t="s">
        <v>186</v>
      </c>
      <c r="B193" s="47" t="s">
        <v>213</v>
      </c>
      <c r="C193" s="47"/>
      <c r="D193" s="2" t="s">
        <v>355</v>
      </c>
      <c r="F193" t="s">
        <v>559</v>
      </c>
      <c r="G193" s="38" t="s">
        <v>85</v>
      </c>
      <c r="H193" s="7" t="s">
        <v>636</v>
      </c>
      <c r="I193" t="s">
        <v>768</v>
      </c>
      <c r="J193">
        <v>5</v>
      </c>
      <c r="K193" s="5" t="s">
        <v>407</v>
      </c>
    </row>
    <row r="194" spans="1:11" ht="16" customHeight="1" x14ac:dyDescent="0.15">
      <c r="A194" t="s">
        <v>186</v>
      </c>
      <c r="B194" s="36" t="s">
        <v>143</v>
      </c>
      <c r="D194" s="2" t="s">
        <v>355</v>
      </c>
      <c r="F194" t="s">
        <v>518</v>
      </c>
      <c r="G194" s="38" t="s">
        <v>584</v>
      </c>
      <c r="H194" s="7" t="s">
        <v>634</v>
      </c>
      <c r="J194">
        <v>175</v>
      </c>
      <c r="K194" s="5" t="s">
        <v>407</v>
      </c>
    </row>
    <row r="195" spans="1:11" ht="16" customHeight="1" x14ac:dyDescent="0.15">
      <c r="A195" t="s">
        <v>186</v>
      </c>
      <c r="B195" s="36" t="s">
        <v>144</v>
      </c>
      <c r="D195" s="2" t="s">
        <v>355</v>
      </c>
      <c r="F195" t="s">
        <v>518</v>
      </c>
      <c r="G195" s="38" t="s">
        <v>584</v>
      </c>
      <c r="H195" s="7" t="s">
        <v>634</v>
      </c>
      <c r="J195">
        <v>300</v>
      </c>
      <c r="K195" s="5" t="s">
        <v>407</v>
      </c>
    </row>
    <row r="196" spans="1:11" ht="16" customHeight="1" x14ac:dyDescent="0.15">
      <c r="A196" t="s">
        <v>186</v>
      </c>
      <c r="B196" s="36" t="s">
        <v>167</v>
      </c>
      <c r="D196" s="2" t="s">
        <v>355</v>
      </c>
      <c r="F196" t="s">
        <v>541</v>
      </c>
      <c r="G196" s="38" t="s">
        <v>85</v>
      </c>
      <c r="H196" t="s">
        <v>558</v>
      </c>
      <c r="I196" t="s">
        <v>768</v>
      </c>
      <c r="J196">
        <v>175</v>
      </c>
      <c r="K196" t="s">
        <v>158</v>
      </c>
    </row>
    <row r="197" spans="1:11" ht="16" customHeight="1" x14ac:dyDescent="0.15">
      <c r="A197" t="s">
        <v>186</v>
      </c>
      <c r="B197" s="36" t="s">
        <v>168</v>
      </c>
      <c r="D197" s="2" t="s">
        <v>108</v>
      </c>
      <c r="F197" t="s">
        <v>541</v>
      </c>
      <c r="G197" s="38" t="s">
        <v>85</v>
      </c>
      <c r="H197" t="s">
        <v>558</v>
      </c>
      <c r="I197" t="s">
        <v>768</v>
      </c>
      <c r="J197">
        <v>300</v>
      </c>
      <c r="K197" t="s">
        <v>158</v>
      </c>
    </row>
    <row r="198" spans="1:11" ht="16" customHeight="1" x14ac:dyDescent="0.15">
      <c r="A198" t="s">
        <v>81</v>
      </c>
      <c r="B198" s="36" t="s">
        <v>206</v>
      </c>
      <c r="F198" t="s">
        <v>518</v>
      </c>
      <c r="G198" s="38" t="s">
        <v>584</v>
      </c>
      <c r="H198" t="s">
        <v>635</v>
      </c>
      <c r="J198">
        <v>-1</v>
      </c>
      <c r="K198" s="5" t="s">
        <v>542</v>
      </c>
    </row>
    <row r="199" spans="1:11" ht="16" customHeight="1" x14ac:dyDescent="0.15">
      <c r="A199" t="s">
        <v>81</v>
      </c>
      <c r="B199" s="36" t="s">
        <v>67</v>
      </c>
      <c r="F199" t="s">
        <v>518</v>
      </c>
      <c r="G199" s="38" t="s">
        <v>553</v>
      </c>
      <c r="H199" t="s">
        <v>639</v>
      </c>
      <c r="J199">
        <v>-1</v>
      </c>
      <c r="K199" s="5" t="s">
        <v>66</v>
      </c>
    </row>
    <row r="200" spans="1:11" ht="16" customHeight="1" x14ac:dyDescent="0.15">
      <c r="A200" t="s">
        <v>81</v>
      </c>
      <c r="B200" s="36" t="s">
        <v>68</v>
      </c>
      <c r="F200" t="s">
        <v>703</v>
      </c>
      <c r="G200" s="38" t="s">
        <v>85</v>
      </c>
      <c r="H200" s="7" t="s">
        <v>636</v>
      </c>
      <c r="I200" t="s">
        <v>769</v>
      </c>
      <c r="J200">
        <v>-1</v>
      </c>
      <c r="K200" s="5" t="s">
        <v>66</v>
      </c>
    </row>
    <row r="201" spans="1:11" ht="16" customHeight="1" x14ac:dyDescent="0.15">
      <c r="A201" t="s">
        <v>81</v>
      </c>
      <c r="B201" s="36" t="s">
        <v>69</v>
      </c>
      <c r="F201" t="s">
        <v>703</v>
      </c>
      <c r="G201" s="34" t="s">
        <v>85</v>
      </c>
      <c r="H201" t="s">
        <v>637</v>
      </c>
      <c r="I201" t="s">
        <v>770</v>
      </c>
      <c r="J201">
        <v>-1</v>
      </c>
      <c r="K201" s="5" t="s">
        <v>66</v>
      </c>
    </row>
    <row r="202" spans="1:11" ht="16" customHeight="1" x14ac:dyDescent="0.15">
      <c r="A202" t="s">
        <v>81</v>
      </c>
      <c r="B202" s="36" t="s">
        <v>70</v>
      </c>
      <c r="F202" t="s">
        <v>541</v>
      </c>
      <c r="G202" s="38" t="s">
        <v>85</v>
      </c>
      <c r="H202" t="s">
        <v>560</v>
      </c>
      <c r="I202" t="s">
        <v>772</v>
      </c>
      <c r="J202">
        <v>-1</v>
      </c>
      <c r="K202" s="5" t="s">
        <v>66</v>
      </c>
    </row>
    <row r="203" spans="1:11" ht="16" customHeight="1" x14ac:dyDescent="0.15">
      <c r="A203" t="s">
        <v>81</v>
      </c>
      <c r="B203" s="36" t="s">
        <v>71</v>
      </c>
      <c r="F203" t="s">
        <v>541</v>
      </c>
      <c r="G203" s="38" t="s">
        <v>85</v>
      </c>
      <c r="H203" t="s">
        <v>557</v>
      </c>
      <c r="I203" t="s">
        <v>771</v>
      </c>
      <c r="J203">
        <v>-1</v>
      </c>
      <c r="K203" s="5" t="s">
        <v>66</v>
      </c>
    </row>
    <row r="204" spans="1:11" ht="16" customHeight="1" x14ac:dyDescent="0.15">
      <c r="A204" t="s">
        <v>357</v>
      </c>
      <c r="B204" s="36" t="s">
        <v>148</v>
      </c>
      <c r="F204" t="s">
        <v>518</v>
      </c>
      <c r="G204" s="38" t="s">
        <v>584</v>
      </c>
      <c r="H204" s="7" t="s">
        <v>634</v>
      </c>
      <c r="J204">
        <v>2</v>
      </c>
      <c r="K204" s="5" t="s">
        <v>697</v>
      </c>
    </row>
    <row r="205" spans="1:11" ht="16" customHeight="1" x14ac:dyDescent="0.15">
      <c r="A205" t="s">
        <v>357</v>
      </c>
      <c r="B205" s="46" t="s">
        <v>258</v>
      </c>
      <c r="F205" t="s">
        <v>541</v>
      </c>
      <c r="G205" s="38" t="s">
        <v>85</v>
      </c>
      <c r="H205" t="s">
        <v>558</v>
      </c>
      <c r="I205" t="s">
        <v>768</v>
      </c>
      <c r="J205">
        <v>2</v>
      </c>
      <c r="K205" s="5" t="s">
        <v>577</v>
      </c>
    </row>
  </sheetData>
  <autoFilter ref="A1:M205" xr:uid="{00000000-0009-0000-0000-000000000000}">
    <sortState ref="A2:M204">
      <sortCondition ref="A1:A204"/>
    </sortState>
  </autoFilter>
  <sortState ref="A2:M204">
    <sortCondition ref="A2:A204"/>
    <sortCondition ref="B2:B204"/>
  </sortState>
  <phoneticPr fontId="7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Sheet1!$A$2:$A$9</xm:f>
          </x14:formula1>
          <xm:sqref>F2:F205</xm:sqref>
        </x14:dataValidation>
        <x14:dataValidation type="list" allowBlank="1" showInputMessage="1" showErrorMessage="1" xr:uid="{00000000-0002-0000-0000-000001000000}">
          <x14:formula1>
            <xm:f>Sheet1!$B$2:$B$9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zoomScale="120" zoomScaleNormal="120" zoomScalePageLayoutView="120" workbookViewId="0">
      <selection activeCell="J3" sqref="J3"/>
    </sheetView>
  </sheetViews>
  <sheetFormatPr baseColWidth="10" defaultColWidth="8.83203125" defaultRowHeight="13" x14ac:dyDescent="0.15"/>
  <cols>
    <col min="1" max="1" width="11.33203125" bestFit="1" customWidth="1"/>
    <col min="2" max="2" width="14" bestFit="1" customWidth="1"/>
    <col min="7" max="7" width="20.6640625" bestFit="1" customWidth="1"/>
    <col min="8" max="8" width="17" bestFit="1" customWidth="1"/>
    <col min="10" max="10" width="40.83203125" bestFit="1" customWidth="1"/>
    <col min="11" max="11" width="11.1640625" bestFit="1" customWidth="1"/>
  </cols>
  <sheetData>
    <row r="1" spans="1:11" ht="16" customHeight="1" x14ac:dyDescent="0.15">
      <c r="A1" s="1" t="s">
        <v>442</v>
      </c>
      <c r="B1" s="35" t="s">
        <v>353</v>
      </c>
      <c r="C1" s="6" t="s">
        <v>106</v>
      </c>
      <c r="D1" s="33" t="s">
        <v>565</v>
      </c>
      <c r="E1" s="9" t="s">
        <v>554</v>
      </c>
      <c r="F1" s="37" t="s">
        <v>223</v>
      </c>
      <c r="G1" s="3" t="s">
        <v>31</v>
      </c>
      <c r="H1" s="3" t="s">
        <v>30</v>
      </c>
      <c r="I1" s="3" t="s">
        <v>396</v>
      </c>
      <c r="J1" s="4" t="s">
        <v>172</v>
      </c>
      <c r="K1" s="9" t="s">
        <v>519</v>
      </c>
    </row>
    <row r="2" spans="1:11" ht="28" x14ac:dyDescent="0.15">
      <c r="A2" t="s">
        <v>401</v>
      </c>
      <c r="B2" s="36" t="s">
        <v>35</v>
      </c>
      <c r="C2" s="2"/>
      <c r="D2" s="2"/>
      <c r="E2" t="s">
        <v>37</v>
      </c>
      <c r="F2" s="38" t="s">
        <v>376</v>
      </c>
      <c r="H2" s="7" t="s">
        <v>794</v>
      </c>
      <c r="J2" s="5" t="s">
        <v>795</v>
      </c>
    </row>
    <row r="3" spans="1:11" ht="16" customHeight="1" x14ac:dyDescent="0.15">
      <c r="A3" t="s">
        <v>160</v>
      </c>
      <c r="B3" s="36">
        <v>20086880</v>
      </c>
      <c r="C3" s="2"/>
      <c r="D3" s="2"/>
      <c r="E3" t="s">
        <v>84</v>
      </c>
      <c r="F3" s="34" t="s">
        <v>85</v>
      </c>
      <c r="H3" t="s">
        <v>794</v>
      </c>
      <c r="I3">
        <v>-3</v>
      </c>
      <c r="J3" s="5" t="s">
        <v>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61"/>
  <sheetViews>
    <sheetView topLeftCell="A36" zoomScale="125" workbookViewId="0">
      <selection activeCell="H51" sqref="H51"/>
    </sheetView>
  </sheetViews>
  <sheetFormatPr baseColWidth="10" defaultColWidth="11" defaultRowHeight="13" x14ac:dyDescent="0.15"/>
  <cols>
    <col min="1" max="1" width="16.5" bestFit="1" customWidth="1"/>
    <col min="3" max="3" width="2" customWidth="1"/>
    <col min="4" max="4" width="3" customWidth="1"/>
    <col min="5" max="5" width="12" bestFit="1" customWidth="1"/>
    <col min="6" max="6" width="13" bestFit="1" customWidth="1"/>
    <col min="7" max="7" width="18.33203125" bestFit="1" customWidth="1"/>
    <col min="8" max="8" width="67.5" customWidth="1"/>
  </cols>
  <sheetData>
    <row r="1" spans="1:9" x14ac:dyDescent="0.15">
      <c r="A1" s="1" t="s">
        <v>442</v>
      </c>
      <c r="B1" s="6" t="s">
        <v>353</v>
      </c>
      <c r="C1" s="6"/>
      <c r="D1" s="6"/>
      <c r="E1" s="1" t="s">
        <v>93</v>
      </c>
      <c r="F1" s="1" t="s">
        <v>223</v>
      </c>
      <c r="G1" s="3" t="s">
        <v>299</v>
      </c>
      <c r="H1" s="4" t="s">
        <v>172</v>
      </c>
    </row>
    <row r="2" spans="1:9" ht="14" x14ac:dyDescent="0.15">
      <c r="A2" t="s">
        <v>182</v>
      </c>
      <c r="B2" s="2" t="s">
        <v>298</v>
      </c>
      <c r="C2" s="2"/>
      <c r="D2" s="2"/>
      <c r="E2" s="2"/>
      <c r="F2" t="s">
        <v>470</v>
      </c>
      <c r="G2" t="s">
        <v>25</v>
      </c>
      <c r="H2" s="5" t="s">
        <v>379</v>
      </c>
    </row>
    <row r="3" spans="1:9" x14ac:dyDescent="0.15">
      <c r="A3" t="s">
        <v>182</v>
      </c>
      <c r="B3" s="2" t="s">
        <v>297</v>
      </c>
      <c r="C3" s="2"/>
      <c r="D3" s="2"/>
      <c r="E3" s="2"/>
      <c r="F3" t="s">
        <v>470</v>
      </c>
      <c r="G3" t="s">
        <v>410</v>
      </c>
    </row>
    <row r="4" spans="1:9" x14ac:dyDescent="0.15">
      <c r="A4" t="s">
        <v>182</v>
      </c>
      <c r="B4" s="2" t="s">
        <v>14</v>
      </c>
      <c r="C4" s="2"/>
      <c r="D4" s="2"/>
      <c r="E4" s="2"/>
      <c r="F4" t="s">
        <v>470</v>
      </c>
      <c r="G4" t="s">
        <v>354</v>
      </c>
      <c r="H4" t="s">
        <v>398</v>
      </c>
    </row>
    <row r="5" spans="1:9" x14ac:dyDescent="0.15">
      <c r="A5" t="s">
        <v>181</v>
      </c>
      <c r="B5" s="2" t="s">
        <v>385</v>
      </c>
      <c r="C5" s="2"/>
      <c r="D5" s="2"/>
      <c r="E5" t="s">
        <v>386</v>
      </c>
      <c r="F5" t="s">
        <v>470</v>
      </c>
      <c r="G5" t="s">
        <v>180</v>
      </c>
      <c r="H5" t="s">
        <v>129</v>
      </c>
    </row>
    <row r="6" spans="1:9" x14ac:dyDescent="0.15">
      <c r="A6" t="s">
        <v>181</v>
      </c>
      <c r="B6" s="2" t="s">
        <v>278</v>
      </c>
      <c r="C6" s="2"/>
      <c r="D6" s="2"/>
      <c r="E6" s="2"/>
      <c r="F6" t="s">
        <v>470</v>
      </c>
      <c r="G6" t="s">
        <v>279</v>
      </c>
      <c r="H6" t="s">
        <v>284</v>
      </c>
    </row>
    <row r="7" spans="1:9" x14ac:dyDescent="0.15">
      <c r="A7" t="s">
        <v>440</v>
      </c>
      <c r="B7" s="2" t="s">
        <v>463</v>
      </c>
      <c r="C7" s="2"/>
      <c r="D7" s="2"/>
      <c r="E7" s="2"/>
      <c r="F7" t="s">
        <v>470</v>
      </c>
      <c r="G7" t="s">
        <v>424</v>
      </c>
      <c r="H7" t="s">
        <v>261</v>
      </c>
    </row>
    <row r="8" spans="1:9" x14ac:dyDescent="0.15">
      <c r="A8" t="s">
        <v>181</v>
      </c>
      <c r="B8" s="2" t="s">
        <v>159</v>
      </c>
      <c r="C8" s="2"/>
      <c r="D8" s="2"/>
      <c r="E8" s="2"/>
      <c r="F8" t="s">
        <v>470</v>
      </c>
      <c r="G8" t="s">
        <v>400</v>
      </c>
    </row>
    <row r="9" spans="1:9" x14ac:dyDescent="0.15">
      <c r="A9" t="s">
        <v>240</v>
      </c>
      <c r="B9" s="2" t="s">
        <v>9</v>
      </c>
      <c r="C9" s="2"/>
      <c r="D9" s="2"/>
      <c r="E9" s="2"/>
      <c r="F9" t="s">
        <v>572</v>
      </c>
      <c r="G9" t="s">
        <v>34</v>
      </c>
      <c r="H9" t="s">
        <v>193</v>
      </c>
    </row>
    <row r="10" spans="1:9" x14ac:dyDescent="0.15">
      <c r="A10" t="s">
        <v>240</v>
      </c>
      <c r="B10" s="2" t="s">
        <v>10</v>
      </c>
      <c r="C10" s="2"/>
      <c r="D10" s="2"/>
      <c r="E10" s="2"/>
      <c r="F10" t="s">
        <v>572</v>
      </c>
      <c r="G10" s="7" t="s">
        <v>7</v>
      </c>
      <c r="H10" t="s">
        <v>321</v>
      </c>
    </row>
    <row r="11" spans="1:9" ht="70" x14ac:dyDescent="0.15">
      <c r="A11" t="s">
        <v>29</v>
      </c>
      <c r="B11" s="2" t="s">
        <v>444</v>
      </c>
      <c r="C11" s="2"/>
      <c r="D11" s="2"/>
      <c r="E11" t="s">
        <v>561</v>
      </c>
      <c r="F11" t="s">
        <v>85</v>
      </c>
      <c r="G11" t="s">
        <v>477</v>
      </c>
      <c r="H11" s="5" t="s">
        <v>562</v>
      </c>
      <c r="I11" t="s">
        <v>642</v>
      </c>
    </row>
    <row r="12" spans="1:9" ht="70" x14ac:dyDescent="0.15">
      <c r="A12" t="s">
        <v>29</v>
      </c>
      <c r="B12" s="2" t="s">
        <v>28</v>
      </c>
      <c r="C12" s="2"/>
      <c r="D12" s="2"/>
      <c r="E12" t="s">
        <v>585</v>
      </c>
      <c r="F12" t="s">
        <v>640</v>
      </c>
      <c r="G12" t="s">
        <v>481</v>
      </c>
      <c r="H12" s="5" t="s">
        <v>586</v>
      </c>
      <c r="I12" t="s">
        <v>522</v>
      </c>
    </row>
    <row r="13" spans="1:9" ht="16" customHeight="1" x14ac:dyDescent="0.15">
      <c r="A13" t="s">
        <v>725</v>
      </c>
      <c r="B13" s="36"/>
      <c r="C13" s="36"/>
      <c r="D13" s="2"/>
      <c r="E13" s="2"/>
      <c r="F13" s="38" t="s">
        <v>640</v>
      </c>
      <c r="H13" t="s">
        <v>741</v>
      </c>
      <c r="I13" t="s">
        <v>726</v>
      </c>
    </row>
    <row r="14" spans="1:9" x14ac:dyDescent="0.15">
      <c r="A14" t="s">
        <v>187</v>
      </c>
      <c r="B14" s="2" t="s">
        <v>239</v>
      </c>
      <c r="C14" s="2"/>
      <c r="D14" s="2"/>
      <c r="E14" t="s">
        <v>338</v>
      </c>
      <c r="F14" t="s">
        <v>435</v>
      </c>
    </row>
    <row r="15" spans="1:9" x14ac:dyDescent="0.15">
      <c r="A15" t="s">
        <v>271</v>
      </c>
      <c r="B15" s="2" t="s">
        <v>49</v>
      </c>
      <c r="C15" s="2"/>
      <c r="D15" s="2"/>
      <c r="E15" t="s">
        <v>21</v>
      </c>
      <c r="F15" t="s">
        <v>208</v>
      </c>
      <c r="H15" t="s">
        <v>234</v>
      </c>
    </row>
    <row r="16" spans="1:9" ht="28" x14ac:dyDescent="0.15">
      <c r="A16" t="s">
        <v>271</v>
      </c>
      <c r="B16" s="2" t="s">
        <v>290</v>
      </c>
      <c r="C16" s="2"/>
      <c r="D16" s="2"/>
      <c r="E16" t="s">
        <v>21</v>
      </c>
      <c r="F16" t="s">
        <v>208</v>
      </c>
      <c r="H16" s="5" t="s">
        <v>283</v>
      </c>
    </row>
    <row r="17" spans="1:16" x14ac:dyDescent="0.15">
      <c r="A17" t="s">
        <v>271</v>
      </c>
      <c r="B17" s="2" t="s">
        <v>365</v>
      </c>
      <c r="C17" s="2"/>
      <c r="D17" s="2"/>
      <c r="E17" t="s">
        <v>21</v>
      </c>
      <c r="F17" t="s">
        <v>208</v>
      </c>
      <c r="H17" t="s">
        <v>234</v>
      </c>
    </row>
    <row r="18" spans="1:16" ht="42" x14ac:dyDescent="0.15">
      <c r="A18" t="s">
        <v>59</v>
      </c>
      <c r="B18" s="2" t="s">
        <v>60</v>
      </c>
      <c r="C18" s="2"/>
      <c r="D18" s="2"/>
      <c r="E18" t="s">
        <v>22</v>
      </c>
      <c r="F18" t="s">
        <v>23</v>
      </c>
      <c r="G18" t="s">
        <v>104</v>
      </c>
      <c r="H18" s="5" t="s">
        <v>256</v>
      </c>
    </row>
    <row r="19" spans="1:16" ht="28" x14ac:dyDescent="0.15">
      <c r="A19" t="s">
        <v>59</v>
      </c>
      <c r="B19" s="2" t="s">
        <v>125</v>
      </c>
      <c r="C19" s="2"/>
      <c r="D19" s="2"/>
      <c r="E19" t="s">
        <v>21</v>
      </c>
      <c r="F19" t="s">
        <v>208</v>
      </c>
      <c r="G19" t="s">
        <v>152</v>
      </c>
      <c r="H19" s="5" t="s">
        <v>130</v>
      </c>
    </row>
    <row r="20" spans="1:16" ht="28" customHeight="1" x14ac:dyDescent="0.15">
      <c r="A20" t="s">
        <v>59</v>
      </c>
      <c r="B20" s="2" t="s">
        <v>190</v>
      </c>
      <c r="C20" s="2"/>
      <c r="D20" s="2"/>
      <c r="E20" t="s">
        <v>21</v>
      </c>
      <c r="F20" t="s">
        <v>208</v>
      </c>
      <c r="H20" s="5" t="s">
        <v>288</v>
      </c>
    </row>
    <row r="21" spans="1:16" x14ac:dyDescent="0.15">
      <c r="A21" t="s">
        <v>59</v>
      </c>
      <c r="B21" s="2" t="s">
        <v>318</v>
      </c>
      <c r="C21" s="2"/>
      <c r="D21" s="2"/>
      <c r="E21" t="s">
        <v>21</v>
      </c>
      <c r="F21" t="s">
        <v>188</v>
      </c>
      <c r="G21" t="s">
        <v>27</v>
      </c>
      <c r="H21" t="s">
        <v>189</v>
      </c>
    </row>
    <row r="22" spans="1:16" ht="38" customHeight="1" x14ac:dyDescent="0.15">
      <c r="A22" t="s">
        <v>59</v>
      </c>
      <c r="B22" s="2" t="s">
        <v>319</v>
      </c>
      <c r="C22" s="2"/>
      <c r="D22" s="2"/>
      <c r="E22" t="s">
        <v>373</v>
      </c>
      <c r="F22" t="s">
        <v>314</v>
      </c>
      <c r="G22" t="s">
        <v>73</v>
      </c>
      <c r="H22" s="5" t="s">
        <v>238</v>
      </c>
    </row>
    <row r="23" spans="1:16" x14ac:dyDescent="0.15">
      <c r="A23" t="s">
        <v>416</v>
      </c>
      <c r="B23" s="2" t="s">
        <v>177</v>
      </c>
      <c r="C23" s="2"/>
      <c r="D23" s="2"/>
      <c r="E23" t="s">
        <v>121</v>
      </c>
      <c r="F23" t="s">
        <v>116</v>
      </c>
      <c r="G23" t="s">
        <v>152</v>
      </c>
      <c r="H23" t="s">
        <v>163</v>
      </c>
    </row>
    <row r="24" spans="1:16" x14ac:dyDescent="0.15">
      <c r="A24" t="s">
        <v>416</v>
      </c>
      <c r="B24" s="2" t="s">
        <v>198</v>
      </c>
      <c r="C24" s="2"/>
      <c r="D24" s="2"/>
      <c r="E24" t="s">
        <v>121</v>
      </c>
      <c r="F24" t="s">
        <v>214</v>
      </c>
    </row>
    <row r="25" spans="1:16" x14ac:dyDescent="0.15">
      <c r="A25" t="s">
        <v>416</v>
      </c>
      <c r="B25" s="2" t="s">
        <v>122</v>
      </c>
      <c r="C25" s="2"/>
      <c r="D25" s="2"/>
      <c r="E25" t="s">
        <v>171</v>
      </c>
      <c r="F25" t="s">
        <v>215</v>
      </c>
    </row>
    <row r="26" spans="1:16" x14ac:dyDescent="0.15">
      <c r="A26" t="s">
        <v>364</v>
      </c>
      <c r="B26" s="2" t="s">
        <v>96</v>
      </c>
      <c r="C26" s="2"/>
      <c r="D26" s="2"/>
      <c r="E26" t="s">
        <v>100</v>
      </c>
      <c r="F26" t="s">
        <v>99</v>
      </c>
    </row>
    <row r="27" spans="1:16" ht="28" x14ac:dyDescent="0.15">
      <c r="A27" t="s">
        <v>339</v>
      </c>
      <c r="B27" s="2" t="s">
        <v>17</v>
      </c>
      <c r="C27" s="2"/>
      <c r="D27" s="2"/>
      <c r="E27" t="s">
        <v>338</v>
      </c>
      <c r="F27" t="s">
        <v>224</v>
      </c>
      <c r="H27" s="5" t="s">
        <v>372</v>
      </c>
    </row>
    <row r="28" spans="1:16" x14ac:dyDescent="0.15">
      <c r="A28" t="s">
        <v>291</v>
      </c>
      <c r="B28" s="2" t="s">
        <v>292</v>
      </c>
      <c r="C28" s="2"/>
      <c r="D28" s="2"/>
      <c r="E28" t="s">
        <v>338</v>
      </c>
      <c r="F28" t="s">
        <v>293</v>
      </c>
      <c r="H28" t="s">
        <v>294</v>
      </c>
    </row>
    <row r="29" spans="1:16" x14ac:dyDescent="0.15">
      <c r="A29" t="s">
        <v>12</v>
      </c>
      <c r="B29" s="2" t="s">
        <v>307</v>
      </c>
      <c r="C29" s="2"/>
      <c r="D29" s="2"/>
      <c r="E29" t="s">
        <v>338</v>
      </c>
      <c r="F29" t="s">
        <v>131</v>
      </c>
      <c r="G29" t="s">
        <v>73</v>
      </c>
      <c r="H29" t="s">
        <v>263</v>
      </c>
    </row>
    <row r="30" spans="1:16" x14ac:dyDescent="0.15">
      <c r="A30" t="s">
        <v>142</v>
      </c>
      <c r="B30" s="2" t="s">
        <v>117</v>
      </c>
      <c r="C30" s="2"/>
      <c r="D30" s="2"/>
      <c r="E30" t="s">
        <v>338</v>
      </c>
      <c r="F30" t="s">
        <v>131</v>
      </c>
      <c r="G30" t="s">
        <v>73</v>
      </c>
      <c r="H30" t="s">
        <v>263</v>
      </c>
    </row>
    <row r="31" spans="1:16" x14ac:dyDescent="0.15">
      <c r="A31" t="s">
        <v>176</v>
      </c>
      <c r="B31" s="2" t="s">
        <v>153</v>
      </c>
      <c r="C31" s="2"/>
      <c r="D31" s="2"/>
      <c r="E31" t="s">
        <v>338</v>
      </c>
      <c r="F31" t="s">
        <v>435</v>
      </c>
      <c r="H31" t="s">
        <v>133</v>
      </c>
    </row>
    <row r="32" spans="1:16" x14ac:dyDescent="0.15">
      <c r="A32" t="s">
        <v>399</v>
      </c>
      <c r="B32" s="2" t="s">
        <v>92</v>
      </c>
      <c r="C32" s="2"/>
      <c r="D32" s="2"/>
      <c r="E32" t="s">
        <v>457</v>
      </c>
      <c r="G32" t="s">
        <v>410</v>
      </c>
      <c r="H32" t="s">
        <v>456</v>
      </c>
      <c r="J32" s="46"/>
      <c r="L32" s="46"/>
      <c r="P32" s="50"/>
    </row>
    <row r="33" spans="1:1024 1026:2048 2050:3072 3074:4096 4098:5120 5122:6144 6146:7168 7170:8192 8194:9216 9218:10240 10242:11264 11266:12288 12290:13312 13314:14336 14338:15360 15362:16384" ht="28" x14ac:dyDescent="0.15">
      <c r="A33" t="s">
        <v>401</v>
      </c>
      <c r="B33" s="2" t="s">
        <v>219</v>
      </c>
      <c r="C33" s="2"/>
      <c r="D33" s="2"/>
      <c r="E33" t="s">
        <v>605</v>
      </c>
      <c r="F33" t="s">
        <v>553</v>
      </c>
      <c r="G33" t="s">
        <v>506</v>
      </c>
      <c r="H33" s="5" t="s">
        <v>606</v>
      </c>
    </row>
    <row r="34" spans="1:1024 1026:2048 2050:3072 3074:4096 4098:5120 5122:6144 6146:7168 7170:8192 8194:9216 9218:10240 10242:11264 11266:12288 12290:13312 13314:14336 14338:15360 15362:16384" x14ac:dyDescent="0.15">
      <c r="A34" t="s">
        <v>399</v>
      </c>
      <c r="B34" s="46" t="s">
        <v>388</v>
      </c>
      <c r="D34" s="46"/>
      <c r="E34" t="s">
        <v>21</v>
      </c>
      <c r="F34" t="s">
        <v>553</v>
      </c>
      <c r="G34" t="s">
        <v>555</v>
      </c>
      <c r="H34" s="50" t="s">
        <v>825</v>
      </c>
      <c r="J34" s="46"/>
      <c r="L34" s="46"/>
      <c r="N34" s="46"/>
      <c r="P34" s="46"/>
      <c r="R34" s="46"/>
      <c r="T34" s="46"/>
      <c r="V34" s="46"/>
      <c r="X34" s="46"/>
      <c r="Z34" s="46"/>
      <c r="AB34" s="46"/>
      <c r="AD34" s="46"/>
      <c r="AF34" s="46"/>
      <c r="AH34" s="46"/>
      <c r="AJ34" s="46"/>
      <c r="AL34" s="46"/>
      <c r="AN34" s="46"/>
      <c r="AP34" s="46"/>
      <c r="AR34" s="46"/>
      <c r="AT34" s="46"/>
      <c r="AV34" s="46"/>
      <c r="AX34" s="46"/>
      <c r="AZ34" s="46"/>
      <c r="BB34" s="46"/>
      <c r="BD34" s="46"/>
      <c r="BF34" s="46"/>
      <c r="BH34" s="46"/>
      <c r="BJ34" s="46"/>
      <c r="BL34" s="46"/>
      <c r="BN34" s="46"/>
      <c r="BP34" s="46"/>
      <c r="BR34" s="46"/>
      <c r="BT34" s="46"/>
      <c r="BV34" s="46"/>
      <c r="BX34" s="46"/>
      <c r="BZ34" s="46"/>
      <c r="CB34" s="46"/>
      <c r="CD34" s="46"/>
      <c r="CF34" s="46"/>
      <c r="CH34" s="46"/>
      <c r="CJ34" s="46"/>
      <c r="CL34" s="46"/>
      <c r="CN34" s="46"/>
      <c r="CP34" s="46"/>
      <c r="CR34" s="46"/>
      <c r="CT34" s="46"/>
      <c r="CV34" s="46"/>
      <c r="CX34" s="46"/>
      <c r="CZ34" s="46"/>
      <c r="DB34" s="46"/>
      <c r="DD34" s="46"/>
      <c r="DF34" s="46"/>
      <c r="DH34" s="46"/>
      <c r="DJ34" s="46"/>
      <c r="DL34" s="46"/>
      <c r="DN34" s="46"/>
      <c r="DP34" s="46"/>
      <c r="DR34" s="46"/>
      <c r="DT34" s="46"/>
      <c r="DV34" s="46"/>
      <c r="DX34" s="46"/>
      <c r="DZ34" s="46"/>
      <c r="EB34" s="46"/>
      <c r="ED34" s="46"/>
      <c r="EF34" s="46"/>
      <c r="EH34" s="46"/>
      <c r="EJ34" s="46"/>
      <c r="EL34" s="46"/>
      <c r="EN34" s="46"/>
      <c r="EP34" s="46"/>
      <c r="ER34" s="46"/>
      <c r="ET34" s="46"/>
      <c r="EV34" s="46"/>
      <c r="EX34" s="46"/>
      <c r="EZ34" s="46"/>
      <c r="FB34" s="46"/>
      <c r="FD34" s="46"/>
      <c r="FF34" s="46"/>
      <c r="FH34" s="46"/>
      <c r="FJ34" s="46"/>
      <c r="FL34" s="46"/>
      <c r="FN34" s="46"/>
      <c r="FP34" s="46"/>
      <c r="FR34" s="46"/>
      <c r="FT34" s="46"/>
      <c r="FV34" s="46"/>
      <c r="FX34" s="46"/>
      <c r="FZ34" s="46"/>
      <c r="GB34" s="46"/>
      <c r="GD34" s="46"/>
      <c r="GF34" s="46"/>
      <c r="GH34" s="46"/>
      <c r="GJ34" s="46"/>
      <c r="GL34" s="46"/>
      <c r="GN34" s="46"/>
      <c r="GP34" s="46"/>
      <c r="GR34" s="46"/>
      <c r="GT34" s="46"/>
      <c r="GV34" s="46"/>
      <c r="GX34" s="46"/>
      <c r="GZ34" s="46"/>
      <c r="HB34" s="46"/>
      <c r="HD34" s="46"/>
      <c r="HF34" s="46"/>
      <c r="HH34" s="46"/>
      <c r="HJ34" s="46"/>
      <c r="HL34" s="46"/>
      <c r="HN34" s="46"/>
      <c r="HP34" s="46"/>
      <c r="HR34" s="46"/>
      <c r="HT34" s="46"/>
      <c r="HV34" s="46"/>
      <c r="HX34" s="46"/>
      <c r="HZ34" s="46"/>
      <c r="IB34" s="46"/>
      <c r="ID34" s="46"/>
      <c r="IF34" s="46"/>
      <c r="IH34" s="46"/>
      <c r="IJ34" s="46"/>
      <c r="IL34" s="46"/>
      <c r="IN34" s="46"/>
      <c r="IP34" s="46"/>
      <c r="IR34" s="46"/>
      <c r="IT34" s="46"/>
      <c r="IV34" s="46"/>
      <c r="IX34" s="46"/>
      <c r="IZ34" s="46"/>
      <c r="JB34" s="46"/>
      <c r="JD34" s="46"/>
      <c r="JF34" s="46"/>
      <c r="JH34" s="46"/>
      <c r="JJ34" s="46"/>
      <c r="JL34" s="46"/>
      <c r="JN34" s="46"/>
      <c r="JP34" s="46"/>
      <c r="JR34" s="46"/>
      <c r="JT34" s="46"/>
      <c r="JV34" s="46"/>
      <c r="JX34" s="46"/>
      <c r="JZ34" s="46"/>
      <c r="KB34" s="46"/>
      <c r="KD34" s="46"/>
      <c r="KF34" s="46"/>
      <c r="KH34" s="46"/>
      <c r="KJ34" s="46"/>
      <c r="KL34" s="46"/>
      <c r="KN34" s="46"/>
      <c r="KP34" s="46"/>
      <c r="KR34" s="46"/>
      <c r="KT34" s="46"/>
      <c r="KV34" s="46"/>
      <c r="KX34" s="46"/>
      <c r="KZ34" s="46"/>
      <c r="LB34" s="46"/>
      <c r="LD34" s="46"/>
      <c r="LF34" s="46"/>
      <c r="LH34" s="46"/>
      <c r="LJ34" s="46"/>
      <c r="LL34" s="46"/>
      <c r="LN34" s="46"/>
      <c r="LP34" s="46"/>
      <c r="LR34" s="46"/>
      <c r="LT34" s="46"/>
      <c r="LV34" s="46"/>
      <c r="LX34" s="46"/>
      <c r="LZ34" s="46"/>
      <c r="MB34" s="46"/>
      <c r="MD34" s="46"/>
      <c r="MF34" s="46"/>
      <c r="MH34" s="46"/>
      <c r="MJ34" s="46"/>
      <c r="ML34" s="46"/>
      <c r="MN34" s="46"/>
      <c r="MP34" s="46"/>
      <c r="MR34" s="46"/>
      <c r="MT34" s="46"/>
      <c r="MV34" s="46"/>
      <c r="MX34" s="46"/>
      <c r="MZ34" s="46"/>
      <c r="NB34" s="46"/>
      <c r="ND34" s="46"/>
      <c r="NF34" s="46"/>
      <c r="NH34" s="46"/>
      <c r="NJ34" s="46"/>
      <c r="NL34" s="46"/>
      <c r="NN34" s="46"/>
      <c r="NP34" s="46"/>
      <c r="NR34" s="46"/>
      <c r="NT34" s="46"/>
      <c r="NV34" s="46"/>
      <c r="NX34" s="46"/>
      <c r="NZ34" s="46"/>
      <c r="OB34" s="46"/>
      <c r="OD34" s="46"/>
      <c r="OF34" s="46"/>
      <c r="OH34" s="46"/>
      <c r="OJ34" s="46"/>
      <c r="OL34" s="46"/>
      <c r="ON34" s="46"/>
      <c r="OP34" s="46"/>
      <c r="OR34" s="46"/>
      <c r="OT34" s="46"/>
      <c r="OV34" s="46"/>
      <c r="OX34" s="46"/>
      <c r="OZ34" s="46"/>
      <c r="PB34" s="46"/>
      <c r="PD34" s="46"/>
      <c r="PF34" s="46"/>
      <c r="PH34" s="46"/>
      <c r="PJ34" s="46"/>
      <c r="PL34" s="46"/>
      <c r="PN34" s="46"/>
      <c r="PP34" s="46"/>
      <c r="PR34" s="46"/>
      <c r="PT34" s="46"/>
      <c r="PV34" s="46"/>
      <c r="PX34" s="46"/>
      <c r="PZ34" s="46"/>
      <c r="QB34" s="46"/>
      <c r="QD34" s="46"/>
      <c r="QF34" s="46"/>
      <c r="QH34" s="46"/>
      <c r="QJ34" s="46"/>
      <c r="QL34" s="46"/>
      <c r="QN34" s="46"/>
      <c r="QP34" s="46"/>
      <c r="QR34" s="46"/>
      <c r="QT34" s="46"/>
      <c r="QV34" s="46"/>
      <c r="QX34" s="46"/>
      <c r="QZ34" s="46"/>
      <c r="RB34" s="46"/>
      <c r="RD34" s="46"/>
      <c r="RF34" s="46"/>
      <c r="RH34" s="46"/>
      <c r="RJ34" s="46"/>
      <c r="RL34" s="46"/>
      <c r="RN34" s="46"/>
      <c r="RP34" s="46"/>
      <c r="RR34" s="46"/>
      <c r="RT34" s="46"/>
      <c r="RV34" s="46"/>
      <c r="RX34" s="46"/>
      <c r="RZ34" s="46"/>
      <c r="SB34" s="46"/>
      <c r="SD34" s="46"/>
      <c r="SF34" s="46"/>
      <c r="SH34" s="46"/>
      <c r="SJ34" s="46"/>
      <c r="SL34" s="46"/>
      <c r="SN34" s="46"/>
      <c r="SP34" s="46"/>
      <c r="SR34" s="46"/>
      <c r="ST34" s="46"/>
      <c r="SV34" s="46"/>
      <c r="SX34" s="46"/>
      <c r="SZ34" s="46"/>
      <c r="TB34" s="46"/>
      <c r="TD34" s="46"/>
      <c r="TF34" s="46"/>
      <c r="TH34" s="46"/>
      <c r="TJ34" s="46"/>
      <c r="TL34" s="46"/>
      <c r="TN34" s="46"/>
      <c r="TP34" s="46"/>
      <c r="TR34" s="46"/>
      <c r="TT34" s="46"/>
      <c r="TV34" s="46"/>
      <c r="TX34" s="46"/>
      <c r="TZ34" s="46"/>
      <c r="UB34" s="46"/>
      <c r="UD34" s="46"/>
      <c r="UF34" s="46"/>
      <c r="UH34" s="46"/>
      <c r="UJ34" s="46"/>
      <c r="UL34" s="46"/>
      <c r="UN34" s="46"/>
      <c r="UP34" s="46"/>
      <c r="UR34" s="46"/>
      <c r="UT34" s="46"/>
      <c r="UV34" s="46"/>
      <c r="UX34" s="46"/>
      <c r="UZ34" s="46"/>
      <c r="VB34" s="46"/>
      <c r="VD34" s="46"/>
      <c r="VF34" s="46"/>
      <c r="VH34" s="46"/>
      <c r="VJ34" s="46"/>
      <c r="VL34" s="46"/>
      <c r="VN34" s="46"/>
      <c r="VP34" s="46"/>
      <c r="VR34" s="46"/>
      <c r="VT34" s="46"/>
      <c r="VV34" s="46"/>
      <c r="VX34" s="46"/>
      <c r="VZ34" s="46"/>
      <c r="WB34" s="46"/>
      <c r="WD34" s="46"/>
      <c r="WF34" s="46"/>
      <c r="WH34" s="46"/>
      <c r="WJ34" s="46"/>
      <c r="WL34" s="46"/>
      <c r="WN34" s="46"/>
      <c r="WP34" s="46"/>
      <c r="WR34" s="46"/>
      <c r="WT34" s="46"/>
      <c r="WV34" s="46"/>
      <c r="WX34" s="46"/>
      <c r="WZ34" s="46"/>
      <c r="XB34" s="46"/>
      <c r="XD34" s="46"/>
      <c r="XF34" s="46"/>
      <c r="XH34" s="46"/>
      <c r="XJ34" s="46"/>
      <c r="XL34" s="46"/>
      <c r="XN34" s="46"/>
      <c r="XP34" s="46"/>
      <c r="XR34" s="46"/>
      <c r="XT34" s="46"/>
      <c r="XV34" s="46"/>
      <c r="XX34" s="46"/>
      <c r="XZ34" s="46"/>
      <c r="YB34" s="46"/>
      <c r="YD34" s="46"/>
      <c r="YF34" s="46"/>
      <c r="YH34" s="46"/>
      <c r="YJ34" s="46"/>
      <c r="YL34" s="46"/>
      <c r="YN34" s="46"/>
      <c r="YP34" s="46"/>
      <c r="YR34" s="46"/>
      <c r="YT34" s="46"/>
      <c r="YV34" s="46"/>
      <c r="YX34" s="46"/>
      <c r="YZ34" s="46"/>
      <c r="ZB34" s="46"/>
      <c r="ZD34" s="46"/>
      <c r="ZF34" s="46"/>
      <c r="ZH34" s="46"/>
      <c r="ZJ34" s="46"/>
      <c r="ZL34" s="46"/>
      <c r="ZN34" s="46"/>
      <c r="ZP34" s="46"/>
      <c r="ZR34" s="46"/>
      <c r="ZT34" s="46"/>
      <c r="ZV34" s="46"/>
      <c r="ZX34" s="46"/>
      <c r="ZZ34" s="46"/>
      <c r="AAB34" s="46"/>
      <c r="AAD34" s="46"/>
      <c r="AAF34" s="46"/>
      <c r="AAH34" s="46"/>
      <c r="AAJ34" s="46"/>
      <c r="AAL34" s="46"/>
      <c r="AAN34" s="46"/>
      <c r="AAP34" s="46"/>
      <c r="AAR34" s="46"/>
      <c r="AAT34" s="46"/>
      <c r="AAV34" s="46"/>
      <c r="AAX34" s="46"/>
      <c r="AAZ34" s="46"/>
      <c r="ABB34" s="46"/>
      <c r="ABD34" s="46"/>
      <c r="ABF34" s="46"/>
      <c r="ABH34" s="46"/>
      <c r="ABJ34" s="46"/>
      <c r="ABL34" s="46"/>
      <c r="ABN34" s="46"/>
      <c r="ABP34" s="46"/>
      <c r="ABR34" s="46"/>
      <c r="ABT34" s="46"/>
      <c r="ABV34" s="46"/>
      <c r="ABX34" s="46"/>
      <c r="ABZ34" s="46"/>
      <c r="ACB34" s="46"/>
      <c r="ACD34" s="46"/>
      <c r="ACF34" s="46"/>
      <c r="ACH34" s="46"/>
      <c r="ACJ34" s="46"/>
      <c r="ACL34" s="46"/>
      <c r="ACN34" s="46"/>
      <c r="ACP34" s="46"/>
      <c r="ACR34" s="46"/>
      <c r="ACT34" s="46"/>
      <c r="ACV34" s="46"/>
      <c r="ACX34" s="46"/>
      <c r="ACZ34" s="46"/>
      <c r="ADB34" s="46"/>
      <c r="ADD34" s="46"/>
      <c r="ADF34" s="46"/>
      <c r="ADH34" s="46"/>
      <c r="ADJ34" s="46"/>
      <c r="ADL34" s="46"/>
      <c r="ADN34" s="46"/>
      <c r="ADP34" s="46"/>
      <c r="ADR34" s="46"/>
      <c r="ADT34" s="46"/>
      <c r="ADV34" s="46"/>
      <c r="ADX34" s="46"/>
      <c r="ADZ34" s="46"/>
      <c r="AEB34" s="46"/>
      <c r="AED34" s="46"/>
      <c r="AEF34" s="46"/>
      <c r="AEH34" s="46"/>
      <c r="AEJ34" s="46"/>
      <c r="AEL34" s="46"/>
      <c r="AEN34" s="46"/>
      <c r="AEP34" s="46"/>
      <c r="AER34" s="46"/>
      <c r="AET34" s="46"/>
      <c r="AEV34" s="46"/>
      <c r="AEX34" s="46"/>
      <c r="AEZ34" s="46"/>
      <c r="AFB34" s="46"/>
      <c r="AFD34" s="46"/>
      <c r="AFF34" s="46"/>
      <c r="AFH34" s="46"/>
      <c r="AFJ34" s="46"/>
      <c r="AFL34" s="46"/>
      <c r="AFN34" s="46"/>
      <c r="AFP34" s="46"/>
      <c r="AFR34" s="46"/>
      <c r="AFT34" s="46"/>
      <c r="AFV34" s="46"/>
      <c r="AFX34" s="46"/>
      <c r="AFZ34" s="46"/>
      <c r="AGB34" s="46"/>
      <c r="AGD34" s="46"/>
      <c r="AGF34" s="46"/>
      <c r="AGH34" s="46"/>
      <c r="AGJ34" s="46"/>
      <c r="AGL34" s="46"/>
      <c r="AGN34" s="46"/>
      <c r="AGP34" s="46"/>
      <c r="AGR34" s="46"/>
      <c r="AGT34" s="46"/>
      <c r="AGV34" s="46"/>
      <c r="AGX34" s="46"/>
      <c r="AGZ34" s="46"/>
      <c r="AHB34" s="46"/>
      <c r="AHD34" s="46"/>
      <c r="AHF34" s="46"/>
      <c r="AHH34" s="46"/>
      <c r="AHJ34" s="46"/>
      <c r="AHL34" s="46"/>
      <c r="AHN34" s="46"/>
      <c r="AHP34" s="46"/>
      <c r="AHR34" s="46"/>
      <c r="AHT34" s="46"/>
      <c r="AHV34" s="46"/>
      <c r="AHX34" s="46"/>
      <c r="AHZ34" s="46"/>
      <c r="AIB34" s="46"/>
      <c r="AID34" s="46"/>
      <c r="AIF34" s="46"/>
      <c r="AIH34" s="46"/>
      <c r="AIJ34" s="46"/>
      <c r="AIL34" s="46"/>
      <c r="AIN34" s="46"/>
      <c r="AIP34" s="46"/>
      <c r="AIR34" s="46"/>
      <c r="AIT34" s="46"/>
      <c r="AIV34" s="46"/>
      <c r="AIX34" s="46"/>
      <c r="AIZ34" s="46"/>
      <c r="AJB34" s="46"/>
      <c r="AJD34" s="46"/>
      <c r="AJF34" s="46"/>
      <c r="AJH34" s="46"/>
      <c r="AJJ34" s="46"/>
      <c r="AJL34" s="46"/>
      <c r="AJN34" s="46"/>
      <c r="AJP34" s="46"/>
      <c r="AJR34" s="46"/>
      <c r="AJT34" s="46"/>
      <c r="AJV34" s="46"/>
      <c r="AJX34" s="46"/>
      <c r="AJZ34" s="46"/>
      <c r="AKB34" s="46"/>
      <c r="AKD34" s="46"/>
      <c r="AKF34" s="46"/>
      <c r="AKH34" s="46"/>
      <c r="AKJ34" s="46"/>
      <c r="AKL34" s="46"/>
      <c r="AKN34" s="46"/>
      <c r="AKP34" s="46"/>
      <c r="AKR34" s="46"/>
      <c r="AKT34" s="46"/>
      <c r="AKV34" s="46"/>
      <c r="AKX34" s="46"/>
      <c r="AKZ34" s="46"/>
      <c r="ALB34" s="46"/>
      <c r="ALD34" s="46"/>
      <c r="ALF34" s="46"/>
      <c r="ALH34" s="46"/>
      <c r="ALJ34" s="46"/>
      <c r="ALL34" s="46"/>
      <c r="ALN34" s="46"/>
      <c r="ALP34" s="46"/>
      <c r="ALR34" s="46"/>
      <c r="ALT34" s="46"/>
      <c r="ALV34" s="46"/>
      <c r="ALX34" s="46"/>
      <c r="ALZ34" s="46"/>
      <c r="AMB34" s="46"/>
      <c r="AMD34" s="46"/>
      <c r="AMF34" s="46"/>
      <c r="AMH34" s="46"/>
      <c r="AMJ34" s="46"/>
      <c r="AML34" s="46"/>
      <c r="AMN34" s="46"/>
      <c r="AMP34" s="46"/>
      <c r="AMR34" s="46"/>
      <c r="AMT34" s="46"/>
      <c r="AMV34" s="46"/>
      <c r="AMX34" s="46"/>
      <c r="AMZ34" s="46"/>
      <c r="ANB34" s="46"/>
      <c r="AND34" s="46"/>
      <c r="ANF34" s="46"/>
      <c r="ANH34" s="46"/>
      <c r="ANJ34" s="46"/>
      <c r="ANL34" s="46"/>
      <c r="ANN34" s="46"/>
      <c r="ANP34" s="46"/>
      <c r="ANR34" s="46"/>
      <c r="ANT34" s="46"/>
      <c r="ANV34" s="46"/>
      <c r="ANX34" s="46"/>
      <c r="ANZ34" s="46"/>
      <c r="AOB34" s="46"/>
      <c r="AOD34" s="46"/>
      <c r="AOF34" s="46"/>
      <c r="AOH34" s="46"/>
      <c r="AOJ34" s="46"/>
      <c r="AOL34" s="46"/>
      <c r="AON34" s="46"/>
      <c r="AOP34" s="46"/>
      <c r="AOR34" s="46"/>
      <c r="AOT34" s="46"/>
      <c r="AOV34" s="46"/>
      <c r="AOX34" s="46"/>
      <c r="AOZ34" s="46"/>
      <c r="APB34" s="46"/>
      <c r="APD34" s="46"/>
      <c r="APF34" s="46"/>
      <c r="APH34" s="46"/>
      <c r="APJ34" s="46"/>
      <c r="APL34" s="46"/>
      <c r="APN34" s="46"/>
      <c r="APP34" s="46"/>
      <c r="APR34" s="46"/>
      <c r="APT34" s="46"/>
      <c r="APV34" s="46"/>
      <c r="APX34" s="46"/>
      <c r="APZ34" s="46"/>
      <c r="AQB34" s="46"/>
      <c r="AQD34" s="46"/>
      <c r="AQF34" s="46"/>
      <c r="AQH34" s="46"/>
      <c r="AQJ34" s="46"/>
      <c r="AQL34" s="46"/>
      <c r="AQN34" s="46"/>
      <c r="AQP34" s="46"/>
      <c r="AQR34" s="46"/>
      <c r="AQT34" s="46"/>
      <c r="AQV34" s="46"/>
      <c r="AQX34" s="46"/>
      <c r="AQZ34" s="46"/>
      <c r="ARB34" s="46"/>
      <c r="ARD34" s="46"/>
      <c r="ARF34" s="46"/>
      <c r="ARH34" s="46"/>
      <c r="ARJ34" s="46"/>
      <c r="ARL34" s="46"/>
      <c r="ARN34" s="46"/>
      <c r="ARP34" s="46"/>
      <c r="ARR34" s="46"/>
      <c r="ART34" s="46"/>
      <c r="ARV34" s="46"/>
      <c r="ARX34" s="46"/>
      <c r="ARZ34" s="46"/>
      <c r="ASB34" s="46"/>
      <c r="ASD34" s="46"/>
      <c r="ASF34" s="46"/>
      <c r="ASH34" s="46"/>
      <c r="ASJ34" s="46"/>
      <c r="ASL34" s="46"/>
      <c r="ASN34" s="46"/>
      <c r="ASP34" s="46"/>
      <c r="ASR34" s="46"/>
      <c r="AST34" s="46"/>
      <c r="ASV34" s="46"/>
      <c r="ASX34" s="46"/>
      <c r="ASZ34" s="46"/>
      <c r="ATB34" s="46"/>
      <c r="ATD34" s="46"/>
      <c r="ATF34" s="46"/>
      <c r="ATH34" s="46"/>
      <c r="ATJ34" s="46"/>
      <c r="ATL34" s="46"/>
      <c r="ATN34" s="46"/>
      <c r="ATP34" s="46"/>
      <c r="ATR34" s="46"/>
      <c r="ATT34" s="46"/>
      <c r="ATV34" s="46"/>
      <c r="ATX34" s="46"/>
      <c r="ATZ34" s="46"/>
      <c r="AUB34" s="46"/>
      <c r="AUD34" s="46"/>
      <c r="AUF34" s="46"/>
      <c r="AUH34" s="46"/>
      <c r="AUJ34" s="46"/>
      <c r="AUL34" s="46"/>
      <c r="AUN34" s="46"/>
      <c r="AUP34" s="46"/>
      <c r="AUR34" s="46"/>
      <c r="AUT34" s="46"/>
      <c r="AUV34" s="46"/>
      <c r="AUX34" s="46"/>
      <c r="AUZ34" s="46"/>
      <c r="AVB34" s="46"/>
      <c r="AVD34" s="46"/>
      <c r="AVF34" s="46"/>
      <c r="AVH34" s="46"/>
      <c r="AVJ34" s="46"/>
      <c r="AVL34" s="46"/>
      <c r="AVN34" s="46"/>
      <c r="AVP34" s="46"/>
      <c r="AVR34" s="46"/>
      <c r="AVT34" s="46"/>
      <c r="AVV34" s="46"/>
      <c r="AVX34" s="46"/>
      <c r="AVZ34" s="46"/>
      <c r="AWB34" s="46"/>
      <c r="AWD34" s="46"/>
      <c r="AWF34" s="46"/>
      <c r="AWH34" s="46"/>
      <c r="AWJ34" s="46"/>
      <c r="AWL34" s="46"/>
      <c r="AWN34" s="46"/>
      <c r="AWP34" s="46"/>
      <c r="AWR34" s="46"/>
      <c r="AWT34" s="46"/>
      <c r="AWV34" s="46"/>
      <c r="AWX34" s="46"/>
      <c r="AWZ34" s="46"/>
      <c r="AXB34" s="46"/>
      <c r="AXD34" s="46"/>
      <c r="AXF34" s="46"/>
      <c r="AXH34" s="46"/>
      <c r="AXJ34" s="46"/>
      <c r="AXL34" s="46"/>
      <c r="AXN34" s="46"/>
      <c r="AXP34" s="46"/>
      <c r="AXR34" s="46"/>
      <c r="AXT34" s="46"/>
      <c r="AXV34" s="46"/>
      <c r="AXX34" s="46"/>
      <c r="AXZ34" s="46"/>
      <c r="AYB34" s="46"/>
      <c r="AYD34" s="46"/>
      <c r="AYF34" s="46"/>
      <c r="AYH34" s="46"/>
      <c r="AYJ34" s="46"/>
      <c r="AYL34" s="46"/>
      <c r="AYN34" s="46"/>
      <c r="AYP34" s="46"/>
      <c r="AYR34" s="46"/>
      <c r="AYT34" s="46"/>
      <c r="AYV34" s="46"/>
      <c r="AYX34" s="46"/>
      <c r="AYZ34" s="46"/>
      <c r="AZB34" s="46"/>
      <c r="AZD34" s="46"/>
      <c r="AZF34" s="46"/>
      <c r="AZH34" s="46"/>
      <c r="AZJ34" s="46"/>
      <c r="AZL34" s="46"/>
      <c r="AZN34" s="46"/>
      <c r="AZP34" s="46"/>
      <c r="AZR34" s="46"/>
      <c r="AZT34" s="46"/>
      <c r="AZV34" s="46"/>
      <c r="AZX34" s="46"/>
      <c r="AZZ34" s="46"/>
      <c r="BAB34" s="46"/>
      <c r="BAD34" s="46"/>
      <c r="BAF34" s="46"/>
      <c r="BAH34" s="46"/>
      <c r="BAJ34" s="46"/>
      <c r="BAL34" s="46"/>
      <c r="BAN34" s="46"/>
      <c r="BAP34" s="46"/>
      <c r="BAR34" s="46"/>
      <c r="BAT34" s="46"/>
      <c r="BAV34" s="46"/>
      <c r="BAX34" s="46"/>
      <c r="BAZ34" s="46"/>
      <c r="BBB34" s="46"/>
      <c r="BBD34" s="46"/>
      <c r="BBF34" s="46"/>
      <c r="BBH34" s="46"/>
      <c r="BBJ34" s="46"/>
      <c r="BBL34" s="46"/>
      <c r="BBN34" s="46"/>
      <c r="BBP34" s="46"/>
      <c r="BBR34" s="46"/>
      <c r="BBT34" s="46"/>
      <c r="BBV34" s="46"/>
      <c r="BBX34" s="46"/>
      <c r="BBZ34" s="46"/>
      <c r="BCB34" s="46"/>
      <c r="BCD34" s="46"/>
      <c r="BCF34" s="46"/>
      <c r="BCH34" s="46"/>
      <c r="BCJ34" s="46"/>
      <c r="BCL34" s="46"/>
      <c r="BCN34" s="46"/>
      <c r="BCP34" s="46"/>
      <c r="BCR34" s="46"/>
      <c r="BCT34" s="46"/>
      <c r="BCV34" s="46"/>
      <c r="BCX34" s="46"/>
      <c r="BCZ34" s="46"/>
      <c r="BDB34" s="46"/>
      <c r="BDD34" s="46"/>
      <c r="BDF34" s="46"/>
      <c r="BDH34" s="46"/>
      <c r="BDJ34" s="46"/>
      <c r="BDL34" s="46"/>
      <c r="BDN34" s="46"/>
      <c r="BDP34" s="46"/>
      <c r="BDR34" s="46"/>
      <c r="BDT34" s="46"/>
      <c r="BDV34" s="46"/>
      <c r="BDX34" s="46"/>
      <c r="BDZ34" s="46"/>
      <c r="BEB34" s="46"/>
      <c r="BED34" s="46"/>
      <c r="BEF34" s="46"/>
      <c r="BEH34" s="46"/>
      <c r="BEJ34" s="46"/>
      <c r="BEL34" s="46"/>
      <c r="BEN34" s="46"/>
      <c r="BEP34" s="46"/>
      <c r="BER34" s="46"/>
      <c r="BET34" s="46"/>
      <c r="BEV34" s="46"/>
      <c r="BEX34" s="46"/>
      <c r="BEZ34" s="46"/>
      <c r="BFB34" s="46"/>
      <c r="BFD34" s="46"/>
      <c r="BFF34" s="46"/>
      <c r="BFH34" s="46"/>
      <c r="BFJ34" s="46"/>
      <c r="BFL34" s="46"/>
      <c r="BFN34" s="46"/>
      <c r="BFP34" s="46"/>
      <c r="BFR34" s="46"/>
      <c r="BFT34" s="46"/>
      <c r="BFV34" s="46"/>
      <c r="BFX34" s="46"/>
      <c r="BFZ34" s="46"/>
      <c r="BGB34" s="46"/>
      <c r="BGD34" s="46"/>
      <c r="BGF34" s="46"/>
      <c r="BGH34" s="46"/>
      <c r="BGJ34" s="46"/>
      <c r="BGL34" s="46"/>
      <c r="BGN34" s="46"/>
      <c r="BGP34" s="46"/>
      <c r="BGR34" s="46"/>
      <c r="BGT34" s="46"/>
      <c r="BGV34" s="46"/>
      <c r="BGX34" s="46"/>
      <c r="BGZ34" s="46"/>
      <c r="BHB34" s="46"/>
      <c r="BHD34" s="46"/>
      <c r="BHF34" s="46"/>
      <c r="BHH34" s="46"/>
      <c r="BHJ34" s="46"/>
      <c r="BHL34" s="46"/>
      <c r="BHN34" s="46"/>
      <c r="BHP34" s="46"/>
      <c r="BHR34" s="46"/>
      <c r="BHT34" s="46"/>
      <c r="BHV34" s="46"/>
      <c r="BHX34" s="46"/>
      <c r="BHZ34" s="46"/>
      <c r="BIB34" s="46"/>
      <c r="BID34" s="46"/>
      <c r="BIF34" s="46"/>
      <c r="BIH34" s="46"/>
      <c r="BIJ34" s="46"/>
      <c r="BIL34" s="46"/>
      <c r="BIN34" s="46"/>
      <c r="BIP34" s="46"/>
      <c r="BIR34" s="46"/>
      <c r="BIT34" s="46"/>
      <c r="BIV34" s="46"/>
      <c r="BIX34" s="46"/>
      <c r="BIZ34" s="46"/>
      <c r="BJB34" s="46"/>
      <c r="BJD34" s="46"/>
      <c r="BJF34" s="46"/>
      <c r="BJH34" s="46"/>
      <c r="BJJ34" s="46"/>
      <c r="BJL34" s="46"/>
      <c r="BJN34" s="46"/>
      <c r="BJP34" s="46"/>
      <c r="BJR34" s="46"/>
      <c r="BJT34" s="46"/>
      <c r="BJV34" s="46"/>
      <c r="BJX34" s="46"/>
      <c r="BJZ34" s="46"/>
      <c r="BKB34" s="46"/>
      <c r="BKD34" s="46"/>
      <c r="BKF34" s="46"/>
      <c r="BKH34" s="46"/>
      <c r="BKJ34" s="46"/>
      <c r="BKL34" s="46"/>
      <c r="BKN34" s="46"/>
      <c r="BKP34" s="46"/>
      <c r="BKR34" s="46"/>
      <c r="BKT34" s="46"/>
      <c r="BKV34" s="46"/>
      <c r="BKX34" s="46"/>
      <c r="BKZ34" s="46"/>
      <c r="BLB34" s="46"/>
      <c r="BLD34" s="46"/>
      <c r="BLF34" s="46"/>
      <c r="BLH34" s="46"/>
      <c r="BLJ34" s="46"/>
      <c r="BLL34" s="46"/>
      <c r="BLN34" s="46"/>
      <c r="BLP34" s="46"/>
      <c r="BLR34" s="46"/>
      <c r="BLT34" s="46"/>
      <c r="BLV34" s="46"/>
      <c r="BLX34" s="46"/>
      <c r="BLZ34" s="46"/>
      <c r="BMB34" s="46"/>
      <c r="BMD34" s="46"/>
      <c r="BMF34" s="46"/>
      <c r="BMH34" s="46"/>
      <c r="BMJ34" s="46"/>
      <c r="BML34" s="46"/>
      <c r="BMN34" s="46"/>
      <c r="BMP34" s="46"/>
      <c r="BMR34" s="46"/>
      <c r="BMT34" s="46"/>
      <c r="BMV34" s="46"/>
      <c r="BMX34" s="46"/>
      <c r="BMZ34" s="46"/>
      <c r="BNB34" s="46"/>
      <c r="BND34" s="46"/>
      <c r="BNF34" s="46"/>
      <c r="BNH34" s="46"/>
      <c r="BNJ34" s="46"/>
      <c r="BNL34" s="46"/>
      <c r="BNN34" s="46"/>
      <c r="BNP34" s="46"/>
      <c r="BNR34" s="46"/>
      <c r="BNT34" s="46"/>
      <c r="BNV34" s="46"/>
      <c r="BNX34" s="46"/>
      <c r="BNZ34" s="46"/>
      <c r="BOB34" s="46"/>
      <c r="BOD34" s="46"/>
      <c r="BOF34" s="46"/>
      <c r="BOH34" s="46"/>
      <c r="BOJ34" s="46"/>
      <c r="BOL34" s="46"/>
      <c r="BON34" s="46"/>
      <c r="BOP34" s="46"/>
      <c r="BOR34" s="46"/>
      <c r="BOT34" s="46"/>
      <c r="BOV34" s="46"/>
      <c r="BOX34" s="46"/>
      <c r="BOZ34" s="46"/>
      <c r="BPB34" s="46"/>
      <c r="BPD34" s="46"/>
      <c r="BPF34" s="46"/>
      <c r="BPH34" s="46"/>
      <c r="BPJ34" s="46"/>
      <c r="BPL34" s="46"/>
      <c r="BPN34" s="46"/>
      <c r="BPP34" s="46"/>
      <c r="BPR34" s="46"/>
      <c r="BPT34" s="46"/>
      <c r="BPV34" s="46"/>
      <c r="BPX34" s="46"/>
      <c r="BPZ34" s="46"/>
      <c r="BQB34" s="46"/>
      <c r="BQD34" s="46"/>
      <c r="BQF34" s="46"/>
      <c r="BQH34" s="46"/>
      <c r="BQJ34" s="46"/>
      <c r="BQL34" s="46"/>
      <c r="BQN34" s="46"/>
      <c r="BQP34" s="46"/>
      <c r="BQR34" s="46"/>
      <c r="BQT34" s="46"/>
      <c r="BQV34" s="46"/>
      <c r="BQX34" s="46"/>
      <c r="BQZ34" s="46"/>
      <c r="BRB34" s="46"/>
      <c r="BRD34" s="46"/>
      <c r="BRF34" s="46"/>
      <c r="BRH34" s="46"/>
      <c r="BRJ34" s="46"/>
      <c r="BRL34" s="46"/>
      <c r="BRN34" s="46"/>
      <c r="BRP34" s="46"/>
      <c r="BRR34" s="46"/>
      <c r="BRT34" s="46"/>
      <c r="BRV34" s="46"/>
      <c r="BRX34" s="46"/>
      <c r="BRZ34" s="46"/>
      <c r="BSB34" s="46"/>
      <c r="BSD34" s="46"/>
      <c r="BSF34" s="46"/>
      <c r="BSH34" s="46"/>
      <c r="BSJ34" s="46"/>
      <c r="BSL34" s="46"/>
      <c r="BSN34" s="46"/>
      <c r="BSP34" s="46"/>
      <c r="BSR34" s="46"/>
      <c r="BST34" s="46"/>
      <c r="BSV34" s="46"/>
      <c r="BSX34" s="46"/>
      <c r="BSZ34" s="46"/>
      <c r="BTB34" s="46"/>
      <c r="BTD34" s="46"/>
      <c r="BTF34" s="46"/>
      <c r="BTH34" s="46"/>
      <c r="BTJ34" s="46"/>
      <c r="BTL34" s="46"/>
      <c r="BTN34" s="46"/>
      <c r="BTP34" s="46"/>
      <c r="BTR34" s="46"/>
      <c r="BTT34" s="46"/>
      <c r="BTV34" s="46"/>
      <c r="BTX34" s="46"/>
      <c r="BTZ34" s="46"/>
      <c r="BUB34" s="46"/>
      <c r="BUD34" s="46"/>
      <c r="BUF34" s="46"/>
      <c r="BUH34" s="46"/>
      <c r="BUJ34" s="46"/>
      <c r="BUL34" s="46"/>
      <c r="BUN34" s="46"/>
      <c r="BUP34" s="46"/>
      <c r="BUR34" s="46"/>
      <c r="BUT34" s="46"/>
      <c r="BUV34" s="46"/>
      <c r="BUX34" s="46"/>
      <c r="BUZ34" s="46"/>
      <c r="BVB34" s="46"/>
      <c r="BVD34" s="46"/>
      <c r="BVF34" s="46"/>
      <c r="BVH34" s="46"/>
      <c r="BVJ34" s="46"/>
      <c r="BVL34" s="46"/>
      <c r="BVN34" s="46"/>
      <c r="BVP34" s="46"/>
      <c r="BVR34" s="46"/>
      <c r="BVT34" s="46"/>
      <c r="BVV34" s="46"/>
      <c r="BVX34" s="46"/>
      <c r="BVZ34" s="46"/>
      <c r="BWB34" s="46"/>
      <c r="BWD34" s="46"/>
      <c r="BWF34" s="46"/>
      <c r="BWH34" s="46"/>
      <c r="BWJ34" s="46"/>
      <c r="BWL34" s="46"/>
      <c r="BWN34" s="46"/>
      <c r="BWP34" s="46"/>
      <c r="BWR34" s="46"/>
      <c r="BWT34" s="46"/>
      <c r="BWV34" s="46"/>
      <c r="BWX34" s="46"/>
      <c r="BWZ34" s="46"/>
      <c r="BXB34" s="46"/>
      <c r="BXD34" s="46"/>
      <c r="BXF34" s="46"/>
      <c r="BXH34" s="46"/>
      <c r="BXJ34" s="46"/>
      <c r="BXL34" s="46"/>
      <c r="BXN34" s="46"/>
      <c r="BXP34" s="46"/>
      <c r="BXR34" s="46"/>
      <c r="BXT34" s="46"/>
      <c r="BXV34" s="46"/>
      <c r="BXX34" s="46"/>
      <c r="BXZ34" s="46"/>
      <c r="BYB34" s="46"/>
      <c r="BYD34" s="46"/>
      <c r="BYF34" s="46"/>
      <c r="BYH34" s="46"/>
      <c r="BYJ34" s="46"/>
      <c r="BYL34" s="46"/>
      <c r="BYN34" s="46"/>
      <c r="BYP34" s="46"/>
      <c r="BYR34" s="46"/>
      <c r="BYT34" s="46"/>
      <c r="BYV34" s="46"/>
      <c r="BYX34" s="46"/>
      <c r="BYZ34" s="46"/>
      <c r="BZB34" s="46"/>
      <c r="BZD34" s="46"/>
      <c r="BZF34" s="46"/>
      <c r="BZH34" s="46"/>
      <c r="BZJ34" s="46"/>
      <c r="BZL34" s="46"/>
      <c r="BZN34" s="46"/>
      <c r="BZP34" s="46"/>
      <c r="BZR34" s="46"/>
      <c r="BZT34" s="46"/>
      <c r="BZV34" s="46"/>
      <c r="BZX34" s="46"/>
      <c r="BZZ34" s="46"/>
      <c r="CAB34" s="46"/>
      <c r="CAD34" s="46"/>
      <c r="CAF34" s="46"/>
      <c r="CAH34" s="46"/>
      <c r="CAJ34" s="46"/>
      <c r="CAL34" s="46"/>
      <c r="CAN34" s="46"/>
      <c r="CAP34" s="46"/>
      <c r="CAR34" s="46"/>
      <c r="CAT34" s="46"/>
      <c r="CAV34" s="46"/>
      <c r="CAX34" s="46"/>
      <c r="CAZ34" s="46"/>
      <c r="CBB34" s="46"/>
      <c r="CBD34" s="46"/>
      <c r="CBF34" s="46"/>
      <c r="CBH34" s="46"/>
      <c r="CBJ34" s="46"/>
      <c r="CBL34" s="46"/>
      <c r="CBN34" s="46"/>
      <c r="CBP34" s="46"/>
      <c r="CBR34" s="46"/>
      <c r="CBT34" s="46"/>
      <c r="CBV34" s="46"/>
      <c r="CBX34" s="46"/>
      <c r="CBZ34" s="46"/>
      <c r="CCB34" s="46"/>
      <c r="CCD34" s="46"/>
      <c r="CCF34" s="46"/>
      <c r="CCH34" s="46"/>
      <c r="CCJ34" s="46"/>
      <c r="CCL34" s="46"/>
      <c r="CCN34" s="46"/>
      <c r="CCP34" s="46"/>
      <c r="CCR34" s="46"/>
      <c r="CCT34" s="46"/>
      <c r="CCV34" s="46"/>
      <c r="CCX34" s="46"/>
      <c r="CCZ34" s="46"/>
      <c r="CDB34" s="46"/>
      <c r="CDD34" s="46"/>
      <c r="CDF34" s="46"/>
      <c r="CDH34" s="46"/>
      <c r="CDJ34" s="46"/>
      <c r="CDL34" s="46"/>
      <c r="CDN34" s="46"/>
      <c r="CDP34" s="46"/>
      <c r="CDR34" s="46"/>
      <c r="CDT34" s="46"/>
      <c r="CDV34" s="46"/>
      <c r="CDX34" s="46"/>
      <c r="CDZ34" s="46"/>
      <c r="CEB34" s="46"/>
      <c r="CED34" s="46"/>
      <c r="CEF34" s="46"/>
      <c r="CEH34" s="46"/>
      <c r="CEJ34" s="46"/>
      <c r="CEL34" s="46"/>
      <c r="CEN34" s="46"/>
      <c r="CEP34" s="46"/>
      <c r="CER34" s="46"/>
      <c r="CET34" s="46"/>
      <c r="CEV34" s="46"/>
      <c r="CEX34" s="46"/>
      <c r="CEZ34" s="46"/>
      <c r="CFB34" s="46"/>
      <c r="CFD34" s="46"/>
      <c r="CFF34" s="46"/>
      <c r="CFH34" s="46"/>
      <c r="CFJ34" s="46"/>
      <c r="CFL34" s="46"/>
      <c r="CFN34" s="46"/>
      <c r="CFP34" s="46"/>
      <c r="CFR34" s="46"/>
      <c r="CFT34" s="46"/>
      <c r="CFV34" s="46"/>
      <c r="CFX34" s="46"/>
      <c r="CFZ34" s="46"/>
      <c r="CGB34" s="46"/>
      <c r="CGD34" s="46"/>
      <c r="CGF34" s="46"/>
      <c r="CGH34" s="46"/>
      <c r="CGJ34" s="46"/>
      <c r="CGL34" s="46"/>
      <c r="CGN34" s="46"/>
      <c r="CGP34" s="46"/>
      <c r="CGR34" s="46"/>
      <c r="CGT34" s="46"/>
      <c r="CGV34" s="46"/>
      <c r="CGX34" s="46"/>
      <c r="CGZ34" s="46"/>
      <c r="CHB34" s="46"/>
      <c r="CHD34" s="46"/>
      <c r="CHF34" s="46"/>
      <c r="CHH34" s="46"/>
      <c r="CHJ34" s="46"/>
      <c r="CHL34" s="46"/>
      <c r="CHN34" s="46"/>
      <c r="CHP34" s="46"/>
      <c r="CHR34" s="46"/>
      <c r="CHT34" s="46"/>
      <c r="CHV34" s="46"/>
      <c r="CHX34" s="46"/>
      <c r="CHZ34" s="46"/>
      <c r="CIB34" s="46"/>
      <c r="CID34" s="46"/>
      <c r="CIF34" s="46"/>
      <c r="CIH34" s="46"/>
      <c r="CIJ34" s="46"/>
      <c r="CIL34" s="46"/>
      <c r="CIN34" s="46"/>
      <c r="CIP34" s="46"/>
      <c r="CIR34" s="46"/>
      <c r="CIT34" s="46"/>
      <c r="CIV34" s="46"/>
      <c r="CIX34" s="46"/>
      <c r="CIZ34" s="46"/>
      <c r="CJB34" s="46"/>
      <c r="CJD34" s="46"/>
      <c r="CJF34" s="46"/>
      <c r="CJH34" s="46"/>
      <c r="CJJ34" s="46"/>
      <c r="CJL34" s="46"/>
      <c r="CJN34" s="46"/>
      <c r="CJP34" s="46"/>
      <c r="CJR34" s="46"/>
      <c r="CJT34" s="46"/>
      <c r="CJV34" s="46"/>
      <c r="CJX34" s="46"/>
      <c r="CJZ34" s="46"/>
      <c r="CKB34" s="46"/>
      <c r="CKD34" s="46"/>
      <c r="CKF34" s="46"/>
      <c r="CKH34" s="46"/>
      <c r="CKJ34" s="46"/>
      <c r="CKL34" s="46"/>
      <c r="CKN34" s="46"/>
      <c r="CKP34" s="46"/>
      <c r="CKR34" s="46"/>
      <c r="CKT34" s="46"/>
      <c r="CKV34" s="46"/>
      <c r="CKX34" s="46"/>
      <c r="CKZ34" s="46"/>
      <c r="CLB34" s="46"/>
      <c r="CLD34" s="46"/>
      <c r="CLF34" s="46"/>
      <c r="CLH34" s="46"/>
      <c r="CLJ34" s="46"/>
      <c r="CLL34" s="46"/>
      <c r="CLN34" s="46"/>
      <c r="CLP34" s="46"/>
      <c r="CLR34" s="46"/>
      <c r="CLT34" s="46"/>
      <c r="CLV34" s="46"/>
      <c r="CLX34" s="46"/>
      <c r="CLZ34" s="46"/>
      <c r="CMB34" s="46"/>
      <c r="CMD34" s="46"/>
      <c r="CMF34" s="46"/>
      <c r="CMH34" s="46"/>
      <c r="CMJ34" s="46"/>
      <c r="CML34" s="46"/>
      <c r="CMN34" s="46"/>
      <c r="CMP34" s="46"/>
      <c r="CMR34" s="46"/>
      <c r="CMT34" s="46"/>
      <c r="CMV34" s="46"/>
      <c r="CMX34" s="46"/>
      <c r="CMZ34" s="46"/>
      <c r="CNB34" s="46"/>
      <c r="CND34" s="46"/>
      <c r="CNF34" s="46"/>
      <c r="CNH34" s="46"/>
      <c r="CNJ34" s="46"/>
      <c r="CNL34" s="46"/>
      <c r="CNN34" s="46"/>
      <c r="CNP34" s="46"/>
      <c r="CNR34" s="46"/>
      <c r="CNT34" s="46"/>
      <c r="CNV34" s="46"/>
      <c r="CNX34" s="46"/>
      <c r="CNZ34" s="46"/>
      <c r="COB34" s="46"/>
      <c r="COD34" s="46"/>
      <c r="COF34" s="46"/>
      <c r="COH34" s="46"/>
      <c r="COJ34" s="46"/>
      <c r="COL34" s="46"/>
      <c r="CON34" s="46"/>
      <c r="COP34" s="46"/>
      <c r="COR34" s="46"/>
      <c r="COT34" s="46"/>
      <c r="COV34" s="46"/>
      <c r="COX34" s="46"/>
      <c r="COZ34" s="46"/>
      <c r="CPB34" s="46"/>
      <c r="CPD34" s="46"/>
      <c r="CPF34" s="46"/>
      <c r="CPH34" s="46"/>
      <c r="CPJ34" s="46"/>
      <c r="CPL34" s="46"/>
      <c r="CPN34" s="46"/>
      <c r="CPP34" s="46"/>
      <c r="CPR34" s="46"/>
      <c r="CPT34" s="46"/>
      <c r="CPV34" s="46"/>
      <c r="CPX34" s="46"/>
      <c r="CPZ34" s="46"/>
      <c r="CQB34" s="46"/>
      <c r="CQD34" s="46"/>
      <c r="CQF34" s="46"/>
      <c r="CQH34" s="46"/>
      <c r="CQJ34" s="46"/>
      <c r="CQL34" s="46"/>
      <c r="CQN34" s="46"/>
      <c r="CQP34" s="46"/>
      <c r="CQR34" s="46"/>
      <c r="CQT34" s="46"/>
      <c r="CQV34" s="46"/>
      <c r="CQX34" s="46"/>
      <c r="CQZ34" s="46"/>
      <c r="CRB34" s="46"/>
      <c r="CRD34" s="46"/>
      <c r="CRF34" s="46"/>
      <c r="CRH34" s="46"/>
      <c r="CRJ34" s="46"/>
      <c r="CRL34" s="46"/>
      <c r="CRN34" s="46"/>
      <c r="CRP34" s="46"/>
      <c r="CRR34" s="46"/>
      <c r="CRT34" s="46"/>
      <c r="CRV34" s="46"/>
      <c r="CRX34" s="46"/>
      <c r="CRZ34" s="46"/>
      <c r="CSB34" s="46"/>
      <c r="CSD34" s="46"/>
      <c r="CSF34" s="46"/>
      <c r="CSH34" s="46"/>
      <c r="CSJ34" s="46"/>
      <c r="CSL34" s="46"/>
      <c r="CSN34" s="46"/>
      <c r="CSP34" s="46"/>
      <c r="CSR34" s="46"/>
      <c r="CST34" s="46"/>
      <c r="CSV34" s="46"/>
      <c r="CSX34" s="46"/>
      <c r="CSZ34" s="46"/>
      <c r="CTB34" s="46"/>
      <c r="CTD34" s="46"/>
      <c r="CTF34" s="46"/>
      <c r="CTH34" s="46"/>
      <c r="CTJ34" s="46"/>
      <c r="CTL34" s="46"/>
      <c r="CTN34" s="46"/>
      <c r="CTP34" s="46"/>
      <c r="CTR34" s="46"/>
      <c r="CTT34" s="46"/>
      <c r="CTV34" s="46"/>
      <c r="CTX34" s="46"/>
      <c r="CTZ34" s="46"/>
      <c r="CUB34" s="46"/>
      <c r="CUD34" s="46"/>
      <c r="CUF34" s="46"/>
      <c r="CUH34" s="46"/>
      <c r="CUJ34" s="46"/>
      <c r="CUL34" s="46"/>
      <c r="CUN34" s="46"/>
      <c r="CUP34" s="46"/>
      <c r="CUR34" s="46"/>
      <c r="CUT34" s="46"/>
      <c r="CUV34" s="46"/>
      <c r="CUX34" s="46"/>
      <c r="CUZ34" s="46"/>
      <c r="CVB34" s="46"/>
      <c r="CVD34" s="46"/>
      <c r="CVF34" s="46"/>
      <c r="CVH34" s="46"/>
      <c r="CVJ34" s="46"/>
      <c r="CVL34" s="46"/>
      <c r="CVN34" s="46"/>
      <c r="CVP34" s="46"/>
      <c r="CVR34" s="46"/>
      <c r="CVT34" s="46"/>
      <c r="CVV34" s="46"/>
      <c r="CVX34" s="46"/>
      <c r="CVZ34" s="46"/>
      <c r="CWB34" s="46"/>
      <c r="CWD34" s="46"/>
      <c r="CWF34" s="46"/>
      <c r="CWH34" s="46"/>
      <c r="CWJ34" s="46"/>
      <c r="CWL34" s="46"/>
      <c r="CWN34" s="46"/>
      <c r="CWP34" s="46"/>
      <c r="CWR34" s="46"/>
      <c r="CWT34" s="46"/>
      <c r="CWV34" s="46"/>
      <c r="CWX34" s="46"/>
      <c r="CWZ34" s="46"/>
      <c r="CXB34" s="46"/>
      <c r="CXD34" s="46"/>
      <c r="CXF34" s="46"/>
      <c r="CXH34" s="46"/>
      <c r="CXJ34" s="46"/>
      <c r="CXL34" s="46"/>
      <c r="CXN34" s="46"/>
      <c r="CXP34" s="46"/>
      <c r="CXR34" s="46"/>
      <c r="CXT34" s="46"/>
      <c r="CXV34" s="46"/>
      <c r="CXX34" s="46"/>
      <c r="CXZ34" s="46"/>
      <c r="CYB34" s="46"/>
      <c r="CYD34" s="46"/>
      <c r="CYF34" s="46"/>
      <c r="CYH34" s="46"/>
      <c r="CYJ34" s="46"/>
      <c r="CYL34" s="46"/>
      <c r="CYN34" s="46"/>
      <c r="CYP34" s="46"/>
      <c r="CYR34" s="46"/>
      <c r="CYT34" s="46"/>
      <c r="CYV34" s="46"/>
      <c r="CYX34" s="46"/>
      <c r="CYZ34" s="46"/>
      <c r="CZB34" s="46"/>
      <c r="CZD34" s="46"/>
      <c r="CZF34" s="46"/>
      <c r="CZH34" s="46"/>
      <c r="CZJ34" s="46"/>
      <c r="CZL34" s="46"/>
      <c r="CZN34" s="46"/>
      <c r="CZP34" s="46"/>
      <c r="CZR34" s="46"/>
      <c r="CZT34" s="46"/>
      <c r="CZV34" s="46"/>
      <c r="CZX34" s="46"/>
      <c r="CZZ34" s="46"/>
      <c r="DAB34" s="46"/>
      <c r="DAD34" s="46"/>
      <c r="DAF34" s="46"/>
      <c r="DAH34" s="46"/>
      <c r="DAJ34" s="46"/>
      <c r="DAL34" s="46"/>
      <c r="DAN34" s="46"/>
      <c r="DAP34" s="46"/>
      <c r="DAR34" s="46"/>
      <c r="DAT34" s="46"/>
      <c r="DAV34" s="46"/>
      <c r="DAX34" s="46"/>
      <c r="DAZ34" s="46"/>
      <c r="DBB34" s="46"/>
      <c r="DBD34" s="46"/>
      <c r="DBF34" s="46"/>
      <c r="DBH34" s="46"/>
      <c r="DBJ34" s="46"/>
      <c r="DBL34" s="46"/>
      <c r="DBN34" s="46"/>
      <c r="DBP34" s="46"/>
      <c r="DBR34" s="46"/>
      <c r="DBT34" s="46"/>
      <c r="DBV34" s="46"/>
      <c r="DBX34" s="46"/>
      <c r="DBZ34" s="46"/>
      <c r="DCB34" s="46"/>
      <c r="DCD34" s="46"/>
      <c r="DCF34" s="46"/>
      <c r="DCH34" s="46"/>
      <c r="DCJ34" s="46"/>
      <c r="DCL34" s="46"/>
      <c r="DCN34" s="46"/>
      <c r="DCP34" s="46"/>
      <c r="DCR34" s="46"/>
      <c r="DCT34" s="46"/>
      <c r="DCV34" s="46"/>
      <c r="DCX34" s="46"/>
      <c r="DCZ34" s="46"/>
      <c r="DDB34" s="46"/>
      <c r="DDD34" s="46"/>
      <c r="DDF34" s="46"/>
      <c r="DDH34" s="46"/>
      <c r="DDJ34" s="46"/>
      <c r="DDL34" s="46"/>
      <c r="DDN34" s="46"/>
      <c r="DDP34" s="46"/>
      <c r="DDR34" s="46"/>
      <c r="DDT34" s="46"/>
      <c r="DDV34" s="46"/>
      <c r="DDX34" s="46"/>
      <c r="DDZ34" s="46"/>
      <c r="DEB34" s="46"/>
      <c r="DED34" s="46"/>
      <c r="DEF34" s="46"/>
      <c r="DEH34" s="46"/>
      <c r="DEJ34" s="46"/>
      <c r="DEL34" s="46"/>
      <c r="DEN34" s="46"/>
      <c r="DEP34" s="46"/>
      <c r="DER34" s="46"/>
      <c r="DET34" s="46"/>
      <c r="DEV34" s="46"/>
      <c r="DEX34" s="46"/>
      <c r="DEZ34" s="46"/>
      <c r="DFB34" s="46"/>
      <c r="DFD34" s="46"/>
      <c r="DFF34" s="46"/>
      <c r="DFH34" s="46"/>
      <c r="DFJ34" s="46"/>
      <c r="DFL34" s="46"/>
      <c r="DFN34" s="46"/>
      <c r="DFP34" s="46"/>
      <c r="DFR34" s="46"/>
      <c r="DFT34" s="46"/>
      <c r="DFV34" s="46"/>
      <c r="DFX34" s="46"/>
      <c r="DFZ34" s="46"/>
      <c r="DGB34" s="46"/>
      <c r="DGD34" s="46"/>
      <c r="DGF34" s="46"/>
      <c r="DGH34" s="46"/>
      <c r="DGJ34" s="46"/>
      <c r="DGL34" s="46"/>
      <c r="DGN34" s="46"/>
      <c r="DGP34" s="46"/>
      <c r="DGR34" s="46"/>
      <c r="DGT34" s="46"/>
      <c r="DGV34" s="46"/>
      <c r="DGX34" s="46"/>
      <c r="DGZ34" s="46"/>
      <c r="DHB34" s="46"/>
      <c r="DHD34" s="46"/>
      <c r="DHF34" s="46"/>
      <c r="DHH34" s="46"/>
      <c r="DHJ34" s="46"/>
      <c r="DHL34" s="46"/>
      <c r="DHN34" s="46"/>
      <c r="DHP34" s="46"/>
      <c r="DHR34" s="46"/>
      <c r="DHT34" s="46"/>
      <c r="DHV34" s="46"/>
      <c r="DHX34" s="46"/>
      <c r="DHZ34" s="46"/>
      <c r="DIB34" s="46"/>
      <c r="DID34" s="46"/>
      <c r="DIF34" s="46"/>
      <c r="DIH34" s="46"/>
      <c r="DIJ34" s="46"/>
      <c r="DIL34" s="46"/>
      <c r="DIN34" s="46"/>
      <c r="DIP34" s="46"/>
      <c r="DIR34" s="46"/>
      <c r="DIT34" s="46"/>
      <c r="DIV34" s="46"/>
      <c r="DIX34" s="46"/>
      <c r="DIZ34" s="46"/>
      <c r="DJB34" s="46"/>
      <c r="DJD34" s="46"/>
      <c r="DJF34" s="46"/>
      <c r="DJH34" s="46"/>
      <c r="DJJ34" s="46"/>
      <c r="DJL34" s="46"/>
      <c r="DJN34" s="46"/>
      <c r="DJP34" s="46"/>
      <c r="DJR34" s="46"/>
      <c r="DJT34" s="46"/>
      <c r="DJV34" s="46"/>
      <c r="DJX34" s="46"/>
      <c r="DJZ34" s="46"/>
      <c r="DKB34" s="46"/>
      <c r="DKD34" s="46"/>
      <c r="DKF34" s="46"/>
      <c r="DKH34" s="46"/>
      <c r="DKJ34" s="46"/>
      <c r="DKL34" s="46"/>
      <c r="DKN34" s="46"/>
      <c r="DKP34" s="46"/>
      <c r="DKR34" s="46"/>
      <c r="DKT34" s="46"/>
      <c r="DKV34" s="46"/>
      <c r="DKX34" s="46"/>
      <c r="DKZ34" s="46"/>
      <c r="DLB34" s="46"/>
      <c r="DLD34" s="46"/>
      <c r="DLF34" s="46"/>
      <c r="DLH34" s="46"/>
      <c r="DLJ34" s="46"/>
      <c r="DLL34" s="46"/>
      <c r="DLN34" s="46"/>
      <c r="DLP34" s="46"/>
      <c r="DLR34" s="46"/>
      <c r="DLT34" s="46"/>
      <c r="DLV34" s="46"/>
      <c r="DLX34" s="46"/>
      <c r="DLZ34" s="46"/>
      <c r="DMB34" s="46"/>
      <c r="DMD34" s="46"/>
      <c r="DMF34" s="46"/>
      <c r="DMH34" s="46"/>
      <c r="DMJ34" s="46"/>
      <c r="DML34" s="46"/>
      <c r="DMN34" s="46"/>
      <c r="DMP34" s="46"/>
      <c r="DMR34" s="46"/>
      <c r="DMT34" s="46"/>
      <c r="DMV34" s="46"/>
      <c r="DMX34" s="46"/>
      <c r="DMZ34" s="46"/>
      <c r="DNB34" s="46"/>
      <c r="DND34" s="46"/>
      <c r="DNF34" s="46"/>
      <c r="DNH34" s="46"/>
      <c r="DNJ34" s="46"/>
      <c r="DNL34" s="46"/>
      <c r="DNN34" s="46"/>
      <c r="DNP34" s="46"/>
      <c r="DNR34" s="46"/>
      <c r="DNT34" s="46"/>
      <c r="DNV34" s="46"/>
      <c r="DNX34" s="46"/>
      <c r="DNZ34" s="46"/>
      <c r="DOB34" s="46"/>
      <c r="DOD34" s="46"/>
      <c r="DOF34" s="46"/>
      <c r="DOH34" s="46"/>
      <c r="DOJ34" s="46"/>
      <c r="DOL34" s="46"/>
      <c r="DON34" s="46"/>
      <c r="DOP34" s="46"/>
      <c r="DOR34" s="46"/>
      <c r="DOT34" s="46"/>
      <c r="DOV34" s="46"/>
      <c r="DOX34" s="46"/>
      <c r="DOZ34" s="46"/>
      <c r="DPB34" s="46"/>
      <c r="DPD34" s="46"/>
      <c r="DPF34" s="46"/>
      <c r="DPH34" s="46"/>
      <c r="DPJ34" s="46"/>
      <c r="DPL34" s="46"/>
      <c r="DPN34" s="46"/>
      <c r="DPP34" s="46"/>
      <c r="DPR34" s="46"/>
      <c r="DPT34" s="46"/>
      <c r="DPV34" s="46"/>
      <c r="DPX34" s="46"/>
      <c r="DPZ34" s="46"/>
      <c r="DQB34" s="46"/>
      <c r="DQD34" s="46"/>
      <c r="DQF34" s="46"/>
      <c r="DQH34" s="46"/>
      <c r="DQJ34" s="46"/>
      <c r="DQL34" s="46"/>
      <c r="DQN34" s="46"/>
      <c r="DQP34" s="46"/>
      <c r="DQR34" s="46"/>
      <c r="DQT34" s="46"/>
      <c r="DQV34" s="46"/>
      <c r="DQX34" s="46"/>
      <c r="DQZ34" s="46"/>
      <c r="DRB34" s="46"/>
      <c r="DRD34" s="46"/>
      <c r="DRF34" s="46"/>
      <c r="DRH34" s="46"/>
      <c r="DRJ34" s="46"/>
      <c r="DRL34" s="46"/>
      <c r="DRN34" s="46"/>
      <c r="DRP34" s="46"/>
      <c r="DRR34" s="46"/>
      <c r="DRT34" s="46"/>
      <c r="DRV34" s="46"/>
      <c r="DRX34" s="46"/>
      <c r="DRZ34" s="46"/>
      <c r="DSB34" s="46"/>
      <c r="DSD34" s="46"/>
      <c r="DSF34" s="46"/>
      <c r="DSH34" s="46"/>
      <c r="DSJ34" s="46"/>
      <c r="DSL34" s="46"/>
      <c r="DSN34" s="46"/>
      <c r="DSP34" s="46"/>
      <c r="DSR34" s="46"/>
      <c r="DST34" s="46"/>
      <c r="DSV34" s="46"/>
      <c r="DSX34" s="46"/>
      <c r="DSZ34" s="46"/>
      <c r="DTB34" s="46"/>
      <c r="DTD34" s="46"/>
      <c r="DTF34" s="46"/>
      <c r="DTH34" s="46"/>
      <c r="DTJ34" s="46"/>
      <c r="DTL34" s="46"/>
      <c r="DTN34" s="46"/>
      <c r="DTP34" s="46"/>
      <c r="DTR34" s="46"/>
      <c r="DTT34" s="46"/>
      <c r="DTV34" s="46"/>
      <c r="DTX34" s="46"/>
      <c r="DTZ34" s="46"/>
      <c r="DUB34" s="46"/>
      <c r="DUD34" s="46"/>
      <c r="DUF34" s="46"/>
      <c r="DUH34" s="46"/>
      <c r="DUJ34" s="46"/>
      <c r="DUL34" s="46"/>
      <c r="DUN34" s="46"/>
      <c r="DUP34" s="46"/>
      <c r="DUR34" s="46"/>
      <c r="DUT34" s="46"/>
      <c r="DUV34" s="46"/>
      <c r="DUX34" s="46"/>
      <c r="DUZ34" s="46"/>
      <c r="DVB34" s="46"/>
      <c r="DVD34" s="46"/>
      <c r="DVF34" s="46"/>
      <c r="DVH34" s="46"/>
      <c r="DVJ34" s="46"/>
      <c r="DVL34" s="46"/>
      <c r="DVN34" s="46"/>
      <c r="DVP34" s="46"/>
      <c r="DVR34" s="46"/>
      <c r="DVT34" s="46"/>
      <c r="DVV34" s="46"/>
      <c r="DVX34" s="46"/>
      <c r="DVZ34" s="46"/>
      <c r="DWB34" s="46"/>
      <c r="DWD34" s="46"/>
      <c r="DWF34" s="46"/>
      <c r="DWH34" s="46"/>
      <c r="DWJ34" s="46"/>
      <c r="DWL34" s="46"/>
      <c r="DWN34" s="46"/>
      <c r="DWP34" s="46"/>
      <c r="DWR34" s="46"/>
      <c r="DWT34" s="46"/>
      <c r="DWV34" s="46"/>
      <c r="DWX34" s="46"/>
      <c r="DWZ34" s="46"/>
      <c r="DXB34" s="46"/>
      <c r="DXD34" s="46"/>
      <c r="DXF34" s="46"/>
      <c r="DXH34" s="46"/>
      <c r="DXJ34" s="46"/>
      <c r="DXL34" s="46"/>
      <c r="DXN34" s="46"/>
      <c r="DXP34" s="46"/>
      <c r="DXR34" s="46"/>
      <c r="DXT34" s="46"/>
      <c r="DXV34" s="46"/>
      <c r="DXX34" s="46"/>
      <c r="DXZ34" s="46"/>
      <c r="DYB34" s="46"/>
      <c r="DYD34" s="46"/>
      <c r="DYF34" s="46"/>
      <c r="DYH34" s="46"/>
      <c r="DYJ34" s="46"/>
      <c r="DYL34" s="46"/>
      <c r="DYN34" s="46"/>
      <c r="DYP34" s="46"/>
      <c r="DYR34" s="46"/>
      <c r="DYT34" s="46"/>
      <c r="DYV34" s="46"/>
      <c r="DYX34" s="46"/>
      <c r="DYZ34" s="46"/>
      <c r="DZB34" s="46"/>
      <c r="DZD34" s="46"/>
      <c r="DZF34" s="46"/>
      <c r="DZH34" s="46"/>
      <c r="DZJ34" s="46"/>
      <c r="DZL34" s="46"/>
      <c r="DZN34" s="46"/>
      <c r="DZP34" s="46"/>
      <c r="DZR34" s="46"/>
      <c r="DZT34" s="46"/>
      <c r="DZV34" s="46"/>
      <c r="DZX34" s="46"/>
      <c r="DZZ34" s="46"/>
      <c r="EAB34" s="46"/>
      <c r="EAD34" s="46"/>
      <c r="EAF34" s="46"/>
      <c r="EAH34" s="46"/>
      <c r="EAJ34" s="46"/>
      <c r="EAL34" s="46"/>
      <c r="EAN34" s="46"/>
      <c r="EAP34" s="46"/>
      <c r="EAR34" s="46"/>
      <c r="EAT34" s="46"/>
      <c r="EAV34" s="46"/>
      <c r="EAX34" s="46"/>
      <c r="EAZ34" s="46"/>
      <c r="EBB34" s="46"/>
      <c r="EBD34" s="46"/>
      <c r="EBF34" s="46"/>
      <c r="EBH34" s="46"/>
      <c r="EBJ34" s="46"/>
      <c r="EBL34" s="46"/>
      <c r="EBN34" s="46"/>
      <c r="EBP34" s="46"/>
      <c r="EBR34" s="46"/>
      <c r="EBT34" s="46"/>
      <c r="EBV34" s="46"/>
      <c r="EBX34" s="46"/>
      <c r="EBZ34" s="46"/>
      <c r="ECB34" s="46"/>
      <c r="ECD34" s="46"/>
      <c r="ECF34" s="46"/>
      <c r="ECH34" s="46"/>
      <c r="ECJ34" s="46"/>
      <c r="ECL34" s="46"/>
      <c r="ECN34" s="46"/>
      <c r="ECP34" s="46"/>
      <c r="ECR34" s="46"/>
      <c r="ECT34" s="46"/>
      <c r="ECV34" s="46"/>
      <c r="ECX34" s="46"/>
      <c r="ECZ34" s="46"/>
      <c r="EDB34" s="46"/>
      <c r="EDD34" s="46"/>
      <c r="EDF34" s="46"/>
      <c r="EDH34" s="46"/>
      <c r="EDJ34" s="46"/>
      <c r="EDL34" s="46"/>
      <c r="EDN34" s="46"/>
      <c r="EDP34" s="46"/>
      <c r="EDR34" s="46"/>
      <c r="EDT34" s="46"/>
      <c r="EDV34" s="46"/>
      <c r="EDX34" s="46"/>
      <c r="EDZ34" s="46"/>
      <c r="EEB34" s="46"/>
      <c r="EED34" s="46"/>
      <c r="EEF34" s="46"/>
      <c r="EEH34" s="46"/>
      <c r="EEJ34" s="46"/>
      <c r="EEL34" s="46"/>
      <c r="EEN34" s="46"/>
      <c r="EEP34" s="46"/>
      <c r="EER34" s="46"/>
      <c r="EET34" s="46"/>
      <c r="EEV34" s="46"/>
      <c r="EEX34" s="46"/>
      <c r="EEZ34" s="46"/>
      <c r="EFB34" s="46"/>
      <c r="EFD34" s="46"/>
      <c r="EFF34" s="46"/>
      <c r="EFH34" s="46"/>
      <c r="EFJ34" s="46"/>
      <c r="EFL34" s="46"/>
      <c r="EFN34" s="46"/>
      <c r="EFP34" s="46"/>
      <c r="EFR34" s="46"/>
      <c r="EFT34" s="46"/>
      <c r="EFV34" s="46"/>
      <c r="EFX34" s="46"/>
      <c r="EFZ34" s="46"/>
      <c r="EGB34" s="46"/>
      <c r="EGD34" s="46"/>
      <c r="EGF34" s="46"/>
      <c r="EGH34" s="46"/>
      <c r="EGJ34" s="46"/>
      <c r="EGL34" s="46"/>
      <c r="EGN34" s="46"/>
      <c r="EGP34" s="46"/>
      <c r="EGR34" s="46"/>
      <c r="EGT34" s="46"/>
      <c r="EGV34" s="46"/>
      <c r="EGX34" s="46"/>
      <c r="EGZ34" s="46"/>
      <c r="EHB34" s="46"/>
      <c r="EHD34" s="46"/>
      <c r="EHF34" s="46"/>
      <c r="EHH34" s="46"/>
      <c r="EHJ34" s="46"/>
      <c r="EHL34" s="46"/>
      <c r="EHN34" s="46"/>
      <c r="EHP34" s="46"/>
      <c r="EHR34" s="46"/>
      <c r="EHT34" s="46"/>
      <c r="EHV34" s="46"/>
      <c r="EHX34" s="46"/>
      <c r="EHZ34" s="46"/>
      <c r="EIB34" s="46"/>
      <c r="EID34" s="46"/>
      <c r="EIF34" s="46"/>
      <c r="EIH34" s="46"/>
      <c r="EIJ34" s="46"/>
      <c r="EIL34" s="46"/>
      <c r="EIN34" s="46"/>
      <c r="EIP34" s="46"/>
      <c r="EIR34" s="46"/>
      <c r="EIT34" s="46"/>
      <c r="EIV34" s="46"/>
      <c r="EIX34" s="46"/>
      <c r="EIZ34" s="46"/>
      <c r="EJB34" s="46"/>
      <c r="EJD34" s="46"/>
      <c r="EJF34" s="46"/>
      <c r="EJH34" s="46"/>
      <c r="EJJ34" s="46"/>
      <c r="EJL34" s="46"/>
      <c r="EJN34" s="46"/>
      <c r="EJP34" s="46"/>
      <c r="EJR34" s="46"/>
      <c r="EJT34" s="46"/>
      <c r="EJV34" s="46"/>
      <c r="EJX34" s="46"/>
      <c r="EJZ34" s="46"/>
      <c r="EKB34" s="46"/>
      <c r="EKD34" s="46"/>
      <c r="EKF34" s="46"/>
      <c r="EKH34" s="46"/>
      <c r="EKJ34" s="46"/>
      <c r="EKL34" s="46"/>
      <c r="EKN34" s="46"/>
      <c r="EKP34" s="46"/>
      <c r="EKR34" s="46"/>
      <c r="EKT34" s="46"/>
      <c r="EKV34" s="46"/>
      <c r="EKX34" s="46"/>
      <c r="EKZ34" s="46"/>
      <c r="ELB34" s="46"/>
      <c r="ELD34" s="46"/>
      <c r="ELF34" s="46"/>
      <c r="ELH34" s="46"/>
      <c r="ELJ34" s="46"/>
      <c r="ELL34" s="46"/>
      <c r="ELN34" s="46"/>
      <c r="ELP34" s="46"/>
      <c r="ELR34" s="46"/>
      <c r="ELT34" s="46"/>
      <c r="ELV34" s="46"/>
      <c r="ELX34" s="46"/>
      <c r="ELZ34" s="46"/>
      <c r="EMB34" s="46"/>
      <c r="EMD34" s="46"/>
      <c r="EMF34" s="46"/>
      <c r="EMH34" s="46"/>
      <c r="EMJ34" s="46"/>
      <c r="EML34" s="46"/>
      <c r="EMN34" s="46"/>
      <c r="EMP34" s="46"/>
      <c r="EMR34" s="46"/>
      <c r="EMT34" s="46"/>
      <c r="EMV34" s="46"/>
      <c r="EMX34" s="46"/>
      <c r="EMZ34" s="46"/>
      <c r="ENB34" s="46"/>
      <c r="END34" s="46"/>
      <c r="ENF34" s="46"/>
      <c r="ENH34" s="46"/>
      <c r="ENJ34" s="46"/>
      <c r="ENL34" s="46"/>
      <c r="ENN34" s="46"/>
      <c r="ENP34" s="46"/>
      <c r="ENR34" s="46"/>
      <c r="ENT34" s="46"/>
      <c r="ENV34" s="46"/>
      <c r="ENX34" s="46"/>
      <c r="ENZ34" s="46"/>
      <c r="EOB34" s="46"/>
      <c r="EOD34" s="46"/>
      <c r="EOF34" s="46"/>
      <c r="EOH34" s="46"/>
      <c r="EOJ34" s="46"/>
      <c r="EOL34" s="46"/>
      <c r="EON34" s="46"/>
      <c r="EOP34" s="46"/>
      <c r="EOR34" s="46"/>
      <c r="EOT34" s="46"/>
      <c r="EOV34" s="46"/>
      <c r="EOX34" s="46"/>
      <c r="EOZ34" s="46"/>
      <c r="EPB34" s="46"/>
      <c r="EPD34" s="46"/>
      <c r="EPF34" s="46"/>
      <c r="EPH34" s="46"/>
      <c r="EPJ34" s="46"/>
      <c r="EPL34" s="46"/>
      <c r="EPN34" s="46"/>
      <c r="EPP34" s="46"/>
      <c r="EPR34" s="46"/>
      <c r="EPT34" s="46"/>
      <c r="EPV34" s="46"/>
      <c r="EPX34" s="46"/>
      <c r="EPZ34" s="46"/>
      <c r="EQB34" s="46"/>
      <c r="EQD34" s="46"/>
      <c r="EQF34" s="46"/>
      <c r="EQH34" s="46"/>
      <c r="EQJ34" s="46"/>
      <c r="EQL34" s="46"/>
      <c r="EQN34" s="46"/>
      <c r="EQP34" s="46"/>
      <c r="EQR34" s="46"/>
      <c r="EQT34" s="46"/>
      <c r="EQV34" s="46"/>
      <c r="EQX34" s="46"/>
      <c r="EQZ34" s="46"/>
      <c r="ERB34" s="46"/>
      <c r="ERD34" s="46"/>
      <c r="ERF34" s="46"/>
      <c r="ERH34" s="46"/>
      <c r="ERJ34" s="46"/>
      <c r="ERL34" s="46"/>
      <c r="ERN34" s="46"/>
      <c r="ERP34" s="46"/>
      <c r="ERR34" s="46"/>
      <c r="ERT34" s="46"/>
      <c r="ERV34" s="46"/>
      <c r="ERX34" s="46"/>
      <c r="ERZ34" s="46"/>
      <c r="ESB34" s="46"/>
      <c r="ESD34" s="46"/>
      <c r="ESF34" s="46"/>
      <c r="ESH34" s="46"/>
      <c r="ESJ34" s="46"/>
      <c r="ESL34" s="46"/>
      <c r="ESN34" s="46"/>
      <c r="ESP34" s="46"/>
      <c r="ESR34" s="46"/>
      <c r="EST34" s="46"/>
      <c r="ESV34" s="46"/>
      <c r="ESX34" s="46"/>
      <c r="ESZ34" s="46"/>
      <c r="ETB34" s="46"/>
      <c r="ETD34" s="46"/>
      <c r="ETF34" s="46"/>
      <c r="ETH34" s="46"/>
      <c r="ETJ34" s="46"/>
      <c r="ETL34" s="46"/>
      <c r="ETN34" s="46"/>
      <c r="ETP34" s="46"/>
      <c r="ETR34" s="46"/>
      <c r="ETT34" s="46"/>
      <c r="ETV34" s="46"/>
      <c r="ETX34" s="46"/>
      <c r="ETZ34" s="46"/>
      <c r="EUB34" s="46"/>
      <c r="EUD34" s="46"/>
      <c r="EUF34" s="46"/>
      <c r="EUH34" s="46"/>
      <c r="EUJ34" s="46"/>
      <c r="EUL34" s="46"/>
      <c r="EUN34" s="46"/>
      <c r="EUP34" s="46"/>
      <c r="EUR34" s="46"/>
      <c r="EUT34" s="46"/>
      <c r="EUV34" s="46"/>
      <c r="EUX34" s="46"/>
      <c r="EUZ34" s="46"/>
      <c r="EVB34" s="46"/>
      <c r="EVD34" s="46"/>
      <c r="EVF34" s="46"/>
      <c r="EVH34" s="46"/>
      <c r="EVJ34" s="46"/>
      <c r="EVL34" s="46"/>
      <c r="EVN34" s="46"/>
      <c r="EVP34" s="46"/>
      <c r="EVR34" s="46"/>
      <c r="EVT34" s="46"/>
      <c r="EVV34" s="46"/>
      <c r="EVX34" s="46"/>
      <c r="EVZ34" s="46"/>
      <c r="EWB34" s="46"/>
      <c r="EWD34" s="46"/>
      <c r="EWF34" s="46"/>
      <c r="EWH34" s="46"/>
      <c r="EWJ34" s="46"/>
      <c r="EWL34" s="46"/>
      <c r="EWN34" s="46"/>
      <c r="EWP34" s="46"/>
      <c r="EWR34" s="46"/>
      <c r="EWT34" s="46"/>
      <c r="EWV34" s="46"/>
      <c r="EWX34" s="46"/>
      <c r="EWZ34" s="46"/>
      <c r="EXB34" s="46"/>
      <c r="EXD34" s="46"/>
      <c r="EXF34" s="46"/>
      <c r="EXH34" s="46"/>
      <c r="EXJ34" s="46"/>
      <c r="EXL34" s="46"/>
      <c r="EXN34" s="46"/>
      <c r="EXP34" s="46"/>
      <c r="EXR34" s="46"/>
      <c r="EXT34" s="46"/>
      <c r="EXV34" s="46"/>
      <c r="EXX34" s="46"/>
      <c r="EXZ34" s="46"/>
      <c r="EYB34" s="46"/>
      <c r="EYD34" s="46"/>
      <c r="EYF34" s="46"/>
      <c r="EYH34" s="46"/>
      <c r="EYJ34" s="46"/>
      <c r="EYL34" s="46"/>
      <c r="EYN34" s="46"/>
      <c r="EYP34" s="46"/>
      <c r="EYR34" s="46"/>
      <c r="EYT34" s="46"/>
      <c r="EYV34" s="46"/>
      <c r="EYX34" s="46"/>
      <c r="EYZ34" s="46"/>
      <c r="EZB34" s="46"/>
      <c r="EZD34" s="46"/>
      <c r="EZF34" s="46"/>
      <c r="EZH34" s="46"/>
      <c r="EZJ34" s="46"/>
      <c r="EZL34" s="46"/>
      <c r="EZN34" s="46"/>
      <c r="EZP34" s="46"/>
      <c r="EZR34" s="46"/>
      <c r="EZT34" s="46"/>
      <c r="EZV34" s="46"/>
      <c r="EZX34" s="46"/>
      <c r="EZZ34" s="46"/>
      <c r="FAB34" s="46"/>
      <c r="FAD34" s="46"/>
      <c r="FAF34" s="46"/>
      <c r="FAH34" s="46"/>
      <c r="FAJ34" s="46"/>
      <c r="FAL34" s="46"/>
      <c r="FAN34" s="46"/>
      <c r="FAP34" s="46"/>
      <c r="FAR34" s="46"/>
      <c r="FAT34" s="46"/>
      <c r="FAV34" s="46"/>
      <c r="FAX34" s="46"/>
      <c r="FAZ34" s="46"/>
      <c r="FBB34" s="46"/>
      <c r="FBD34" s="46"/>
      <c r="FBF34" s="46"/>
      <c r="FBH34" s="46"/>
      <c r="FBJ34" s="46"/>
      <c r="FBL34" s="46"/>
      <c r="FBN34" s="46"/>
      <c r="FBP34" s="46"/>
      <c r="FBR34" s="46"/>
      <c r="FBT34" s="46"/>
      <c r="FBV34" s="46"/>
      <c r="FBX34" s="46"/>
      <c r="FBZ34" s="46"/>
      <c r="FCB34" s="46"/>
      <c r="FCD34" s="46"/>
      <c r="FCF34" s="46"/>
      <c r="FCH34" s="46"/>
      <c r="FCJ34" s="46"/>
      <c r="FCL34" s="46"/>
      <c r="FCN34" s="46"/>
      <c r="FCP34" s="46"/>
      <c r="FCR34" s="46"/>
      <c r="FCT34" s="46"/>
      <c r="FCV34" s="46"/>
      <c r="FCX34" s="46"/>
      <c r="FCZ34" s="46"/>
      <c r="FDB34" s="46"/>
      <c r="FDD34" s="46"/>
      <c r="FDF34" s="46"/>
      <c r="FDH34" s="46"/>
      <c r="FDJ34" s="46"/>
      <c r="FDL34" s="46"/>
      <c r="FDN34" s="46"/>
      <c r="FDP34" s="46"/>
      <c r="FDR34" s="46"/>
      <c r="FDT34" s="46"/>
      <c r="FDV34" s="46"/>
      <c r="FDX34" s="46"/>
      <c r="FDZ34" s="46"/>
      <c r="FEB34" s="46"/>
      <c r="FED34" s="46"/>
      <c r="FEF34" s="46"/>
      <c r="FEH34" s="46"/>
      <c r="FEJ34" s="46"/>
      <c r="FEL34" s="46"/>
      <c r="FEN34" s="46"/>
      <c r="FEP34" s="46"/>
      <c r="FER34" s="46"/>
      <c r="FET34" s="46"/>
      <c r="FEV34" s="46"/>
      <c r="FEX34" s="46"/>
      <c r="FEZ34" s="46"/>
      <c r="FFB34" s="46"/>
      <c r="FFD34" s="46"/>
      <c r="FFF34" s="46"/>
      <c r="FFH34" s="46"/>
      <c r="FFJ34" s="46"/>
      <c r="FFL34" s="46"/>
      <c r="FFN34" s="46"/>
      <c r="FFP34" s="46"/>
      <c r="FFR34" s="46"/>
      <c r="FFT34" s="46"/>
      <c r="FFV34" s="46"/>
      <c r="FFX34" s="46"/>
      <c r="FFZ34" s="46"/>
      <c r="FGB34" s="46"/>
      <c r="FGD34" s="46"/>
      <c r="FGF34" s="46"/>
      <c r="FGH34" s="46"/>
      <c r="FGJ34" s="46"/>
      <c r="FGL34" s="46"/>
      <c r="FGN34" s="46"/>
      <c r="FGP34" s="46"/>
      <c r="FGR34" s="46"/>
      <c r="FGT34" s="46"/>
      <c r="FGV34" s="46"/>
      <c r="FGX34" s="46"/>
      <c r="FGZ34" s="46"/>
      <c r="FHB34" s="46"/>
      <c r="FHD34" s="46"/>
      <c r="FHF34" s="46"/>
      <c r="FHH34" s="46"/>
      <c r="FHJ34" s="46"/>
      <c r="FHL34" s="46"/>
      <c r="FHN34" s="46"/>
      <c r="FHP34" s="46"/>
      <c r="FHR34" s="46"/>
      <c r="FHT34" s="46"/>
      <c r="FHV34" s="46"/>
      <c r="FHX34" s="46"/>
      <c r="FHZ34" s="46"/>
      <c r="FIB34" s="46"/>
      <c r="FID34" s="46"/>
      <c r="FIF34" s="46"/>
      <c r="FIH34" s="46"/>
      <c r="FIJ34" s="46"/>
      <c r="FIL34" s="46"/>
      <c r="FIN34" s="46"/>
      <c r="FIP34" s="46"/>
      <c r="FIR34" s="46"/>
      <c r="FIT34" s="46"/>
      <c r="FIV34" s="46"/>
      <c r="FIX34" s="46"/>
      <c r="FIZ34" s="46"/>
      <c r="FJB34" s="46"/>
      <c r="FJD34" s="46"/>
      <c r="FJF34" s="46"/>
      <c r="FJH34" s="46"/>
      <c r="FJJ34" s="46"/>
      <c r="FJL34" s="46"/>
      <c r="FJN34" s="46"/>
      <c r="FJP34" s="46"/>
      <c r="FJR34" s="46"/>
      <c r="FJT34" s="46"/>
      <c r="FJV34" s="46"/>
      <c r="FJX34" s="46"/>
      <c r="FJZ34" s="46"/>
      <c r="FKB34" s="46"/>
      <c r="FKD34" s="46"/>
      <c r="FKF34" s="46"/>
      <c r="FKH34" s="46"/>
      <c r="FKJ34" s="46"/>
      <c r="FKL34" s="46"/>
      <c r="FKN34" s="46"/>
      <c r="FKP34" s="46"/>
      <c r="FKR34" s="46"/>
      <c r="FKT34" s="46"/>
      <c r="FKV34" s="46"/>
      <c r="FKX34" s="46"/>
      <c r="FKZ34" s="46"/>
      <c r="FLB34" s="46"/>
      <c r="FLD34" s="46"/>
      <c r="FLF34" s="46"/>
      <c r="FLH34" s="46"/>
      <c r="FLJ34" s="46"/>
      <c r="FLL34" s="46"/>
      <c r="FLN34" s="46"/>
      <c r="FLP34" s="46"/>
      <c r="FLR34" s="46"/>
      <c r="FLT34" s="46"/>
      <c r="FLV34" s="46"/>
      <c r="FLX34" s="46"/>
      <c r="FLZ34" s="46"/>
      <c r="FMB34" s="46"/>
      <c r="FMD34" s="46"/>
      <c r="FMF34" s="46"/>
      <c r="FMH34" s="46"/>
      <c r="FMJ34" s="46"/>
      <c r="FML34" s="46"/>
      <c r="FMN34" s="46"/>
      <c r="FMP34" s="46"/>
      <c r="FMR34" s="46"/>
      <c r="FMT34" s="46"/>
      <c r="FMV34" s="46"/>
      <c r="FMX34" s="46"/>
      <c r="FMZ34" s="46"/>
      <c r="FNB34" s="46"/>
      <c r="FND34" s="46"/>
      <c r="FNF34" s="46"/>
      <c r="FNH34" s="46"/>
      <c r="FNJ34" s="46"/>
      <c r="FNL34" s="46"/>
      <c r="FNN34" s="46"/>
      <c r="FNP34" s="46"/>
      <c r="FNR34" s="46"/>
      <c r="FNT34" s="46"/>
      <c r="FNV34" s="46"/>
      <c r="FNX34" s="46"/>
      <c r="FNZ34" s="46"/>
      <c r="FOB34" s="46"/>
      <c r="FOD34" s="46"/>
      <c r="FOF34" s="46"/>
      <c r="FOH34" s="46"/>
      <c r="FOJ34" s="46"/>
      <c r="FOL34" s="46"/>
      <c r="FON34" s="46"/>
      <c r="FOP34" s="46"/>
      <c r="FOR34" s="46"/>
      <c r="FOT34" s="46"/>
      <c r="FOV34" s="46"/>
      <c r="FOX34" s="46"/>
      <c r="FOZ34" s="46"/>
      <c r="FPB34" s="46"/>
      <c r="FPD34" s="46"/>
      <c r="FPF34" s="46"/>
      <c r="FPH34" s="46"/>
      <c r="FPJ34" s="46"/>
      <c r="FPL34" s="46"/>
      <c r="FPN34" s="46"/>
      <c r="FPP34" s="46"/>
      <c r="FPR34" s="46"/>
      <c r="FPT34" s="46"/>
      <c r="FPV34" s="46"/>
      <c r="FPX34" s="46"/>
      <c r="FPZ34" s="46"/>
      <c r="FQB34" s="46"/>
      <c r="FQD34" s="46"/>
      <c r="FQF34" s="46"/>
      <c r="FQH34" s="46"/>
      <c r="FQJ34" s="46"/>
      <c r="FQL34" s="46"/>
      <c r="FQN34" s="46"/>
      <c r="FQP34" s="46"/>
      <c r="FQR34" s="46"/>
      <c r="FQT34" s="46"/>
      <c r="FQV34" s="46"/>
      <c r="FQX34" s="46"/>
      <c r="FQZ34" s="46"/>
      <c r="FRB34" s="46"/>
      <c r="FRD34" s="46"/>
      <c r="FRF34" s="46"/>
      <c r="FRH34" s="46"/>
      <c r="FRJ34" s="46"/>
      <c r="FRL34" s="46"/>
      <c r="FRN34" s="46"/>
      <c r="FRP34" s="46"/>
      <c r="FRR34" s="46"/>
      <c r="FRT34" s="46"/>
      <c r="FRV34" s="46"/>
      <c r="FRX34" s="46"/>
      <c r="FRZ34" s="46"/>
      <c r="FSB34" s="46"/>
      <c r="FSD34" s="46"/>
      <c r="FSF34" s="46"/>
      <c r="FSH34" s="46"/>
      <c r="FSJ34" s="46"/>
      <c r="FSL34" s="46"/>
      <c r="FSN34" s="46"/>
      <c r="FSP34" s="46"/>
      <c r="FSR34" s="46"/>
      <c r="FST34" s="46"/>
      <c r="FSV34" s="46"/>
      <c r="FSX34" s="46"/>
      <c r="FSZ34" s="46"/>
      <c r="FTB34" s="46"/>
      <c r="FTD34" s="46"/>
      <c r="FTF34" s="46"/>
      <c r="FTH34" s="46"/>
      <c r="FTJ34" s="46"/>
      <c r="FTL34" s="46"/>
      <c r="FTN34" s="46"/>
      <c r="FTP34" s="46"/>
      <c r="FTR34" s="46"/>
      <c r="FTT34" s="46"/>
      <c r="FTV34" s="46"/>
      <c r="FTX34" s="46"/>
      <c r="FTZ34" s="46"/>
      <c r="FUB34" s="46"/>
      <c r="FUD34" s="46"/>
      <c r="FUF34" s="46"/>
      <c r="FUH34" s="46"/>
      <c r="FUJ34" s="46"/>
      <c r="FUL34" s="46"/>
      <c r="FUN34" s="46"/>
      <c r="FUP34" s="46"/>
      <c r="FUR34" s="46"/>
      <c r="FUT34" s="46"/>
      <c r="FUV34" s="46"/>
      <c r="FUX34" s="46"/>
      <c r="FUZ34" s="46"/>
      <c r="FVB34" s="46"/>
      <c r="FVD34" s="46"/>
      <c r="FVF34" s="46"/>
      <c r="FVH34" s="46"/>
      <c r="FVJ34" s="46"/>
      <c r="FVL34" s="46"/>
      <c r="FVN34" s="46"/>
      <c r="FVP34" s="46"/>
      <c r="FVR34" s="46"/>
      <c r="FVT34" s="46"/>
      <c r="FVV34" s="46"/>
      <c r="FVX34" s="46"/>
      <c r="FVZ34" s="46"/>
      <c r="FWB34" s="46"/>
      <c r="FWD34" s="46"/>
      <c r="FWF34" s="46"/>
      <c r="FWH34" s="46"/>
      <c r="FWJ34" s="46"/>
      <c r="FWL34" s="46"/>
      <c r="FWN34" s="46"/>
      <c r="FWP34" s="46"/>
      <c r="FWR34" s="46"/>
      <c r="FWT34" s="46"/>
      <c r="FWV34" s="46"/>
      <c r="FWX34" s="46"/>
      <c r="FWZ34" s="46"/>
      <c r="FXB34" s="46"/>
      <c r="FXD34" s="46"/>
      <c r="FXF34" s="46"/>
      <c r="FXH34" s="46"/>
      <c r="FXJ34" s="46"/>
      <c r="FXL34" s="46"/>
      <c r="FXN34" s="46"/>
      <c r="FXP34" s="46"/>
      <c r="FXR34" s="46"/>
      <c r="FXT34" s="46"/>
      <c r="FXV34" s="46"/>
      <c r="FXX34" s="46"/>
      <c r="FXZ34" s="46"/>
      <c r="FYB34" s="46"/>
      <c r="FYD34" s="46"/>
      <c r="FYF34" s="46"/>
      <c r="FYH34" s="46"/>
      <c r="FYJ34" s="46"/>
      <c r="FYL34" s="46"/>
      <c r="FYN34" s="46"/>
      <c r="FYP34" s="46"/>
      <c r="FYR34" s="46"/>
      <c r="FYT34" s="46"/>
      <c r="FYV34" s="46"/>
      <c r="FYX34" s="46"/>
      <c r="FYZ34" s="46"/>
      <c r="FZB34" s="46"/>
      <c r="FZD34" s="46"/>
      <c r="FZF34" s="46"/>
      <c r="FZH34" s="46"/>
      <c r="FZJ34" s="46"/>
      <c r="FZL34" s="46"/>
      <c r="FZN34" s="46"/>
      <c r="FZP34" s="46"/>
      <c r="FZR34" s="46"/>
      <c r="FZT34" s="46"/>
      <c r="FZV34" s="46"/>
      <c r="FZX34" s="46"/>
      <c r="FZZ34" s="46"/>
      <c r="GAB34" s="46"/>
      <c r="GAD34" s="46"/>
      <c r="GAF34" s="46"/>
      <c r="GAH34" s="46"/>
      <c r="GAJ34" s="46"/>
      <c r="GAL34" s="46"/>
      <c r="GAN34" s="46"/>
      <c r="GAP34" s="46"/>
      <c r="GAR34" s="46"/>
      <c r="GAT34" s="46"/>
      <c r="GAV34" s="46"/>
      <c r="GAX34" s="46"/>
      <c r="GAZ34" s="46"/>
      <c r="GBB34" s="46"/>
      <c r="GBD34" s="46"/>
      <c r="GBF34" s="46"/>
      <c r="GBH34" s="46"/>
      <c r="GBJ34" s="46"/>
      <c r="GBL34" s="46"/>
      <c r="GBN34" s="46"/>
      <c r="GBP34" s="46"/>
      <c r="GBR34" s="46"/>
      <c r="GBT34" s="46"/>
      <c r="GBV34" s="46"/>
      <c r="GBX34" s="46"/>
      <c r="GBZ34" s="46"/>
      <c r="GCB34" s="46"/>
      <c r="GCD34" s="46"/>
      <c r="GCF34" s="46"/>
      <c r="GCH34" s="46"/>
      <c r="GCJ34" s="46"/>
      <c r="GCL34" s="46"/>
      <c r="GCN34" s="46"/>
      <c r="GCP34" s="46"/>
      <c r="GCR34" s="46"/>
      <c r="GCT34" s="46"/>
      <c r="GCV34" s="46"/>
      <c r="GCX34" s="46"/>
      <c r="GCZ34" s="46"/>
      <c r="GDB34" s="46"/>
      <c r="GDD34" s="46"/>
      <c r="GDF34" s="46"/>
      <c r="GDH34" s="46"/>
      <c r="GDJ34" s="46"/>
      <c r="GDL34" s="46"/>
      <c r="GDN34" s="46"/>
      <c r="GDP34" s="46"/>
      <c r="GDR34" s="46"/>
      <c r="GDT34" s="46"/>
      <c r="GDV34" s="46"/>
      <c r="GDX34" s="46"/>
      <c r="GDZ34" s="46"/>
      <c r="GEB34" s="46"/>
      <c r="GED34" s="46"/>
      <c r="GEF34" s="46"/>
      <c r="GEH34" s="46"/>
      <c r="GEJ34" s="46"/>
      <c r="GEL34" s="46"/>
      <c r="GEN34" s="46"/>
      <c r="GEP34" s="46"/>
      <c r="GER34" s="46"/>
      <c r="GET34" s="46"/>
      <c r="GEV34" s="46"/>
      <c r="GEX34" s="46"/>
      <c r="GEZ34" s="46"/>
      <c r="GFB34" s="46"/>
      <c r="GFD34" s="46"/>
      <c r="GFF34" s="46"/>
      <c r="GFH34" s="46"/>
      <c r="GFJ34" s="46"/>
      <c r="GFL34" s="46"/>
      <c r="GFN34" s="46"/>
      <c r="GFP34" s="46"/>
      <c r="GFR34" s="46"/>
      <c r="GFT34" s="46"/>
      <c r="GFV34" s="46"/>
      <c r="GFX34" s="46"/>
      <c r="GFZ34" s="46"/>
      <c r="GGB34" s="46"/>
      <c r="GGD34" s="46"/>
      <c r="GGF34" s="46"/>
      <c r="GGH34" s="46"/>
      <c r="GGJ34" s="46"/>
      <c r="GGL34" s="46"/>
      <c r="GGN34" s="46"/>
      <c r="GGP34" s="46"/>
      <c r="GGR34" s="46"/>
      <c r="GGT34" s="46"/>
      <c r="GGV34" s="46"/>
      <c r="GGX34" s="46"/>
      <c r="GGZ34" s="46"/>
      <c r="GHB34" s="46"/>
      <c r="GHD34" s="46"/>
      <c r="GHF34" s="46"/>
      <c r="GHH34" s="46"/>
      <c r="GHJ34" s="46"/>
      <c r="GHL34" s="46"/>
      <c r="GHN34" s="46"/>
      <c r="GHP34" s="46"/>
      <c r="GHR34" s="46"/>
      <c r="GHT34" s="46"/>
      <c r="GHV34" s="46"/>
      <c r="GHX34" s="46"/>
      <c r="GHZ34" s="46"/>
      <c r="GIB34" s="46"/>
      <c r="GID34" s="46"/>
      <c r="GIF34" s="46"/>
      <c r="GIH34" s="46"/>
      <c r="GIJ34" s="46"/>
      <c r="GIL34" s="46"/>
      <c r="GIN34" s="46"/>
      <c r="GIP34" s="46"/>
      <c r="GIR34" s="46"/>
      <c r="GIT34" s="46"/>
      <c r="GIV34" s="46"/>
      <c r="GIX34" s="46"/>
      <c r="GIZ34" s="46"/>
      <c r="GJB34" s="46"/>
      <c r="GJD34" s="46"/>
      <c r="GJF34" s="46"/>
      <c r="GJH34" s="46"/>
      <c r="GJJ34" s="46"/>
      <c r="GJL34" s="46"/>
      <c r="GJN34" s="46"/>
      <c r="GJP34" s="46"/>
      <c r="GJR34" s="46"/>
      <c r="GJT34" s="46"/>
      <c r="GJV34" s="46"/>
      <c r="GJX34" s="46"/>
      <c r="GJZ34" s="46"/>
      <c r="GKB34" s="46"/>
      <c r="GKD34" s="46"/>
      <c r="GKF34" s="46"/>
      <c r="GKH34" s="46"/>
      <c r="GKJ34" s="46"/>
      <c r="GKL34" s="46"/>
      <c r="GKN34" s="46"/>
      <c r="GKP34" s="46"/>
      <c r="GKR34" s="46"/>
      <c r="GKT34" s="46"/>
      <c r="GKV34" s="46"/>
      <c r="GKX34" s="46"/>
      <c r="GKZ34" s="46"/>
      <c r="GLB34" s="46"/>
      <c r="GLD34" s="46"/>
      <c r="GLF34" s="46"/>
      <c r="GLH34" s="46"/>
      <c r="GLJ34" s="46"/>
      <c r="GLL34" s="46"/>
      <c r="GLN34" s="46"/>
      <c r="GLP34" s="46"/>
      <c r="GLR34" s="46"/>
      <c r="GLT34" s="46"/>
      <c r="GLV34" s="46"/>
      <c r="GLX34" s="46"/>
      <c r="GLZ34" s="46"/>
      <c r="GMB34" s="46"/>
      <c r="GMD34" s="46"/>
      <c r="GMF34" s="46"/>
      <c r="GMH34" s="46"/>
      <c r="GMJ34" s="46"/>
      <c r="GML34" s="46"/>
      <c r="GMN34" s="46"/>
      <c r="GMP34" s="46"/>
      <c r="GMR34" s="46"/>
      <c r="GMT34" s="46"/>
      <c r="GMV34" s="46"/>
      <c r="GMX34" s="46"/>
      <c r="GMZ34" s="46"/>
      <c r="GNB34" s="46"/>
      <c r="GND34" s="46"/>
      <c r="GNF34" s="46"/>
      <c r="GNH34" s="46"/>
      <c r="GNJ34" s="46"/>
      <c r="GNL34" s="46"/>
      <c r="GNN34" s="46"/>
      <c r="GNP34" s="46"/>
      <c r="GNR34" s="46"/>
      <c r="GNT34" s="46"/>
      <c r="GNV34" s="46"/>
      <c r="GNX34" s="46"/>
      <c r="GNZ34" s="46"/>
      <c r="GOB34" s="46"/>
      <c r="GOD34" s="46"/>
      <c r="GOF34" s="46"/>
      <c r="GOH34" s="46"/>
      <c r="GOJ34" s="46"/>
      <c r="GOL34" s="46"/>
      <c r="GON34" s="46"/>
      <c r="GOP34" s="46"/>
      <c r="GOR34" s="46"/>
      <c r="GOT34" s="46"/>
      <c r="GOV34" s="46"/>
      <c r="GOX34" s="46"/>
      <c r="GOZ34" s="46"/>
      <c r="GPB34" s="46"/>
      <c r="GPD34" s="46"/>
      <c r="GPF34" s="46"/>
      <c r="GPH34" s="46"/>
      <c r="GPJ34" s="46"/>
      <c r="GPL34" s="46"/>
      <c r="GPN34" s="46"/>
      <c r="GPP34" s="46"/>
      <c r="GPR34" s="46"/>
      <c r="GPT34" s="46"/>
      <c r="GPV34" s="46"/>
      <c r="GPX34" s="46"/>
      <c r="GPZ34" s="46"/>
      <c r="GQB34" s="46"/>
      <c r="GQD34" s="46"/>
      <c r="GQF34" s="46"/>
      <c r="GQH34" s="46"/>
      <c r="GQJ34" s="46"/>
      <c r="GQL34" s="46"/>
      <c r="GQN34" s="46"/>
      <c r="GQP34" s="46"/>
      <c r="GQR34" s="46"/>
      <c r="GQT34" s="46"/>
      <c r="GQV34" s="46"/>
      <c r="GQX34" s="46"/>
      <c r="GQZ34" s="46"/>
      <c r="GRB34" s="46"/>
      <c r="GRD34" s="46"/>
      <c r="GRF34" s="46"/>
      <c r="GRH34" s="46"/>
      <c r="GRJ34" s="46"/>
      <c r="GRL34" s="46"/>
      <c r="GRN34" s="46"/>
      <c r="GRP34" s="46"/>
      <c r="GRR34" s="46"/>
      <c r="GRT34" s="46"/>
      <c r="GRV34" s="46"/>
      <c r="GRX34" s="46"/>
      <c r="GRZ34" s="46"/>
      <c r="GSB34" s="46"/>
      <c r="GSD34" s="46"/>
      <c r="GSF34" s="46"/>
      <c r="GSH34" s="46"/>
      <c r="GSJ34" s="46"/>
      <c r="GSL34" s="46"/>
      <c r="GSN34" s="46"/>
      <c r="GSP34" s="46"/>
      <c r="GSR34" s="46"/>
      <c r="GST34" s="46"/>
      <c r="GSV34" s="46"/>
      <c r="GSX34" s="46"/>
      <c r="GSZ34" s="46"/>
      <c r="GTB34" s="46"/>
      <c r="GTD34" s="46"/>
      <c r="GTF34" s="46"/>
      <c r="GTH34" s="46"/>
      <c r="GTJ34" s="46"/>
      <c r="GTL34" s="46"/>
      <c r="GTN34" s="46"/>
      <c r="GTP34" s="46"/>
      <c r="GTR34" s="46"/>
      <c r="GTT34" s="46"/>
      <c r="GTV34" s="46"/>
      <c r="GTX34" s="46"/>
      <c r="GTZ34" s="46"/>
      <c r="GUB34" s="46"/>
      <c r="GUD34" s="46"/>
      <c r="GUF34" s="46"/>
      <c r="GUH34" s="46"/>
      <c r="GUJ34" s="46"/>
      <c r="GUL34" s="46"/>
      <c r="GUN34" s="46"/>
      <c r="GUP34" s="46"/>
      <c r="GUR34" s="46"/>
      <c r="GUT34" s="46"/>
      <c r="GUV34" s="46"/>
      <c r="GUX34" s="46"/>
      <c r="GUZ34" s="46"/>
      <c r="GVB34" s="46"/>
      <c r="GVD34" s="46"/>
      <c r="GVF34" s="46"/>
      <c r="GVH34" s="46"/>
      <c r="GVJ34" s="46"/>
      <c r="GVL34" s="46"/>
      <c r="GVN34" s="46"/>
      <c r="GVP34" s="46"/>
      <c r="GVR34" s="46"/>
      <c r="GVT34" s="46"/>
      <c r="GVV34" s="46"/>
      <c r="GVX34" s="46"/>
      <c r="GVZ34" s="46"/>
      <c r="GWB34" s="46"/>
      <c r="GWD34" s="46"/>
      <c r="GWF34" s="46"/>
      <c r="GWH34" s="46"/>
      <c r="GWJ34" s="46"/>
      <c r="GWL34" s="46"/>
      <c r="GWN34" s="46"/>
      <c r="GWP34" s="46"/>
      <c r="GWR34" s="46"/>
      <c r="GWT34" s="46"/>
      <c r="GWV34" s="46"/>
      <c r="GWX34" s="46"/>
      <c r="GWZ34" s="46"/>
      <c r="GXB34" s="46"/>
      <c r="GXD34" s="46"/>
      <c r="GXF34" s="46"/>
      <c r="GXH34" s="46"/>
      <c r="GXJ34" s="46"/>
      <c r="GXL34" s="46"/>
      <c r="GXN34" s="46"/>
      <c r="GXP34" s="46"/>
      <c r="GXR34" s="46"/>
      <c r="GXT34" s="46"/>
      <c r="GXV34" s="46"/>
      <c r="GXX34" s="46"/>
      <c r="GXZ34" s="46"/>
      <c r="GYB34" s="46"/>
      <c r="GYD34" s="46"/>
      <c r="GYF34" s="46"/>
      <c r="GYH34" s="46"/>
      <c r="GYJ34" s="46"/>
      <c r="GYL34" s="46"/>
      <c r="GYN34" s="46"/>
      <c r="GYP34" s="46"/>
      <c r="GYR34" s="46"/>
      <c r="GYT34" s="46"/>
      <c r="GYV34" s="46"/>
      <c r="GYX34" s="46"/>
      <c r="GYZ34" s="46"/>
      <c r="GZB34" s="46"/>
      <c r="GZD34" s="46"/>
      <c r="GZF34" s="46"/>
      <c r="GZH34" s="46"/>
      <c r="GZJ34" s="46"/>
      <c r="GZL34" s="46"/>
      <c r="GZN34" s="46"/>
      <c r="GZP34" s="46"/>
      <c r="GZR34" s="46"/>
      <c r="GZT34" s="46"/>
      <c r="GZV34" s="46"/>
      <c r="GZX34" s="46"/>
      <c r="GZZ34" s="46"/>
      <c r="HAB34" s="46"/>
      <c r="HAD34" s="46"/>
      <c r="HAF34" s="46"/>
      <c r="HAH34" s="46"/>
      <c r="HAJ34" s="46"/>
      <c r="HAL34" s="46"/>
      <c r="HAN34" s="46"/>
      <c r="HAP34" s="46"/>
      <c r="HAR34" s="46"/>
      <c r="HAT34" s="46"/>
      <c r="HAV34" s="46"/>
      <c r="HAX34" s="46"/>
      <c r="HAZ34" s="46"/>
      <c r="HBB34" s="46"/>
      <c r="HBD34" s="46"/>
      <c r="HBF34" s="46"/>
      <c r="HBH34" s="46"/>
      <c r="HBJ34" s="46"/>
      <c r="HBL34" s="46"/>
      <c r="HBN34" s="46"/>
      <c r="HBP34" s="46"/>
      <c r="HBR34" s="46"/>
      <c r="HBT34" s="46"/>
      <c r="HBV34" s="46"/>
      <c r="HBX34" s="46"/>
      <c r="HBZ34" s="46"/>
      <c r="HCB34" s="46"/>
      <c r="HCD34" s="46"/>
      <c r="HCF34" s="46"/>
      <c r="HCH34" s="46"/>
      <c r="HCJ34" s="46"/>
      <c r="HCL34" s="46"/>
      <c r="HCN34" s="46"/>
      <c r="HCP34" s="46"/>
      <c r="HCR34" s="46"/>
      <c r="HCT34" s="46"/>
      <c r="HCV34" s="46"/>
      <c r="HCX34" s="46"/>
      <c r="HCZ34" s="46"/>
      <c r="HDB34" s="46"/>
      <c r="HDD34" s="46"/>
      <c r="HDF34" s="46"/>
      <c r="HDH34" s="46"/>
      <c r="HDJ34" s="46"/>
      <c r="HDL34" s="46"/>
      <c r="HDN34" s="46"/>
      <c r="HDP34" s="46"/>
      <c r="HDR34" s="46"/>
      <c r="HDT34" s="46"/>
      <c r="HDV34" s="46"/>
      <c r="HDX34" s="46"/>
      <c r="HDZ34" s="46"/>
      <c r="HEB34" s="46"/>
      <c r="HED34" s="46"/>
      <c r="HEF34" s="46"/>
      <c r="HEH34" s="46"/>
      <c r="HEJ34" s="46"/>
      <c r="HEL34" s="46"/>
      <c r="HEN34" s="46"/>
      <c r="HEP34" s="46"/>
      <c r="HER34" s="46"/>
      <c r="HET34" s="46"/>
      <c r="HEV34" s="46"/>
      <c r="HEX34" s="46"/>
      <c r="HEZ34" s="46"/>
      <c r="HFB34" s="46"/>
      <c r="HFD34" s="46"/>
      <c r="HFF34" s="46"/>
      <c r="HFH34" s="46"/>
      <c r="HFJ34" s="46"/>
      <c r="HFL34" s="46"/>
      <c r="HFN34" s="46"/>
      <c r="HFP34" s="46"/>
      <c r="HFR34" s="46"/>
      <c r="HFT34" s="46"/>
      <c r="HFV34" s="46"/>
      <c r="HFX34" s="46"/>
      <c r="HFZ34" s="46"/>
      <c r="HGB34" s="46"/>
      <c r="HGD34" s="46"/>
      <c r="HGF34" s="46"/>
      <c r="HGH34" s="46"/>
      <c r="HGJ34" s="46"/>
      <c r="HGL34" s="46"/>
      <c r="HGN34" s="46"/>
      <c r="HGP34" s="46"/>
      <c r="HGR34" s="46"/>
      <c r="HGT34" s="46"/>
      <c r="HGV34" s="46"/>
      <c r="HGX34" s="46"/>
      <c r="HGZ34" s="46"/>
      <c r="HHB34" s="46"/>
      <c r="HHD34" s="46"/>
      <c r="HHF34" s="46"/>
      <c r="HHH34" s="46"/>
      <c r="HHJ34" s="46"/>
      <c r="HHL34" s="46"/>
      <c r="HHN34" s="46"/>
      <c r="HHP34" s="46"/>
      <c r="HHR34" s="46"/>
      <c r="HHT34" s="46"/>
      <c r="HHV34" s="46"/>
      <c r="HHX34" s="46"/>
      <c r="HHZ34" s="46"/>
      <c r="HIB34" s="46"/>
      <c r="HID34" s="46"/>
      <c r="HIF34" s="46"/>
      <c r="HIH34" s="46"/>
      <c r="HIJ34" s="46"/>
      <c r="HIL34" s="46"/>
      <c r="HIN34" s="46"/>
      <c r="HIP34" s="46"/>
      <c r="HIR34" s="46"/>
      <c r="HIT34" s="46"/>
      <c r="HIV34" s="46"/>
      <c r="HIX34" s="46"/>
      <c r="HIZ34" s="46"/>
      <c r="HJB34" s="46"/>
      <c r="HJD34" s="46"/>
      <c r="HJF34" s="46"/>
      <c r="HJH34" s="46"/>
      <c r="HJJ34" s="46"/>
      <c r="HJL34" s="46"/>
      <c r="HJN34" s="46"/>
      <c r="HJP34" s="46"/>
      <c r="HJR34" s="46"/>
      <c r="HJT34" s="46"/>
      <c r="HJV34" s="46"/>
      <c r="HJX34" s="46"/>
      <c r="HJZ34" s="46"/>
      <c r="HKB34" s="46"/>
      <c r="HKD34" s="46"/>
      <c r="HKF34" s="46"/>
      <c r="HKH34" s="46"/>
      <c r="HKJ34" s="46"/>
      <c r="HKL34" s="46"/>
      <c r="HKN34" s="46"/>
      <c r="HKP34" s="46"/>
      <c r="HKR34" s="46"/>
      <c r="HKT34" s="46"/>
      <c r="HKV34" s="46"/>
      <c r="HKX34" s="46"/>
      <c r="HKZ34" s="46"/>
      <c r="HLB34" s="46"/>
      <c r="HLD34" s="46"/>
      <c r="HLF34" s="46"/>
      <c r="HLH34" s="46"/>
      <c r="HLJ34" s="46"/>
      <c r="HLL34" s="46"/>
      <c r="HLN34" s="46"/>
      <c r="HLP34" s="46"/>
      <c r="HLR34" s="46"/>
      <c r="HLT34" s="46"/>
      <c r="HLV34" s="46"/>
      <c r="HLX34" s="46"/>
      <c r="HLZ34" s="46"/>
      <c r="HMB34" s="46"/>
      <c r="HMD34" s="46"/>
      <c r="HMF34" s="46"/>
      <c r="HMH34" s="46"/>
      <c r="HMJ34" s="46"/>
      <c r="HML34" s="46"/>
      <c r="HMN34" s="46"/>
      <c r="HMP34" s="46"/>
      <c r="HMR34" s="46"/>
      <c r="HMT34" s="46"/>
      <c r="HMV34" s="46"/>
      <c r="HMX34" s="46"/>
      <c r="HMZ34" s="46"/>
      <c r="HNB34" s="46"/>
      <c r="HND34" s="46"/>
      <c r="HNF34" s="46"/>
      <c r="HNH34" s="46"/>
      <c r="HNJ34" s="46"/>
      <c r="HNL34" s="46"/>
      <c r="HNN34" s="46"/>
      <c r="HNP34" s="46"/>
      <c r="HNR34" s="46"/>
      <c r="HNT34" s="46"/>
      <c r="HNV34" s="46"/>
      <c r="HNX34" s="46"/>
      <c r="HNZ34" s="46"/>
      <c r="HOB34" s="46"/>
      <c r="HOD34" s="46"/>
      <c r="HOF34" s="46"/>
      <c r="HOH34" s="46"/>
      <c r="HOJ34" s="46"/>
      <c r="HOL34" s="46"/>
      <c r="HON34" s="46"/>
      <c r="HOP34" s="46"/>
      <c r="HOR34" s="46"/>
      <c r="HOT34" s="46"/>
      <c r="HOV34" s="46"/>
      <c r="HOX34" s="46"/>
      <c r="HOZ34" s="46"/>
      <c r="HPB34" s="46"/>
      <c r="HPD34" s="46"/>
      <c r="HPF34" s="46"/>
      <c r="HPH34" s="46"/>
      <c r="HPJ34" s="46"/>
      <c r="HPL34" s="46"/>
      <c r="HPN34" s="46"/>
      <c r="HPP34" s="46"/>
      <c r="HPR34" s="46"/>
      <c r="HPT34" s="46"/>
      <c r="HPV34" s="46"/>
      <c r="HPX34" s="46"/>
      <c r="HPZ34" s="46"/>
      <c r="HQB34" s="46"/>
      <c r="HQD34" s="46"/>
      <c r="HQF34" s="46"/>
      <c r="HQH34" s="46"/>
      <c r="HQJ34" s="46"/>
      <c r="HQL34" s="46"/>
      <c r="HQN34" s="46"/>
      <c r="HQP34" s="46"/>
      <c r="HQR34" s="46"/>
      <c r="HQT34" s="46"/>
      <c r="HQV34" s="46"/>
      <c r="HQX34" s="46"/>
      <c r="HQZ34" s="46"/>
      <c r="HRB34" s="46"/>
      <c r="HRD34" s="46"/>
      <c r="HRF34" s="46"/>
      <c r="HRH34" s="46"/>
      <c r="HRJ34" s="46"/>
      <c r="HRL34" s="46"/>
      <c r="HRN34" s="46"/>
      <c r="HRP34" s="46"/>
      <c r="HRR34" s="46"/>
      <c r="HRT34" s="46"/>
      <c r="HRV34" s="46"/>
      <c r="HRX34" s="46"/>
      <c r="HRZ34" s="46"/>
      <c r="HSB34" s="46"/>
      <c r="HSD34" s="46"/>
      <c r="HSF34" s="46"/>
      <c r="HSH34" s="46"/>
      <c r="HSJ34" s="46"/>
      <c r="HSL34" s="46"/>
      <c r="HSN34" s="46"/>
      <c r="HSP34" s="46"/>
      <c r="HSR34" s="46"/>
      <c r="HST34" s="46"/>
      <c r="HSV34" s="46"/>
      <c r="HSX34" s="46"/>
      <c r="HSZ34" s="46"/>
      <c r="HTB34" s="46"/>
      <c r="HTD34" s="46"/>
      <c r="HTF34" s="46"/>
      <c r="HTH34" s="46"/>
      <c r="HTJ34" s="46"/>
      <c r="HTL34" s="46"/>
      <c r="HTN34" s="46"/>
      <c r="HTP34" s="46"/>
      <c r="HTR34" s="46"/>
      <c r="HTT34" s="46"/>
      <c r="HTV34" s="46"/>
      <c r="HTX34" s="46"/>
      <c r="HTZ34" s="46"/>
      <c r="HUB34" s="46"/>
      <c r="HUD34" s="46"/>
      <c r="HUF34" s="46"/>
      <c r="HUH34" s="46"/>
      <c r="HUJ34" s="46"/>
      <c r="HUL34" s="46"/>
      <c r="HUN34" s="46"/>
      <c r="HUP34" s="46"/>
      <c r="HUR34" s="46"/>
      <c r="HUT34" s="46"/>
      <c r="HUV34" s="46"/>
      <c r="HUX34" s="46"/>
      <c r="HUZ34" s="46"/>
      <c r="HVB34" s="46"/>
      <c r="HVD34" s="46"/>
      <c r="HVF34" s="46"/>
      <c r="HVH34" s="46"/>
      <c r="HVJ34" s="46"/>
      <c r="HVL34" s="46"/>
      <c r="HVN34" s="46"/>
      <c r="HVP34" s="46"/>
      <c r="HVR34" s="46"/>
      <c r="HVT34" s="46"/>
      <c r="HVV34" s="46"/>
      <c r="HVX34" s="46"/>
      <c r="HVZ34" s="46"/>
      <c r="HWB34" s="46"/>
      <c r="HWD34" s="46"/>
      <c r="HWF34" s="46"/>
      <c r="HWH34" s="46"/>
      <c r="HWJ34" s="46"/>
      <c r="HWL34" s="46"/>
      <c r="HWN34" s="46"/>
      <c r="HWP34" s="46"/>
      <c r="HWR34" s="46"/>
      <c r="HWT34" s="46"/>
      <c r="HWV34" s="46"/>
      <c r="HWX34" s="46"/>
      <c r="HWZ34" s="46"/>
      <c r="HXB34" s="46"/>
      <c r="HXD34" s="46"/>
      <c r="HXF34" s="46"/>
      <c r="HXH34" s="46"/>
      <c r="HXJ34" s="46"/>
      <c r="HXL34" s="46"/>
      <c r="HXN34" s="46"/>
      <c r="HXP34" s="46"/>
      <c r="HXR34" s="46"/>
      <c r="HXT34" s="46"/>
      <c r="HXV34" s="46"/>
      <c r="HXX34" s="46"/>
      <c r="HXZ34" s="46"/>
      <c r="HYB34" s="46"/>
      <c r="HYD34" s="46"/>
      <c r="HYF34" s="46"/>
      <c r="HYH34" s="46"/>
      <c r="HYJ34" s="46"/>
      <c r="HYL34" s="46"/>
      <c r="HYN34" s="46"/>
      <c r="HYP34" s="46"/>
      <c r="HYR34" s="46"/>
      <c r="HYT34" s="46"/>
      <c r="HYV34" s="46"/>
      <c r="HYX34" s="46"/>
      <c r="HYZ34" s="46"/>
      <c r="HZB34" s="46"/>
      <c r="HZD34" s="46"/>
      <c r="HZF34" s="46"/>
      <c r="HZH34" s="46"/>
      <c r="HZJ34" s="46"/>
      <c r="HZL34" s="46"/>
      <c r="HZN34" s="46"/>
      <c r="HZP34" s="46"/>
      <c r="HZR34" s="46"/>
      <c r="HZT34" s="46"/>
      <c r="HZV34" s="46"/>
      <c r="HZX34" s="46"/>
      <c r="HZZ34" s="46"/>
      <c r="IAB34" s="46"/>
      <c r="IAD34" s="46"/>
      <c r="IAF34" s="46"/>
      <c r="IAH34" s="46"/>
      <c r="IAJ34" s="46"/>
      <c r="IAL34" s="46"/>
      <c r="IAN34" s="46"/>
      <c r="IAP34" s="46"/>
      <c r="IAR34" s="46"/>
      <c r="IAT34" s="46"/>
      <c r="IAV34" s="46"/>
      <c r="IAX34" s="46"/>
      <c r="IAZ34" s="46"/>
      <c r="IBB34" s="46"/>
      <c r="IBD34" s="46"/>
      <c r="IBF34" s="46"/>
      <c r="IBH34" s="46"/>
      <c r="IBJ34" s="46"/>
      <c r="IBL34" s="46"/>
      <c r="IBN34" s="46"/>
      <c r="IBP34" s="46"/>
      <c r="IBR34" s="46"/>
      <c r="IBT34" s="46"/>
      <c r="IBV34" s="46"/>
      <c r="IBX34" s="46"/>
      <c r="IBZ34" s="46"/>
      <c r="ICB34" s="46"/>
      <c r="ICD34" s="46"/>
      <c r="ICF34" s="46"/>
      <c r="ICH34" s="46"/>
      <c r="ICJ34" s="46"/>
      <c r="ICL34" s="46"/>
      <c r="ICN34" s="46"/>
      <c r="ICP34" s="46"/>
      <c r="ICR34" s="46"/>
      <c r="ICT34" s="46"/>
      <c r="ICV34" s="46"/>
      <c r="ICX34" s="46"/>
      <c r="ICZ34" s="46"/>
      <c r="IDB34" s="46"/>
      <c r="IDD34" s="46"/>
      <c r="IDF34" s="46"/>
      <c r="IDH34" s="46"/>
      <c r="IDJ34" s="46"/>
      <c r="IDL34" s="46"/>
      <c r="IDN34" s="46"/>
      <c r="IDP34" s="46"/>
      <c r="IDR34" s="46"/>
      <c r="IDT34" s="46"/>
      <c r="IDV34" s="46"/>
      <c r="IDX34" s="46"/>
      <c r="IDZ34" s="46"/>
      <c r="IEB34" s="46"/>
      <c r="IED34" s="46"/>
      <c r="IEF34" s="46"/>
      <c r="IEH34" s="46"/>
      <c r="IEJ34" s="46"/>
      <c r="IEL34" s="46"/>
      <c r="IEN34" s="46"/>
      <c r="IEP34" s="46"/>
      <c r="IER34" s="46"/>
      <c r="IET34" s="46"/>
      <c r="IEV34" s="46"/>
      <c r="IEX34" s="46"/>
      <c r="IEZ34" s="46"/>
      <c r="IFB34" s="46"/>
      <c r="IFD34" s="46"/>
      <c r="IFF34" s="46"/>
      <c r="IFH34" s="46"/>
      <c r="IFJ34" s="46"/>
      <c r="IFL34" s="46"/>
      <c r="IFN34" s="46"/>
      <c r="IFP34" s="46"/>
      <c r="IFR34" s="46"/>
      <c r="IFT34" s="46"/>
      <c r="IFV34" s="46"/>
      <c r="IFX34" s="46"/>
      <c r="IFZ34" s="46"/>
      <c r="IGB34" s="46"/>
      <c r="IGD34" s="46"/>
      <c r="IGF34" s="46"/>
      <c r="IGH34" s="46"/>
      <c r="IGJ34" s="46"/>
      <c r="IGL34" s="46"/>
      <c r="IGN34" s="46"/>
      <c r="IGP34" s="46"/>
      <c r="IGR34" s="46"/>
      <c r="IGT34" s="46"/>
      <c r="IGV34" s="46"/>
      <c r="IGX34" s="46"/>
      <c r="IGZ34" s="46"/>
      <c r="IHB34" s="46"/>
      <c r="IHD34" s="46"/>
      <c r="IHF34" s="46"/>
      <c r="IHH34" s="46"/>
      <c r="IHJ34" s="46"/>
      <c r="IHL34" s="46"/>
      <c r="IHN34" s="46"/>
      <c r="IHP34" s="46"/>
      <c r="IHR34" s="46"/>
      <c r="IHT34" s="46"/>
      <c r="IHV34" s="46"/>
      <c r="IHX34" s="46"/>
      <c r="IHZ34" s="46"/>
      <c r="IIB34" s="46"/>
      <c r="IID34" s="46"/>
      <c r="IIF34" s="46"/>
      <c r="IIH34" s="46"/>
      <c r="IIJ34" s="46"/>
      <c r="IIL34" s="46"/>
      <c r="IIN34" s="46"/>
      <c r="IIP34" s="46"/>
      <c r="IIR34" s="46"/>
      <c r="IIT34" s="46"/>
      <c r="IIV34" s="46"/>
      <c r="IIX34" s="46"/>
      <c r="IIZ34" s="46"/>
      <c r="IJB34" s="46"/>
      <c r="IJD34" s="46"/>
      <c r="IJF34" s="46"/>
      <c r="IJH34" s="46"/>
      <c r="IJJ34" s="46"/>
      <c r="IJL34" s="46"/>
      <c r="IJN34" s="46"/>
      <c r="IJP34" s="46"/>
      <c r="IJR34" s="46"/>
      <c r="IJT34" s="46"/>
      <c r="IJV34" s="46"/>
      <c r="IJX34" s="46"/>
      <c r="IJZ34" s="46"/>
      <c r="IKB34" s="46"/>
      <c r="IKD34" s="46"/>
      <c r="IKF34" s="46"/>
      <c r="IKH34" s="46"/>
      <c r="IKJ34" s="46"/>
      <c r="IKL34" s="46"/>
      <c r="IKN34" s="46"/>
      <c r="IKP34" s="46"/>
      <c r="IKR34" s="46"/>
      <c r="IKT34" s="46"/>
      <c r="IKV34" s="46"/>
      <c r="IKX34" s="46"/>
      <c r="IKZ34" s="46"/>
      <c r="ILB34" s="46"/>
      <c r="ILD34" s="46"/>
      <c r="ILF34" s="46"/>
      <c r="ILH34" s="46"/>
      <c r="ILJ34" s="46"/>
      <c r="ILL34" s="46"/>
      <c r="ILN34" s="46"/>
      <c r="ILP34" s="46"/>
      <c r="ILR34" s="46"/>
      <c r="ILT34" s="46"/>
      <c r="ILV34" s="46"/>
      <c r="ILX34" s="46"/>
      <c r="ILZ34" s="46"/>
      <c r="IMB34" s="46"/>
      <c r="IMD34" s="46"/>
      <c r="IMF34" s="46"/>
      <c r="IMH34" s="46"/>
      <c r="IMJ34" s="46"/>
      <c r="IML34" s="46"/>
      <c r="IMN34" s="46"/>
      <c r="IMP34" s="46"/>
      <c r="IMR34" s="46"/>
      <c r="IMT34" s="46"/>
      <c r="IMV34" s="46"/>
      <c r="IMX34" s="46"/>
      <c r="IMZ34" s="46"/>
      <c r="INB34" s="46"/>
      <c r="IND34" s="46"/>
      <c r="INF34" s="46"/>
      <c r="INH34" s="46"/>
      <c r="INJ34" s="46"/>
      <c r="INL34" s="46"/>
      <c r="INN34" s="46"/>
      <c r="INP34" s="46"/>
      <c r="INR34" s="46"/>
      <c r="INT34" s="46"/>
      <c r="INV34" s="46"/>
      <c r="INX34" s="46"/>
      <c r="INZ34" s="46"/>
      <c r="IOB34" s="46"/>
      <c r="IOD34" s="46"/>
      <c r="IOF34" s="46"/>
      <c r="IOH34" s="46"/>
      <c r="IOJ34" s="46"/>
      <c r="IOL34" s="46"/>
      <c r="ION34" s="46"/>
      <c r="IOP34" s="46"/>
      <c r="IOR34" s="46"/>
      <c r="IOT34" s="46"/>
      <c r="IOV34" s="46"/>
      <c r="IOX34" s="46"/>
      <c r="IOZ34" s="46"/>
      <c r="IPB34" s="46"/>
      <c r="IPD34" s="46"/>
      <c r="IPF34" s="46"/>
      <c r="IPH34" s="46"/>
      <c r="IPJ34" s="46"/>
      <c r="IPL34" s="46"/>
      <c r="IPN34" s="46"/>
      <c r="IPP34" s="46"/>
      <c r="IPR34" s="46"/>
      <c r="IPT34" s="46"/>
      <c r="IPV34" s="46"/>
      <c r="IPX34" s="46"/>
      <c r="IPZ34" s="46"/>
      <c r="IQB34" s="46"/>
      <c r="IQD34" s="46"/>
      <c r="IQF34" s="46"/>
      <c r="IQH34" s="46"/>
      <c r="IQJ34" s="46"/>
      <c r="IQL34" s="46"/>
      <c r="IQN34" s="46"/>
      <c r="IQP34" s="46"/>
      <c r="IQR34" s="46"/>
      <c r="IQT34" s="46"/>
      <c r="IQV34" s="46"/>
      <c r="IQX34" s="46"/>
      <c r="IQZ34" s="46"/>
      <c r="IRB34" s="46"/>
      <c r="IRD34" s="46"/>
      <c r="IRF34" s="46"/>
      <c r="IRH34" s="46"/>
      <c r="IRJ34" s="46"/>
      <c r="IRL34" s="46"/>
      <c r="IRN34" s="46"/>
      <c r="IRP34" s="46"/>
      <c r="IRR34" s="46"/>
      <c r="IRT34" s="46"/>
      <c r="IRV34" s="46"/>
      <c r="IRX34" s="46"/>
      <c r="IRZ34" s="46"/>
      <c r="ISB34" s="46"/>
      <c r="ISD34" s="46"/>
      <c r="ISF34" s="46"/>
      <c r="ISH34" s="46"/>
      <c r="ISJ34" s="46"/>
      <c r="ISL34" s="46"/>
      <c r="ISN34" s="46"/>
      <c r="ISP34" s="46"/>
      <c r="ISR34" s="46"/>
      <c r="IST34" s="46"/>
      <c r="ISV34" s="46"/>
      <c r="ISX34" s="46"/>
      <c r="ISZ34" s="46"/>
      <c r="ITB34" s="46"/>
      <c r="ITD34" s="46"/>
      <c r="ITF34" s="46"/>
      <c r="ITH34" s="46"/>
      <c r="ITJ34" s="46"/>
      <c r="ITL34" s="46"/>
      <c r="ITN34" s="46"/>
      <c r="ITP34" s="46"/>
      <c r="ITR34" s="46"/>
      <c r="ITT34" s="46"/>
      <c r="ITV34" s="46"/>
      <c r="ITX34" s="46"/>
      <c r="ITZ34" s="46"/>
      <c r="IUB34" s="46"/>
      <c r="IUD34" s="46"/>
      <c r="IUF34" s="46"/>
      <c r="IUH34" s="46"/>
      <c r="IUJ34" s="46"/>
      <c r="IUL34" s="46"/>
      <c r="IUN34" s="46"/>
      <c r="IUP34" s="46"/>
      <c r="IUR34" s="46"/>
      <c r="IUT34" s="46"/>
      <c r="IUV34" s="46"/>
      <c r="IUX34" s="46"/>
      <c r="IUZ34" s="46"/>
      <c r="IVB34" s="46"/>
      <c r="IVD34" s="46"/>
      <c r="IVF34" s="46"/>
      <c r="IVH34" s="46"/>
      <c r="IVJ34" s="46"/>
      <c r="IVL34" s="46"/>
      <c r="IVN34" s="46"/>
      <c r="IVP34" s="46"/>
      <c r="IVR34" s="46"/>
      <c r="IVT34" s="46"/>
      <c r="IVV34" s="46"/>
      <c r="IVX34" s="46"/>
      <c r="IVZ34" s="46"/>
      <c r="IWB34" s="46"/>
      <c r="IWD34" s="46"/>
      <c r="IWF34" s="46"/>
      <c r="IWH34" s="46"/>
      <c r="IWJ34" s="46"/>
      <c r="IWL34" s="46"/>
      <c r="IWN34" s="46"/>
      <c r="IWP34" s="46"/>
      <c r="IWR34" s="46"/>
      <c r="IWT34" s="46"/>
      <c r="IWV34" s="46"/>
      <c r="IWX34" s="46"/>
      <c r="IWZ34" s="46"/>
      <c r="IXB34" s="46"/>
      <c r="IXD34" s="46"/>
      <c r="IXF34" s="46"/>
      <c r="IXH34" s="46"/>
      <c r="IXJ34" s="46"/>
      <c r="IXL34" s="46"/>
      <c r="IXN34" s="46"/>
      <c r="IXP34" s="46"/>
      <c r="IXR34" s="46"/>
      <c r="IXT34" s="46"/>
      <c r="IXV34" s="46"/>
      <c r="IXX34" s="46"/>
      <c r="IXZ34" s="46"/>
      <c r="IYB34" s="46"/>
      <c r="IYD34" s="46"/>
      <c r="IYF34" s="46"/>
      <c r="IYH34" s="46"/>
      <c r="IYJ34" s="46"/>
      <c r="IYL34" s="46"/>
      <c r="IYN34" s="46"/>
      <c r="IYP34" s="46"/>
      <c r="IYR34" s="46"/>
      <c r="IYT34" s="46"/>
      <c r="IYV34" s="46"/>
      <c r="IYX34" s="46"/>
      <c r="IYZ34" s="46"/>
      <c r="IZB34" s="46"/>
      <c r="IZD34" s="46"/>
      <c r="IZF34" s="46"/>
      <c r="IZH34" s="46"/>
      <c r="IZJ34" s="46"/>
      <c r="IZL34" s="46"/>
      <c r="IZN34" s="46"/>
      <c r="IZP34" s="46"/>
      <c r="IZR34" s="46"/>
      <c r="IZT34" s="46"/>
      <c r="IZV34" s="46"/>
      <c r="IZX34" s="46"/>
      <c r="IZZ34" s="46"/>
      <c r="JAB34" s="46"/>
      <c r="JAD34" s="46"/>
      <c r="JAF34" s="46"/>
      <c r="JAH34" s="46"/>
      <c r="JAJ34" s="46"/>
      <c r="JAL34" s="46"/>
      <c r="JAN34" s="46"/>
      <c r="JAP34" s="46"/>
      <c r="JAR34" s="46"/>
      <c r="JAT34" s="46"/>
      <c r="JAV34" s="46"/>
      <c r="JAX34" s="46"/>
      <c r="JAZ34" s="46"/>
      <c r="JBB34" s="46"/>
      <c r="JBD34" s="46"/>
      <c r="JBF34" s="46"/>
      <c r="JBH34" s="46"/>
      <c r="JBJ34" s="46"/>
      <c r="JBL34" s="46"/>
      <c r="JBN34" s="46"/>
      <c r="JBP34" s="46"/>
      <c r="JBR34" s="46"/>
      <c r="JBT34" s="46"/>
      <c r="JBV34" s="46"/>
      <c r="JBX34" s="46"/>
      <c r="JBZ34" s="46"/>
      <c r="JCB34" s="46"/>
      <c r="JCD34" s="46"/>
      <c r="JCF34" s="46"/>
      <c r="JCH34" s="46"/>
      <c r="JCJ34" s="46"/>
      <c r="JCL34" s="46"/>
      <c r="JCN34" s="46"/>
      <c r="JCP34" s="46"/>
      <c r="JCR34" s="46"/>
      <c r="JCT34" s="46"/>
      <c r="JCV34" s="46"/>
      <c r="JCX34" s="46"/>
      <c r="JCZ34" s="46"/>
      <c r="JDB34" s="46"/>
      <c r="JDD34" s="46"/>
      <c r="JDF34" s="46"/>
      <c r="JDH34" s="46"/>
      <c r="JDJ34" s="46"/>
      <c r="JDL34" s="46"/>
      <c r="JDN34" s="46"/>
      <c r="JDP34" s="46"/>
      <c r="JDR34" s="46"/>
      <c r="JDT34" s="46"/>
      <c r="JDV34" s="46"/>
      <c r="JDX34" s="46"/>
      <c r="JDZ34" s="46"/>
      <c r="JEB34" s="46"/>
      <c r="JED34" s="46"/>
      <c r="JEF34" s="46"/>
      <c r="JEH34" s="46"/>
      <c r="JEJ34" s="46"/>
      <c r="JEL34" s="46"/>
      <c r="JEN34" s="46"/>
      <c r="JEP34" s="46"/>
      <c r="JER34" s="46"/>
      <c r="JET34" s="46"/>
      <c r="JEV34" s="46"/>
      <c r="JEX34" s="46"/>
      <c r="JEZ34" s="46"/>
      <c r="JFB34" s="46"/>
      <c r="JFD34" s="46"/>
      <c r="JFF34" s="46"/>
      <c r="JFH34" s="46"/>
      <c r="JFJ34" s="46"/>
      <c r="JFL34" s="46"/>
      <c r="JFN34" s="46"/>
      <c r="JFP34" s="46"/>
      <c r="JFR34" s="46"/>
      <c r="JFT34" s="46"/>
      <c r="JFV34" s="46"/>
      <c r="JFX34" s="46"/>
      <c r="JFZ34" s="46"/>
      <c r="JGB34" s="46"/>
      <c r="JGD34" s="46"/>
      <c r="JGF34" s="46"/>
      <c r="JGH34" s="46"/>
      <c r="JGJ34" s="46"/>
      <c r="JGL34" s="46"/>
      <c r="JGN34" s="46"/>
      <c r="JGP34" s="46"/>
      <c r="JGR34" s="46"/>
      <c r="JGT34" s="46"/>
      <c r="JGV34" s="46"/>
      <c r="JGX34" s="46"/>
      <c r="JGZ34" s="46"/>
      <c r="JHB34" s="46"/>
      <c r="JHD34" s="46"/>
      <c r="JHF34" s="46"/>
      <c r="JHH34" s="46"/>
      <c r="JHJ34" s="46"/>
      <c r="JHL34" s="46"/>
      <c r="JHN34" s="46"/>
      <c r="JHP34" s="46"/>
      <c r="JHR34" s="46"/>
      <c r="JHT34" s="46"/>
      <c r="JHV34" s="46"/>
      <c r="JHX34" s="46"/>
      <c r="JHZ34" s="46"/>
      <c r="JIB34" s="46"/>
      <c r="JID34" s="46"/>
      <c r="JIF34" s="46"/>
      <c r="JIH34" s="46"/>
      <c r="JIJ34" s="46"/>
      <c r="JIL34" s="46"/>
      <c r="JIN34" s="46"/>
      <c r="JIP34" s="46"/>
      <c r="JIR34" s="46"/>
      <c r="JIT34" s="46"/>
      <c r="JIV34" s="46"/>
      <c r="JIX34" s="46"/>
      <c r="JIZ34" s="46"/>
      <c r="JJB34" s="46"/>
      <c r="JJD34" s="46"/>
      <c r="JJF34" s="46"/>
      <c r="JJH34" s="46"/>
      <c r="JJJ34" s="46"/>
      <c r="JJL34" s="46"/>
      <c r="JJN34" s="46"/>
      <c r="JJP34" s="46"/>
      <c r="JJR34" s="46"/>
      <c r="JJT34" s="46"/>
      <c r="JJV34" s="46"/>
      <c r="JJX34" s="46"/>
      <c r="JJZ34" s="46"/>
      <c r="JKB34" s="46"/>
      <c r="JKD34" s="46"/>
      <c r="JKF34" s="46"/>
      <c r="JKH34" s="46"/>
      <c r="JKJ34" s="46"/>
      <c r="JKL34" s="46"/>
      <c r="JKN34" s="46"/>
      <c r="JKP34" s="46"/>
      <c r="JKR34" s="46"/>
      <c r="JKT34" s="46"/>
      <c r="JKV34" s="46"/>
      <c r="JKX34" s="46"/>
      <c r="JKZ34" s="46"/>
      <c r="JLB34" s="46"/>
      <c r="JLD34" s="46"/>
      <c r="JLF34" s="46"/>
      <c r="JLH34" s="46"/>
      <c r="JLJ34" s="46"/>
      <c r="JLL34" s="46"/>
      <c r="JLN34" s="46"/>
      <c r="JLP34" s="46"/>
      <c r="JLR34" s="46"/>
      <c r="JLT34" s="46"/>
      <c r="JLV34" s="46"/>
      <c r="JLX34" s="46"/>
      <c r="JLZ34" s="46"/>
      <c r="JMB34" s="46"/>
      <c r="JMD34" s="46"/>
      <c r="JMF34" s="46"/>
      <c r="JMH34" s="46"/>
      <c r="JMJ34" s="46"/>
      <c r="JML34" s="46"/>
      <c r="JMN34" s="46"/>
      <c r="JMP34" s="46"/>
      <c r="JMR34" s="46"/>
      <c r="JMT34" s="46"/>
      <c r="JMV34" s="46"/>
      <c r="JMX34" s="46"/>
      <c r="JMZ34" s="46"/>
      <c r="JNB34" s="46"/>
      <c r="JND34" s="46"/>
      <c r="JNF34" s="46"/>
      <c r="JNH34" s="46"/>
      <c r="JNJ34" s="46"/>
      <c r="JNL34" s="46"/>
      <c r="JNN34" s="46"/>
      <c r="JNP34" s="46"/>
      <c r="JNR34" s="46"/>
      <c r="JNT34" s="46"/>
      <c r="JNV34" s="46"/>
      <c r="JNX34" s="46"/>
      <c r="JNZ34" s="46"/>
      <c r="JOB34" s="46"/>
      <c r="JOD34" s="46"/>
      <c r="JOF34" s="46"/>
      <c r="JOH34" s="46"/>
      <c r="JOJ34" s="46"/>
      <c r="JOL34" s="46"/>
      <c r="JON34" s="46"/>
      <c r="JOP34" s="46"/>
      <c r="JOR34" s="46"/>
      <c r="JOT34" s="46"/>
      <c r="JOV34" s="46"/>
      <c r="JOX34" s="46"/>
      <c r="JOZ34" s="46"/>
      <c r="JPB34" s="46"/>
      <c r="JPD34" s="46"/>
      <c r="JPF34" s="46"/>
      <c r="JPH34" s="46"/>
      <c r="JPJ34" s="46"/>
      <c r="JPL34" s="46"/>
      <c r="JPN34" s="46"/>
      <c r="JPP34" s="46"/>
      <c r="JPR34" s="46"/>
      <c r="JPT34" s="46"/>
      <c r="JPV34" s="46"/>
      <c r="JPX34" s="46"/>
      <c r="JPZ34" s="46"/>
      <c r="JQB34" s="46"/>
      <c r="JQD34" s="46"/>
      <c r="JQF34" s="46"/>
      <c r="JQH34" s="46"/>
      <c r="JQJ34" s="46"/>
      <c r="JQL34" s="46"/>
      <c r="JQN34" s="46"/>
      <c r="JQP34" s="46"/>
      <c r="JQR34" s="46"/>
      <c r="JQT34" s="46"/>
      <c r="JQV34" s="46"/>
      <c r="JQX34" s="46"/>
      <c r="JQZ34" s="46"/>
      <c r="JRB34" s="46"/>
      <c r="JRD34" s="46"/>
      <c r="JRF34" s="46"/>
      <c r="JRH34" s="46"/>
      <c r="JRJ34" s="46"/>
      <c r="JRL34" s="46"/>
      <c r="JRN34" s="46"/>
      <c r="JRP34" s="46"/>
      <c r="JRR34" s="46"/>
      <c r="JRT34" s="46"/>
      <c r="JRV34" s="46"/>
      <c r="JRX34" s="46"/>
      <c r="JRZ34" s="46"/>
      <c r="JSB34" s="46"/>
      <c r="JSD34" s="46"/>
      <c r="JSF34" s="46"/>
      <c r="JSH34" s="46"/>
      <c r="JSJ34" s="46"/>
      <c r="JSL34" s="46"/>
      <c r="JSN34" s="46"/>
      <c r="JSP34" s="46"/>
      <c r="JSR34" s="46"/>
      <c r="JST34" s="46"/>
      <c r="JSV34" s="46"/>
      <c r="JSX34" s="46"/>
      <c r="JSZ34" s="46"/>
      <c r="JTB34" s="46"/>
      <c r="JTD34" s="46"/>
      <c r="JTF34" s="46"/>
      <c r="JTH34" s="46"/>
      <c r="JTJ34" s="46"/>
      <c r="JTL34" s="46"/>
      <c r="JTN34" s="46"/>
      <c r="JTP34" s="46"/>
      <c r="JTR34" s="46"/>
      <c r="JTT34" s="46"/>
      <c r="JTV34" s="46"/>
      <c r="JTX34" s="46"/>
      <c r="JTZ34" s="46"/>
      <c r="JUB34" s="46"/>
      <c r="JUD34" s="46"/>
      <c r="JUF34" s="46"/>
      <c r="JUH34" s="46"/>
      <c r="JUJ34" s="46"/>
      <c r="JUL34" s="46"/>
      <c r="JUN34" s="46"/>
      <c r="JUP34" s="46"/>
      <c r="JUR34" s="46"/>
      <c r="JUT34" s="46"/>
      <c r="JUV34" s="46"/>
      <c r="JUX34" s="46"/>
      <c r="JUZ34" s="46"/>
      <c r="JVB34" s="46"/>
      <c r="JVD34" s="46"/>
      <c r="JVF34" s="46"/>
      <c r="JVH34" s="46"/>
      <c r="JVJ34" s="46"/>
      <c r="JVL34" s="46"/>
      <c r="JVN34" s="46"/>
      <c r="JVP34" s="46"/>
      <c r="JVR34" s="46"/>
      <c r="JVT34" s="46"/>
      <c r="JVV34" s="46"/>
      <c r="JVX34" s="46"/>
      <c r="JVZ34" s="46"/>
      <c r="JWB34" s="46"/>
      <c r="JWD34" s="46"/>
      <c r="JWF34" s="46"/>
      <c r="JWH34" s="46"/>
      <c r="JWJ34" s="46"/>
      <c r="JWL34" s="46"/>
      <c r="JWN34" s="46"/>
      <c r="JWP34" s="46"/>
      <c r="JWR34" s="46"/>
      <c r="JWT34" s="46"/>
      <c r="JWV34" s="46"/>
      <c r="JWX34" s="46"/>
      <c r="JWZ34" s="46"/>
      <c r="JXB34" s="46"/>
      <c r="JXD34" s="46"/>
      <c r="JXF34" s="46"/>
      <c r="JXH34" s="46"/>
      <c r="JXJ34" s="46"/>
      <c r="JXL34" s="46"/>
      <c r="JXN34" s="46"/>
      <c r="JXP34" s="46"/>
      <c r="JXR34" s="46"/>
      <c r="JXT34" s="46"/>
      <c r="JXV34" s="46"/>
      <c r="JXX34" s="46"/>
      <c r="JXZ34" s="46"/>
      <c r="JYB34" s="46"/>
      <c r="JYD34" s="46"/>
      <c r="JYF34" s="46"/>
      <c r="JYH34" s="46"/>
      <c r="JYJ34" s="46"/>
      <c r="JYL34" s="46"/>
      <c r="JYN34" s="46"/>
      <c r="JYP34" s="46"/>
      <c r="JYR34" s="46"/>
      <c r="JYT34" s="46"/>
      <c r="JYV34" s="46"/>
      <c r="JYX34" s="46"/>
      <c r="JYZ34" s="46"/>
      <c r="JZB34" s="46"/>
      <c r="JZD34" s="46"/>
      <c r="JZF34" s="46"/>
      <c r="JZH34" s="46"/>
      <c r="JZJ34" s="46"/>
      <c r="JZL34" s="46"/>
      <c r="JZN34" s="46"/>
      <c r="JZP34" s="46"/>
      <c r="JZR34" s="46"/>
      <c r="JZT34" s="46"/>
      <c r="JZV34" s="46"/>
      <c r="JZX34" s="46"/>
      <c r="JZZ34" s="46"/>
      <c r="KAB34" s="46"/>
      <c r="KAD34" s="46"/>
      <c r="KAF34" s="46"/>
      <c r="KAH34" s="46"/>
      <c r="KAJ34" s="46"/>
      <c r="KAL34" s="46"/>
      <c r="KAN34" s="46"/>
      <c r="KAP34" s="46"/>
      <c r="KAR34" s="46"/>
      <c r="KAT34" s="46"/>
      <c r="KAV34" s="46"/>
      <c r="KAX34" s="46"/>
      <c r="KAZ34" s="46"/>
      <c r="KBB34" s="46"/>
      <c r="KBD34" s="46"/>
      <c r="KBF34" s="46"/>
      <c r="KBH34" s="46"/>
      <c r="KBJ34" s="46"/>
      <c r="KBL34" s="46"/>
      <c r="KBN34" s="46"/>
      <c r="KBP34" s="46"/>
      <c r="KBR34" s="46"/>
      <c r="KBT34" s="46"/>
      <c r="KBV34" s="46"/>
      <c r="KBX34" s="46"/>
      <c r="KBZ34" s="46"/>
      <c r="KCB34" s="46"/>
      <c r="KCD34" s="46"/>
      <c r="KCF34" s="46"/>
      <c r="KCH34" s="46"/>
      <c r="KCJ34" s="46"/>
      <c r="KCL34" s="46"/>
      <c r="KCN34" s="46"/>
      <c r="KCP34" s="46"/>
      <c r="KCR34" s="46"/>
      <c r="KCT34" s="46"/>
      <c r="KCV34" s="46"/>
      <c r="KCX34" s="46"/>
      <c r="KCZ34" s="46"/>
      <c r="KDB34" s="46"/>
      <c r="KDD34" s="46"/>
      <c r="KDF34" s="46"/>
      <c r="KDH34" s="46"/>
      <c r="KDJ34" s="46"/>
      <c r="KDL34" s="46"/>
      <c r="KDN34" s="46"/>
      <c r="KDP34" s="46"/>
      <c r="KDR34" s="46"/>
      <c r="KDT34" s="46"/>
      <c r="KDV34" s="46"/>
      <c r="KDX34" s="46"/>
      <c r="KDZ34" s="46"/>
      <c r="KEB34" s="46"/>
      <c r="KED34" s="46"/>
      <c r="KEF34" s="46"/>
      <c r="KEH34" s="46"/>
      <c r="KEJ34" s="46"/>
      <c r="KEL34" s="46"/>
      <c r="KEN34" s="46"/>
      <c r="KEP34" s="46"/>
      <c r="KER34" s="46"/>
      <c r="KET34" s="46"/>
      <c r="KEV34" s="46"/>
      <c r="KEX34" s="46"/>
      <c r="KEZ34" s="46"/>
      <c r="KFB34" s="46"/>
      <c r="KFD34" s="46"/>
      <c r="KFF34" s="46"/>
      <c r="KFH34" s="46"/>
      <c r="KFJ34" s="46"/>
      <c r="KFL34" s="46"/>
      <c r="KFN34" s="46"/>
      <c r="KFP34" s="46"/>
      <c r="KFR34" s="46"/>
      <c r="KFT34" s="46"/>
      <c r="KFV34" s="46"/>
      <c r="KFX34" s="46"/>
      <c r="KFZ34" s="46"/>
      <c r="KGB34" s="46"/>
      <c r="KGD34" s="46"/>
      <c r="KGF34" s="46"/>
      <c r="KGH34" s="46"/>
      <c r="KGJ34" s="46"/>
      <c r="KGL34" s="46"/>
      <c r="KGN34" s="46"/>
      <c r="KGP34" s="46"/>
      <c r="KGR34" s="46"/>
      <c r="KGT34" s="46"/>
      <c r="KGV34" s="46"/>
      <c r="KGX34" s="46"/>
      <c r="KGZ34" s="46"/>
      <c r="KHB34" s="46"/>
      <c r="KHD34" s="46"/>
      <c r="KHF34" s="46"/>
      <c r="KHH34" s="46"/>
      <c r="KHJ34" s="46"/>
      <c r="KHL34" s="46"/>
      <c r="KHN34" s="46"/>
      <c r="KHP34" s="46"/>
      <c r="KHR34" s="46"/>
      <c r="KHT34" s="46"/>
      <c r="KHV34" s="46"/>
      <c r="KHX34" s="46"/>
      <c r="KHZ34" s="46"/>
      <c r="KIB34" s="46"/>
      <c r="KID34" s="46"/>
      <c r="KIF34" s="46"/>
      <c r="KIH34" s="46"/>
      <c r="KIJ34" s="46"/>
      <c r="KIL34" s="46"/>
      <c r="KIN34" s="46"/>
      <c r="KIP34" s="46"/>
      <c r="KIR34" s="46"/>
      <c r="KIT34" s="46"/>
      <c r="KIV34" s="46"/>
      <c r="KIX34" s="46"/>
      <c r="KIZ34" s="46"/>
      <c r="KJB34" s="46"/>
      <c r="KJD34" s="46"/>
      <c r="KJF34" s="46"/>
      <c r="KJH34" s="46"/>
      <c r="KJJ34" s="46"/>
      <c r="KJL34" s="46"/>
      <c r="KJN34" s="46"/>
      <c r="KJP34" s="46"/>
      <c r="KJR34" s="46"/>
      <c r="KJT34" s="46"/>
      <c r="KJV34" s="46"/>
      <c r="KJX34" s="46"/>
      <c r="KJZ34" s="46"/>
      <c r="KKB34" s="46"/>
      <c r="KKD34" s="46"/>
      <c r="KKF34" s="46"/>
      <c r="KKH34" s="46"/>
      <c r="KKJ34" s="46"/>
      <c r="KKL34" s="46"/>
      <c r="KKN34" s="46"/>
      <c r="KKP34" s="46"/>
      <c r="KKR34" s="46"/>
      <c r="KKT34" s="46"/>
      <c r="KKV34" s="46"/>
      <c r="KKX34" s="46"/>
      <c r="KKZ34" s="46"/>
      <c r="KLB34" s="46"/>
      <c r="KLD34" s="46"/>
      <c r="KLF34" s="46"/>
      <c r="KLH34" s="46"/>
      <c r="KLJ34" s="46"/>
      <c r="KLL34" s="46"/>
      <c r="KLN34" s="46"/>
      <c r="KLP34" s="46"/>
      <c r="KLR34" s="46"/>
      <c r="KLT34" s="46"/>
      <c r="KLV34" s="46"/>
      <c r="KLX34" s="46"/>
      <c r="KLZ34" s="46"/>
      <c r="KMB34" s="46"/>
      <c r="KMD34" s="46"/>
      <c r="KMF34" s="46"/>
      <c r="KMH34" s="46"/>
      <c r="KMJ34" s="46"/>
      <c r="KML34" s="46"/>
      <c r="KMN34" s="46"/>
      <c r="KMP34" s="46"/>
      <c r="KMR34" s="46"/>
      <c r="KMT34" s="46"/>
      <c r="KMV34" s="46"/>
      <c r="KMX34" s="46"/>
      <c r="KMZ34" s="46"/>
      <c r="KNB34" s="46"/>
      <c r="KND34" s="46"/>
      <c r="KNF34" s="46"/>
      <c r="KNH34" s="46"/>
      <c r="KNJ34" s="46"/>
      <c r="KNL34" s="46"/>
      <c r="KNN34" s="46"/>
      <c r="KNP34" s="46"/>
      <c r="KNR34" s="46"/>
      <c r="KNT34" s="46"/>
      <c r="KNV34" s="46"/>
      <c r="KNX34" s="46"/>
      <c r="KNZ34" s="46"/>
      <c r="KOB34" s="46"/>
      <c r="KOD34" s="46"/>
      <c r="KOF34" s="46"/>
      <c r="KOH34" s="46"/>
      <c r="KOJ34" s="46"/>
      <c r="KOL34" s="46"/>
      <c r="KON34" s="46"/>
      <c r="KOP34" s="46"/>
      <c r="KOR34" s="46"/>
      <c r="KOT34" s="46"/>
      <c r="KOV34" s="46"/>
      <c r="KOX34" s="46"/>
      <c r="KOZ34" s="46"/>
      <c r="KPB34" s="46"/>
      <c r="KPD34" s="46"/>
      <c r="KPF34" s="46"/>
      <c r="KPH34" s="46"/>
      <c r="KPJ34" s="46"/>
      <c r="KPL34" s="46"/>
      <c r="KPN34" s="46"/>
      <c r="KPP34" s="46"/>
      <c r="KPR34" s="46"/>
      <c r="KPT34" s="46"/>
      <c r="KPV34" s="46"/>
      <c r="KPX34" s="46"/>
      <c r="KPZ34" s="46"/>
      <c r="KQB34" s="46"/>
      <c r="KQD34" s="46"/>
      <c r="KQF34" s="46"/>
      <c r="KQH34" s="46"/>
      <c r="KQJ34" s="46"/>
      <c r="KQL34" s="46"/>
      <c r="KQN34" s="46"/>
      <c r="KQP34" s="46"/>
      <c r="KQR34" s="46"/>
      <c r="KQT34" s="46"/>
      <c r="KQV34" s="46"/>
      <c r="KQX34" s="46"/>
      <c r="KQZ34" s="46"/>
      <c r="KRB34" s="46"/>
      <c r="KRD34" s="46"/>
      <c r="KRF34" s="46"/>
      <c r="KRH34" s="46"/>
      <c r="KRJ34" s="46"/>
      <c r="KRL34" s="46"/>
      <c r="KRN34" s="46"/>
      <c r="KRP34" s="46"/>
      <c r="KRR34" s="46"/>
      <c r="KRT34" s="46"/>
      <c r="KRV34" s="46"/>
      <c r="KRX34" s="46"/>
      <c r="KRZ34" s="46"/>
      <c r="KSB34" s="46"/>
      <c r="KSD34" s="46"/>
      <c r="KSF34" s="46"/>
      <c r="KSH34" s="46"/>
      <c r="KSJ34" s="46"/>
      <c r="KSL34" s="46"/>
      <c r="KSN34" s="46"/>
      <c r="KSP34" s="46"/>
      <c r="KSR34" s="46"/>
      <c r="KST34" s="46"/>
      <c r="KSV34" s="46"/>
      <c r="KSX34" s="46"/>
      <c r="KSZ34" s="46"/>
      <c r="KTB34" s="46"/>
      <c r="KTD34" s="46"/>
      <c r="KTF34" s="46"/>
      <c r="KTH34" s="46"/>
      <c r="KTJ34" s="46"/>
      <c r="KTL34" s="46"/>
      <c r="KTN34" s="46"/>
      <c r="KTP34" s="46"/>
      <c r="KTR34" s="46"/>
      <c r="KTT34" s="46"/>
      <c r="KTV34" s="46"/>
      <c r="KTX34" s="46"/>
      <c r="KTZ34" s="46"/>
      <c r="KUB34" s="46"/>
      <c r="KUD34" s="46"/>
      <c r="KUF34" s="46"/>
      <c r="KUH34" s="46"/>
      <c r="KUJ34" s="46"/>
      <c r="KUL34" s="46"/>
      <c r="KUN34" s="46"/>
      <c r="KUP34" s="46"/>
      <c r="KUR34" s="46"/>
      <c r="KUT34" s="46"/>
      <c r="KUV34" s="46"/>
      <c r="KUX34" s="46"/>
      <c r="KUZ34" s="46"/>
      <c r="KVB34" s="46"/>
      <c r="KVD34" s="46"/>
      <c r="KVF34" s="46"/>
      <c r="KVH34" s="46"/>
      <c r="KVJ34" s="46"/>
      <c r="KVL34" s="46"/>
      <c r="KVN34" s="46"/>
      <c r="KVP34" s="46"/>
      <c r="KVR34" s="46"/>
      <c r="KVT34" s="46"/>
      <c r="KVV34" s="46"/>
      <c r="KVX34" s="46"/>
      <c r="KVZ34" s="46"/>
      <c r="KWB34" s="46"/>
      <c r="KWD34" s="46"/>
      <c r="KWF34" s="46"/>
      <c r="KWH34" s="46"/>
      <c r="KWJ34" s="46"/>
      <c r="KWL34" s="46"/>
      <c r="KWN34" s="46"/>
      <c r="KWP34" s="46"/>
      <c r="KWR34" s="46"/>
      <c r="KWT34" s="46"/>
      <c r="KWV34" s="46"/>
      <c r="KWX34" s="46"/>
      <c r="KWZ34" s="46"/>
      <c r="KXB34" s="46"/>
      <c r="KXD34" s="46"/>
      <c r="KXF34" s="46"/>
      <c r="KXH34" s="46"/>
      <c r="KXJ34" s="46"/>
      <c r="KXL34" s="46"/>
      <c r="KXN34" s="46"/>
      <c r="KXP34" s="46"/>
      <c r="KXR34" s="46"/>
      <c r="KXT34" s="46"/>
      <c r="KXV34" s="46"/>
      <c r="KXX34" s="46"/>
      <c r="KXZ34" s="46"/>
      <c r="KYB34" s="46"/>
      <c r="KYD34" s="46"/>
      <c r="KYF34" s="46"/>
      <c r="KYH34" s="46"/>
      <c r="KYJ34" s="46"/>
      <c r="KYL34" s="46"/>
      <c r="KYN34" s="46"/>
      <c r="KYP34" s="46"/>
      <c r="KYR34" s="46"/>
      <c r="KYT34" s="46"/>
      <c r="KYV34" s="46"/>
      <c r="KYX34" s="46"/>
      <c r="KYZ34" s="46"/>
      <c r="KZB34" s="46"/>
      <c r="KZD34" s="46"/>
      <c r="KZF34" s="46"/>
      <c r="KZH34" s="46"/>
      <c r="KZJ34" s="46"/>
      <c r="KZL34" s="46"/>
      <c r="KZN34" s="46"/>
      <c r="KZP34" s="46"/>
      <c r="KZR34" s="46"/>
      <c r="KZT34" s="46"/>
      <c r="KZV34" s="46"/>
      <c r="KZX34" s="46"/>
      <c r="KZZ34" s="46"/>
      <c r="LAB34" s="46"/>
      <c r="LAD34" s="46"/>
      <c r="LAF34" s="46"/>
      <c r="LAH34" s="46"/>
      <c r="LAJ34" s="46"/>
      <c r="LAL34" s="46"/>
      <c r="LAN34" s="46"/>
      <c r="LAP34" s="46"/>
      <c r="LAR34" s="46"/>
      <c r="LAT34" s="46"/>
      <c r="LAV34" s="46"/>
      <c r="LAX34" s="46"/>
      <c r="LAZ34" s="46"/>
      <c r="LBB34" s="46"/>
      <c r="LBD34" s="46"/>
      <c r="LBF34" s="46"/>
      <c r="LBH34" s="46"/>
      <c r="LBJ34" s="46"/>
      <c r="LBL34" s="46"/>
      <c r="LBN34" s="46"/>
      <c r="LBP34" s="46"/>
      <c r="LBR34" s="46"/>
      <c r="LBT34" s="46"/>
      <c r="LBV34" s="46"/>
      <c r="LBX34" s="46"/>
      <c r="LBZ34" s="46"/>
      <c r="LCB34" s="46"/>
      <c r="LCD34" s="46"/>
      <c r="LCF34" s="46"/>
      <c r="LCH34" s="46"/>
      <c r="LCJ34" s="46"/>
      <c r="LCL34" s="46"/>
      <c r="LCN34" s="46"/>
      <c r="LCP34" s="46"/>
      <c r="LCR34" s="46"/>
      <c r="LCT34" s="46"/>
      <c r="LCV34" s="46"/>
      <c r="LCX34" s="46"/>
      <c r="LCZ34" s="46"/>
      <c r="LDB34" s="46"/>
      <c r="LDD34" s="46"/>
      <c r="LDF34" s="46"/>
      <c r="LDH34" s="46"/>
      <c r="LDJ34" s="46"/>
      <c r="LDL34" s="46"/>
      <c r="LDN34" s="46"/>
      <c r="LDP34" s="46"/>
      <c r="LDR34" s="46"/>
      <c r="LDT34" s="46"/>
      <c r="LDV34" s="46"/>
      <c r="LDX34" s="46"/>
      <c r="LDZ34" s="46"/>
      <c r="LEB34" s="46"/>
      <c r="LED34" s="46"/>
      <c r="LEF34" s="46"/>
      <c r="LEH34" s="46"/>
      <c r="LEJ34" s="46"/>
      <c r="LEL34" s="46"/>
      <c r="LEN34" s="46"/>
      <c r="LEP34" s="46"/>
      <c r="LER34" s="46"/>
      <c r="LET34" s="46"/>
      <c r="LEV34" s="46"/>
      <c r="LEX34" s="46"/>
      <c r="LEZ34" s="46"/>
      <c r="LFB34" s="46"/>
      <c r="LFD34" s="46"/>
      <c r="LFF34" s="46"/>
      <c r="LFH34" s="46"/>
      <c r="LFJ34" s="46"/>
      <c r="LFL34" s="46"/>
      <c r="LFN34" s="46"/>
      <c r="LFP34" s="46"/>
      <c r="LFR34" s="46"/>
      <c r="LFT34" s="46"/>
      <c r="LFV34" s="46"/>
      <c r="LFX34" s="46"/>
      <c r="LFZ34" s="46"/>
      <c r="LGB34" s="46"/>
      <c r="LGD34" s="46"/>
      <c r="LGF34" s="46"/>
      <c r="LGH34" s="46"/>
      <c r="LGJ34" s="46"/>
      <c r="LGL34" s="46"/>
      <c r="LGN34" s="46"/>
      <c r="LGP34" s="46"/>
      <c r="LGR34" s="46"/>
      <c r="LGT34" s="46"/>
      <c r="LGV34" s="46"/>
      <c r="LGX34" s="46"/>
      <c r="LGZ34" s="46"/>
      <c r="LHB34" s="46"/>
      <c r="LHD34" s="46"/>
      <c r="LHF34" s="46"/>
      <c r="LHH34" s="46"/>
      <c r="LHJ34" s="46"/>
      <c r="LHL34" s="46"/>
      <c r="LHN34" s="46"/>
      <c r="LHP34" s="46"/>
      <c r="LHR34" s="46"/>
      <c r="LHT34" s="46"/>
      <c r="LHV34" s="46"/>
      <c r="LHX34" s="46"/>
      <c r="LHZ34" s="46"/>
      <c r="LIB34" s="46"/>
      <c r="LID34" s="46"/>
      <c r="LIF34" s="46"/>
      <c r="LIH34" s="46"/>
      <c r="LIJ34" s="46"/>
      <c r="LIL34" s="46"/>
      <c r="LIN34" s="46"/>
      <c r="LIP34" s="46"/>
      <c r="LIR34" s="46"/>
      <c r="LIT34" s="46"/>
      <c r="LIV34" s="46"/>
      <c r="LIX34" s="46"/>
      <c r="LIZ34" s="46"/>
      <c r="LJB34" s="46"/>
      <c r="LJD34" s="46"/>
      <c r="LJF34" s="46"/>
      <c r="LJH34" s="46"/>
      <c r="LJJ34" s="46"/>
      <c r="LJL34" s="46"/>
      <c r="LJN34" s="46"/>
      <c r="LJP34" s="46"/>
      <c r="LJR34" s="46"/>
      <c r="LJT34" s="46"/>
      <c r="LJV34" s="46"/>
      <c r="LJX34" s="46"/>
      <c r="LJZ34" s="46"/>
      <c r="LKB34" s="46"/>
      <c r="LKD34" s="46"/>
      <c r="LKF34" s="46"/>
      <c r="LKH34" s="46"/>
      <c r="LKJ34" s="46"/>
      <c r="LKL34" s="46"/>
      <c r="LKN34" s="46"/>
      <c r="LKP34" s="46"/>
      <c r="LKR34" s="46"/>
      <c r="LKT34" s="46"/>
      <c r="LKV34" s="46"/>
      <c r="LKX34" s="46"/>
      <c r="LKZ34" s="46"/>
      <c r="LLB34" s="46"/>
      <c r="LLD34" s="46"/>
      <c r="LLF34" s="46"/>
      <c r="LLH34" s="46"/>
      <c r="LLJ34" s="46"/>
      <c r="LLL34" s="46"/>
      <c r="LLN34" s="46"/>
      <c r="LLP34" s="46"/>
      <c r="LLR34" s="46"/>
      <c r="LLT34" s="46"/>
      <c r="LLV34" s="46"/>
      <c r="LLX34" s="46"/>
      <c r="LLZ34" s="46"/>
      <c r="LMB34" s="46"/>
      <c r="LMD34" s="46"/>
      <c r="LMF34" s="46"/>
      <c r="LMH34" s="46"/>
      <c r="LMJ34" s="46"/>
      <c r="LML34" s="46"/>
      <c r="LMN34" s="46"/>
      <c r="LMP34" s="46"/>
      <c r="LMR34" s="46"/>
      <c r="LMT34" s="46"/>
      <c r="LMV34" s="46"/>
      <c r="LMX34" s="46"/>
      <c r="LMZ34" s="46"/>
      <c r="LNB34" s="46"/>
      <c r="LND34" s="46"/>
      <c r="LNF34" s="46"/>
      <c r="LNH34" s="46"/>
      <c r="LNJ34" s="46"/>
      <c r="LNL34" s="46"/>
      <c r="LNN34" s="46"/>
      <c r="LNP34" s="46"/>
      <c r="LNR34" s="46"/>
      <c r="LNT34" s="46"/>
      <c r="LNV34" s="46"/>
      <c r="LNX34" s="46"/>
      <c r="LNZ34" s="46"/>
      <c r="LOB34" s="46"/>
      <c r="LOD34" s="46"/>
      <c r="LOF34" s="46"/>
      <c r="LOH34" s="46"/>
      <c r="LOJ34" s="46"/>
      <c r="LOL34" s="46"/>
      <c r="LON34" s="46"/>
      <c r="LOP34" s="46"/>
      <c r="LOR34" s="46"/>
      <c r="LOT34" s="46"/>
      <c r="LOV34" s="46"/>
      <c r="LOX34" s="46"/>
      <c r="LOZ34" s="46"/>
      <c r="LPB34" s="46"/>
      <c r="LPD34" s="46"/>
      <c r="LPF34" s="46"/>
      <c r="LPH34" s="46"/>
      <c r="LPJ34" s="46"/>
      <c r="LPL34" s="46"/>
      <c r="LPN34" s="46"/>
      <c r="LPP34" s="46"/>
      <c r="LPR34" s="46"/>
      <c r="LPT34" s="46"/>
      <c r="LPV34" s="46"/>
      <c r="LPX34" s="46"/>
      <c r="LPZ34" s="46"/>
      <c r="LQB34" s="46"/>
      <c r="LQD34" s="46"/>
      <c r="LQF34" s="46"/>
      <c r="LQH34" s="46"/>
      <c r="LQJ34" s="46"/>
      <c r="LQL34" s="46"/>
      <c r="LQN34" s="46"/>
      <c r="LQP34" s="46"/>
      <c r="LQR34" s="46"/>
      <c r="LQT34" s="46"/>
      <c r="LQV34" s="46"/>
      <c r="LQX34" s="46"/>
      <c r="LQZ34" s="46"/>
      <c r="LRB34" s="46"/>
      <c r="LRD34" s="46"/>
      <c r="LRF34" s="46"/>
      <c r="LRH34" s="46"/>
      <c r="LRJ34" s="46"/>
      <c r="LRL34" s="46"/>
      <c r="LRN34" s="46"/>
      <c r="LRP34" s="46"/>
      <c r="LRR34" s="46"/>
      <c r="LRT34" s="46"/>
      <c r="LRV34" s="46"/>
      <c r="LRX34" s="46"/>
      <c r="LRZ34" s="46"/>
      <c r="LSB34" s="46"/>
      <c r="LSD34" s="46"/>
      <c r="LSF34" s="46"/>
      <c r="LSH34" s="46"/>
      <c r="LSJ34" s="46"/>
      <c r="LSL34" s="46"/>
      <c r="LSN34" s="46"/>
      <c r="LSP34" s="46"/>
      <c r="LSR34" s="46"/>
      <c r="LST34" s="46"/>
      <c r="LSV34" s="46"/>
      <c r="LSX34" s="46"/>
      <c r="LSZ34" s="46"/>
      <c r="LTB34" s="46"/>
      <c r="LTD34" s="46"/>
      <c r="LTF34" s="46"/>
      <c r="LTH34" s="46"/>
      <c r="LTJ34" s="46"/>
      <c r="LTL34" s="46"/>
      <c r="LTN34" s="46"/>
      <c r="LTP34" s="46"/>
      <c r="LTR34" s="46"/>
      <c r="LTT34" s="46"/>
      <c r="LTV34" s="46"/>
      <c r="LTX34" s="46"/>
      <c r="LTZ34" s="46"/>
      <c r="LUB34" s="46"/>
      <c r="LUD34" s="46"/>
      <c r="LUF34" s="46"/>
      <c r="LUH34" s="46"/>
      <c r="LUJ34" s="46"/>
      <c r="LUL34" s="46"/>
      <c r="LUN34" s="46"/>
      <c r="LUP34" s="46"/>
      <c r="LUR34" s="46"/>
      <c r="LUT34" s="46"/>
      <c r="LUV34" s="46"/>
      <c r="LUX34" s="46"/>
      <c r="LUZ34" s="46"/>
      <c r="LVB34" s="46"/>
      <c r="LVD34" s="46"/>
      <c r="LVF34" s="46"/>
      <c r="LVH34" s="46"/>
      <c r="LVJ34" s="46"/>
      <c r="LVL34" s="46"/>
      <c r="LVN34" s="46"/>
      <c r="LVP34" s="46"/>
      <c r="LVR34" s="46"/>
      <c r="LVT34" s="46"/>
      <c r="LVV34" s="46"/>
      <c r="LVX34" s="46"/>
      <c r="LVZ34" s="46"/>
      <c r="LWB34" s="46"/>
      <c r="LWD34" s="46"/>
      <c r="LWF34" s="46"/>
      <c r="LWH34" s="46"/>
      <c r="LWJ34" s="46"/>
      <c r="LWL34" s="46"/>
      <c r="LWN34" s="46"/>
      <c r="LWP34" s="46"/>
      <c r="LWR34" s="46"/>
      <c r="LWT34" s="46"/>
      <c r="LWV34" s="46"/>
      <c r="LWX34" s="46"/>
      <c r="LWZ34" s="46"/>
      <c r="LXB34" s="46"/>
      <c r="LXD34" s="46"/>
      <c r="LXF34" s="46"/>
      <c r="LXH34" s="46"/>
      <c r="LXJ34" s="46"/>
      <c r="LXL34" s="46"/>
      <c r="LXN34" s="46"/>
      <c r="LXP34" s="46"/>
      <c r="LXR34" s="46"/>
      <c r="LXT34" s="46"/>
      <c r="LXV34" s="46"/>
      <c r="LXX34" s="46"/>
      <c r="LXZ34" s="46"/>
      <c r="LYB34" s="46"/>
      <c r="LYD34" s="46"/>
      <c r="LYF34" s="46"/>
      <c r="LYH34" s="46"/>
      <c r="LYJ34" s="46"/>
      <c r="LYL34" s="46"/>
      <c r="LYN34" s="46"/>
      <c r="LYP34" s="46"/>
      <c r="LYR34" s="46"/>
      <c r="LYT34" s="46"/>
      <c r="LYV34" s="46"/>
      <c r="LYX34" s="46"/>
      <c r="LYZ34" s="46"/>
      <c r="LZB34" s="46"/>
      <c r="LZD34" s="46"/>
      <c r="LZF34" s="46"/>
      <c r="LZH34" s="46"/>
      <c r="LZJ34" s="46"/>
      <c r="LZL34" s="46"/>
      <c r="LZN34" s="46"/>
      <c r="LZP34" s="46"/>
      <c r="LZR34" s="46"/>
      <c r="LZT34" s="46"/>
      <c r="LZV34" s="46"/>
      <c r="LZX34" s="46"/>
      <c r="LZZ34" s="46"/>
      <c r="MAB34" s="46"/>
      <c r="MAD34" s="46"/>
      <c r="MAF34" s="46"/>
      <c r="MAH34" s="46"/>
      <c r="MAJ34" s="46"/>
      <c r="MAL34" s="46"/>
      <c r="MAN34" s="46"/>
      <c r="MAP34" s="46"/>
      <c r="MAR34" s="46"/>
      <c r="MAT34" s="46"/>
      <c r="MAV34" s="46"/>
      <c r="MAX34" s="46"/>
      <c r="MAZ34" s="46"/>
      <c r="MBB34" s="46"/>
      <c r="MBD34" s="46"/>
      <c r="MBF34" s="46"/>
      <c r="MBH34" s="46"/>
      <c r="MBJ34" s="46"/>
      <c r="MBL34" s="46"/>
      <c r="MBN34" s="46"/>
      <c r="MBP34" s="46"/>
      <c r="MBR34" s="46"/>
      <c r="MBT34" s="46"/>
      <c r="MBV34" s="46"/>
      <c r="MBX34" s="46"/>
      <c r="MBZ34" s="46"/>
      <c r="MCB34" s="46"/>
      <c r="MCD34" s="46"/>
      <c r="MCF34" s="46"/>
      <c r="MCH34" s="46"/>
      <c r="MCJ34" s="46"/>
      <c r="MCL34" s="46"/>
      <c r="MCN34" s="46"/>
      <c r="MCP34" s="46"/>
      <c r="MCR34" s="46"/>
      <c r="MCT34" s="46"/>
      <c r="MCV34" s="46"/>
      <c r="MCX34" s="46"/>
      <c r="MCZ34" s="46"/>
      <c r="MDB34" s="46"/>
      <c r="MDD34" s="46"/>
      <c r="MDF34" s="46"/>
      <c r="MDH34" s="46"/>
      <c r="MDJ34" s="46"/>
      <c r="MDL34" s="46"/>
      <c r="MDN34" s="46"/>
      <c r="MDP34" s="46"/>
      <c r="MDR34" s="46"/>
      <c r="MDT34" s="46"/>
      <c r="MDV34" s="46"/>
      <c r="MDX34" s="46"/>
      <c r="MDZ34" s="46"/>
      <c r="MEB34" s="46"/>
      <c r="MED34" s="46"/>
      <c r="MEF34" s="46"/>
      <c r="MEH34" s="46"/>
      <c r="MEJ34" s="46"/>
      <c r="MEL34" s="46"/>
      <c r="MEN34" s="46"/>
      <c r="MEP34" s="46"/>
      <c r="MER34" s="46"/>
      <c r="MET34" s="46"/>
      <c r="MEV34" s="46"/>
      <c r="MEX34" s="46"/>
      <c r="MEZ34" s="46"/>
      <c r="MFB34" s="46"/>
      <c r="MFD34" s="46"/>
      <c r="MFF34" s="46"/>
      <c r="MFH34" s="46"/>
      <c r="MFJ34" s="46"/>
      <c r="MFL34" s="46"/>
      <c r="MFN34" s="46"/>
      <c r="MFP34" s="46"/>
      <c r="MFR34" s="46"/>
      <c r="MFT34" s="46"/>
      <c r="MFV34" s="46"/>
      <c r="MFX34" s="46"/>
      <c r="MFZ34" s="46"/>
      <c r="MGB34" s="46"/>
      <c r="MGD34" s="46"/>
      <c r="MGF34" s="46"/>
      <c r="MGH34" s="46"/>
      <c r="MGJ34" s="46"/>
      <c r="MGL34" s="46"/>
      <c r="MGN34" s="46"/>
      <c r="MGP34" s="46"/>
      <c r="MGR34" s="46"/>
      <c r="MGT34" s="46"/>
      <c r="MGV34" s="46"/>
      <c r="MGX34" s="46"/>
      <c r="MGZ34" s="46"/>
      <c r="MHB34" s="46"/>
      <c r="MHD34" s="46"/>
      <c r="MHF34" s="46"/>
      <c r="MHH34" s="46"/>
      <c r="MHJ34" s="46"/>
      <c r="MHL34" s="46"/>
      <c r="MHN34" s="46"/>
      <c r="MHP34" s="46"/>
      <c r="MHR34" s="46"/>
      <c r="MHT34" s="46"/>
      <c r="MHV34" s="46"/>
      <c r="MHX34" s="46"/>
      <c r="MHZ34" s="46"/>
      <c r="MIB34" s="46"/>
      <c r="MID34" s="46"/>
      <c r="MIF34" s="46"/>
      <c r="MIH34" s="46"/>
      <c r="MIJ34" s="46"/>
      <c r="MIL34" s="46"/>
      <c r="MIN34" s="46"/>
      <c r="MIP34" s="46"/>
      <c r="MIR34" s="46"/>
      <c r="MIT34" s="46"/>
      <c r="MIV34" s="46"/>
      <c r="MIX34" s="46"/>
      <c r="MIZ34" s="46"/>
      <c r="MJB34" s="46"/>
      <c r="MJD34" s="46"/>
      <c r="MJF34" s="46"/>
      <c r="MJH34" s="46"/>
      <c r="MJJ34" s="46"/>
      <c r="MJL34" s="46"/>
      <c r="MJN34" s="46"/>
      <c r="MJP34" s="46"/>
      <c r="MJR34" s="46"/>
      <c r="MJT34" s="46"/>
      <c r="MJV34" s="46"/>
      <c r="MJX34" s="46"/>
      <c r="MJZ34" s="46"/>
      <c r="MKB34" s="46"/>
      <c r="MKD34" s="46"/>
      <c r="MKF34" s="46"/>
      <c r="MKH34" s="46"/>
      <c r="MKJ34" s="46"/>
      <c r="MKL34" s="46"/>
      <c r="MKN34" s="46"/>
      <c r="MKP34" s="46"/>
      <c r="MKR34" s="46"/>
      <c r="MKT34" s="46"/>
      <c r="MKV34" s="46"/>
      <c r="MKX34" s="46"/>
      <c r="MKZ34" s="46"/>
      <c r="MLB34" s="46"/>
      <c r="MLD34" s="46"/>
      <c r="MLF34" s="46"/>
      <c r="MLH34" s="46"/>
      <c r="MLJ34" s="46"/>
      <c r="MLL34" s="46"/>
      <c r="MLN34" s="46"/>
      <c r="MLP34" s="46"/>
      <c r="MLR34" s="46"/>
      <c r="MLT34" s="46"/>
      <c r="MLV34" s="46"/>
      <c r="MLX34" s="46"/>
      <c r="MLZ34" s="46"/>
      <c r="MMB34" s="46"/>
      <c r="MMD34" s="46"/>
      <c r="MMF34" s="46"/>
      <c r="MMH34" s="46"/>
      <c r="MMJ34" s="46"/>
      <c r="MML34" s="46"/>
      <c r="MMN34" s="46"/>
      <c r="MMP34" s="46"/>
      <c r="MMR34" s="46"/>
      <c r="MMT34" s="46"/>
      <c r="MMV34" s="46"/>
      <c r="MMX34" s="46"/>
      <c r="MMZ34" s="46"/>
      <c r="MNB34" s="46"/>
      <c r="MND34" s="46"/>
      <c r="MNF34" s="46"/>
      <c r="MNH34" s="46"/>
      <c r="MNJ34" s="46"/>
      <c r="MNL34" s="46"/>
      <c r="MNN34" s="46"/>
      <c r="MNP34" s="46"/>
      <c r="MNR34" s="46"/>
      <c r="MNT34" s="46"/>
      <c r="MNV34" s="46"/>
      <c r="MNX34" s="46"/>
      <c r="MNZ34" s="46"/>
      <c r="MOB34" s="46"/>
      <c r="MOD34" s="46"/>
      <c r="MOF34" s="46"/>
      <c r="MOH34" s="46"/>
      <c r="MOJ34" s="46"/>
      <c r="MOL34" s="46"/>
      <c r="MON34" s="46"/>
      <c r="MOP34" s="46"/>
      <c r="MOR34" s="46"/>
      <c r="MOT34" s="46"/>
      <c r="MOV34" s="46"/>
      <c r="MOX34" s="46"/>
      <c r="MOZ34" s="46"/>
      <c r="MPB34" s="46"/>
      <c r="MPD34" s="46"/>
      <c r="MPF34" s="46"/>
      <c r="MPH34" s="46"/>
      <c r="MPJ34" s="46"/>
      <c r="MPL34" s="46"/>
      <c r="MPN34" s="46"/>
      <c r="MPP34" s="46"/>
      <c r="MPR34" s="46"/>
      <c r="MPT34" s="46"/>
      <c r="MPV34" s="46"/>
      <c r="MPX34" s="46"/>
      <c r="MPZ34" s="46"/>
      <c r="MQB34" s="46"/>
      <c r="MQD34" s="46"/>
      <c r="MQF34" s="46"/>
      <c r="MQH34" s="46"/>
      <c r="MQJ34" s="46"/>
      <c r="MQL34" s="46"/>
      <c r="MQN34" s="46"/>
      <c r="MQP34" s="46"/>
      <c r="MQR34" s="46"/>
      <c r="MQT34" s="46"/>
      <c r="MQV34" s="46"/>
      <c r="MQX34" s="46"/>
      <c r="MQZ34" s="46"/>
      <c r="MRB34" s="46"/>
      <c r="MRD34" s="46"/>
      <c r="MRF34" s="46"/>
      <c r="MRH34" s="46"/>
      <c r="MRJ34" s="46"/>
      <c r="MRL34" s="46"/>
      <c r="MRN34" s="46"/>
      <c r="MRP34" s="46"/>
      <c r="MRR34" s="46"/>
      <c r="MRT34" s="46"/>
      <c r="MRV34" s="46"/>
      <c r="MRX34" s="46"/>
      <c r="MRZ34" s="46"/>
      <c r="MSB34" s="46"/>
      <c r="MSD34" s="46"/>
      <c r="MSF34" s="46"/>
      <c r="MSH34" s="46"/>
      <c r="MSJ34" s="46"/>
      <c r="MSL34" s="46"/>
      <c r="MSN34" s="46"/>
      <c r="MSP34" s="46"/>
      <c r="MSR34" s="46"/>
      <c r="MST34" s="46"/>
      <c r="MSV34" s="46"/>
      <c r="MSX34" s="46"/>
      <c r="MSZ34" s="46"/>
      <c r="MTB34" s="46"/>
      <c r="MTD34" s="46"/>
      <c r="MTF34" s="46"/>
      <c r="MTH34" s="46"/>
      <c r="MTJ34" s="46"/>
      <c r="MTL34" s="46"/>
      <c r="MTN34" s="46"/>
      <c r="MTP34" s="46"/>
      <c r="MTR34" s="46"/>
      <c r="MTT34" s="46"/>
      <c r="MTV34" s="46"/>
      <c r="MTX34" s="46"/>
      <c r="MTZ34" s="46"/>
      <c r="MUB34" s="46"/>
      <c r="MUD34" s="46"/>
      <c r="MUF34" s="46"/>
      <c r="MUH34" s="46"/>
      <c r="MUJ34" s="46"/>
      <c r="MUL34" s="46"/>
      <c r="MUN34" s="46"/>
      <c r="MUP34" s="46"/>
      <c r="MUR34" s="46"/>
      <c r="MUT34" s="46"/>
      <c r="MUV34" s="46"/>
      <c r="MUX34" s="46"/>
      <c r="MUZ34" s="46"/>
      <c r="MVB34" s="46"/>
      <c r="MVD34" s="46"/>
      <c r="MVF34" s="46"/>
      <c r="MVH34" s="46"/>
      <c r="MVJ34" s="46"/>
      <c r="MVL34" s="46"/>
      <c r="MVN34" s="46"/>
      <c r="MVP34" s="46"/>
      <c r="MVR34" s="46"/>
      <c r="MVT34" s="46"/>
      <c r="MVV34" s="46"/>
      <c r="MVX34" s="46"/>
      <c r="MVZ34" s="46"/>
      <c r="MWB34" s="46"/>
      <c r="MWD34" s="46"/>
      <c r="MWF34" s="46"/>
      <c r="MWH34" s="46"/>
      <c r="MWJ34" s="46"/>
      <c r="MWL34" s="46"/>
      <c r="MWN34" s="46"/>
      <c r="MWP34" s="46"/>
      <c r="MWR34" s="46"/>
      <c r="MWT34" s="46"/>
      <c r="MWV34" s="46"/>
      <c r="MWX34" s="46"/>
      <c r="MWZ34" s="46"/>
      <c r="MXB34" s="46"/>
      <c r="MXD34" s="46"/>
      <c r="MXF34" s="46"/>
      <c r="MXH34" s="46"/>
      <c r="MXJ34" s="46"/>
      <c r="MXL34" s="46"/>
      <c r="MXN34" s="46"/>
      <c r="MXP34" s="46"/>
      <c r="MXR34" s="46"/>
      <c r="MXT34" s="46"/>
      <c r="MXV34" s="46"/>
      <c r="MXX34" s="46"/>
      <c r="MXZ34" s="46"/>
      <c r="MYB34" s="46"/>
      <c r="MYD34" s="46"/>
      <c r="MYF34" s="46"/>
      <c r="MYH34" s="46"/>
      <c r="MYJ34" s="46"/>
      <c r="MYL34" s="46"/>
      <c r="MYN34" s="46"/>
      <c r="MYP34" s="46"/>
      <c r="MYR34" s="46"/>
      <c r="MYT34" s="46"/>
      <c r="MYV34" s="46"/>
      <c r="MYX34" s="46"/>
      <c r="MYZ34" s="46"/>
      <c r="MZB34" s="46"/>
      <c r="MZD34" s="46"/>
      <c r="MZF34" s="46"/>
      <c r="MZH34" s="46"/>
      <c r="MZJ34" s="46"/>
      <c r="MZL34" s="46"/>
      <c r="MZN34" s="46"/>
      <c r="MZP34" s="46"/>
      <c r="MZR34" s="46"/>
      <c r="MZT34" s="46"/>
      <c r="MZV34" s="46"/>
      <c r="MZX34" s="46"/>
      <c r="MZZ34" s="46"/>
      <c r="NAB34" s="46"/>
      <c r="NAD34" s="46"/>
      <c r="NAF34" s="46"/>
      <c r="NAH34" s="46"/>
      <c r="NAJ34" s="46"/>
      <c r="NAL34" s="46"/>
      <c r="NAN34" s="46"/>
      <c r="NAP34" s="46"/>
      <c r="NAR34" s="46"/>
      <c r="NAT34" s="46"/>
      <c r="NAV34" s="46"/>
      <c r="NAX34" s="46"/>
      <c r="NAZ34" s="46"/>
      <c r="NBB34" s="46"/>
      <c r="NBD34" s="46"/>
      <c r="NBF34" s="46"/>
      <c r="NBH34" s="46"/>
      <c r="NBJ34" s="46"/>
      <c r="NBL34" s="46"/>
      <c r="NBN34" s="46"/>
      <c r="NBP34" s="46"/>
      <c r="NBR34" s="46"/>
      <c r="NBT34" s="46"/>
      <c r="NBV34" s="46"/>
      <c r="NBX34" s="46"/>
      <c r="NBZ34" s="46"/>
      <c r="NCB34" s="46"/>
      <c r="NCD34" s="46"/>
      <c r="NCF34" s="46"/>
      <c r="NCH34" s="46"/>
      <c r="NCJ34" s="46"/>
      <c r="NCL34" s="46"/>
      <c r="NCN34" s="46"/>
      <c r="NCP34" s="46"/>
      <c r="NCR34" s="46"/>
      <c r="NCT34" s="46"/>
      <c r="NCV34" s="46"/>
      <c r="NCX34" s="46"/>
      <c r="NCZ34" s="46"/>
      <c r="NDB34" s="46"/>
      <c r="NDD34" s="46"/>
      <c r="NDF34" s="46"/>
      <c r="NDH34" s="46"/>
      <c r="NDJ34" s="46"/>
      <c r="NDL34" s="46"/>
      <c r="NDN34" s="46"/>
      <c r="NDP34" s="46"/>
      <c r="NDR34" s="46"/>
      <c r="NDT34" s="46"/>
      <c r="NDV34" s="46"/>
      <c r="NDX34" s="46"/>
      <c r="NDZ34" s="46"/>
      <c r="NEB34" s="46"/>
      <c r="NED34" s="46"/>
      <c r="NEF34" s="46"/>
      <c r="NEH34" s="46"/>
      <c r="NEJ34" s="46"/>
      <c r="NEL34" s="46"/>
      <c r="NEN34" s="46"/>
      <c r="NEP34" s="46"/>
      <c r="NER34" s="46"/>
      <c r="NET34" s="46"/>
      <c r="NEV34" s="46"/>
      <c r="NEX34" s="46"/>
      <c r="NEZ34" s="46"/>
      <c r="NFB34" s="46"/>
      <c r="NFD34" s="46"/>
      <c r="NFF34" s="46"/>
      <c r="NFH34" s="46"/>
      <c r="NFJ34" s="46"/>
      <c r="NFL34" s="46"/>
      <c r="NFN34" s="46"/>
      <c r="NFP34" s="46"/>
      <c r="NFR34" s="46"/>
      <c r="NFT34" s="46"/>
      <c r="NFV34" s="46"/>
      <c r="NFX34" s="46"/>
      <c r="NFZ34" s="46"/>
      <c r="NGB34" s="46"/>
      <c r="NGD34" s="46"/>
      <c r="NGF34" s="46"/>
      <c r="NGH34" s="46"/>
      <c r="NGJ34" s="46"/>
      <c r="NGL34" s="46"/>
      <c r="NGN34" s="46"/>
      <c r="NGP34" s="46"/>
      <c r="NGR34" s="46"/>
      <c r="NGT34" s="46"/>
      <c r="NGV34" s="46"/>
      <c r="NGX34" s="46"/>
      <c r="NGZ34" s="46"/>
      <c r="NHB34" s="46"/>
      <c r="NHD34" s="46"/>
      <c r="NHF34" s="46"/>
      <c r="NHH34" s="46"/>
      <c r="NHJ34" s="46"/>
      <c r="NHL34" s="46"/>
      <c r="NHN34" s="46"/>
      <c r="NHP34" s="46"/>
      <c r="NHR34" s="46"/>
      <c r="NHT34" s="46"/>
      <c r="NHV34" s="46"/>
      <c r="NHX34" s="46"/>
      <c r="NHZ34" s="46"/>
      <c r="NIB34" s="46"/>
      <c r="NID34" s="46"/>
      <c r="NIF34" s="46"/>
      <c r="NIH34" s="46"/>
      <c r="NIJ34" s="46"/>
      <c r="NIL34" s="46"/>
      <c r="NIN34" s="46"/>
      <c r="NIP34" s="46"/>
      <c r="NIR34" s="46"/>
      <c r="NIT34" s="46"/>
      <c r="NIV34" s="46"/>
      <c r="NIX34" s="46"/>
      <c r="NIZ34" s="46"/>
      <c r="NJB34" s="46"/>
      <c r="NJD34" s="46"/>
      <c r="NJF34" s="46"/>
      <c r="NJH34" s="46"/>
      <c r="NJJ34" s="46"/>
      <c r="NJL34" s="46"/>
      <c r="NJN34" s="46"/>
      <c r="NJP34" s="46"/>
      <c r="NJR34" s="46"/>
      <c r="NJT34" s="46"/>
      <c r="NJV34" s="46"/>
      <c r="NJX34" s="46"/>
      <c r="NJZ34" s="46"/>
      <c r="NKB34" s="46"/>
      <c r="NKD34" s="46"/>
      <c r="NKF34" s="46"/>
      <c r="NKH34" s="46"/>
      <c r="NKJ34" s="46"/>
      <c r="NKL34" s="46"/>
      <c r="NKN34" s="46"/>
      <c r="NKP34" s="46"/>
      <c r="NKR34" s="46"/>
      <c r="NKT34" s="46"/>
      <c r="NKV34" s="46"/>
      <c r="NKX34" s="46"/>
      <c r="NKZ34" s="46"/>
      <c r="NLB34" s="46"/>
      <c r="NLD34" s="46"/>
      <c r="NLF34" s="46"/>
      <c r="NLH34" s="46"/>
      <c r="NLJ34" s="46"/>
      <c r="NLL34" s="46"/>
      <c r="NLN34" s="46"/>
      <c r="NLP34" s="46"/>
      <c r="NLR34" s="46"/>
      <c r="NLT34" s="46"/>
      <c r="NLV34" s="46"/>
      <c r="NLX34" s="46"/>
      <c r="NLZ34" s="46"/>
      <c r="NMB34" s="46"/>
      <c r="NMD34" s="46"/>
      <c r="NMF34" s="46"/>
      <c r="NMH34" s="46"/>
      <c r="NMJ34" s="46"/>
      <c r="NML34" s="46"/>
      <c r="NMN34" s="46"/>
      <c r="NMP34" s="46"/>
      <c r="NMR34" s="46"/>
      <c r="NMT34" s="46"/>
      <c r="NMV34" s="46"/>
      <c r="NMX34" s="46"/>
      <c r="NMZ34" s="46"/>
      <c r="NNB34" s="46"/>
      <c r="NND34" s="46"/>
      <c r="NNF34" s="46"/>
      <c r="NNH34" s="46"/>
      <c r="NNJ34" s="46"/>
      <c r="NNL34" s="46"/>
      <c r="NNN34" s="46"/>
      <c r="NNP34" s="46"/>
      <c r="NNR34" s="46"/>
      <c r="NNT34" s="46"/>
      <c r="NNV34" s="46"/>
      <c r="NNX34" s="46"/>
      <c r="NNZ34" s="46"/>
      <c r="NOB34" s="46"/>
      <c r="NOD34" s="46"/>
      <c r="NOF34" s="46"/>
      <c r="NOH34" s="46"/>
      <c r="NOJ34" s="46"/>
      <c r="NOL34" s="46"/>
      <c r="NON34" s="46"/>
      <c r="NOP34" s="46"/>
      <c r="NOR34" s="46"/>
      <c r="NOT34" s="46"/>
      <c r="NOV34" s="46"/>
      <c r="NOX34" s="46"/>
      <c r="NOZ34" s="46"/>
      <c r="NPB34" s="46"/>
      <c r="NPD34" s="46"/>
      <c r="NPF34" s="46"/>
      <c r="NPH34" s="46"/>
      <c r="NPJ34" s="46"/>
      <c r="NPL34" s="46"/>
      <c r="NPN34" s="46"/>
      <c r="NPP34" s="46"/>
      <c r="NPR34" s="46"/>
      <c r="NPT34" s="46"/>
      <c r="NPV34" s="46"/>
      <c r="NPX34" s="46"/>
      <c r="NPZ34" s="46"/>
      <c r="NQB34" s="46"/>
      <c r="NQD34" s="46"/>
      <c r="NQF34" s="46"/>
      <c r="NQH34" s="46"/>
      <c r="NQJ34" s="46"/>
      <c r="NQL34" s="46"/>
      <c r="NQN34" s="46"/>
      <c r="NQP34" s="46"/>
      <c r="NQR34" s="46"/>
      <c r="NQT34" s="46"/>
      <c r="NQV34" s="46"/>
      <c r="NQX34" s="46"/>
      <c r="NQZ34" s="46"/>
      <c r="NRB34" s="46"/>
      <c r="NRD34" s="46"/>
      <c r="NRF34" s="46"/>
      <c r="NRH34" s="46"/>
      <c r="NRJ34" s="46"/>
      <c r="NRL34" s="46"/>
      <c r="NRN34" s="46"/>
      <c r="NRP34" s="46"/>
      <c r="NRR34" s="46"/>
      <c r="NRT34" s="46"/>
      <c r="NRV34" s="46"/>
      <c r="NRX34" s="46"/>
      <c r="NRZ34" s="46"/>
      <c r="NSB34" s="46"/>
      <c r="NSD34" s="46"/>
      <c r="NSF34" s="46"/>
      <c r="NSH34" s="46"/>
      <c r="NSJ34" s="46"/>
      <c r="NSL34" s="46"/>
      <c r="NSN34" s="46"/>
      <c r="NSP34" s="46"/>
      <c r="NSR34" s="46"/>
      <c r="NST34" s="46"/>
      <c r="NSV34" s="46"/>
      <c r="NSX34" s="46"/>
      <c r="NSZ34" s="46"/>
      <c r="NTB34" s="46"/>
      <c r="NTD34" s="46"/>
      <c r="NTF34" s="46"/>
      <c r="NTH34" s="46"/>
      <c r="NTJ34" s="46"/>
      <c r="NTL34" s="46"/>
      <c r="NTN34" s="46"/>
      <c r="NTP34" s="46"/>
      <c r="NTR34" s="46"/>
      <c r="NTT34" s="46"/>
      <c r="NTV34" s="46"/>
      <c r="NTX34" s="46"/>
      <c r="NTZ34" s="46"/>
      <c r="NUB34" s="46"/>
      <c r="NUD34" s="46"/>
      <c r="NUF34" s="46"/>
      <c r="NUH34" s="46"/>
      <c r="NUJ34" s="46"/>
      <c r="NUL34" s="46"/>
      <c r="NUN34" s="46"/>
      <c r="NUP34" s="46"/>
      <c r="NUR34" s="46"/>
      <c r="NUT34" s="46"/>
      <c r="NUV34" s="46"/>
      <c r="NUX34" s="46"/>
      <c r="NUZ34" s="46"/>
      <c r="NVB34" s="46"/>
      <c r="NVD34" s="46"/>
      <c r="NVF34" s="46"/>
      <c r="NVH34" s="46"/>
      <c r="NVJ34" s="46"/>
      <c r="NVL34" s="46"/>
      <c r="NVN34" s="46"/>
      <c r="NVP34" s="46"/>
      <c r="NVR34" s="46"/>
      <c r="NVT34" s="46"/>
      <c r="NVV34" s="46"/>
      <c r="NVX34" s="46"/>
      <c r="NVZ34" s="46"/>
      <c r="NWB34" s="46"/>
      <c r="NWD34" s="46"/>
      <c r="NWF34" s="46"/>
      <c r="NWH34" s="46"/>
      <c r="NWJ34" s="46"/>
      <c r="NWL34" s="46"/>
      <c r="NWN34" s="46"/>
      <c r="NWP34" s="46"/>
      <c r="NWR34" s="46"/>
      <c r="NWT34" s="46"/>
      <c r="NWV34" s="46"/>
      <c r="NWX34" s="46"/>
      <c r="NWZ34" s="46"/>
      <c r="NXB34" s="46"/>
      <c r="NXD34" s="46"/>
      <c r="NXF34" s="46"/>
      <c r="NXH34" s="46"/>
      <c r="NXJ34" s="46"/>
      <c r="NXL34" s="46"/>
      <c r="NXN34" s="46"/>
      <c r="NXP34" s="46"/>
      <c r="NXR34" s="46"/>
      <c r="NXT34" s="46"/>
      <c r="NXV34" s="46"/>
      <c r="NXX34" s="46"/>
      <c r="NXZ34" s="46"/>
      <c r="NYB34" s="46"/>
      <c r="NYD34" s="46"/>
      <c r="NYF34" s="46"/>
      <c r="NYH34" s="46"/>
      <c r="NYJ34" s="46"/>
      <c r="NYL34" s="46"/>
      <c r="NYN34" s="46"/>
      <c r="NYP34" s="46"/>
      <c r="NYR34" s="46"/>
      <c r="NYT34" s="46"/>
      <c r="NYV34" s="46"/>
      <c r="NYX34" s="46"/>
      <c r="NYZ34" s="46"/>
      <c r="NZB34" s="46"/>
      <c r="NZD34" s="46"/>
      <c r="NZF34" s="46"/>
      <c r="NZH34" s="46"/>
      <c r="NZJ34" s="46"/>
      <c r="NZL34" s="46"/>
      <c r="NZN34" s="46"/>
      <c r="NZP34" s="46"/>
      <c r="NZR34" s="46"/>
      <c r="NZT34" s="46"/>
      <c r="NZV34" s="46"/>
      <c r="NZX34" s="46"/>
      <c r="NZZ34" s="46"/>
      <c r="OAB34" s="46"/>
      <c r="OAD34" s="46"/>
      <c r="OAF34" s="46"/>
      <c r="OAH34" s="46"/>
      <c r="OAJ34" s="46"/>
      <c r="OAL34" s="46"/>
      <c r="OAN34" s="46"/>
      <c r="OAP34" s="46"/>
      <c r="OAR34" s="46"/>
      <c r="OAT34" s="46"/>
      <c r="OAV34" s="46"/>
      <c r="OAX34" s="46"/>
      <c r="OAZ34" s="46"/>
      <c r="OBB34" s="46"/>
      <c r="OBD34" s="46"/>
      <c r="OBF34" s="46"/>
      <c r="OBH34" s="46"/>
      <c r="OBJ34" s="46"/>
      <c r="OBL34" s="46"/>
      <c r="OBN34" s="46"/>
      <c r="OBP34" s="46"/>
      <c r="OBR34" s="46"/>
      <c r="OBT34" s="46"/>
      <c r="OBV34" s="46"/>
      <c r="OBX34" s="46"/>
      <c r="OBZ34" s="46"/>
      <c r="OCB34" s="46"/>
      <c r="OCD34" s="46"/>
      <c r="OCF34" s="46"/>
      <c r="OCH34" s="46"/>
      <c r="OCJ34" s="46"/>
      <c r="OCL34" s="46"/>
      <c r="OCN34" s="46"/>
      <c r="OCP34" s="46"/>
      <c r="OCR34" s="46"/>
      <c r="OCT34" s="46"/>
      <c r="OCV34" s="46"/>
      <c r="OCX34" s="46"/>
      <c r="OCZ34" s="46"/>
      <c r="ODB34" s="46"/>
      <c r="ODD34" s="46"/>
      <c r="ODF34" s="46"/>
      <c r="ODH34" s="46"/>
      <c r="ODJ34" s="46"/>
      <c r="ODL34" s="46"/>
      <c r="ODN34" s="46"/>
      <c r="ODP34" s="46"/>
      <c r="ODR34" s="46"/>
      <c r="ODT34" s="46"/>
      <c r="ODV34" s="46"/>
      <c r="ODX34" s="46"/>
      <c r="ODZ34" s="46"/>
      <c r="OEB34" s="46"/>
      <c r="OED34" s="46"/>
      <c r="OEF34" s="46"/>
      <c r="OEH34" s="46"/>
      <c r="OEJ34" s="46"/>
      <c r="OEL34" s="46"/>
      <c r="OEN34" s="46"/>
      <c r="OEP34" s="46"/>
      <c r="OER34" s="46"/>
      <c r="OET34" s="46"/>
      <c r="OEV34" s="46"/>
      <c r="OEX34" s="46"/>
      <c r="OEZ34" s="46"/>
      <c r="OFB34" s="46"/>
      <c r="OFD34" s="46"/>
      <c r="OFF34" s="46"/>
      <c r="OFH34" s="46"/>
      <c r="OFJ34" s="46"/>
      <c r="OFL34" s="46"/>
      <c r="OFN34" s="46"/>
      <c r="OFP34" s="46"/>
      <c r="OFR34" s="46"/>
      <c r="OFT34" s="46"/>
      <c r="OFV34" s="46"/>
      <c r="OFX34" s="46"/>
      <c r="OFZ34" s="46"/>
      <c r="OGB34" s="46"/>
      <c r="OGD34" s="46"/>
      <c r="OGF34" s="46"/>
      <c r="OGH34" s="46"/>
      <c r="OGJ34" s="46"/>
      <c r="OGL34" s="46"/>
      <c r="OGN34" s="46"/>
      <c r="OGP34" s="46"/>
      <c r="OGR34" s="46"/>
      <c r="OGT34" s="46"/>
      <c r="OGV34" s="46"/>
      <c r="OGX34" s="46"/>
      <c r="OGZ34" s="46"/>
      <c r="OHB34" s="46"/>
      <c r="OHD34" s="46"/>
      <c r="OHF34" s="46"/>
      <c r="OHH34" s="46"/>
      <c r="OHJ34" s="46"/>
      <c r="OHL34" s="46"/>
      <c r="OHN34" s="46"/>
      <c r="OHP34" s="46"/>
      <c r="OHR34" s="46"/>
      <c r="OHT34" s="46"/>
      <c r="OHV34" s="46"/>
      <c r="OHX34" s="46"/>
      <c r="OHZ34" s="46"/>
      <c r="OIB34" s="46"/>
      <c r="OID34" s="46"/>
      <c r="OIF34" s="46"/>
      <c r="OIH34" s="46"/>
      <c r="OIJ34" s="46"/>
      <c r="OIL34" s="46"/>
      <c r="OIN34" s="46"/>
      <c r="OIP34" s="46"/>
      <c r="OIR34" s="46"/>
      <c r="OIT34" s="46"/>
      <c r="OIV34" s="46"/>
      <c r="OIX34" s="46"/>
      <c r="OIZ34" s="46"/>
      <c r="OJB34" s="46"/>
      <c r="OJD34" s="46"/>
      <c r="OJF34" s="46"/>
      <c r="OJH34" s="46"/>
      <c r="OJJ34" s="46"/>
      <c r="OJL34" s="46"/>
      <c r="OJN34" s="46"/>
      <c r="OJP34" s="46"/>
      <c r="OJR34" s="46"/>
      <c r="OJT34" s="46"/>
      <c r="OJV34" s="46"/>
      <c r="OJX34" s="46"/>
      <c r="OJZ34" s="46"/>
      <c r="OKB34" s="46"/>
      <c r="OKD34" s="46"/>
      <c r="OKF34" s="46"/>
      <c r="OKH34" s="46"/>
      <c r="OKJ34" s="46"/>
      <c r="OKL34" s="46"/>
      <c r="OKN34" s="46"/>
      <c r="OKP34" s="46"/>
      <c r="OKR34" s="46"/>
      <c r="OKT34" s="46"/>
      <c r="OKV34" s="46"/>
      <c r="OKX34" s="46"/>
      <c r="OKZ34" s="46"/>
      <c r="OLB34" s="46"/>
      <c r="OLD34" s="46"/>
      <c r="OLF34" s="46"/>
      <c r="OLH34" s="46"/>
      <c r="OLJ34" s="46"/>
      <c r="OLL34" s="46"/>
      <c r="OLN34" s="46"/>
      <c r="OLP34" s="46"/>
      <c r="OLR34" s="46"/>
      <c r="OLT34" s="46"/>
      <c r="OLV34" s="46"/>
      <c r="OLX34" s="46"/>
      <c r="OLZ34" s="46"/>
      <c r="OMB34" s="46"/>
      <c r="OMD34" s="46"/>
      <c r="OMF34" s="46"/>
      <c r="OMH34" s="46"/>
      <c r="OMJ34" s="46"/>
      <c r="OML34" s="46"/>
      <c r="OMN34" s="46"/>
      <c r="OMP34" s="46"/>
      <c r="OMR34" s="46"/>
      <c r="OMT34" s="46"/>
      <c r="OMV34" s="46"/>
      <c r="OMX34" s="46"/>
      <c r="OMZ34" s="46"/>
      <c r="ONB34" s="46"/>
      <c r="OND34" s="46"/>
      <c r="ONF34" s="46"/>
      <c r="ONH34" s="46"/>
      <c r="ONJ34" s="46"/>
      <c r="ONL34" s="46"/>
      <c r="ONN34" s="46"/>
      <c r="ONP34" s="46"/>
      <c r="ONR34" s="46"/>
      <c r="ONT34" s="46"/>
      <c r="ONV34" s="46"/>
      <c r="ONX34" s="46"/>
      <c r="ONZ34" s="46"/>
      <c r="OOB34" s="46"/>
      <c r="OOD34" s="46"/>
      <c r="OOF34" s="46"/>
      <c r="OOH34" s="46"/>
      <c r="OOJ34" s="46"/>
      <c r="OOL34" s="46"/>
      <c r="OON34" s="46"/>
      <c r="OOP34" s="46"/>
      <c r="OOR34" s="46"/>
      <c r="OOT34" s="46"/>
      <c r="OOV34" s="46"/>
      <c r="OOX34" s="46"/>
      <c r="OOZ34" s="46"/>
      <c r="OPB34" s="46"/>
      <c r="OPD34" s="46"/>
      <c r="OPF34" s="46"/>
      <c r="OPH34" s="46"/>
      <c r="OPJ34" s="46"/>
      <c r="OPL34" s="46"/>
      <c r="OPN34" s="46"/>
      <c r="OPP34" s="46"/>
      <c r="OPR34" s="46"/>
      <c r="OPT34" s="46"/>
      <c r="OPV34" s="46"/>
      <c r="OPX34" s="46"/>
      <c r="OPZ34" s="46"/>
      <c r="OQB34" s="46"/>
      <c r="OQD34" s="46"/>
      <c r="OQF34" s="46"/>
      <c r="OQH34" s="46"/>
      <c r="OQJ34" s="46"/>
      <c r="OQL34" s="46"/>
      <c r="OQN34" s="46"/>
      <c r="OQP34" s="46"/>
      <c r="OQR34" s="46"/>
      <c r="OQT34" s="46"/>
      <c r="OQV34" s="46"/>
      <c r="OQX34" s="46"/>
      <c r="OQZ34" s="46"/>
      <c r="ORB34" s="46"/>
      <c r="ORD34" s="46"/>
      <c r="ORF34" s="46"/>
      <c r="ORH34" s="46"/>
      <c r="ORJ34" s="46"/>
      <c r="ORL34" s="46"/>
      <c r="ORN34" s="46"/>
      <c r="ORP34" s="46"/>
      <c r="ORR34" s="46"/>
      <c r="ORT34" s="46"/>
      <c r="ORV34" s="46"/>
      <c r="ORX34" s="46"/>
      <c r="ORZ34" s="46"/>
      <c r="OSB34" s="46"/>
      <c r="OSD34" s="46"/>
      <c r="OSF34" s="46"/>
      <c r="OSH34" s="46"/>
      <c r="OSJ34" s="46"/>
      <c r="OSL34" s="46"/>
      <c r="OSN34" s="46"/>
      <c r="OSP34" s="46"/>
      <c r="OSR34" s="46"/>
      <c r="OST34" s="46"/>
      <c r="OSV34" s="46"/>
      <c r="OSX34" s="46"/>
      <c r="OSZ34" s="46"/>
      <c r="OTB34" s="46"/>
      <c r="OTD34" s="46"/>
      <c r="OTF34" s="46"/>
      <c r="OTH34" s="46"/>
      <c r="OTJ34" s="46"/>
      <c r="OTL34" s="46"/>
      <c r="OTN34" s="46"/>
      <c r="OTP34" s="46"/>
      <c r="OTR34" s="46"/>
      <c r="OTT34" s="46"/>
      <c r="OTV34" s="46"/>
      <c r="OTX34" s="46"/>
      <c r="OTZ34" s="46"/>
      <c r="OUB34" s="46"/>
      <c r="OUD34" s="46"/>
      <c r="OUF34" s="46"/>
      <c r="OUH34" s="46"/>
      <c r="OUJ34" s="46"/>
      <c r="OUL34" s="46"/>
      <c r="OUN34" s="46"/>
      <c r="OUP34" s="46"/>
      <c r="OUR34" s="46"/>
      <c r="OUT34" s="46"/>
      <c r="OUV34" s="46"/>
      <c r="OUX34" s="46"/>
      <c r="OUZ34" s="46"/>
      <c r="OVB34" s="46"/>
      <c r="OVD34" s="46"/>
      <c r="OVF34" s="46"/>
      <c r="OVH34" s="46"/>
      <c r="OVJ34" s="46"/>
      <c r="OVL34" s="46"/>
      <c r="OVN34" s="46"/>
      <c r="OVP34" s="46"/>
      <c r="OVR34" s="46"/>
      <c r="OVT34" s="46"/>
      <c r="OVV34" s="46"/>
      <c r="OVX34" s="46"/>
      <c r="OVZ34" s="46"/>
      <c r="OWB34" s="46"/>
      <c r="OWD34" s="46"/>
      <c r="OWF34" s="46"/>
      <c r="OWH34" s="46"/>
      <c r="OWJ34" s="46"/>
      <c r="OWL34" s="46"/>
      <c r="OWN34" s="46"/>
      <c r="OWP34" s="46"/>
      <c r="OWR34" s="46"/>
      <c r="OWT34" s="46"/>
      <c r="OWV34" s="46"/>
      <c r="OWX34" s="46"/>
      <c r="OWZ34" s="46"/>
      <c r="OXB34" s="46"/>
      <c r="OXD34" s="46"/>
      <c r="OXF34" s="46"/>
      <c r="OXH34" s="46"/>
      <c r="OXJ34" s="46"/>
      <c r="OXL34" s="46"/>
      <c r="OXN34" s="46"/>
      <c r="OXP34" s="46"/>
      <c r="OXR34" s="46"/>
      <c r="OXT34" s="46"/>
      <c r="OXV34" s="46"/>
      <c r="OXX34" s="46"/>
      <c r="OXZ34" s="46"/>
      <c r="OYB34" s="46"/>
      <c r="OYD34" s="46"/>
      <c r="OYF34" s="46"/>
      <c r="OYH34" s="46"/>
      <c r="OYJ34" s="46"/>
      <c r="OYL34" s="46"/>
      <c r="OYN34" s="46"/>
      <c r="OYP34" s="46"/>
      <c r="OYR34" s="46"/>
      <c r="OYT34" s="46"/>
      <c r="OYV34" s="46"/>
      <c r="OYX34" s="46"/>
      <c r="OYZ34" s="46"/>
      <c r="OZB34" s="46"/>
      <c r="OZD34" s="46"/>
      <c r="OZF34" s="46"/>
      <c r="OZH34" s="46"/>
      <c r="OZJ34" s="46"/>
      <c r="OZL34" s="46"/>
      <c r="OZN34" s="46"/>
      <c r="OZP34" s="46"/>
      <c r="OZR34" s="46"/>
      <c r="OZT34" s="46"/>
      <c r="OZV34" s="46"/>
      <c r="OZX34" s="46"/>
      <c r="OZZ34" s="46"/>
      <c r="PAB34" s="46"/>
      <c r="PAD34" s="46"/>
      <c r="PAF34" s="46"/>
      <c r="PAH34" s="46"/>
      <c r="PAJ34" s="46"/>
      <c r="PAL34" s="46"/>
      <c r="PAN34" s="46"/>
      <c r="PAP34" s="46"/>
      <c r="PAR34" s="46"/>
      <c r="PAT34" s="46"/>
      <c r="PAV34" s="46"/>
      <c r="PAX34" s="46"/>
      <c r="PAZ34" s="46"/>
      <c r="PBB34" s="46"/>
      <c r="PBD34" s="46"/>
      <c r="PBF34" s="46"/>
      <c r="PBH34" s="46"/>
      <c r="PBJ34" s="46"/>
      <c r="PBL34" s="46"/>
      <c r="PBN34" s="46"/>
      <c r="PBP34" s="46"/>
      <c r="PBR34" s="46"/>
      <c r="PBT34" s="46"/>
      <c r="PBV34" s="46"/>
      <c r="PBX34" s="46"/>
      <c r="PBZ34" s="46"/>
      <c r="PCB34" s="46"/>
      <c r="PCD34" s="46"/>
      <c r="PCF34" s="46"/>
      <c r="PCH34" s="46"/>
      <c r="PCJ34" s="46"/>
      <c r="PCL34" s="46"/>
      <c r="PCN34" s="46"/>
      <c r="PCP34" s="46"/>
      <c r="PCR34" s="46"/>
      <c r="PCT34" s="46"/>
      <c r="PCV34" s="46"/>
      <c r="PCX34" s="46"/>
      <c r="PCZ34" s="46"/>
      <c r="PDB34" s="46"/>
      <c r="PDD34" s="46"/>
      <c r="PDF34" s="46"/>
      <c r="PDH34" s="46"/>
      <c r="PDJ34" s="46"/>
      <c r="PDL34" s="46"/>
      <c r="PDN34" s="46"/>
      <c r="PDP34" s="46"/>
      <c r="PDR34" s="46"/>
      <c r="PDT34" s="46"/>
      <c r="PDV34" s="46"/>
      <c r="PDX34" s="46"/>
      <c r="PDZ34" s="46"/>
      <c r="PEB34" s="46"/>
      <c r="PED34" s="46"/>
      <c r="PEF34" s="46"/>
      <c r="PEH34" s="46"/>
      <c r="PEJ34" s="46"/>
      <c r="PEL34" s="46"/>
      <c r="PEN34" s="46"/>
      <c r="PEP34" s="46"/>
      <c r="PER34" s="46"/>
      <c r="PET34" s="46"/>
      <c r="PEV34" s="46"/>
      <c r="PEX34" s="46"/>
      <c r="PEZ34" s="46"/>
      <c r="PFB34" s="46"/>
      <c r="PFD34" s="46"/>
      <c r="PFF34" s="46"/>
      <c r="PFH34" s="46"/>
      <c r="PFJ34" s="46"/>
      <c r="PFL34" s="46"/>
      <c r="PFN34" s="46"/>
      <c r="PFP34" s="46"/>
      <c r="PFR34" s="46"/>
      <c r="PFT34" s="46"/>
      <c r="PFV34" s="46"/>
      <c r="PFX34" s="46"/>
      <c r="PFZ34" s="46"/>
      <c r="PGB34" s="46"/>
      <c r="PGD34" s="46"/>
      <c r="PGF34" s="46"/>
      <c r="PGH34" s="46"/>
      <c r="PGJ34" s="46"/>
      <c r="PGL34" s="46"/>
      <c r="PGN34" s="46"/>
      <c r="PGP34" s="46"/>
      <c r="PGR34" s="46"/>
      <c r="PGT34" s="46"/>
      <c r="PGV34" s="46"/>
      <c r="PGX34" s="46"/>
      <c r="PGZ34" s="46"/>
      <c r="PHB34" s="46"/>
      <c r="PHD34" s="46"/>
      <c r="PHF34" s="46"/>
      <c r="PHH34" s="46"/>
      <c r="PHJ34" s="46"/>
      <c r="PHL34" s="46"/>
      <c r="PHN34" s="46"/>
      <c r="PHP34" s="46"/>
      <c r="PHR34" s="46"/>
      <c r="PHT34" s="46"/>
      <c r="PHV34" s="46"/>
      <c r="PHX34" s="46"/>
      <c r="PHZ34" s="46"/>
      <c r="PIB34" s="46"/>
      <c r="PID34" s="46"/>
      <c r="PIF34" s="46"/>
      <c r="PIH34" s="46"/>
      <c r="PIJ34" s="46"/>
      <c r="PIL34" s="46"/>
      <c r="PIN34" s="46"/>
      <c r="PIP34" s="46"/>
      <c r="PIR34" s="46"/>
      <c r="PIT34" s="46"/>
      <c r="PIV34" s="46"/>
      <c r="PIX34" s="46"/>
      <c r="PIZ34" s="46"/>
      <c r="PJB34" s="46"/>
      <c r="PJD34" s="46"/>
      <c r="PJF34" s="46"/>
      <c r="PJH34" s="46"/>
      <c r="PJJ34" s="46"/>
      <c r="PJL34" s="46"/>
      <c r="PJN34" s="46"/>
      <c r="PJP34" s="46"/>
      <c r="PJR34" s="46"/>
      <c r="PJT34" s="46"/>
      <c r="PJV34" s="46"/>
      <c r="PJX34" s="46"/>
      <c r="PJZ34" s="46"/>
      <c r="PKB34" s="46"/>
      <c r="PKD34" s="46"/>
      <c r="PKF34" s="46"/>
      <c r="PKH34" s="46"/>
      <c r="PKJ34" s="46"/>
      <c r="PKL34" s="46"/>
      <c r="PKN34" s="46"/>
      <c r="PKP34" s="46"/>
      <c r="PKR34" s="46"/>
      <c r="PKT34" s="46"/>
      <c r="PKV34" s="46"/>
      <c r="PKX34" s="46"/>
      <c r="PKZ34" s="46"/>
      <c r="PLB34" s="46"/>
      <c r="PLD34" s="46"/>
      <c r="PLF34" s="46"/>
      <c r="PLH34" s="46"/>
      <c r="PLJ34" s="46"/>
      <c r="PLL34" s="46"/>
      <c r="PLN34" s="46"/>
      <c r="PLP34" s="46"/>
      <c r="PLR34" s="46"/>
      <c r="PLT34" s="46"/>
      <c r="PLV34" s="46"/>
      <c r="PLX34" s="46"/>
      <c r="PLZ34" s="46"/>
      <c r="PMB34" s="46"/>
      <c r="PMD34" s="46"/>
      <c r="PMF34" s="46"/>
      <c r="PMH34" s="46"/>
      <c r="PMJ34" s="46"/>
      <c r="PML34" s="46"/>
      <c r="PMN34" s="46"/>
      <c r="PMP34" s="46"/>
      <c r="PMR34" s="46"/>
      <c r="PMT34" s="46"/>
      <c r="PMV34" s="46"/>
      <c r="PMX34" s="46"/>
      <c r="PMZ34" s="46"/>
      <c r="PNB34" s="46"/>
      <c r="PND34" s="46"/>
      <c r="PNF34" s="46"/>
      <c r="PNH34" s="46"/>
      <c r="PNJ34" s="46"/>
      <c r="PNL34" s="46"/>
      <c r="PNN34" s="46"/>
      <c r="PNP34" s="46"/>
      <c r="PNR34" s="46"/>
      <c r="PNT34" s="46"/>
      <c r="PNV34" s="46"/>
      <c r="PNX34" s="46"/>
      <c r="PNZ34" s="46"/>
      <c r="POB34" s="46"/>
      <c r="POD34" s="46"/>
      <c r="POF34" s="46"/>
      <c r="POH34" s="46"/>
      <c r="POJ34" s="46"/>
      <c r="POL34" s="46"/>
      <c r="PON34" s="46"/>
      <c r="POP34" s="46"/>
      <c r="POR34" s="46"/>
      <c r="POT34" s="46"/>
      <c r="POV34" s="46"/>
      <c r="POX34" s="46"/>
      <c r="POZ34" s="46"/>
      <c r="PPB34" s="46"/>
      <c r="PPD34" s="46"/>
      <c r="PPF34" s="46"/>
      <c r="PPH34" s="46"/>
      <c r="PPJ34" s="46"/>
      <c r="PPL34" s="46"/>
      <c r="PPN34" s="46"/>
      <c r="PPP34" s="46"/>
      <c r="PPR34" s="46"/>
      <c r="PPT34" s="46"/>
      <c r="PPV34" s="46"/>
      <c r="PPX34" s="46"/>
      <c r="PPZ34" s="46"/>
      <c r="PQB34" s="46"/>
      <c r="PQD34" s="46"/>
      <c r="PQF34" s="46"/>
      <c r="PQH34" s="46"/>
      <c r="PQJ34" s="46"/>
      <c r="PQL34" s="46"/>
      <c r="PQN34" s="46"/>
      <c r="PQP34" s="46"/>
      <c r="PQR34" s="46"/>
      <c r="PQT34" s="46"/>
      <c r="PQV34" s="46"/>
      <c r="PQX34" s="46"/>
      <c r="PQZ34" s="46"/>
      <c r="PRB34" s="46"/>
      <c r="PRD34" s="46"/>
      <c r="PRF34" s="46"/>
      <c r="PRH34" s="46"/>
      <c r="PRJ34" s="46"/>
      <c r="PRL34" s="46"/>
      <c r="PRN34" s="46"/>
      <c r="PRP34" s="46"/>
      <c r="PRR34" s="46"/>
      <c r="PRT34" s="46"/>
      <c r="PRV34" s="46"/>
      <c r="PRX34" s="46"/>
      <c r="PRZ34" s="46"/>
      <c r="PSB34" s="46"/>
      <c r="PSD34" s="46"/>
      <c r="PSF34" s="46"/>
      <c r="PSH34" s="46"/>
      <c r="PSJ34" s="46"/>
      <c r="PSL34" s="46"/>
      <c r="PSN34" s="46"/>
      <c r="PSP34" s="46"/>
      <c r="PSR34" s="46"/>
      <c r="PST34" s="46"/>
      <c r="PSV34" s="46"/>
      <c r="PSX34" s="46"/>
      <c r="PSZ34" s="46"/>
      <c r="PTB34" s="46"/>
      <c r="PTD34" s="46"/>
      <c r="PTF34" s="46"/>
      <c r="PTH34" s="46"/>
      <c r="PTJ34" s="46"/>
      <c r="PTL34" s="46"/>
      <c r="PTN34" s="46"/>
      <c r="PTP34" s="46"/>
      <c r="PTR34" s="46"/>
      <c r="PTT34" s="46"/>
      <c r="PTV34" s="46"/>
      <c r="PTX34" s="46"/>
      <c r="PTZ34" s="46"/>
      <c r="PUB34" s="46"/>
      <c r="PUD34" s="46"/>
      <c r="PUF34" s="46"/>
      <c r="PUH34" s="46"/>
      <c r="PUJ34" s="46"/>
      <c r="PUL34" s="46"/>
      <c r="PUN34" s="46"/>
      <c r="PUP34" s="46"/>
      <c r="PUR34" s="46"/>
      <c r="PUT34" s="46"/>
      <c r="PUV34" s="46"/>
      <c r="PUX34" s="46"/>
      <c r="PUZ34" s="46"/>
      <c r="PVB34" s="46"/>
      <c r="PVD34" s="46"/>
      <c r="PVF34" s="46"/>
      <c r="PVH34" s="46"/>
      <c r="PVJ34" s="46"/>
      <c r="PVL34" s="46"/>
      <c r="PVN34" s="46"/>
      <c r="PVP34" s="46"/>
      <c r="PVR34" s="46"/>
      <c r="PVT34" s="46"/>
      <c r="PVV34" s="46"/>
      <c r="PVX34" s="46"/>
      <c r="PVZ34" s="46"/>
      <c r="PWB34" s="46"/>
      <c r="PWD34" s="46"/>
      <c r="PWF34" s="46"/>
      <c r="PWH34" s="46"/>
      <c r="PWJ34" s="46"/>
      <c r="PWL34" s="46"/>
      <c r="PWN34" s="46"/>
      <c r="PWP34" s="46"/>
      <c r="PWR34" s="46"/>
      <c r="PWT34" s="46"/>
      <c r="PWV34" s="46"/>
      <c r="PWX34" s="46"/>
      <c r="PWZ34" s="46"/>
      <c r="PXB34" s="46"/>
      <c r="PXD34" s="46"/>
      <c r="PXF34" s="46"/>
      <c r="PXH34" s="46"/>
      <c r="PXJ34" s="46"/>
      <c r="PXL34" s="46"/>
      <c r="PXN34" s="46"/>
      <c r="PXP34" s="46"/>
      <c r="PXR34" s="46"/>
      <c r="PXT34" s="46"/>
      <c r="PXV34" s="46"/>
      <c r="PXX34" s="46"/>
      <c r="PXZ34" s="46"/>
      <c r="PYB34" s="46"/>
      <c r="PYD34" s="46"/>
      <c r="PYF34" s="46"/>
      <c r="PYH34" s="46"/>
      <c r="PYJ34" s="46"/>
      <c r="PYL34" s="46"/>
      <c r="PYN34" s="46"/>
      <c r="PYP34" s="46"/>
      <c r="PYR34" s="46"/>
      <c r="PYT34" s="46"/>
      <c r="PYV34" s="46"/>
      <c r="PYX34" s="46"/>
      <c r="PYZ34" s="46"/>
      <c r="PZB34" s="46"/>
      <c r="PZD34" s="46"/>
      <c r="PZF34" s="46"/>
      <c r="PZH34" s="46"/>
      <c r="PZJ34" s="46"/>
      <c r="PZL34" s="46"/>
      <c r="PZN34" s="46"/>
      <c r="PZP34" s="46"/>
      <c r="PZR34" s="46"/>
      <c r="PZT34" s="46"/>
      <c r="PZV34" s="46"/>
      <c r="PZX34" s="46"/>
      <c r="PZZ34" s="46"/>
      <c r="QAB34" s="46"/>
      <c r="QAD34" s="46"/>
      <c r="QAF34" s="46"/>
      <c r="QAH34" s="46"/>
      <c r="QAJ34" s="46"/>
      <c r="QAL34" s="46"/>
      <c r="QAN34" s="46"/>
      <c r="QAP34" s="46"/>
      <c r="QAR34" s="46"/>
      <c r="QAT34" s="46"/>
      <c r="QAV34" s="46"/>
      <c r="QAX34" s="46"/>
      <c r="QAZ34" s="46"/>
      <c r="QBB34" s="46"/>
      <c r="QBD34" s="46"/>
      <c r="QBF34" s="46"/>
      <c r="QBH34" s="46"/>
      <c r="QBJ34" s="46"/>
      <c r="QBL34" s="46"/>
      <c r="QBN34" s="46"/>
      <c r="QBP34" s="46"/>
      <c r="QBR34" s="46"/>
      <c r="QBT34" s="46"/>
      <c r="QBV34" s="46"/>
      <c r="QBX34" s="46"/>
      <c r="QBZ34" s="46"/>
      <c r="QCB34" s="46"/>
      <c r="QCD34" s="46"/>
      <c r="QCF34" s="46"/>
      <c r="QCH34" s="46"/>
      <c r="QCJ34" s="46"/>
      <c r="QCL34" s="46"/>
      <c r="QCN34" s="46"/>
      <c r="QCP34" s="46"/>
      <c r="QCR34" s="46"/>
      <c r="QCT34" s="46"/>
      <c r="QCV34" s="46"/>
      <c r="QCX34" s="46"/>
      <c r="QCZ34" s="46"/>
      <c r="QDB34" s="46"/>
      <c r="QDD34" s="46"/>
      <c r="QDF34" s="46"/>
      <c r="QDH34" s="46"/>
      <c r="QDJ34" s="46"/>
      <c r="QDL34" s="46"/>
      <c r="QDN34" s="46"/>
      <c r="QDP34" s="46"/>
      <c r="QDR34" s="46"/>
      <c r="QDT34" s="46"/>
      <c r="QDV34" s="46"/>
      <c r="QDX34" s="46"/>
      <c r="QDZ34" s="46"/>
      <c r="QEB34" s="46"/>
      <c r="QED34" s="46"/>
      <c r="QEF34" s="46"/>
      <c r="QEH34" s="46"/>
      <c r="QEJ34" s="46"/>
      <c r="QEL34" s="46"/>
      <c r="QEN34" s="46"/>
      <c r="QEP34" s="46"/>
      <c r="QER34" s="46"/>
      <c r="QET34" s="46"/>
      <c r="QEV34" s="46"/>
      <c r="QEX34" s="46"/>
      <c r="QEZ34" s="46"/>
      <c r="QFB34" s="46"/>
      <c r="QFD34" s="46"/>
      <c r="QFF34" s="46"/>
      <c r="QFH34" s="46"/>
      <c r="QFJ34" s="46"/>
      <c r="QFL34" s="46"/>
      <c r="QFN34" s="46"/>
      <c r="QFP34" s="46"/>
      <c r="QFR34" s="46"/>
      <c r="QFT34" s="46"/>
      <c r="QFV34" s="46"/>
      <c r="QFX34" s="46"/>
      <c r="QFZ34" s="46"/>
      <c r="QGB34" s="46"/>
      <c r="QGD34" s="46"/>
      <c r="QGF34" s="46"/>
      <c r="QGH34" s="46"/>
      <c r="QGJ34" s="46"/>
      <c r="QGL34" s="46"/>
      <c r="QGN34" s="46"/>
      <c r="QGP34" s="46"/>
      <c r="QGR34" s="46"/>
      <c r="QGT34" s="46"/>
      <c r="QGV34" s="46"/>
      <c r="QGX34" s="46"/>
      <c r="QGZ34" s="46"/>
      <c r="QHB34" s="46"/>
      <c r="QHD34" s="46"/>
      <c r="QHF34" s="46"/>
      <c r="QHH34" s="46"/>
      <c r="QHJ34" s="46"/>
      <c r="QHL34" s="46"/>
      <c r="QHN34" s="46"/>
      <c r="QHP34" s="46"/>
      <c r="QHR34" s="46"/>
      <c r="QHT34" s="46"/>
      <c r="QHV34" s="46"/>
      <c r="QHX34" s="46"/>
      <c r="QHZ34" s="46"/>
      <c r="QIB34" s="46"/>
      <c r="QID34" s="46"/>
      <c r="QIF34" s="46"/>
      <c r="QIH34" s="46"/>
      <c r="QIJ34" s="46"/>
      <c r="QIL34" s="46"/>
      <c r="QIN34" s="46"/>
      <c r="QIP34" s="46"/>
      <c r="QIR34" s="46"/>
      <c r="QIT34" s="46"/>
      <c r="QIV34" s="46"/>
      <c r="QIX34" s="46"/>
      <c r="QIZ34" s="46"/>
      <c r="QJB34" s="46"/>
      <c r="QJD34" s="46"/>
      <c r="QJF34" s="46"/>
      <c r="QJH34" s="46"/>
      <c r="QJJ34" s="46"/>
      <c r="QJL34" s="46"/>
      <c r="QJN34" s="46"/>
      <c r="QJP34" s="46"/>
      <c r="QJR34" s="46"/>
      <c r="QJT34" s="46"/>
      <c r="QJV34" s="46"/>
      <c r="QJX34" s="46"/>
      <c r="QJZ34" s="46"/>
      <c r="QKB34" s="46"/>
      <c r="QKD34" s="46"/>
      <c r="QKF34" s="46"/>
      <c r="QKH34" s="46"/>
      <c r="QKJ34" s="46"/>
      <c r="QKL34" s="46"/>
      <c r="QKN34" s="46"/>
      <c r="QKP34" s="46"/>
      <c r="QKR34" s="46"/>
      <c r="QKT34" s="46"/>
      <c r="QKV34" s="46"/>
      <c r="QKX34" s="46"/>
      <c r="QKZ34" s="46"/>
      <c r="QLB34" s="46"/>
      <c r="QLD34" s="46"/>
      <c r="QLF34" s="46"/>
      <c r="QLH34" s="46"/>
      <c r="QLJ34" s="46"/>
      <c r="QLL34" s="46"/>
      <c r="QLN34" s="46"/>
      <c r="QLP34" s="46"/>
      <c r="QLR34" s="46"/>
      <c r="QLT34" s="46"/>
      <c r="QLV34" s="46"/>
      <c r="QLX34" s="46"/>
      <c r="QLZ34" s="46"/>
      <c r="QMB34" s="46"/>
      <c r="QMD34" s="46"/>
      <c r="QMF34" s="46"/>
      <c r="QMH34" s="46"/>
      <c r="QMJ34" s="46"/>
      <c r="QML34" s="46"/>
      <c r="QMN34" s="46"/>
      <c r="QMP34" s="46"/>
      <c r="QMR34" s="46"/>
      <c r="QMT34" s="46"/>
      <c r="QMV34" s="46"/>
      <c r="QMX34" s="46"/>
      <c r="QMZ34" s="46"/>
      <c r="QNB34" s="46"/>
      <c r="QND34" s="46"/>
      <c r="QNF34" s="46"/>
      <c r="QNH34" s="46"/>
      <c r="QNJ34" s="46"/>
      <c r="QNL34" s="46"/>
      <c r="QNN34" s="46"/>
      <c r="QNP34" s="46"/>
      <c r="QNR34" s="46"/>
      <c r="QNT34" s="46"/>
      <c r="QNV34" s="46"/>
      <c r="QNX34" s="46"/>
      <c r="QNZ34" s="46"/>
      <c r="QOB34" s="46"/>
      <c r="QOD34" s="46"/>
      <c r="QOF34" s="46"/>
      <c r="QOH34" s="46"/>
      <c r="QOJ34" s="46"/>
      <c r="QOL34" s="46"/>
      <c r="QON34" s="46"/>
      <c r="QOP34" s="46"/>
      <c r="QOR34" s="46"/>
      <c r="QOT34" s="46"/>
      <c r="QOV34" s="46"/>
      <c r="QOX34" s="46"/>
      <c r="QOZ34" s="46"/>
      <c r="QPB34" s="46"/>
      <c r="QPD34" s="46"/>
      <c r="QPF34" s="46"/>
      <c r="QPH34" s="46"/>
      <c r="QPJ34" s="46"/>
      <c r="QPL34" s="46"/>
      <c r="QPN34" s="46"/>
      <c r="QPP34" s="46"/>
      <c r="QPR34" s="46"/>
      <c r="QPT34" s="46"/>
      <c r="QPV34" s="46"/>
      <c r="QPX34" s="46"/>
      <c r="QPZ34" s="46"/>
      <c r="QQB34" s="46"/>
      <c r="QQD34" s="46"/>
      <c r="QQF34" s="46"/>
      <c r="QQH34" s="46"/>
      <c r="QQJ34" s="46"/>
      <c r="QQL34" s="46"/>
      <c r="QQN34" s="46"/>
      <c r="QQP34" s="46"/>
      <c r="QQR34" s="46"/>
      <c r="QQT34" s="46"/>
      <c r="QQV34" s="46"/>
      <c r="QQX34" s="46"/>
      <c r="QQZ34" s="46"/>
      <c r="QRB34" s="46"/>
      <c r="QRD34" s="46"/>
      <c r="QRF34" s="46"/>
      <c r="QRH34" s="46"/>
      <c r="QRJ34" s="46"/>
      <c r="QRL34" s="46"/>
      <c r="QRN34" s="46"/>
      <c r="QRP34" s="46"/>
      <c r="QRR34" s="46"/>
      <c r="QRT34" s="46"/>
      <c r="QRV34" s="46"/>
      <c r="QRX34" s="46"/>
      <c r="QRZ34" s="46"/>
      <c r="QSB34" s="46"/>
      <c r="QSD34" s="46"/>
      <c r="QSF34" s="46"/>
      <c r="QSH34" s="46"/>
      <c r="QSJ34" s="46"/>
      <c r="QSL34" s="46"/>
      <c r="QSN34" s="46"/>
      <c r="QSP34" s="46"/>
      <c r="QSR34" s="46"/>
      <c r="QST34" s="46"/>
      <c r="QSV34" s="46"/>
      <c r="QSX34" s="46"/>
      <c r="QSZ34" s="46"/>
      <c r="QTB34" s="46"/>
      <c r="QTD34" s="46"/>
      <c r="QTF34" s="46"/>
      <c r="QTH34" s="46"/>
      <c r="QTJ34" s="46"/>
      <c r="QTL34" s="46"/>
      <c r="QTN34" s="46"/>
      <c r="QTP34" s="46"/>
      <c r="QTR34" s="46"/>
      <c r="QTT34" s="46"/>
      <c r="QTV34" s="46"/>
      <c r="QTX34" s="46"/>
      <c r="QTZ34" s="46"/>
      <c r="QUB34" s="46"/>
      <c r="QUD34" s="46"/>
      <c r="QUF34" s="46"/>
      <c r="QUH34" s="46"/>
      <c r="QUJ34" s="46"/>
      <c r="QUL34" s="46"/>
      <c r="QUN34" s="46"/>
      <c r="QUP34" s="46"/>
      <c r="QUR34" s="46"/>
      <c r="QUT34" s="46"/>
      <c r="QUV34" s="46"/>
      <c r="QUX34" s="46"/>
      <c r="QUZ34" s="46"/>
      <c r="QVB34" s="46"/>
      <c r="QVD34" s="46"/>
      <c r="QVF34" s="46"/>
      <c r="QVH34" s="46"/>
      <c r="QVJ34" s="46"/>
      <c r="QVL34" s="46"/>
      <c r="QVN34" s="46"/>
      <c r="QVP34" s="46"/>
      <c r="QVR34" s="46"/>
      <c r="QVT34" s="46"/>
      <c r="QVV34" s="46"/>
      <c r="QVX34" s="46"/>
      <c r="QVZ34" s="46"/>
      <c r="QWB34" s="46"/>
      <c r="QWD34" s="46"/>
      <c r="QWF34" s="46"/>
      <c r="QWH34" s="46"/>
      <c r="QWJ34" s="46"/>
      <c r="QWL34" s="46"/>
      <c r="QWN34" s="46"/>
      <c r="QWP34" s="46"/>
      <c r="QWR34" s="46"/>
      <c r="QWT34" s="46"/>
      <c r="QWV34" s="46"/>
      <c r="QWX34" s="46"/>
      <c r="QWZ34" s="46"/>
      <c r="QXB34" s="46"/>
      <c r="QXD34" s="46"/>
      <c r="QXF34" s="46"/>
      <c r="QXH34" s="46"/>
      <c r="QXJ34" s="46"/>
      <c r="QXL34" s="46"/>
      <c r="QXN34" s="46"/>
      <c r="QXP34" s="46"/>
      <c r="QXR34" s="46"/>
      <c r="QXT34" s="46"/>
      <c r="QXV34" s="46"/>
      <c r="QXX34" s="46"/>
      <c r="QXZ34" s="46"/>
      <c r="QYB34" s="46"/>
      <c r="QYD34" s="46"/>
      <c r="QYF34" s="46"/>
      <c r="QYH34" s="46"/>
      <c r="QYJ34" s="46"/>
      <c r="QYL34" s="46"/>
      <c r="QYN34" s="46"/>
      <c r="QYP34" s="46"/>
      <c r="QYR34" s="46"/>
      <c r="QYT34" s="46"/>
      <c r="QYV34" s="46"/>
      <c r="QYX34" s="46"/>
      <c r="QYZ34" s="46"/>
      <c r="QZB34" s="46"/>
      <c r="QZD34" s="46"/>
      <c r="QZF34" s="46"/>
      <c r="QZH34" s="46"/>
      <c r="QZJ34" s="46"/>
      <c r="QZL34" s="46"/>
      <c r="QZN34" s="46"/>
      <c r="QZP34" s="46"/>
      <c r="QZR34" s="46"/>
      <c r="QZT34" s="46"/>
      <c r="QZV34" s="46"/>
      <c r="QZX34" s="46"/>
      <c r="QZZ34" s="46"/>
      <c r="RAB34" s="46"/>
      <c r="RAD34" s="46"/>
      <c r="RAF34" s="46"/>
      <c r="RAH34" s="46"/>
      <c r="RAJ34" s="46"/>
      <c r="RAL34" s="46"/>
      <c r="RAN34" s="46"/>
      <c r="RAP34" s="46"/>
      <c r="RAR34" s="46"/>
      <c r="RAT34" s="46"/>
      <c r="RAV34" s="46"/>
      <c r="RAX34" s="46"/>
      <c r="RAZ34" s="46"/>
      <c r="RBB34" s="46"/>
      <c r="RBD34" s="46"/>
      <c r="RBF34" s="46"/>
      <c r="RBH34" s="46"/>
      <c r="RBJ34" s="46"/>
      <c r="RBL34" s="46"/>
      <c r="RBN34" s="46"/>
      <c r="RBP34" s="46"/>
      <c r="RBR34" s="46"/>
      <c r="RBT34" s="46"/>
      <c r="RBV34" s="46"/>
      <c r="RBX34" s="46"/>
      <c r="RBZ34" s="46"/>
      <c r="RCB34" s="46"/>
      <c r="RCD34" s="46"/>
      <c r="RCF34" s="46"/>
      <c r="RCH34" s="46"/>
      <c r="RCJ34" s="46"/>
      <c r="RCL34" s="46"/>
      <c r="RCN34" s="46"/>
      <c r="RCP34" s="46"/>
      <c r="RCR34" s="46"/>
      <c r="RCT34" s="46"/>
      <c r="RCV34" s="46"/>
      <c r="RCX34" s="46"/>
      <c r="RCZ34" s="46"/>
      <c r="RDB34" s="46"/>
      <c r="RDD34" s="46"/>
      <c r="RDF34" s="46"/>
      <c r="RDH34" s="46"/>
      <c r="RDJ34" s="46"/>
      <c r="RDL34" s="46"/>
      <c r="RDN34" s="46"/>
      <c r="RDP34" s="46"/>
      <c r="RDR34" s="46"/>
      <c r="RDT34" s="46"/>
      <c r="RDV34" s="46"/>
      <c r="RDX34" s="46"/>
      <c r="RDZ34" s="46"/>
      <c r="REB34" s="46"/>
      <c r="RED34" s="46"/>
      <c r="REF34" s="46"/>
      <c r="REH34" s="46"/>
      <c r="REJ34" s="46"/>
      <c r="REL34" s="46"/>
      <c r="REN34" s="46"/>
      <c r="REP34" s="46"/>
      <c r="RER34" s="46"/>
      <c r="RET34" s="46"/>
      <c r="REV34" s="46"/>
      <c r="REX34" s="46"/>
      <c r="REZ34" s="46"/>
      <c r="RFB34" s="46"/>
      <c r="RFD34" s="46"/>
      <c r="RFF34" s="46"/>
      <c r="RFH34" s="46"/>
      <c r="RFJ34" s="46"/>
      <c r="RFL34" s="46"/>
      <c r="RFN34" s="46"/>
      <c r="RFP34" s="46"/>
      <c r="RFR34" s="46"/>
      <c r="RFT34" s="46"/>
      <c r="RFV34" s="46"/>
      <c r="RFX34" s="46"/>
      <c r="RFZ34" s="46"/>
      <c r="RGB34" s="46"/>
      <c r="RGD34" s="46"/>
      <c r="RGF34" s="46"/>
      <c r="RGH34" s="46"/>
      <c r="RGJ34" s="46"/>
      <c r="RGL34" s="46"/>
      <c r="RGN34" s="46"/>
      <c r="RGP34" s="46"/>
      <c r="RGR34" s="46"/>
      <c r="RGT34" s="46"/>
      <c r="RGV34" s="46"/>
      <c r="RGX34" s="46"/>
      <c r="RGZ34" s="46"/>
      <c r="RHB34" s="46"/>
      <c r="RHD34" s="46"/>
      <c r="RHF34" s="46"/>
      <c r="RHH34" s="46"/>
      <c r="RHJ34" s="46"/>
      <c r="RHL34" s="46"/>
      <c r="RHN34" s="46"/>
      <c r="RHP34" s="46"/>
      <c r="RHR34" s="46"/>
      <c r="RHT34" s="46"/>
      <c r="RHV34" s="46"/>
      <c r="RHX34" s="46"/>
      <c r="RHZ34" s="46"/>
      <c r="RIB34" s="46"/>
      <c r="RID34" s="46"/>
      <c r="RIF34" s="46"/>
      <c r="RIH34" s="46"/>
      <c r="RIJ34" s="46"/>
      <c r="RIL34" s="46"/>
      <c r="RIN34" s="46"/>
      <c r="RIP34" s="46"/>
      <c r="RIR34" s="46"/>
      <c r="RIT34" s="46"/>
      <c r="RIV34" s="46"/>
      <c r="RIX34" s="46"/>
      <c r="RIZ34" s="46"/>
      <c r="RJB34" s="46"/>
      <c r="RJD34" s="46"/>
      <c r="RJF34" s="46"/>
      <c r="RJH34" s="46"/>
      <c r="RJJ34" s="46"/>
      <c r="RJL34" s="46"/>
      <c r="RJN34" s="46"/>
      <c r="RJP34" s="46"/>
      <c r="RJR34" s="46"/>
      <c r="RJT34" s="46"/>
      <c r="RJV34" s="46"/>
      <c r="RJX34" s="46"/>
      <c r="RJZ34" s="46"/>
      <c r="RKB34" s="46"/>
      <c r="RKD34" s="46"/>
      <c r="RKF34" s="46"/>
      <c r="RKH34" s="46"/>
      <c r="RKJ34" s="46"/>
      <c r="RKL34" s="46"/>
      <c r="RKN34" s="46"/>
      <c r="RKP34" s="46"/>
      <c r="RKR34" s="46"/>
      <c r="RKT34" s="46"/>
      <c r="RKV34" s="46"/>
      <c r="RKX34" s="46"/>
      <c r="RKZ34" s="46"/>
      <c r="RLB34" s="46"/>
      <c r="RLD34" s="46"/>
      <c r="RLF34" s="46"/>
      <c r="RLH34" s="46"/>
      <c r="RLJ34" s="46"/>
      <c r="RLL34" s="46"/>
      <c r="RLN34" s="46"/>
      <c r="RLP34" s="46"/>
      <c r="RLR34" s="46"/>
      <c r="RLT34" s="46"/>
      <c r="RLV34" s="46"/>
      <c r="RLX34" s="46"/>
      <c r="RLZ34" s="46"/>
      <c r="RMB34" s="46"/>
      <c r="RMD34" s="46"/>
      <c r="RMF34" s="46"/>
      <c r="RMH34" s="46"/>
      <c r="RMJ34" s="46"/>
      <c r="RML34" s="46"/>
      <c r="RMN34" s="46"/>
      <c r="RMP34" s="46"/>
      <c r="RMR34" s="46"/>
      <c r="RMT34" s="46"/>
      <c r="RMV34" s="46"/>
      <c r="RMX34" s="46"/>
      <c r="RMZ34" s="46"/>
      <c r="RNB34" s="46"/>
      <c r="RND34" s="46"/>
      <c r="RNF34" s="46"/>
      <c r="RNH34" s="46"/>
      <c r="RNJ34" s="46"/>
      <c r="RNL34" s="46"/>
      <c r="RNN34" s="46"/>
      <c r="RNP34" s="46"/>
      <c r="RNR34" s="46"/>
      <c r="RNT34" s="46"/>
      <c r="RNV34" s="46"/>
      <c r="RNX34" s="46"/>
      <c r="RNZ34" s="46"/>
      <c r="ROB34" s="46"/>
      <c r="ROD34" s="46"/>
      <c r="ROF34" s="46"/>
      <c r="ROH34" s="46"/>
      <c r="ROJ34" s="46"/>
      <c r="ROL34" s="46"/>
      <c r="RON34" s="46"/>
      <c r="ROP34" s="46"/>
      <c r="ROR34" s="46"/>
      <c r="ROT34" s="46"/>
      <c r="ROV34" s="46"/>
      <c r="ROX34" s="46"/>
      <c r="ROZ34" s="46"/>
      <c r="RPB34" s="46"/>
      <c r="RPD34" s="46"/>
      <c r="RPF34" s="46"/>
      <c r="RPH34" s="46"/>
      <c r="RPJ34" s="46"/>
      <c r="RPL34" s="46"/>
      <c r="RPN34" s="46"/>
      <c r="RPP34" s="46"/>
      <c r="RPR34" s="46"/>
      <c r="RPT34" s="46"/>
      <c r="RPV34" s="46"/>
      <c r="RPX34" s="46"/>
      <c r="RPZ34" s="46"/>
      <c r="RQB34" s="46"/>
      <c r="RQD34" s="46"/>
      <c r="RQF34" s="46"/>
      <c r="RQH34" s="46"/>
      <c r="RQJ34" s="46"/>
      <c r="RQL34" s="46"/>
      <c r="RQN34" s="46"/>
      <c r="RQP34" s="46"/>
      <c r="RQR34" s="46"/>
      <c r="RQT34" s="46"/>
      <c r="RQV34" s="46"/>
      <c r="RQX34" s="46"/>
      <c r="RQZ34" s="46"/>
      <c r="RRB34" s="46"/>
      <c r="RRD34" s="46"/>
      <c r="RRF34" s="46"/>
      <c r="RRH34" s="46"/>
      <c r="RRJ34" s="46"/>
      <c r="RRL34" s="46"/>
      <c r="RRN34" s="46"/>
      <c r="RRP34" s="46"/>
      <c r="RRR34" s="46"/>
      <c r="RRT34" s="46"/>
      <c r="RRV34" s="46"/>
      <c r="RRX34" s="46"/>
      <c r="RRZ34" s="46"/>
      <c r="RSB34" s="46"/>
      <c r="RSD34" s="46"/>
      <c r="RSF34" s="46"/>
      <c r="RSH34" s="46"/>
      <c r="RSJ34" s="46"/>
      <c r="RSL34" s="46"/>
      <c r="RSN34" s="46"/>
      <c r="RSP34" s="46"/>
      <c r="RSR34" s="46"/>
      <c r="RST34" s="46"/>
      <c r="RSV34" s="46"/>
      <c r="RSX34" s="46"/>
      <c r="RSZ34" s="46"/>
      <c r="RTB34" s="46"/>
      <c r="RTD34" s="46"/>
      <c r="RTF34" s="46"/>
      <c r="RTH34" s="46"/>
      <c r="RTJ34" s="46"/>
      <c r="RTL34" s="46"/>
      <c r="RTN34" s="46"/>
      <c r="RTP34" s="46"/>
      <c r="RTR34" s="46"/>
      <c r="RTT34" s="46"/>
      <c r="RTV34" s="46"/>
      <c r="RTX34" s="46"/>
      <c r="RTZ34" s="46"/>
      <c r="RUB34" s="46"/>
      <c r="RUD34" s="46"/>
      <c r="RUF34" s="46"/>
      <c r="RUH34" s="46"/>
      <c r="RUJ34" s="46"/>
      <c r="RUL34" s="46"/>
      <c r="RUN34" s="46"/>
      <c r="RUP34" s="46"/>
      <c r="RUR34" s="46"/>
      <c r="RUT34" s="46"/>
      <c r="RUV34" s="46"/>
      <c r="RUX34" s="46"/>
      <c r="RUZ34" s="46"/>
      <c r="RVB34" s="46"/>
      <c r="RVD34" s="46"/>
      <c r="RVF34" s="46"/>
      <c r="RVH34" s="46"/>
      <c r="RVJ34" s="46"/>
      <c r="RVL34" s="46"/>
      <c r="RVN34" s="46"/>
      <c r="RVP34" s="46"/>
      <c r="RVR34" s="46"/>
      <c r="RVT34" s="46"/>
      <c r="RVV34" s="46"/>
      <c r="RVX34" s="46"/>
      <c r="RVZ34" s="46"/>
      <c r="RWB34" s="46"/>
      <c r="RWD34" s="46"/>
      <c r="RWF34" s="46"/>
      <c r="RWH34" s="46"/>
      <c r="RWJ34" s="46"/>
      <c r="RWL34" s="46"/>
      <c r="RWN34" s="46"/>
      <c r="RWP34" s="46"/>
      <c r="RWR34" s="46"/>
      <c r="RWT34" s="46"/>
      <c r="RWV34" s="46"/>
      <c r="RWX34" s="46"/>
      <c r="RWZ34" s="46"/>
      <c r="RXB34" s="46"/>
      <c r="RXD34" s="46"/>
      <c r="RXF34" s="46"/>
      <c r="RXH34" s="46"/>
      <c r="RXJ34" s="46"/>
      <c r="RXL34" s="46"/>
      <c r="RXN34" s="46"/>
      <c r="RXP34" s="46"/>
      <c r="RXR34" s="46"/>
      <c r="RXT34" s="46"/>
      <c r="RXV34" s="46"/>
      <c r="RXX34" s="46"/>
      <c r="RXZ34" s="46"/>
      <c r="RYB34" s="46"/>
      <c r="RYD34" s="46"/>
      <c r="RYF34" s="46"/>
      <c r="RYH34" s="46"/>
      <c r="RYJ34" s="46"/>
      <c r="RYL34" s="46"/>
      <c r="RYN34" s="46"/>
      <c r="RYP34" s="46"/>
      <c r="RYR34" s="46"/>
      <c r="RYT34" s="46"/>
      <c r="RYV34" s="46"/>
      <c r="RYX34" s="46"/>
      <c r="RYZ34" s="46"/>
      <c r="RZB34" s="46"/>
      <c r="RZD34" s="46"/>
      <c r="RZF34" s="46"/>
      <c r="RZH34" s="46"/>
      <c r="RZJ34" s="46"/>
      <c r="RZL34" s="46"/>
      <c r="RZN34" s="46"/>
      <c r="RZP34" s="46"/>
      <c r="RZR34" s="46"/>
      <c r="RZT34" s="46"/>
      <c r="RZV34" s="46"/>
      <c r="RZX34" s="46"/>
      <c r="RZZ34" s="46"/>
      <c r="SAB34" s="46"/>
      <c r="SAD34" s="46"/>
      <c r="SAF34" s="46"/>
      <c r="SAH34" s="46"/>
      <c r="SAJ34" s="46"/>
      <c r="SAL34" s="46"/>
      <c r="SAN34" s="46"/>
      <c r="SAP34" s="46"/>
      <c r="SAR34" s="46"/>
      <c r="SAT34" s="46"/>
      <c r="SAV34" s="46"/>
      <c r="SAX34" s="46"/>
      <c r="SAZ34" s="46"/>
      <c r="SBB34" s="46"/>
      <c r="SBD34" s="46"/>
      <c r="SBF34" s="46"/>
      <c r="SBH34" s="46"/>
      <c r="SBJ34" s="46"/>
      <c r="SBL34" s="46"/>
      <c r="SBN34" s="46"/>
      <c r="SBP34" s="46"/>
      <c r="SBR34" s="46"/>
      <c r="SBT34" s="46"/>
      <c r="SBV34" s="46"/>
      <c r="SBX34" s="46"/>
      <c r="SBZ34" s="46"/>
      <c r="SCB34" s="46"/>
      <c r="SCD34" s="46"/>
      <c r="SCF34" s="46"/>
      <c r="SCH34" s="46"/>
      <c r="SCJ34" s="46"/>
      <c r="SCL34" s="46"/>
      <c r="SCN34" s="46"/>
      <c r="SCP34" s="46"/>
      <c r="SCR34" s="46"/>
      <c r="SCT34" s="46"/>
      <c r="SCV34" s="46"/>
      <c r="SCX34" s="46"/>
      <c r="SCZ34" s="46"/>
      <c r="SDB34" s="46"/>
      <c r="SDD34" s="46"/>
      <c r="SDF34" s="46"/>
      <c r="SDH34" s="46"/>
      <c r="SDJ34" s="46"/>
      <c r="SDL34" s="46"/>
      <c r="SDN34" s="46"/>
      <c r="SDP34" s="46"/>
      <c r="SDR34" s="46"/>
      <c r="SDT34" s="46"/>
      <c r="SDV34" s="46"/>
      <c r="SDX34" s="46"/>
      <c r="SDZ34" s="46"/>
      <c r="SEB34" s="46"/>
      <c r="SED34" s="46"/>
      <c r="SEF34" s="46"/>
      <c r="SEH34" s="46"/>
      <c r="SEJ34" s="46"/>
      <c r="SEL34" s="46"/>
      <c r="SEN34" s="46"/>
      <c r="SEP34" s="46"/>
      <c r="SER34" s="46"/>
      <c r="SET34" s="46"/>
      <c r="SEV34" s="46"/>
      <c r="SEX34" s="46"/>
      <c r="SEZ34" s="46"/>
      <c r="SFB34" s="46"/>
      <c r="SFD34" s="46"/>
      <c r="SFF34" s="46"/>
      <c r="SFH34" s="46"/>
      <c r="SFJ34" s="46"/>
      <c r="SFL34" s="46"/>
      <c r="SFN34" s="46"/>
      <c r="SFP34" s="46"/>
      <c r="SFR34" s="46"/>
      <c r="SFT34" s="46"/>
      <c r="SFV34" s="46"/>
      <c r="SFX34" s="46"/>
      <c r="SFZ34" s="46"/>
      <c r="SGB34" s="46"/>
      <c r="SGD34" s="46"/>
      <c r="SGF34" s="46"/>
      <c r="SGH34" s="46"/>
      <c r="SGJ34" s="46"/>
      <c r="SGL34" s="46"/>
      <c r="SGN34" s="46"/>
      <c r="SGP34" s="46"/>
      <c r="SGR34" s="46"/>
      <c r="SGT34" s="46"/>
      <c r="SGV34" s="46"/>
      <c r="SGX34" s="46"/>
      <c r="SGZ34" s="46"/>
      <c r="SHB34" s="46"/>
      <c r="SHD34" s="46"/>
      <c r="SHF34" s="46"/>
      <c r="SHH34" s="46"/>
      <c r="SHJ34" s="46"/>
      <c r="SHL34" s="46"/>
      <c r="SHN34" s="46"/>
      <c r="SHP34" s="46"/>
      <c r="SHR34" s="46"/>
      <c r="SHT34" s="46"/>
      <c r="SHV34" s="46"/>
      <c r="SHX34" s="46"/>
      <c r="SHZ34" s="46"/>
      <c r="SIB34" s="46"/>
      <c r="SID34" s="46"/>
      <c r="SIF34" s="46"/>
      <c r="SIH34" s="46"/>
      <c r="SIJ34" s="46"/>
      <c r="SIL34" s="46"/>
      <c r="SIN34" s="46"/>
      <c r="SIP34" s="46"/>
      <c r="SIR34" s="46"/>
      <c r="SIT34" s="46"/>
      <c r="SIV34" s="46"/>
      <c r="SIX34" s="46"/>
      <c r="SIZ34" s="46"/>
      <c r="SJB34" s="46"/>
      <c r="SJD34" s="46"/>
      <c r="SJF34" s="46"/>
      <c r="SJH34" s="46"/>
      <c r="SJJ34" s="46"/>
      <c r="SJL34" s="46"/>
      <c r="SJN34" s="46"/>
      <c r="SJP34" s="46"/>
      <c r="SJR34" s="46"/>
      <c r="SJT34" s="46"/>
      <c r="SJV34" s="46"/>
      <c r="SJX34" s="46"/>
      <c r="SJZ34" s="46"/>
      <c r="SKB34" s="46"/>
      <c r="SKD34" s="46"/>
      <c r="SKF34" s="46"/>
      <c r="SKH34" s="46"/>
      <c r="SKJ34" s="46"/>
      <c r="SKL34" s="46"/>
      <c r="SKN34" s="46"/>
      <c r="SKP34" s="46"/>
      <c r="SKR34" s="46"/>
      <c r="SKT34" s="46"/>
      <c r="SKV34" s="46"/>
      <c r="SKX34" s="46"/>
      <c r="SKZ34" s="46"/>
      <c r="SLB34" s="46"/>
      <c r="SLD34" s="46"/>
      <c r="SLF34" s="46"/>
      <c r="SLH34" s="46"/>
      <c r="SLJ34" s="46"/>
      <c r="SLL34" s="46"/>
      <c r="SLN34" s="46"/>
      <c r="SLP34" s="46"/>
      <c r="SLR34" s="46"/>
      <c r="SLT34" s="46"/>
      <c r="SLV34" s="46"/>
      <c r="SLX34" s="46"/>
      <c r="SLZ34" s="46"/>
      <c r="SMB34" s="46"/>
      <c r="SMD34" s="46"/>
      <c r="SMF34" s="46"/>
      <c r="SMH34" s="46"/>
      <c r="SMJ34" s="46"/>
      <c r="SML34" s="46"/>
      <c r="SMN34" s="46"/>
      <c r="SMP34" s="46"/>
      <c r="SMR34" s="46"/>
      <c r="SMT34" s="46"/>
      <c r="SMV34" s="46"/>
      <c r="SMX34" s="46"/>
      <c r="SMZ34" s="46"/>
      <c r="SNB34" s="46"/>
      <c r="SND34" s="46"/>
      <c r="SNF34" s="46"/>
      <c r="SNH34" s="46"/>
      <c r="SNJ34" s="46"/>
      <c r="SNL34" s="46"/>
      <c r="SNN34" s="46"/>
      <c r="SNP34" s="46"/>
      <c r="SNR34" s="46"/>
      <c r="SNT34" s="46"/>
      <c r="SNV34" s="46"/>
      <c r="SNX34" s="46"/>
      <c r="SNZ34" s="46"/>
      <c r="SOB34" s="46"/>
      <c r="SOD34" s="46"/>
      <c r="SOF34" s="46"/>
      <c r="SOH34" s="46"/>
      <c r="SOJ34" s="46"/>
      <c r="SOL34" s="46"/>
      <c r="SON34" s="46"/>
      <c r="SOP34" s="46"/>
      <c r="SOR34" s="46"/>
      <c r="SOT34" s="46"/>
      <c r="SOV34" s="46"/>
      <c r="SOX34" s="46"/>
      <c r="SOZ34" s="46"/>
      <c r="SPB34" s="46"/>
      <c r="SPD34" s="46"/>
      <c r="SPF34" s="46"/>
      <c r="SPH34" s="46"/>
      <c r="SPJ34" s="46"/>
      <c r="SPL34" s="46"/>
      <c r="SPN34" s="46"/>
      <c r="SPP34" s="46"/>
      <c r="SPR34" s="46"/>
      <c r="SPT34" s="46"/>
      <c r="SPV34" s="46"/>
      <c r="SPX34" s="46"/>
      <c r="SPZ34" s="46"/>
      <c r="SQB34" s="46"/>
      <c r="SQD34" s="46"/>
      <c r="SQF34" s="46"/>
      <c r="SQH34" s="46"/>
      <c r="SQJ34" s="46"/>
      <c r="SQL34" s="46"/>
      <c r="SQN34" s="46"/>
      <c r="SQP34" s="46"/>
      <c r="SQR34" s="46"/>
      <c r="SQT34" s="46"/>
      <c r="SQV34" s="46"/>
      <c r="SQX34" s="46"/>
      <c r="SQZ34" s="46"/>
      <c r="SRB34" s="46"/>
      <c r="SRD34" s="46"/>
      <c r="SRF34" s="46"/>
      <c r="SRH34" s="46"/>
      <c r="SRJ34" s="46"/>
      <c r="SRL34" s="46"/>
      <c r="SRN34" s="46"/>
      <c r="SRP34" s="46"/>
      <c r="SRR34" s="46"/>
      <c r="SRT34" s="46"/>
      <c r="SRV34" s="46"/>
      <c r="SRX34" s="46"/>
      <c r="SRZ34" s="46"/>
      <c r="SSB34" s="46"/>
      <c r="SSD34" s="46"/>
      <c r="SSF34" s="46"/>
      <c r="SSH34" s="46"/>
      <c r="SSJ34" s="46"/>
      <c r="SSL34" s="46"/>
      <c r="SSN34" s="46"/>
      <c r="SSP34" s="46"/>
      <c r="SSR34" s="46"/>
      <c r="SST34" s="46"/>
      <c r="SSV34" s="46"/>
      <c r="SSX34" s="46"/>
      <c r="SSZ34" s="46"/>
      <c r="STB34" s="46"/>
      <c r="STD34" s="46"/>
      <c r="STF34" s="46"/>
      <c r="STH34" s="46"/>
      <c r="STJ34" s="46"/>
      <c r="STL34" s="46"/>
      <c r="STN34" s="46"/>
      <c r="STP34" s="46"/>
      <c r="STR34" s="46"/>
      <c r="STT34" s="46"/>
      <c r="STV34" s="46"/>
      <c r="STX34" s="46"/>
      <c r="STZ34" s="46"/>
      <c r="SUB34" s="46"/>
      <c r="SUD34" s="46"/>
      <c r="SUF34" s="46"/>
      <c r="SUH34" s="46"/>
      <c r="SUJ34" s="46"/>
      <c r="SUL34" s="46"/>
      <c r="SUN34" s="46"/>
      <c r="SUP34" s="46"/>
      <c r="SUR34" s="46"/>
      <c r="SUT34" s="46"/>
      <c r="SUV34" s="46"/>
      <c r="SUX34" s="46"/>
      <c r="SUZ34" s="46"/>
      <c r="SVB34" s="46"/>
      <c r="SVD34" s="46"/>
      <c r="SVF34" s="46"/>
      <c r="SVH34" s="46"/>
      <c r="SVJ34" s="46"/>
      <c r="SVL34" s="46"/>
      <c r="SVN34" s="46"/>
      <c r="SVP34" s="46"/>
      <c r="SVR34" s="46"/>
      <c r="SVT34" s="46"/>
      <c r="SVV34" s="46"/>
      <c r="SVX34" s="46"/>
      <c r="SVZ34" s="46"/>
      <c r="SWB34" s="46"/>
      <c r="SWD34" s="46"/>
      <c r="SWF34" s="46"/>
      <c r="SWH34" s="46"/>
      <c r="SWJ34" s="46"/>
      <c r="SWL34" s="46"/>
      <c r="SWN34" s="46"/>
      <c r="SWP34" s="46"/>
      <c r="SWR34" s="46"/>
      <c r="SWT34" s="46"/>
      <c r="SWV34" s="46"/>
      <c r="SWX34" s="46"/>
      <c r="SWZ34" s="46"/>
      <c r="SXB34" s="46"/>
      <c r="SXD34" s="46"/>
      <c r="SXF34" s="46"/>
      <c r="SXH34" s="46"/>
      <c r="SXJ34" s="46"/>
      <c r="SXL34" s="46"/>
      <c r="SXN34" s="46"/>
      <c r="SXP34" s="46"/>
      <c r="SXR34" s="46"/>
      <c r="SXT34" s="46"/>
      <c r="SXV34" s="46"/>
      <c r="SXX34" s="46"/>
      <c r="SXZ34" s="46"/>
      <c r="SYB34" s="46"/>
      <c r="SYD34" s="46"/>
      <c r="SYF34" s="46"/>
      <c r="SYH34" s="46"/>
      <c r="SYJ34" s="46"/>
      <c r="SYL34" s="46"/>
      <c r="SYN34" s="46"/>
      <c r="SYP34" s="46"/>
      <c r="SYR34" s="46"/>
      <c r="SYT34" s="46"/>
      <c r="SYV34" s="46"/>
      <c r="SYX34" s="46"/>
      <c r="SYZ34" s="46"/>
      <c r="SZB34" s="46"/>
      <c r="SZD34" s="46"/>
      <c r="SZF34" s="46"/>
      <c r="SZH34" s="46"/>
      <c r="SZJ34" s="46"/>
      <c r="SZL34" s="46"/>
      <c r="SZN34" s="46"/>
      <c r="SZP34" s="46"/>
      <c r="SZR34" s="46"/>
      <c r="SZT34" s="46"/>
      <c r="SZV34" s="46"/>
      <c r="SZX34" s="46"/>
      <c r="SZZ34" s="46"/>
      <c r="TAB34" s="46"/>
      <c r="TAD34" s="46"/>
      <c r="TAF34" s="46"/>
      <c r="TAH34" s="46"/>
      <c r="TAJ34" s="46"/>
      <c r="TAL34" s="46"/>
      <c r="TAN34" s="46"/>
      <c r="TAP34" s="46"/>
      <c r="TAR34" s="46"/>
      <c r="TAT34" s="46"/>
      <c r="TAV34" s="46"/>
      <c r="TAX34" s="46"/>
      <c r="TAZ34" s="46"/>
      <c r="TBB34" s="46"/>
      <c r="TBD34" s="46"/>
      <c r="TBF34" s="46"/>
      <c r="TBH34" s="46"/>
      <c r="TBJ34" s="46"/>
      <c r="TBL34" s="46"/>
      <c r="TBN34" s="46"/>
      <c r="TBP34" s="46"/>
      <c r="TBR34" s="46"/>
      <c r="TBT34" s="46"/>
      <c r="TBV34" s="46"/>
      <c r="TBX34" s="46"/>
      <c r="TBZ34" s="46"/>
      <c r="TCB34" s="46"/>
      <c r="TCD34" s="46"/>
      <c r="TCF34" s="46"/>
      <c r="TCH34" s="46"/>
      <c r="TCJ34" s="46"/>
      <c r="TCL34" s="46"/>
      <c r="TCN34" s="46"/>
      <c r="TCP34" s="46"/>
      <c r="TCR34" s="46"/>
      <c r="TCT34" s="46"/>
      <c r="TCV34" s="46"/>
      <c r="TCX34" s="46"/>
      <c r="TCZ34" s="46"/>
      <c r="TDB34" s="46"/>
      <c r="TDD34" s="46"/>
      <c r="TDF34" s="46"/>
      <c r="TDH34" s="46"/>
      <c r="TDJ34" s="46"/>
      <c r="TDL34" s="46"/>
      <c r="TDN34" s="46"/>
      <c r="TDP34" s="46"/>
      <c r="TDR34" s="46"/>
      <c r="TDT34" s="46"/>
      <c r="TDV34" s="46"/>
      <c r="TDX34" s="46"/>
      <c r="TDZ34" s="46"/>
      <c r="TEB34" s="46"/>
      <c r="TED34" s="46"/>
      <c r="TEF34" s="46"/>
      <c r="TEH34" s="46"/>
      <c r="TEJ34" s="46"/>
      <c r="TEL34" s="46"/>
      <c r="TEN34" s="46"/>
      <c r="TEP34" s="46"/>
      <c r="TER34" s="46"/>
      <c r="TET34" s="46"/>
      <c r="TEV34" s="46"/>
      <c r="TEX34" s="46"/>
      <c r="TEZ34" s="46"/>
      <c r="TFB34" s="46"/>
      <c r="TFD34" s="46"/>
      <c r="TFF34" s="46"/>
      <c r="TFH34" s="46"/>
      <c r="TFJ34" s="46"/>
      <c r="TFL34" s="46"/>
      <c r="TFN34" s="46"/>
      <c r="TFP34" s="46"/>
      <c r="TFR34" s="46"/>
      <c r="TFT34" s="46"/>
      <c r="TFV34" s="46"/>
      <c r="TFX34" s="46"/>
      <c r="TFZ34" s="46"/>
      <c r="TGB34" s="46"/>
      <c r="TGD34" s="46"/>
      <c r="TGF34" s="46"/>
      <c r="TGH34" s="46"/>
      <c r="TGJ34" s="46"/>
      <c r="TGL34" s="46"/>
      <c r="TGN34" s="46"/>
      <c r="TGP34" s="46"/>
      <c r="TGR34" s="46"/>
      <c r="TGT34" s="46"/>
      <c r="TGV34" s="46"/>
      <c r="TGX34" s="46"/>
      <c r="TGZ34" s="46"/>
      <c r="THB34" s="46"/>
      <c r="THD34" s="46"/>
      <c r="THF34" s="46"/>
      <c r="THH34" s="46"/>
      <c r="THJ34" s="46"/>
      <c r="THL34" s="46"/>
      <c r="THN34" s="46"/>
      <c r="THP34" s="46"/>
      <c r="THR34" s="46"/>
      <c r="THT34" s="46"/>
      <c r="THV34" s="46"/>
      <c r="THX34" s="46"/>
      <c r="THZ34" s="46"/>
      <c r="TIB34" s="46"/>
      <c r="TID34" s="46"/>
      <c r="TIF34" s="46"/>
      <c r="TIH34" s="46"/>
      <c r="TIJ34" s="46"/>
      <c r="TIL34" s="46"/>
      <c r="TIN34" s="46"/>
      <c r="TIP34" s="46"/>
      <c r="TIR34" s="46"/>
      <c r="TIT34" s="46"/>
      <c r="TIV34" s="46"/>
      <c r="TIX34" s="46"/>
      <c r="TIZ34" s="46"/>
      <c r="TJB34" s="46"/>
      <c r="TJD34" s="46"/>
      <c r="TJF34" s="46"/>
      <c r="TJH34" s="46"/>
      <c r="TJJ34" s="46"/>
      <c r="TJL34" s="46"/>
      <c r="TJN34" s="46"/>
      <c r="TJP34" s="46"/>
      <c r="TJR34" s="46"/>
      <c r="TJT34" s="46"/>
      <c r="TJV34" s="46"/>
      <c r="TJX34" s="46"/>
      <c r="TJZ34" s="46"/>
      <c r="TKB34" s="46"/>
      <c r="TKD34" s="46"/>
      <c r="TKF34" s="46"/>
      <c r="TKH34" s="46"/>
      <c r="TKJ34" s="46"/>
      <c r="TKL34" s="46"/>
      <c r="TKN34" s="46"/>
      <c r="TKP34" s="46"/>
      <c r="TKR34" s="46"/>
      <c r="TKT34" s="46"/>
      <c r="TKV34" s="46"/>
      <c r="TKX34" s="46"/>
      <c r="TKZ34" s="46"/>
      <c r="TLB34" s="46"/>
      <c r="TLD34" s="46"/>
      <c r="TLF34" s="46"/>
      <c r="TLH34" s="46"/>
      <c r="TLJ34" s="46"/>
      <c r="TLL34" s="46"/>
      <c r="TLN34" s="46"/>
      <c r="TLP34" s="46"/>
      <c r="TLR34" s="46"/>
      <c r="TLT34" s="46"/>
      <c r="TLV34" s="46"/>
      <c r="TLX34" s="46"/>
      <c r="TLZ34" s="46"/>
      <c r="TMB34" s="46"/>
      <c r="TMD34" s="46"/>
      <c r="TMF34" s="46"/>
      <c r="TMH34" s="46"/>
      <c r="TMJ34" s="46"/>
      <c r="TML34" s="46"/>
      <c r="TMN34" s="46"/>
      <c r="TMP34" s="46"/>
      <c r="TMR34" s="46"/>
      <c r="TMT34" s="46"/>
      <c r="TMV34" s="46"/>
      <c r="TMX34" s="46"/>
      <c r="TMZ34" s="46"/>
      <c r="TNB34" s="46"/>
      <c r="TND34" s="46"/>
      <c r="TNF34" s="46"/>
      <c r="TNH34" s="46"/>
      <c r="TNJ34" s="46"/>
      <c r="TNL34" s="46"/>
      <c r="TNN34" s="46"/>
      <c r="TNP34" s="46"/>
      <c r="TNR34" s="46"/>
      <c r="TNT34" s="46"/>
      <c r="TNV34" s="46"/>
      <c r="TNX34" s="46"/>
      <c r="TNZ34" s="46"/>
      <c r="TOB34" s="46"/>
      <c r="TOD34" s="46"/>
      <c r="TOF34" s="46"/>
      <c r="TOH34" s="46"/>
      <c r="TOJ34" s="46"/>
      <c r="TOL34" s="46"/>
      <c r="TON34" s="46"/>
      <c r="TOP34" s="46"/>
      <c r="TOR34" s="46"/>
      <c r="TOT34" s="46"/>
      <c r="TOV34" s="46"/>
      <c r="TOX34" s="46"/>
      <c r="TOZ34" s="46"/>
      <c r="TPB34" s="46"/>
      <c r="TPD34" s="46"/>
      <c r="TPF34" s="46"/>
      <c r="TPH34" s="46"/>
      <c r="TPJ34" s="46"/>
      <c r="TPL34" s="46"/>
      <c r="TPN34" s="46"/>
      <c r="TPP34" s="46"/>
      <c r="TPR34" s="46"/>
      <c r="TPT34" s="46"/>
      <c r="TPV34" s="46"/>
      <c r="TPX34" s="46"/>
      <c r="TPZ34" s="46"/>
      <c r="TQB34" s="46"/>
      <c r="TQD34" s="46"/>
      <c r="TQF34" s="46"/>
      <c r="TQH34" s="46"/>
      <c r="TQJ34" s="46"/>
      <c r="TQL34" s="46"/>
      <c r="TQN34" s="46"/>
      <c r="TQP34" s="46"/>
      <c r="TQR34" s="46"/>
      <c r="TQT34" s="46"/>
      <c r="TQV34" s="46"/>
      <c r="TQX34" s="46"/>
      <c r="TQZ34" s="46"/>
      <c r="TRB34" s="46"/>
      <c r="TRD34" s="46"/>
      <c r="TRF34" s="46"/>
      <c r="TRH34" s="46"/>
      <c r="TRJ34" s="46"/>
      <c r="TRL34" s="46"/>
      <c r="TRN34" s="46"/>
      <c r="TRP34" s="46"/>
      <c r="TRR34" s="46"/>
      <c r="TRT34" s="46"/>
      <c r="TRV34" s="46"/>
      <c r="TRX34" s="46"/>
      <c r="TRZ34" s="46"/>
      <c r="TSB34" s="46"/>
      <c r="TSD34" s="46"/>
      <c r="TSF34" s="46"/>
      <c r="TSH34" s="46"/>
      <c r="TSJ34" s="46"/>
      <c r="TSL34" s="46"/>
      <c r="TSN34" s="46"/>
      <c r="TSP34" s="46"/>
      <c r="TSR34" s="46"/>
      <c r="TST34" s="46"/>
      <c r="TSV34" s="46"/>
      <c r="TSX34" s="46"/>
      <c r="TSZ34" s="46"/>
      <c r="TTB34" s="46"/>
      <c r="TTD34" s="46"/>
      <c r="TTF34" s="46"/>
      <c r="TTH34" s="46"/>
      <c r="TTJ34" s="46"/>
      <c r="TTL34" s="46"/>
      <c r="TTN34" s="46"/>
      <c r="TTP34" s="46"/>
      <c r="TTR34" s="46"/>
      <c r="TTT34" s="46"/>
      <c r="TTV34" s="46"/>
      <c r="TTX34" s="46"/>
      <c r="TTZ34" s="46"/>
      <c r="TUB34" s="46"/>
      <c r="TUD34" s="46"/>
      <c r="TUF34" s="46"/>
      <c r="TUH34" s="46"/>
      <c r="TUJ34" s="46"/>
      <c r="TUL34" s="46"/>
      <c r="TUN34" s="46"/>
      <c r="TUP34" s="46"/>
      <c r="TUR34" s="46"/>
      <c r="TUT34" s="46"/>
      <c r="TUV34" s="46"/>
      <c r="TUX34" s="46"/>
      <c r="TUZ34" s="46"/>
      <c r="TVB34" s="46"/>
      <c r="TVD34" s="46"/>
      <c r="TVF34" s="46"/>
      <c r="TVH34" s="46"/>
      <c r="TVJ34" s="46"/>
      <c r="TVL34" s="46"/>
      <c r="TVN34" s="46"/>
      <c r="TVP34" s="46"/>
      <c r="TVR34" s="46"/>
      <c r="TVT34" s="46"/>
      <c r="TVV34" s="46"/>
      <c r="TVX34" s="46"/>
      <c r="TVZ34" s="46"/>
      <c r="TWB34" s="46"/>
      <c r="TWD34" s="46"/>
      <c r="TWF34" s="46"/>
      <c r="TWH34" s="46"/>
      <c r="TWJ34" s="46"/>
      <c r="TWL34" s="46"/>
      <c r="TWN34" s="46"/>
      <c r="TWP34" s="46"/>
      <c r="TWR34" s="46"/>
      <c r="TWT34" s="46"/>
      <c r="TWV34" s="46"/>
      <c r="TWX34" s="46"/>
      <c r="TWZ34" s="46"/>
      <c r="TXB34" s="46"/>
      <c r="TXD34" s="46"/>
      <c r="TXF34" s="46"/>
      <c r="TXH34" s="46"/>
      <c r="TXJ34" s="46"/>
      <c r="TXL34" s="46"/>
      <c r="TXN34" s="46"/>
      <c r="TXP34" s="46"/>
      <c r="TXR34" s="46"/>
      <c r="TXT34" s="46"/>
      <c r="TXV34" s="46"/>
      <c r="TXX34" s="46"/>
      <c r="TXZ34" s="46"/>
      <c r="TYB34" s="46"/>
      <c r="TYD34" s="46"/>
      <c r="TYF34" s="46"/>
      <c r="TYH34" s="46"/>
      <c r="TYJ34" s="46"/>
      <c r="TYL34" s="46"/>
      <c r="TYN34" s="46"/>
      <c r="TYP34" s="46"/>
      <c r="TYR34" s="46"/>
      <c r="TYT34" s="46"/>
      <c r="TYV34" s="46"/>
      <c r="TYX34" s="46"/>
      <c r="TYZ34" s="46"/>
      <c r="TZB34" s="46"/>
      <c r="TZD34" s="46"/>
      <c r="TZF34" s="46"/>
      <c r="TZH34" s="46"/>
      <c r="TZJ34" s="46"/>
      <c r="TZL34" s="46"/>
      <c r="TZN34" s="46"/>
      <c r="TZP34" s="46"/>
      <c r="TZR34" s="46"/>
      <c r="TZT34" s="46"/>
      <c r="TZV34" s="46"/>
      <c r="TZX34" s="46"/>
      <c r="TZZ34" s="46"/>
      <c r="UAB34" s="46"/>
      <c r="UAD34" s="46"/>
      <c r="UAF34" s="46"/>
      <c r="UAH34" s="46"/>
      <c r="UAJ34" s="46"/>
      <c r="UAL34" s="46"/>
      <c r="UAN34" s="46"/>
      <c r="UAP34" s="46"/>
      <c r="UAR34" s="46"/>
      <c r="UAT34" s="46"/>
      <c r="UAV34" s="46"/>
      <c r="UAX34" s="46"/>
      <c r="UAZ34" s="46"/>
      <c r="UBB34" s="46"/>
      <c r="UBD34" s="46"/>
      <c r="UBF34" s="46"/>
      <c r="UBH34" s="46"/>
      <c r="UBJ34" s="46"/>
      <c r="UBL34" s="46"/>
      <c r="UBN34" s="46"/>
      <c r="UBP34" s="46"/>
      <c r="UBR34" s="46"/>
      <c r="UBT34" s="46"/>
      <c r="UBV34" s="46"/>
      <c r="UBX34" s="46"/>
      <c r="UBZ34" s="46"/>
      <c r="UCB34" s="46"/>
      <c r="UCD34" s="46"/>
      <c r="UCF34" s="46"/>
      <c r="UCH34" s="46"/>
      <c r="UCJ34" s="46"/>
      <c r="UCL34" s="46"/>
      <c r="UCN34" s="46"/>
      <c r="UCP34" s="46"/>
      <c r="UCR34" s="46"/>
      <c r="UCT34" s="46"/>
      <c r="UCV34" s="46"/>
      <c r="UCX34" s="46"/>
      <c r="UCZ34" s="46"/>
      <c r="UDB34" s="46"/>
      <c r="UDD34" s="46"/>
      <c r="UDF34" s="46"/>
      <c r="UDH34" s="46"/>
      <c r="UDJ34" s="46"/>
      <c r="UDL34" s="46"/>
      <c r="UDN34" s="46"/>
      <c r="UDP34" s="46"/>
      <c r="UDR34" s="46"/>
      <c r="UDT34" s="46"/>
      <c r="UDV34" s="46"/>
      <c r="UDX34" s="46"/>
      <c r="UDZ34" s="46"/>
      <c r="UEB34" s="46"/>
      <c r="UED34" s="46"/>
      <c r="UEF34" s="46"/>
      <c r="UEH34" s="46"/>
      <c r="UEJ34" s="46"/>
      <c r="UEL34" s="46"/>
      <c r="UEN34" s="46"/>
      <c r="UEP34" s="46"/>
      <c r="UER34" s="46"/>
      <c r="UET34" s="46"/>
      <c r="UEV34" s="46"/>
      <c r="UEX34" s="46"/>
      <c r="UEZ34" s="46"/>
      <c r="UFB34" s="46"/>
      <c r="UFD34" s="46"/>
      <c r="UFF34" s="46"/>
      <c r="UFH34" s="46"/>
      <c r="UFJ34" s="46"/>
      <c r="UFL34" s="46"/>
      <c r="UFN34" s="46"/>
      <c r="UFP34" s="46"/>
      <c r="UFR34" s="46"/>
      <c r="UFT34" s="46"/>
      <c r="UFV34" s="46"/>
      <c r="UFX34" s="46"/>
      <c r="UFZ34" s="46"/>
      <c r="UGB34" s="46"/>
      <c r="UGD34" s="46"/>
      <c r="UGF34" s="46"/>
      <c r="UGH34" s="46"/>
      <c r="UGJ34" s="46"/>
      <c r="UGL34" s="46"/>
      <c r="UGN34" s="46"/>
      <c r="UGP34" s="46"/>
      <c r="UGR34" s="46"/>
      <c r="UGT34" s="46"/>
      <c r="UGV34" s="46"/>
      <c r="UGX34" s="46"/>
      <c r="UGZ34" s="46"/>
      <c r="UHB34" s="46"/>
      <c r="UHD34" s="46"/>
      <c r="UHF34" s="46"/>
      <c r="UHH34" s="46"/>
      <c r="UHJ34" s="46"/>
      <c r="UHL34" s="46"/>
      <c r="UHN34" s="46"/>
      <c r="UHP34" s="46"/>
      <c r="UHR34" s="46"/>
      <c r="UHT34" s="46"/>
      <c r="UHV34" s="46"/>
      <c r="UHX34" s="46"/>
      <c r="UHZ34" s="46"/>
      <c r="UIB34" s="46"/>
      <c r="UID34" s="46"/>
      <c r="UIF34" s="46"/>
      <c r="UIH34" s="46"/>
      <c r="UIJ34" s="46"/>
      <c r="UIL34" s="46"/>
      <c r="UIN34" s="46"/>
      <c r="UIP34" s="46"/>
      <c r="UIR34" s="46"/>
      <c r="UIT34" s="46"/>
      <c r="UIV34" s="46"/>
      <c r="UIX34" s="46"/>
      <c r="UIZ34" s="46"/>
      <c r="UJB34" s="46"/>
      <c r="UJD34" s="46"/>
      <c r="UJF34" s="46"/>
      <c r="UJH34" s="46"/>
      <c r="UJJ34" s="46"/>
      <c r="UJL34" s="46"/>
      <c r="UJN34" s="46"/>
      <c r="UJP34" s="46"/>
      <c r="UJR34" s="46"/>
      <c r="UJT34" s="46"/>
      <c r="UJV34" s="46"/>
      <c r="UJX34" s="46"/>
      <c r="UJZ34" s="46"/>
      <c r="UKB34" s="46"/>
      <c r="UKD34" s="46"/>
      <c r="UKF34" s="46"/>
      <c r="UKH34" s="46"/>
      <c r="UKJ34" s="46"/>
      <c r="UKL34" s="46"/>
      <c r="UKN34" s="46"/>
      <c r="UKP34" s="46"/>
      <c r="UKR34" s="46"/>
      <c r="UKT34" s="46"/>
      <c r="UKV34" s="46"/>
      <c r="UKX34" s="46"/>
      <c r="UKZ34" s="46"/>
      <c r="ULB34" s="46"/>
      <c r="ULD34" s="46"/>
      <c r="ULF34" s="46"/>
      <c r="ULH34" s="46"/>
      <c r="ULJ34" s="46"/>
      <c r="ULL34" s="46"/>
      <c r="ULN34" s="46"/>
      <c r="ULP34" s="46"/>
      <c r="ULR34" s="46"/>
      <c r="ULT34" s="46"/>
      <c r="ULV34" s="46"/>
      <c r="ULX34" s="46"/>
      <c r="ULZ34" s="46"/>
      <c r="UMB34" s="46"/>
      <c r="UMD34" s="46"/>
      <c r="UMF34" s="46"/>
      <c r="UMH34" s="46"/>
      <c r="UMJ34" s="46"/>
      <c r="UML34" s="46"/>
      <c r="UMN34" s="46"/>
      <c r="UMP34" s="46"/>
      <c r="UMR34" s="46"/>
      <c r="UMT34" s="46"/>
      <c r="UMV34" s="46"/>
      <c r="UMX34" s="46"/>
      <c r="UMZ34" s="46"/>
      <c r="UNB34" s="46"/>
      <c r="UND34" s="46"/>
      <c r="UNF34" s="46"/>
      <c r="UNH34" s="46"/>
      <c r="UNJ34" s="46"/>
      <c r="UNL34" s="46"/>
      <c r="UNN34" s="46"/>
      <c r="UNP34" s="46"/>
      <c r="UNR34" s="46"/>
      <c r="UNT34" s="46"/>
      <c r="UNV34" s="46"/>
      <c r="UNX34" s="46"/>
      <c r="UNZ34" s="46"/>
      <c r="UOB34" s="46"/>
      <c r="UOD34" s="46"/>
      <c r="UOF34" s="46"/>
      <c r="UOH34" s="46"/>
      <c r="UOJ34" s="46"/>
      <c r="UOL34" s="46"/>
      <c r="UON34" s="46"/>
      <c r="UOP34" s="46"/>
      <c r="UOR34" s="46"/>
      <c r="UOT34" s="46"/>
      <c r="UOV34" s="46"/>
      <c r="UOX34" s="46"/>
      <c r="UOZ34" s="46"/>
      <c r="UPB34" s="46"/>
      <c r="UPD34" s="46"/>
      <c r="UPF34" s="46"/>
      <c r="UPH34" s="46"/>
      <c r="UPJ34" s="46"/>
      <c r="UPL34" s="46"/>
      <c r="UPN34" s="46"/>
      <c r="UPP34" s="46"/>
      <c r="UPR34" s="46"/>
      <c r="UPT34" s="46"/>
      <c r="UPV34" s="46"/>
      <c r="UPX34" s="46"/>
      <c r="UPZ34" s="46"/>
      <c r="UQB34" s="46"/>
      <c r="UQD34" s="46"/>
      <c r="UQF34" s="46"/>
      <c r="UQH34" s="46"/>
      <c r="UQJ34" s="46"/>
      <c r="UQL34" s="46"/>
      <c r="UQN34" s="46"/>
      <c r="UQP34" s="46"/>
      <c r="UQR34" s="46"/>
      <c r="UQT34" s="46"/>
      <c r="UQV34" s="46"/>
      <c r="UQX34" s="46"/>
      <c r="UQZ34" s="46"/>
      <c r="URB34" s="46"/>
      <c r="URD34" s="46"/>
      <c r="URF34" s="46"/>
      <c r="URH34" s="46"/>
      <c r="URJ34" s="46"/>
      <c r="URL34" s="46"/>
      <c r="URN34" s="46"/>
      <c r="URP34" s="46"/>
      <c r="URR34" s="46"/>
      <c r="URT34" s="46"/>
      <c r="URV34" s="46"/>
      <c r="URX34" s="46"/>
      <c r="URZ34" s="46"/>
      <c r="USB34" s="46"/>
      <c r="USD34" s="46"/>
      <c r="USF34" s="46"/>
      <c r="USH34" s="46"/>
      <c r="USJ34" s="46"/>
      <c r="USL34" s="46"/>
      <c r="USN34" s="46"/>
      <c r="USP34" s="46"/>
      <c r="USR34" s="46"/>
      <c r="UST34" s="46"/>
      <c r="USV34" s="46"/>
      <c r="USX34" s="46"/>
      <c r="USZ34" s="46"/>
      <c r="UTB34" s="46"/>
      <c r="UTD34" s="46"/>
      <c r="UTF34" s="46"/>
      <c r="UTH34" s="46"/>
      <c r="UTJ34" s="46"/>
      <c r="UTL34" s="46"/>
      <c r="UTN34" s="46"/>
      <c r="UTP34" s="46"/>
      <c r="UTR34" s="46"/>
      <c r="UTT34" s="46"/>
      <c r="UTV34" s="46"/>
      <c r="UTX34" s="46"/>
      <c r="UTZ34" s="46"/>
      <c r="UUB34" s="46"/>
      <c r="UUD34" s="46"/>
      <c r="UUF34" s="46"/>
      <c r="UUH34" s="46"/>
      <c r="UUJ34" s="46"/>
      <c r="UUL34" s="46"/>
      <c r="UUN34" s="46"/>
      <c r="UUP34" s="46"/>
      <c r="UUR34" s="46"/>
      <c r="UUT34" s="46"/>
      <c r="UUV34" s="46"/>
      <c r="UUX34" s="46"/>
      <c r="UUZ34" s="46"/>
      <c r="UVB34" s="46"/>
      <c r="UVD34" s="46"/>
      <c r="UVF34" s="46"/>
      <c r="UVH34" s="46"/>
      <c r="UVJ34" s="46"/>
      <c r="UVL34" s="46"/>
      <c r="UVN34" s="46"/>
      <c r="UVP34" s="46"/>
      <c r="UVR34" s="46"/>
      <c r="UVT34" s="46"/>
      <c r="UVV34" s="46"/>
      <c r="UVX34" s="46"/>
      <c r="UVZ34" s="46"/>
      <c r="UWB34" s="46"/>
      <c r="UWD34" s="46"/>
      <c r="UWF34" s="46"/>
      <c r="UWH34" s="46"/>
      <c r="UWJ34" s="46"/>
      <c r="UWL34" s="46"/>
      <c r="UWN34" s="46"/>
      <c r="UWP34" s="46"/>
      <c r="UWR34" s="46"/>
      <c r="UWT34" s="46"/>
      <c r="UWV34" s="46"/>
      <c r="UWX34" s="46"/>
      <c r="UWZ34" s="46"/>
      <c r="UXB34" s="46"/>
      <c r="UXD34" s="46"/>
      <c r="UXF34" s="46"/>
      <c r="UXH34" s="46"/>
      <c r="UXJ34" s="46"/>
      <c r="UXL34" s="46"/>
      <c r="UXN34" s="46"/>
      <c r="UXP34" s="46"/>
      <c r="UXR34" s="46"/>
      <c r="UXT34" s="46"/>
      <c r="UXV34" s="46"/>
      <c r="UXX34" s="46"/>
      <c r="UXZ34" s="46"/>
      <c r="UYB34" s="46"/>
      <c r="UYD34" s="46"/>
      <c r="UYF34" s="46"/>
      <c r="UYH34" s="46"/>
      <c r="UYJ34" s="46"/>
      <c r="UYL34" s="46"/>
      <c r="UYN34" s="46"/>
      <c r="UYP34" s="46"/>
      <c r="UYR34" s="46"/>
      <c r="UYT34" s="46"/>
      <c r="UYV34" s="46"/>
      <c r="UYX34" s="46"/>
      <c r="UYZ34" s="46"/>
      <c r="UZB34" s="46"/>
      <c r="UZD34" s="46"/>
      <c r="UZF34" s="46"/>
      <c r="UZH34" s="46"/>
      <c r="UZJ34" s="46"/>
      <c r="UZL34" s="46"/>
      <c r="UZN34" s="46"/>
      <c r="UZP34" s="46"/>
      <c r="UZR34" s="46"/>
      <c r="UZT34" s="46"/>
      <c r="UZV34" s="46"/>
      <c r="UZX34" s="46"/>
      <c r="UZZ34" s="46"/>
      <c r="VAB34" s="46"/>
      <c r="VAD34" s="46"/>
      <c r="VAF34" s="46"/>
      <c r="VAH34" s="46"/>
      <c r="VAJ34" s="46"/>
      <c r="VAL34" s="46"/>
      <c r="VAN34" s="46"/>
      <c r="VAP34" s="46"/>
      <c r="VAR34" s="46"/>
      <c r="VAT34" s="46"/>
      <c r="VAV34" s="46"/>
      <c r="VAX34" s="46"/>
      <c r="VAZ34" s="46"/>
      <c r="VBB34" s="46"/>
      <c r="VBD34" s="46"/>
      <c r="VBF34" s="46"/>
      <c r="VBH34" s="46"/>
      <c r="VBJ34" s="46"/>
      <c r="VBL34" s="46"/>
      <c r="VBN34" s="46"/>
      <c r="VBP34" s="46"/>
      <c r="VBR34" s="46"/>
      <c r="VBT34" s="46"/>
      <c r="VBV34" s="46"/>
      <c r="VBX34" s="46"/>
      <c r="VBZ34" s="46"/>
      <c r="VCB34" s="46"/>
      <c r="VCD34" s="46"/>
      <c r="VCF34" s="46"/>
      <c r="VCH34" s="46"/>
      <c r="VCJ34" s="46"/>
      <c r="VCL34" s="46"/>
      <c r="VCN34" s="46"/>
      <c r="VCP34" s="46"/>
      <c r="VCR34" s="46"/>
      <c r="VCT34" s="46"/>
      <c r="VCV34" s="46"/>
      <c r="VCX34" s="46"/>
      <c r="VCZ34" s="46"/>
      <c r="VDB34" s="46"/>
      <c r="VDD34" s="46"/>
      <c r="VDF34" s="46"/>
      <c r="VDH34" s="46"/>
      <c r="VDJ34" s="46"/>
      <c r="VDL34" s="46"/>
      <c r="VDN34" s="46"/>
      <c r="VDP34" s="46"/>
      <c r="VDR34" s="46"/>
      <c r="VDT34" s="46"/>
      <c r="VDV34" s="46"/>
      <c r="VDX34" s="46"/>
      <c r="VDZ34" s="46"/>
      <c r="VEB34" s="46"/>
      <c r="VED34" s="46"/>
      <c r="VEF34" s="46"/>
      <c r="VEH34" s="46"/>
      <c r="VEJ34" s="46"/>
      <c r="VEL34" s="46"/>
      <c r="VEN34" s="46"/>
      <c r="VEP34" s="46"/>
      <c r="VER34" s="46"/>
      <c r="VET34" s="46"/>
      <c r="VEV34" s="46"/>
      <c r="VEX34" s="46"/>
      <c r="VEZ34" s="46"/>
      <c r="VFB34" s="46"/>
      <c r="VFD34" s="46"/>
      <c r="VFF34" s="46"/>
      <c r="VFH34" s="46"/>
      <c r="VFJ34" s="46"/>
      <c r="VFL34" s="46"/>
      <c r="VFN34" s="46"/>
      <c r="VFP34" s="46"/>
      <c r="VFR34" s="46"/>
      <c r="VFT34" s="46"/>
      <c r="VFV34" s="46"/>
      <c r="VFX34" s="46"/>
      <c r="VFZ34" s="46"/>
      <c r="VGB34" s="46"/>
      <c r="VGD34" s="46"/>
      <c r="VGF34" s="46"/>
      <c r="VGH34" s="46"/>
      <c r="VGJ34" s="46"/>
      <c r="VGL34" s="46"/>
      <c r="VGN34" s="46"/>
      <c r="VGP34" s="46"/>
      <c r="VGR34" s="46"/>
      <c r="VGT34" s="46"/>
      <c r="VGV34" s="46"/>
      <c r="VGX34" s="46"/>
      <c r="VGZ34" s="46"/>
      <c r="VHB34" s="46"/>
      <c r="VHD34" s="46"/>
      <c r="VHF34" s="46"/>
      <c r="VHH34" s="46"/>
      <c r="VHJ34" s="46"/>
      <c r="VHL34" s="46"/>
      <c r="VHN34" s="46"/>
      <c r="VHP34" s="46"/>
      <c r="VHR34" s="46"/>
      <c r="VHT34" s="46"/>
      <c r="VHV34" s="46"/>
      <c r="VHX34" s="46"/>
      <c r="VHZ34" s="46"/>
      <c r="VIB34" s="46"/>
      <c r="VID34" s="46"/>
      <c r="VIF34" s="46"/>
      <c r="VIH34" s="46"/>
      <c r="VIJ34" s="46"/>
      <c r="VIL34" s="46"/>
      <c r="VIN34" s="46"/>
      <c r="VIP34" s="46"/>
      <c r="VIR34" s="46"/>
      <c r="VIT34" s="46"/>
      <c r="VIV34" s="46"/>
      <c r="VIX34" s="46"/>
      <c r="VIZ34" s="46"/>
      <c r="VJB34" s="46"/>
      <c r="VJD34" s="46"/>
      <c r="VJF34" s="46"/>
      <c r="VJH34" s="46"/>
      <c r="VJJ34" s="46"/>
      <c r="VJL34" s="46"/>
      <c r="VJN34" s="46"/>
      <c r="VJP34" s="46"/>
      <c r="VJR34" s="46"/>
      <c r="VJT34" s="46"/>
      <c r="VJV34" s="46"/>
      <c r="VJX34" s="46"/>
      <c r="VJZ34" s="46"/>
      <c r="VKB34" s="46"/>
      <c r="VKD34" s="46"/>
      <c r="VKF34" s="46"/>
      <c r="VKH34" s="46"/>
      <c r="VKJ34" s="46"/>
      <c r="VKL34" s="46"/>
      <c r="VKN34" s="46"/>
      <c r="VKP34" s="46"/>
      <c r="VKR34" s="46"/>
      <c r="VKT34" s="46"/>
      <c r="VKV34" s="46"/>
      <c r="VKX34" s="46"/>
      <c r="VKZ34" s="46"/>
      <c r="VLB34" s="46"/>
      <c r="VLD34" s="46"/>
      <c r="VLF34" s="46"/>
      <c r="VLH34" s="46"/>
      <c r="VLJ34" s="46"/>
      <c r="VLL34" s="46"/>
      <c r="VLN34" s="46"/>
      <c r="VLP34" s="46"/>
      <c r="VLR34" s="46"/>
      <c r="VLT34" s="46"/>
      <c r="VLV34" s="46"/>
      <c r="VLX34" s="46"/>
      <c r="VLZ34" s="46"/>
      <c r="VMB34" s="46"/>
      <c r="VMD34" s="46"/>
      <c r="VMF34" s="46"/>
      <c r="VMH34" s="46"/>
      <c r="VMJ34" s="46"/>
      <c r="VML34" s="46"/>
      <c r="VMN34" s="46"/>
      <c r="VMP34" s="46"/>
      <c r="VMR34" s="46"/>
      <c r="VMT34" s="46"/>
      <c r="VMV34" s="46"/>
      <c r="VMX34" s="46"/>
      <c r="VMZ34" s="46"/>
      <c r="VNB34" s="46"/>
      <c r="VND34" s="46"/>
      <c r="VNF34" s="46"/>
      <c r="VNH34" s="46"/>
      <c r="VNJ34" s="46"/>
      <c r="VNL34" s="46"/>
      <c r="VNN34" s="46"/>
      <c r="VNP34" s="46"/>
      <c r="VNR34" s="46"/>
      <c r="VNT34" s="46"/>
      <c r="VNV34" s="46"/>
      <c r="VNX34" s="46"/>
      <c r="VNZ34" s="46"/>
      <c r="VOB34" s="46"/>
      <c r="VOD34" s="46"/>
      <c r="VOF34" s="46"/>
      <c r="VOH34" s="46"/>
      <c r="VOJ34" s="46"/>
      <c r="VOL34" s="46"/>
      <c r="VON34" s="46"/>
      <c r="VOP34" s="46"/>
      <c r="VOR34" s="46"/>
      <c r="VOT34" s="46"/>
      <c r="VOV34" s="46"/>
      <c r="VOX34" s="46"/>
      <c r="VOZ34" s="46"/>
      <c r="VPB34" s="46"/>
      <c r="VPD34" s="46"/>
      <c r="VPF34" s="46"/>
      <c r="VPH34" s="46"/>
      <c r="VPJ34" s="46"/>
      <c r="VPL34" s="46"/>
      <c r="VPN34" s="46"/>
      <c r="VPP34" s="46"/>
      <c r="VPR34" s="46"/>
      <c r="VPT34" s="46"/>
      <c r="VPV34" s="46"/>
      <c r="VPX34" s="46"/>
      <c r="VPZ34" s="46"/>
      <c r="VQB34" s="46"/>
      <c r="VQD34" s="46"/>
      <c r="VQF34" s="46"/>
      <c r="VQH34" s="46"/>
      <c r="VQJ34" s="46"/>
      <c r="VQL34" s="46"/>
      <c r="VQN34" s="46"/>
      <c r="VQP34" s="46"/>
      <c r="VQR34" s="46"/>
      <c r="VQT34" s="46"/>
      <c r="VQV34" s="46"/>
      <c r="VQX34" s="46"/>
      <c r="VQZ34" s="46"/>
      <c r="VRB34" s="46"/>
      <c r="VRD34" s="46"/>
      <c r="VRF34" s="46"/>
      <c r="VRH34" s="46"/>
      <c r="VRJ34" s="46"/>
      <c r="VRL34" s="46"/>
      <c r="VRN34" s="46"/>
      <c r="VRP34" s="46"/>
      <c r="VRR34" s="46"/>
      <c r="VRT34" s="46"/>
      <c r="VRV34" s="46"/>
      <c r="VRX34" s="46"/>
      <c r="VRZ34" s="46"/>
      <c r="VSB34" s="46"/>
      <c r="VSD34" s="46"/>
      <c r="VSF34" s="46"/>
      <c r="VSH34" s="46"/>
      <c r="VSJ34" s="46"/>
      <c r="VSL34" s="46"/>
      <c r="VSN34" s="46"/>
      <c r="VSP34" s="46"/>
      <c r="VSR34" s="46"/>
      <c r="VST34" s="46"/>
      <c r="VSV34" s="46"/>
      <c r="VSX34" s="46"/>
      <c r="VSZ34" s="46"/>
      <c r="VTB34" s="46"/>
      <c r="VTD34" s="46"/>
      <c r="VTF34" s="46"/>
      <c r="VTH34" s="46"/>
      <c r="VTJ34" s="46"/>
      <c r="VTL34" s="46"/>
      <c r="VTN34" s="46"/>
      <c r="VTP34" s="46"/>
      <c r="VTR34" s="46"/>
      <c r="VTT34" s="46"/>
      <c r="VTV34" s="46"/>
      <c r="VTX34" s="46"/>
      <c r="VTZ34" s="46"/>
      <c r="VUB34" s="46"/>
      <c r="VUD34" s="46"/>
      <c r="VUF34" s="46"/>
      <c r="VUH34" s="46"/>
      <c r="VUJ34" s="46"/>
      <c r="VUL34" s="46"/>
      <c r="VUN34" s="46"/>
      <c r="VUP34" s="46"/>
      <c r="VUR34" s="46"/>
      <c r="VUT34" s="46"/>
      <c r="VUV34" s="46"/>
      <c r="VUX34" s="46"/>
      <c r="VUZ34" s="46"/>
      <c r="VVB34" s="46"/>
      <c r="VVD34" s="46"/>
      <c r="VVF34" s="46"/>
      <c r="VVH34" s="46"/>
      <c r="VVJ34" s="46"/>
      <c r="VVL34" s="46"/>
      <c r="VVN34" s="46"/>
      <c r="VVP34" s="46"/>
      <c r="VVR34" s="46"/>
      <c r="VVT34" s="46"/>
      <c r="VVV34" s="46"/>
      <c r="VVX34" s="46"/>
      <c r="VVZ34" s="46"/>
      <c r="VWB34" s="46"/>
      <c r="VWD34" s="46"/>
      <c r="VWF34" s="46"/>
      <c r="VWH34" s="46"/>
      <c r="VWJ34" s="46"/>
      <c r="VWL34" s="46"/>
      <c r="VWN34" s="46"/>
      <c r="VWP34" s="46"/>
      <c r="VWR34" s="46"/>
      <c r="VWT34" s="46"/>
      <c r="VWV34" s="46"/>
      <c r="VWX34" s="46"/>
      <c r="VWZ34" s="46"/>
      <c r="VXB34" s="46"/>
      <c r="VXD34" s="46"/>
      <c r="VXF34" s="46"/>
      <c r="VXH34" s="46"/>
      <c r="VXJ34" s="46"/>
      <c r="VXL34" s="46"/>
      <c r="VXN34" s="46"/>
      <c r="VXP34" s="46"/>
      <c r="VXR34" s="46"/>
      <c r="VXT34" s="46"/>
      <c r="VXV34" s="46"/>
      <c r="VXX34" s="46"/>
      <c r="VXZ34" s="46"/>
      <c r="VYB34" s="46"/>
      <c r="VYD34" s="46"/>
      <c r="VYF34" s="46"/>
      <c r="VYH34" s="46"/>
      <c r="VYJ34" s="46"/>
      <c r="VYL34" s="46"/>
      <c r="VYN34" s="46"/>
      <c r="VYP34" s="46"/>
      <c r="VYR34" s="46"/>
      <c r="VYT34" s="46"/>
      <c r="VYV34" s="46"/>
      <c r="VYX34" s="46"/>
      <c r="VYZ34" s="46"/>
      <c r="VZB34" s="46"/>
      <c r="VZD34" s="46"/>
      <c r="VZF34" s="46"/>
      <c r="VZH34" s="46"/>
      <c r="VZJ34" s="46"/>
      <c r="VZL34" s="46"/>
      <c r="VZN34" s="46"/>
      <c r="VZP34" s="46"/>
      <c r="VZR34" s="46"/>
      <c r="VZT34" s="46"/>
      <c r="VZV34" s="46"/>
      <c r="VZX34" s="46"/>
      <c r="VZZ34" s="46"/>
      <c r="WAB34" s="46"/>
      <c r="WAD34" s="46"/>
      <c r="WAF34" s="46"/>
      <c r="WAH34" s="46"/>
      <c r="WAJ34" s="46"/>
      <c r="WAL34" s="46"/>
      <c r="WAN34" s="46"/>
      <c r="WAP34" s="46"/>
      <c r="WAR34" s="46"/>
      <c r="WAT34" s="46"/>
      <c r="WAV34" s="46"/>
      <c r="WAX34" s="46"/>
      <c r="WAZ34" s="46"/>
      <c r="WBB34" s="46"/>
      <c r="WBD34" s="46"/>
      <c r="WBF34" s="46"/>
      <c r="WBH34" s="46"/>
      <c r="WBJ34" s="46"/>
      <c r="WBL34" s="46"/>
      <c r="WBN34" s="46"/>
      <c r="WBP34" s="46"/>
      <c r="WBR34" s="46"/>
      <c r="WBT34" s="46"/>
      <c r="WBV34" s="46"/>
      <c r="WBX34" s="46"/>
      <c r="WBZ34" s="46"/>
      <c r="WCB34" s="46"/>
      <c r="WCD34" s="46"/>
      <c r="WCF34" s="46"/>
      <c r="WCH34" s="46"/>
      <c r="WCJ34" s="46"/>
      <c r="WCL34" s="46"/>
      <c r="WCN34" s="46"/>
      <c r="WCP34" s="46"/>
      <c r="WCR34" s="46"/>
      <c r="WCT34" s="46"/>
      <c r="WCV34" s="46"/>
      <c r="WCX34" s="46"/>
      <c r="WCZ34" s="46"/>
      <c r="WDB34" s="46"/>
      <c r="WDD34" s="46"/>
      <c r="WDF34" s="46"/>
      <c r="WDH34" s="46"/>
      <c r="WDJ34" s="46"/>
      <c r="WDL34" s="46"/>
      <c r="WDN34" s="46"/>
      <c r="WDP34" s="46"/>
      <c r="WDR34" s="46"/>
      <c r="WDT34" s="46"/>
      <c r="WDV34" s="46"/>
      <c r="WDX34" s="46"/>
      <c r="WDZ34" s="46"/>
      <c r="WEB34" s="46"/>
      <c r="WED34" s="46"/>
      <c r="WEF34" s="46"/>
      <c r="WEH34" s="46"/>
      <c r="WEJ34" s="46"/>
      <c r="WEL34" s="46"/>
      <c r="WEN34" s="46"/>
      <c r="WEP34" s="46"/>
      <c r="WER34" s="46"/>
      <c r="WET34" s="46"/>
      <c r="WEV34" s="46"/>
      <c r="WEX34" s="46"/>
      <c r="WEZ34" s="46"/>
      <c r="WFB34" s="46"/>
      <c r="WFD34" s="46"/>
      <c r="WFF34" s="46"/>
      <c r="WFH34" s="46"/>
      <c r="WFJ34" s="46"/>
      <c r="WFL34" s="46"/>
      <c r="WFN34" s="46"/>
      <c r="WFP34" s="46"/>
      <c r="WFR34" s="46"/>
      <c r="WFT34" s="46"/>
      <c r="WFV34" s="46"/>
      <c r="WFX34" s="46"/>
      <c r="WFZ34" s="46"/>
      <c r="WGB34" s="46"/>
      <c r="WGD34" s="46"/>
      <c r="WGF34" s="46"/>
      <c r="WGH34" s="46"/>
      <c r="WGJ34" s="46"/>
      <c r="WGL34" s="46"/>
      <c r="WGN34" s="46"/>
      <c r="WGP34" s="46"/>
      <c r="WGR34" s="46"/>
      <c r="WGT34" s="46"/>
      <c r="WGV34" s="46"/>
      <c r="WGX34" s="46"/>
      <c r="WGZ34" s="46"/>
      <c r="WHB34" s="46"/>
      <c r="WHD34" s="46"/>
      <c r="WHF34" s="46"/>
      <c r="WHH34" s="46"/>
      <c r="WHJ34" s="46"/>
      <c r="WHL34" s="46"/>
      <c r="WHN34" s="46"/>
      <c r="WHP34" s="46"/>
      <c r="WHR34" s="46"/>
      <c r="WHT34" s="46"/>
      <c r="WHV34" s="46"/>
      <c r="WHX34" s="46"/>
      <c r="WHZ34" s="46"/>
      <c r="WIB34" s="46"/>
      <c r="WID34" s="46"/>
      <c r="WIF34" s="46"/>
      <c r="WIH34" s="46"/>
      <c r="WIJ34" s="46"/>
      <c r="WIL34" s="46"/>
      <c r="WIN34" s="46"/>
      <c r="WIP34" s="46"/>
      <c r="WIR34" s="46"/>
      <c r="WIT34" s="46"/>
      <c r="WIV34" s="46"/>
      <c r="WIX34" s="46"/>
      <c r="WIZ34" s="46"/>
      <c r="WJB34" s="46"/>
      <c r="WJD34" s="46"/>
      <c r="WJF34" s="46"/>
      <c r="WJH34" s="46"/>
      <c r="WJJ34" s="46"/>
      <c r="WJL34" s="46"/>
      <c r="WJN34" s="46"/>
      <c r="WJP34" s="46"/>
      <c r="WJR34" s="46"/>
      <c r="WJT34" s="46"/>
      <c r="WJV34" s="46"/>
      <c r="WJX34" s="46"/>
      <c r="WJZ34" s="46"/>
      <c r="WKB34" s="46"/>
      <c r="WKD34" s="46"/>
      <c r="WKF34" s="46"/>
      <c r="WKH34" s="46"/>
      <c r="WKJ34" s="46"/>
      <c r="WKL34" s="46"/>
      <c r="WKN34" s="46"/>
      <c r="WKP34" s="46"/>
      <c r="WKR34" s="46"/>
      <c r="WKT34" s="46"/>
      <c r="WKV34" s="46"/>
      <c r="WKX34" s="46"/>
      <c r="WKZ34" s="46"/>
      <c r="WLB34" s="46"/>
      <c r="WLD34" s="46"/>
      <c r="WLF34" s="46"/>
      <c r="WLH34" s="46"/>
      <c r="WLJ34" s="46"/>
      <c r="WLL34" s="46"/>
      <c r="WLN34" s="46"/>
      <c r="WLP34" s="46"/>
      <c r="WLR34" s="46"/>
      <c r="WLT34" s="46"/>
      <c r="WLV34" s="46"/>
      <c r="WLX34" s="46"/>
      <c r="WLZ34" s="46"/>
      <c r="WMB34" s="46"/>
      <c r="WMD34" s="46"/>
      <c r="WMF34" s="46"/>
      <c r="WMH34" s="46"/>
      <c r="WMJ34" s="46"/>
      <c r="WML34" s="46"/>
      <c r="WMN34" s="46"/>
      <c r="WMP34" s="46"/>
      <c r="WMR34" s="46"/>
      <c r="WMT34" s="46"/>
      <c r="WMV34" s="46"/>
      <c r="WMX34" s="46"/>
      <c r="WMZ34" s="46"/>
      <c r="WNB34" s="46"/>
      <c r="WND34" s="46"/>
      <c r="WNF34" s="46"/>
      <c r="WNH34" s="46"/>
      <c r="WNJ34" s="46"/>
      <c r="WNL34" s="46"/>
      <c r="WNN34" s="46"/>
      <c r="WNP34" s="46"/>
      <c r="WNR34" s="46"/>
      <c r="WNT34" s="46"/>
      <c r="WNV34" s="46"/>
      <c r="WNX34" s="46"/>
      <c r="WNZ34" s="46"/>
      <c r="WOB34" s="46"/>
      <c r="WOD34" s="46"/>
      <c r="WOF34" s="46"/>
      <c r="WOH34" s="46"/>
      <c r="WOJ34" s="46"/>
      <c r="WOL34" s="46"/>
      <c r="WON34" s="46"/>
      <c r="WOP34" s="46"/>
      <c r="WOR34" s="46"/>
      <c r="WOT34" s="46"/>
      <c r="WOV34" s="46"/>
      <c r="WOX34" s="46"/>
      <c r="WOZ34" s="46"/>
      <c r="WPB34" s="46"/>
      <c r="WPD34" s="46"/>
      <c r="WPF34" s="46"/>
      <c r="WPH34" s="46"/>
      <c r="WPJ34" s="46"/>
      <c r="WPL34" s="46"/>
      <c r="WPN34" s="46"/>
      <c r="WPP34" s="46"/>
      <c r="WPR34" s="46"/>
      <c r="WPT34" s="46"/>
      <c r="WPV34" s="46"/>
      <c r="WPX34" s="46"/>
      <c r="WPZ34" s="46"/>
      <c r="WQB34" s="46"/>
      <c r="WQD34" s="46"/>
      <c r="WQF34" s="46"/>
      <c r="WQH34" s="46"/>
      <c r="WQJ34" s="46"/>
      <c r="WQL34" s="46"/>
      <c r="WQN34" s="46"/>
      <c r="WQP34" s="46"/>
      <c r="WQR34" s="46"/>
      <c r="WQT34" s="46"/>
      <c r="WQV34" s="46"/>
      <c r="WQX34" s="46"/>
      <c r="WQZ34" s="46"/>
      <c r="WRB34" s="46"/>
      <c r="WRD34" s="46"/>
      <c r="WRF34" s="46"/>
      <c r="WRH34" s="46"/>
      <c r="WRJ34" s="46"/>
      <c r="WRL34" s="46"/>
      <c r="WRN34" s="46"/>
      <c r="WRP34" s="46"/>
      <c r="WRR34" s="46"/>
      <c r="WRT34" s="46"/>
      <c r="WRV34" s="46"/>
      <c r="WRX34" s="46"/>
      <c r="WRZ34" s="46"/>
      <c r="WSB34" s="46"/>
      <c r="WSD34" s="46"/>
      <c r="WSF34" s="46"/>
      <c r="WSH34" s="46"/>
      <c r="WSJ34" s="46"/>
      <c r="WSL34" s="46"/>
      <c r="WSN34" s="46"/>
      <c r="WSP34" s="46"/>
      <c r="WSR34" s="46"/>
      <c r="WST34" s="46"/>
      <c r="WSV34" s="46"/>
      <c r="WSX34" s="46"/>
      <c r="WSZ34" s="46"/>
      <c r="WTB34" s="46"/>
      <c r="WTD34" s="46"/>
      <c r="WTF34" s="46"/>
      <c r="WTH34" s="46"/>
      <c r="WTJ34" s="46"/>
      <c r="WTL34" s="46"/>
      <c r="WTN34" s="46"/>
      <c r="WTP34" s="46"/>
      <c r="WTR34" s="46"/>
      <c r="WTT34" s="46"/>
      <c r="WTV34" s="46"/>
      <c r="WTX34" s="46"/>
      <c r="WTZ34" s="46"/>
      <c r="WUB34" s="46"/>
      <c r="WUD34" s="46"/>
      <c r="WUF34" s="46"/>
      <c r="WUH34" s="46"/>
      <c r="WUJ34" s="46"/>
      <c r="WUL34" s="46"/>
      <c r="WUN34" s="46"/>
      <c r="WUP34" s="46"/>
      <c r="WUR34" s="46"/>
      <c r="WUT34" s="46"/>
      <c r="WUV34" s="46"/>
      <c r="WUX34" s="46"/>
      <c r="WUZ34" s="46"/>
      <c r="WVB34" s="46"/>
      <c r="WVD34" s="46"/>
      <c r="WVF34" s="46"/>
      <c r="WVH34" s="46"/>
      <c r="WVJ34" s="46"/>
      <c r="WVL34" s="46"/>
      <c r="WVN34" s="46"/>
      <c r="WVP34" s="46"/>
      <c r="WVR34" s="46"/>
      <c r="WVT34" s="46"/>
      <c r="WVV34" s="46"/>
      <c r="WVX34" s="46"/>
      <c r="WVZ34" s="46"/>
      <c r="WWB34" s="46"/>
      <c r="WWD34" s="46"/>
      <c r="WWF34" s="46"/>
      <c r="WWH34" s="46"/>
      <c r="WWJ34" s="46"/>
      <c r="WWL34" s="46"/>
      <c r="WWN34" s="46"/>
      <c r="WWP34" s="46"/>
      <c r="WWR34" s="46"/>
      <c r="WWT34" s="46"/>
      <c r="WWV34" s="46"/>
      <c r="WWX34" s="46"/>
      <c r="WWZ34" s="46"/>
      <c r="WXB34" s="46"/>
      <c r="WXD34" s="46"/>
      <c r="WXF34" s="46"/>
      <c r="WXH34" s="46"/>
      <c r="WXJ34" s="46"/>
      <c r="WXL34" s="46"/>
      <c r="WXN34" s="46"/>
      <c r="WXP34" s="46"/>
      <c r="WXR34" s="46"/>
      <c r="WXT34" s="46"/>
      <c r="WXV34" s="46"/>
      <c r="WXX34" s="46"/>
      <c r="WXZ34" s="46"/>
      <c r="WYB34" s="46"/>
      <c r="WYD34" s="46"/>
      <c r="WYF34" s="46"/>
      <c r="WYH34" s="46"/>
      <c r="WYJ34" s="46"/>
      <c r="WYL34" s="46"/>
      <c r="WYN34" s="46"/>
      <c r="WYP34" s="46"/>
      <c r="WYR34" s="46"/>
      <c r="WYT34" s="46"/>
      <c r="WYV34" s="46"/>
      <c r="WYX34" s="46"/>
      <c r="WYZ34" s="46"/>
      <c r="WZB34" s="46"/>
      <c r="WZD34" s="46"/>
      <c r="WZF34" s="46"/>
      <c r="WZH34" s="46"/>
      <c r="WZJ34" s="46"/>
      <c r="WZL34" s="46"/>
      <c r="WZN34" s="46"/>
      <c r="WZP34" s="46"/>
      <c r="WZR34" s="46"/>
      <c r="WZT34" s="46"/>
      <c r="WZV34" s="46"/>
      <c r="WZX34" s="46"/>
      <c r="WZZ34" s="46"/>
      <c r="XAB34" s="46"/>
      <c r="XAD34" s="46"/>
      <c r="XAF34" s="46"/>
      <c r="XAH34" s="46"/>
      <c r="XAJ34" s="46"/>
      <c r="XAL34" s="46"/>
      <c r="XAN34" s="46"/>
      <c r="XAP34" s="46"/>
      <c r="XAR34" s="46"/>
      <c r="XAT34" s="46"/>
      <c r="XAV34" s="46"/>
      <c r="XAX34" s="46"/>
      <c r="XAZ34" s="46"/>
      <c r="XBB34" s="46"/>
      <c r="XBD34" s="46"/>
      <c r="XBF34" s="46"/>
      <c r="XBH34" s="46"/>
      <c r="XBJ34" s="46"/>
      <c r="XBL34" s="46"/>
      <c r="XBN34" s="46"/>
      <c r="XBP34" s="46"/>
      <c r="XBR34" s="46"/>
      <c r="XBT34" s="46"/>
      <c r="XBV34" s="46"/>
      <c r="XBX34" s="46"/>
      <c r="XBZ34" s="46"/>
      <c r="XCB34" s="46"/>
      <c r="XCD34" s="46"/>
      <c r="XCF34" s="46"/>
      <c r="XCH34" s="46"/>
      <c r="XCJ34" s="46"/>
      <c r="XCL34" s="46"/>
      <c r="XCN34" s="46"/>
      <c r="XCP34" s="46"/>
      <c r="XCR34" s="46"/>
      <c r="XCT34" s="46"/>
      <c r="XCV34" s="46"/>
      <c r="XCX34" s="46"/>
      <c r="XCZ34" s="46"/>
      <c r="XDB34" s="46"/>
      <c r="XDD34" s="46"/>
      <c r="XDF34" s="46"/>
      <c r="XDH34" s="46"/>
      <c r="XDJ34" s="46"/>
      <c r="XDL34" s="46"/>
      <c r="XDN34" s="46"/>
      <c r="XDP34" s="46"/>
      <c r="XDR34" s="46"/>
      <c r="XDT34" s="46"/>
      <c r="XDV34" s="46"/>
      <c r="XDX34" s="46"/>
      <c r="XDZ34" s="46"/>
      <c r="XEB34" s="46"/>
      <c r="XED34" s="46"/>
      <c r="XEF34" s="46"/>
      <c r="XEH34" s="46"/>
      <c r="XEJ34" s="46"/>
      <c r="XEL34" s="46"/>
      <c r="XEN34" s="46"/>
      <c r="XEP34" s="46"/>
      <c r="XER34" s="46"/>
      <c r="XET34" s="46"/>
      <c r="XEV34" s="46"/>
      <c r="XEX34" s="46"/>
      <c r="XEZ34" s="46"/>
      <c r="XFB34" s="46"/>
      <c r="XFD34" s="46"/>
    </row>
    <row r="35" spans="1:1024 1026:2048 2050:3072 3074:4096 4098:5120 5122:6144 6146:7168 7170:8192 8194:9216 9218:10240 10242:11264 11266:12288 12290:13312 13314:14336 14338:15360 15362:16384" x14ac:dyDescent="0.15">
      <c r="A35" t="s">
        <v>160</v>
      </c>
      <c r="B35" s="2" t="s">
        <v>161</v>
      </c>
      <c r="C35" s="2"/>
      <c r="D35" s="2"/>
      <c r="E35" t="s">
        <v>418</v>
      </c>
      <c r="F35" t="s">
        <v>419</v>
      </c>
      <c r="G35" t="s">
        <v>302</v>
      </c>
      <c r="H35" t="s">
        <v>473</v>
      </c>
    </row>
    <row r="36" spans="1:1024 1026:2048 2050:3072 3074:4096 4098:5120 5122:6144 6146:7168 7170:8192 8194:9216 9218:10240 10242:11264 11266:12288 12290:13312 13314:14336 14338:15360 15362:16384" x14ac:dyDescent="0.15">
      <c r="A36" t="s">
        <v>160</v>
      </c>
      <c r="B36" s="2" t="s">
        <v>249</v>
      </c>
      <c r="C36" s="2"/>
      <c r="D36" s="2"/>
      <c r="E36" t="s">
        <v>418</v>
      </c>
      <c r="F36" t="s">
        <v>419</v>
      </c>
      <c r="G36" t="s">
        <v>276</v>
      </c>
      <c r="H36" t="s">
        <v>473</v>
      </c>
    </row>
    <row r="37" spans="1:1024 1026:2048 2050:3072 3074:4096 4098:5120 5122:6144 6146:7168 7170:8192 8194:9216 9218:10240 10242:11264 11266:12288 12290:13312 13314:14336 14338:15360 15362:16384" x14ac:dyDescent="0.15">
      <c r="A37" t="s">
        <v>160</v>
      </c>
      <c r="B37" s="2" t="s">
        <v>250</v>
      </c>
      <c r="C37" s="2"/>
      <c r="D37" s="2"/>
      <c r="E37" t="s">
        <v>418</v>
      </c>
      <c r="F37" t="s">
        <v>419</v>
      </c>
      <c r="G37" t="s">
        <v>230</v>
      </c>
      <c r="H37" t="s">
        <v>473</v>
      </c>
    </row>
    <row r="38" spans="1:1024 1026:2048 2050:3072 3074:4096 4098:5120 5122:6144 6146:7168 7170:8192 8194:9216 9218:10240 10242:11264 11266:12288 12290:13312 13314:14336 14338:15360 15362:16384" x14ac:dyDescent="0.15">
      <c r="A38" t="s">
        <v>160</v>
      </c>
      <c r="B38" s="2" t="s">
        <v>166</v>
      </c>
      <c r="C38" s="2"/>
      <c r="D38" s="2"/>
      <c r="E38" t="s">
        <v>418</v>
      </c>
      <c r="F38" t="s">
        <v>419</v>
      </c>
      <c r="G38" t="s">
        <v>423</v>
      </c>
      <c r="H38" t="s">
        <v>473</v>
      </c>
    </row>
    <row r="39" spans="1:1024 1026:2048 2050:3072 3074:4096 4098:5120 5122:6144 6146:7168 7170:8192 8194:9216 9218:10240 10242:11264 11266:12288 12290:13312 13314:14336 14338:15360 15362:16384" x14ac:dyDescent="0.15">
      <c r="A39" t="s">
        <v>160</v>
      </c>
      <c r="B39" s="2" t="s">
        <v>119</v>
      </c>
      <c r="C39" s="2"/>
      <c r="D39" s="2"/>
      <c r="E39" t="s">
        <v>418</v>
      </c>
      <c r="F39" t="s">
        <v>419</v>
      </c>
      <c r="H39" t="s">
        <v>473</v>
      </c>
    </row>
    <row r="40" spans="1:1024 1026:2048 2050:3072 3074:4096 4098:5120 5122:6144 6146:7168 7170:8192 8194:9216 9218:10240 10242:11264 11266:12288 12290:13312 13314:14336 14338:15360 15362:16384" x14ac:dyDescent="0.15">
      <c r="A40" t="s">
        <v>160</v>
      </c>
      <c r="B40" s="2" t="s">
        <v>367</v>
      </c>
      <c r="C40" s="2"/>
      <c r="D40" s="2"/>
      <c r="E40" t="s">
        <v>418</v>
      </c>
      <c r="F40" t="s">
        <v>420</v>
      </c>
      <c r="H40" t="s">
        <v>473</v>
      </c>
    </row>
    <row r="41" spans="1:1024 1026:2048 2050:3072 3074:4096 4098:5120 5122:6144 6146:7168 7170:8192 8194:9216 9218:10240 10242:11264 11266:12288 12290:13312 13314:14336 14338:15360 15362:16384" x14ac:dyDescent="0.15">
      <c r="A41" t="s">
        <v>160</v>
      </c>
      <c r="B41" s="2" t="s">
        <v>474</v>
      </c>
      <c r="C41" s="2"/>
      <c r="D41" s="2"/>
      <c r="E41" t="s">
        <v>383</v>
      </c>
      <c r="F41" t="s">
        <v>566</v>
      </c>
      <c r="G41" t="s">
        <v>475</v>
      </c>
      <c r="H41" t="s">
        <v>567</v>
      </c>
    </row>
    <row r="42" spans="1:1024 1026:2048 2050:3072 3074:4096 4098:5120 5122:6144 6146:7168 7170:8192 8194:9216 9218:10240 10242:11264 11266:12288 12290:13312 13314:14336 14338:15360 15362:16384" ht="16" customHeight="1" x14ac:dyDescent="0.15">
      <c r="A42" t="s">
        <v>160</v>
      </c>
      <c r="B42" s="36" t="s">
        <v>515</v>
      </c>
      <c r="C42" s="36"/>
      <c r="D42" s="2"/>
      <c r="E42" t="s">
        <v>605</v>
      </c>
      <c r="F42" s="38"/>
      <c r="G42" t="s">
        <v>555</v>
      </c>
      <c r="I42">
        <v>-3</v>
      </c>
      <c r="J42" t="s">
        <v>449</v>
      </c>
    </row>
    <row r="43" spans="1:1024 1026:2048 2050:3072 3074:4096 4098:5120 5122:6144 6146:7168 7170:8192 8194:9216 9218:10240 10242:11264 11266:12288 12290:13312 13314:14336 14338:15360 15362:16384" ht="28" x14ac:dyDescent="0.15">
      <c r="A43" t="s">
        <v>242</v>
      </c>
      <c r="B43" s="2" t="s">
        <v>24</v>
      </c>
      <c r="C43" s="2"/>
      <c r="D43" s="2"/>
      <c r="E43" t="s">
        <v>383</v>
      </c>
      <c r="F43" t="s">
        <v>402</v>
      </c>
      <c r="G43" t="s">
        <v>285</v>
      </c>
      <c r="H43" s="5" t="s">
        <v>123</v>
      </c>
    </row>
    <row r="44" spans="1:1024 1026:2048 2050:3072 3074:4096 4098:5120 5122:6144 6146:7168 7170:8192 8194:9216 9218:10240 10242:11264 11266:12288 12290:13312 13314:14336 14338:15360 15362:16384" x14ac:dyDescent="0.15">
      <c r="A44" t="s">
        <v>242</v>
      </c>
      <c r="B44" s="2" t="s">
        <v>391</v>
      </c>
      <c r="C44" s="2"/>
      <c r="D44" s="2"/>
      <c r="E44" t="s">
        <v>383</v>
      </c>
      <c r="F44" t="s">
        <v>403</v>
      </c>
      <c r="H44" t="s">
        <v>194</v>
      </c>
    </row>
    <row r="45" spans="1:1024 1026:2048 2050:3072 3074:4096 4098:5120 5122:6144 6146:7168 7170:8192 8194:9216 9218:10240 10242:11264 11266:12288 12290:13312 13314:14336 14338:15360 15362:16384" ht="42" x14ac:dyDescent="0.15">
      <c r="A45" t="s">
        <v>242</v>
      </c>
      <c r="B45" s="2" t="s">
        <v>390</v>
      </c>
      <c r="C45" s="2"/>
      <c r="D45" s="2"/>
      <c r="E45" t="s">
        <v>383</v>
      </c>
      <c r="F45" t="s">
        <v>403</v>
      </c>
      <c r="G45" t="s">
        <v>465</v>
      </c>
      <c r="H45" s="5" t="s">
        <v>192</v>
      </c>
    </row>
    <row r="46" spans="1:1024 1026:2048 2050:3072 3074:4096 4098:5120 5122:6144 6146:7168 7170:8192 8194:9216 9218:10240 10242:11264 11266:12288 12290:13312 13314:14336 14338:15360 15362:16384" ht="42" x14ac:dyDescent="0.15">
      <c r="A46" t="s">
        <v>242</v>
      </c>
      <c r="B46" s="2" t="s">
        <v>132</v>
      </c>
      <c r="C46" s="2"/>
      <c r="D46" s="2"/>
      <c r="E46" t="s">
        <v>383</v>
      </c>
      <c r="F46" t="s">
        <v>209</v>
      </c>
      <c r="G46" t="s">
        <v>417</v>
      </c>
      <c r="H46" s="5" t="s">
        <v>139</v>
      </c>
    </row>
    <row r="47" spans="1:1024 1026:2048 2050:3072 3074:4096 4098:5120 5122:6144 6146:7168 7170:8192 8194:9216 9218:10240 10242:11264 11266:12288 12290:13312 13314:14336 14338:15360 15362:16384" x14ac:dyDescent="0.15">
      <c r="A47" t="s">
        <v>242</v>
      </c>
      <c r="B47" s="2" t="s">
        <v>217</v>
      </c>
      <c r="C47" s="2"/>
      <c r="D47" s="2"/>
      <c r="E47" t="s">
        <v>373</v>
      </c>
      <c r="F47" t="s">
        <v>140</v>
      </c>
    </row>
    <row r="48" spans="1:1024 1026:2048 2050:3072 3074:4096 4098:5120 5122:6144 6146:7168 7170:8192 8194:9216 9218:10240 10242:11264 11266:12288 12290:13312 13314:14336 14338:15360 15362:16384" ht="28" x14ac:dyDescent="0.15">
      <c r="A48" t="s">
        <v>242</v>
      </c>
      <c r="B48" s="2" t="s">
        <v>218</v>
      </c>
      <c r="C48" s="2"/>
      <c r="D48" s="2"/>
      <c r="E48" t="s">
        <v>383</v>
      </c>
      <c r="F48" t="s">
        <v>454</v>
      </c>
      <c r="G48" t="s">
        <v>124</v>
      </c>
      <c r="H48" s="5" t="s">
        <v>453</v>
      </c>
    </row>
    <row r="49" spans="1:11" x14ac:dyDescent="0.15">
      <c r="A49" t="s">
        <v>242</v>
      </c>
      <c r="B49" s="2" t="s">
        <v>468</v>
      </c>
      <c r="C49" s="2"/>
      <c r="D49" s="2"/>
      <c r="E49" t="s">
        <v>383</v>
      </c>
      <c r="F49" t="s">
        <v>403</v>
      </c>
      <c r="G49" t="s">
        <v>466</v>
      </c>
      <c r="H49" t="s">
        <v>467</v>
      </c>
    </row>
    <row r="50" spans="1:11" ht="16" customHeight="1" x14ac:dyDescent="0.15">
      <c r="A50" t="s">
        <v>173</v>
      </c>
      <c r="B50" s="36" t="s">
        <v>174</v>
      </c>
      <c r="C50" s="2" t="s">
        <v>311</v>
      </c>
      <c r="D50" s="2" t="s">
        <v>564</v>
      </c>
      <c r="E50" t="s">
        <v>605</v>
      </c>
      <c r="F50" s="38"/>
      <c r="G50" s="7" t="s">
        <v>555</v>
      </c>
      <c r="I50">
        <v>425</v>
      </c>
      <c r="J50" s="5" t="s">
        <v>347</v>
      </c>
      <c r="K50" t="s">
        <v>643</v>
      </c>
    </row>
    <row r="51" spans="1:11" ht="16" customHeight="1" x14ac:dyDescent="0.15">
      <c r="A51" t="s">
        <v>82</v>
      </c>
      <c r="B51" s="36" t="s">
        <v>87</v>
      </c>
      <c r="C51" s="46"/>
      <c r="D51" s="2" t="s">
        <v>196</v>
      </c>
      <c r="E51" t="s">
        <v>518</v>
      </c>
      <c r="F51" s="38" t="s">
        <v>584</v>
      </c>
      <c r="G51" s="7" t="s">
        <v>634</v>
      </c>
      <c r="H51" t="s">
        <v>843</v>
      </c>
      <c r="I51">
        <v>20</v>
      </c>
      <c r="J51" s="5" t="s">
        <v>86</v>
      </c>
    </row>
    <row r="52" spans="1:11" ht="14" x14ac:dyDescent="0.15">
      <c r="A52" t="s">
        <v>243</v>
      </c>
      <c r="B52" s="2" t="s">
        <v>244</v>
      </c>
      <c r="C52" s="2"/>
      <c r="D52" s="2" t="s">
        <v>196</v>
      </c>
      <c r="E52" t="s">
        <v>503</v>
      </c>
      <c r="F52" t="s">
        <v>504</v>
      </c>
      <c r="G52" s="7" t="s">
        <v>424</v>
      </c>
      <c r="H52" s="5" t="s">
        <v>505</v>
      </c>
    </row>
    <row r="53" spans="1:11" ht="14" x14ac:dyDescent="0.15">
      <c r="A53" t="s">
        <v>245</v>
      </c>
      <c r="B53" s="2" t="s">
        <v>246</v>
      </c>
      <c r="C53" s="2"/>
      <c r="D53" s="2" t="s">
        <v>196</v>
      </c>
      <c r="E53" t="s">
        <v>1</v>
      </c>
      <c r="F53" t="s">
        <v>2</v>
      </c>
      <c r="G53" s="7" t="s">
        <v>424</v>
      </c>
      <c r="H53" s="5" t="s">
        <v>505</v>
      </c>
    </row>
    <row r="54" spans="1:11" ht="98" x14ac:dyDescent="0.15">
      <c r="A54" t="s">
        <v>51</v>
      </c>
      <c r="B54" s="2" t="s">
        <v>183</v>
      </c>
      <c r="C54" s="2"/>
      <c r="D54" s="2"/>
      <c r="E54" t="s">
        <v>541</v>
      </c>
      <c r="F54" t="s">
        <v>496</v>
      </c>
      <c r="G54" t="s">
        <v>477</v>
      </c>
      <c r="H54" s="5" t="s">
        <v>345</v>
      </c>
    </row>
    <row r="55" spans="1:11" ht="40" customHeight="1" x14ac:dyDescent="0.15">
      <c r="A55" t="s">
        <v>51</v>
      </c>
      <c r="B55" s="2" t="s">
        <v>251</v>
      </c>
      <c r="C55" s="2"/>
      <c r="D55" s="2"/>
      <c r="E55" t="s">
        <v>115</v>
      </c>
      <c r="F55" t="s">
        <v>33</v>
      </c>
      <c r="H55" s="5" t="s">
        <v>232</v>
      </c>
    </row>
    <row r="56" spans="1:11" ht="80" customHeight="1" x14ac:dyDescent="0.15">
      <c r="A56" t="s">
        <v>51</v>
      </c>
      <c r="B56" s="2" t="s">
        <v>204</v>
      </c>
      <c r="C56" s="2"/>
      <c r="D56" s="2"/>
      <c r="E56" t="s">
        <v>115</v>
      </c>
      <c r="F56" t="s">
        <v>233</v>
      </c>
      <c r="H56" s="5" t="s">
        <v>77</v>
      </c>
    </row>
    <row r="57" spans="1:11" ht="14" x14ac:dyDescent="0.15">
      <c r="A57" t="s">
        <v>51</v>
      </c>
      <c r="B57" s="2" t="s">
        <v>58</v>
      </c>
      <c r="C57" s="2"/>
      <c r="D57" s="2"/>
      <c r="E57" t="s">
        <v>498</v>
      </c>
      <c r="F57" t="s">
        <v>495</v>
      </c>
      <c r="G57" t="s">
        <v>230</v>
      </c>
      <c r="H57" s="5" t="s">
        <v>499</v>
      </c>
    </row>
    <row r="58" spans="1:11" ht="42" x14ac:dyDescent="0.15">
      <c r="A58" t="s">
        <v>51</v>
      </c>
      <c r="B58" s="2" t="s">
        <v>8</v>
      </c>
      <c r="C58" s="2"/>
      <c r="D58" s="2"/>
      <c r="E58" t="s">
        <v>516</v>
      </c>
      <c r="F58" t="s">
        <v>376</v>
      </c>
      <c r="G58" t="s">
        <v>424</v>
      </c>
      <c r="H58" s="5" t="s">
        <v>517</v>
      </c>
    </row>
    <row r="59" spans="1:11" ht="84" x14ac:dyDescent="0.15">
      <c r="A59" t="s">
        <v>51</v>
      </c>
      <c r="B59" s="2" t="s">
        <v>184</v>
      </c>
      <c r="C59" s="2"/>
      <c r="D59" s="2"/>
      <c r="E59" t="s">
        <v>541</v>
      </c>
      <c r="F59" t="s">
        <v>85</v>
      </c>
      <c r="G59" t="s">
        <v>452</v>
      </c>
      <c r="H59" s="5" t="s">
        <v>374</v>
      </c>
    </row>
    <row r="60" spans="1:11" ht="70" x14ac:dyDescent="0.15">
      <c r="A60" t="s">
        <v>51</v>
      </c>
      <c r="B60" s="2" t="s">
        <v>52</v>
      </c>
      <c r="C60" s="2"/>
      <c r="D60" s="2"/>
      <c r="E60" t="s">
        <v>492</v>
      </c>
      <c r="F60" t="s">
        <v>348</v>
      </c>
      <c r="G60" t="s">
        <v>260</v>
      </c>
      <c r="H60" s="5" t="s">
        <v>427</v>
      </c>
    </row>
    <row r="61" spans="1:11" ht="42" x14ac:dyDescent="0.15">
      <c r="A61" t="s">
        <v>51</v>
      </c>
      <c r="B61" s="2" t="s">
        <v>53</v>
      </c>
      <c r="C61" s="2"/>
      <c r="D61" s="2"/>
      <c r="E61" t="s">
        <v>349</v>
      </c>
      <c r="F61" t="s">
        <v>422</v>
      </c>
      <c r="G61" t="s">
        <v>257</v>
      </c>
      <c r="H61" s="5" t="s">
        <v>421</v>
      </c>
    </row>
  </sheetData>
  <sortState ref="A2:XFC1048576">
    <sortCondition ref="A3:A1048576"/>
    <sortCondition ref="B3:B1048576"/>
  </sortState>
  <phoneticPr fontId="7" type="noConversion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"/>
  <sheetViews>
    <sheetView zoomScale="125" zoomScaleNormal="125" zoomScalePageLayoutView="125" workbookViewId="0">
      <selection activeCell="H20" sqref="H20"/>
    </sheetView>
  </sheetViews>
  <sheetFormatPr baseColWidth="10" defaultColWidth="11" defaultRowHeight="13" x14ac:dyDescent="0.15"/>
  <cols>
    <col min="1" max="1" width="16.83203125" bestFit="1" customWidth="1"/>
    <col min="2" max="2" width="15.1640625" bestFit="1" customWidth="1"/>
    <col min="3" max="5" width="11" hidden="1" customWidth="1"/>
    <col min="6" max="6" width="9.5" style="41" customWidth="1"/>
    <col min="7" max="7" width="54.33203125" style="5" customWidth="1"/>
    <col min="8" max="8" width="14.5" bestFit="1" customWidth="1"/>
  </cols>
  <sheetData>
    <row r="1" spans="1:8" ht="14" x14ac:dyDescent="0.15">
      <c r="A1" s="1" t="s">
        <v>494</v>
      </c>
      <c r="B1" s="6" t="s">
        <v>353</v>
      </c>
      <c r="C1" s="6" t="s">
        <v>106</v>
      </c>
      <c r="D1" s="33" t="s">
        <v>565</v>
      </c>
      <c r="E1" s="9" t="s">
        <v>554</v>
      </c>
      <c r="F1" s="39" t="s">
        <v>223</v>
      </c>
      <c r="G1" s="44" t="s">
        <v>172</v>
      </c>
      <c r="H1" s="9" t="s">
        <v>519</v>
      </c>
    </row>
    <row r="2" spans="1:8" ht="28" x14ac:dyDescent="0.15">
      <c r="A2" t="s">
        <v>596</v>
      </c>
      <c r="B2" s="2" t="s">
        <v>587</v>
      </c>
      <c r="C2" s="2"/>
      <c r="D2" s="2"/>
      <c r="E2" t="s">
        <v>84</v>
      </c>
      <c r="F2" s="40" t="s">
        <v>580</v>
      </c>
      <c r="G2" s="5" t="s">
        <v>633</v>
      </c>
      <c r="H2" t="s">
        <v>591</v>
      </c>
    </row>
    <row r="3" spans="1:8" ht="28" x14ac:dyDescent="0.15">
      <c r="A3" t="s">
        <v>596</v>
      </c>
      <c r="B3" s="2" t="s">
        <v>588</v>
      </c>
      <c r="C3" s="2"/>
      <c r="D3" s="2"/>
      <c r="E3" t="s">
        <v>84</v>
      </c>
      <c r="F3" s="40" t="s">
        <v>580</v>
      </c>
      <c r="G3" s="5" t="s">
        <v>695</v>
      </c>
      <c r="H3" t="s">
        <v>592</v>
      </c>
    </row>
    <row r="4" spans="1:8" ht="28" x14ac:dyDescent="0.15">
      <c r="A4" t="s">
        <v>596</v>
      </c>
      <c r="B4" s="2" t="s">
        <v>589</v>
      </c>
      <c r="C4" s="2"/>
      <c r="D4" s="2"/>
      <c r="E4" t="s">
        <v>84</v>
      </c>
      <c r="F4" s="40" t="s">
        <v>580</v>
      </c>
      <c r="G4" s="5" t="s">
        <v>695</v>
      </c>
      <c r="H4" t="s">
        <v>593</v>
      </c>
    </row>
    <row r="5" spans="1:8" ht="28" x14ac:dyDescent="0.15">
      <c r="A5" t="s">
        <v>596</v>
      </c>
      <c r="B5" s="2" t="s">
        <v>590</v>
      </c>
      <c r="C5" s="2"/>
      <c r="D5" s="2"/>
      <c r="E5" t="s">
        <v>84</v>
      </c>
      <c r="F5" s="40" t="s">
        <v>580</v>
      </c>
      <c r="G5" s="5" t="s">
        <v>695</v>
      </c>
      <c r="H5" t="s">
        <v>594</v>
      </c>
    </row>
    <row r="6" spans="1:8" ht="14" x14ac:dyDescent="0.15">
      <c r="A6" t="s">
        <v>596</v>
      </c>
      <c r="B6" s="2" t="s">
        <v>747</v>
      </c>
      <c r="C6" s="2"/>
      <c r="D6" s="2"/>
      <c r="F6" s="40"/>
      <c r="G6" s="5" t="s">
        <v>753</v>
      </c>
      <c r="H6" t="s">
        <v>780</v>
      </c>
    </row>
    <row r="7" spans="1:8" ht="14" x14ac:dyDescent="0.15">
      <c r="A7" t="s">
        <v>596</v>
      </c>
      <c r="B7" s="2" t="s">
        <v>748</v>
      </c>
      <c r="C7" s="2"/>
      <c r="D7" s="2"/>
      <c r="F7" s="40"/>
      <c r="G7" s="5" t="s">
        <v>753</v>
      </c>
      <c r="H7" t="s">
        <v>781</v>
      </c>
    </row>
    <row r="8" spans="1:8" ht="14" x14ac:dyDescent="0.15">
      <c r="A8" t="s">
        <v>596</v>
      </c>
      <c r="B8" s="2" t="s">
        <v>749</v>
      </c>
      <c r="C8" s="2"/>
      <c r="D8" s="2"/>
      <c r="F8" s="40"/>
      <c r="G8" s="5" t="s">
        <v>753</v>
      </c>
      <c r="H8" t="s">
        <v>782</v>
      </c>
    </row>
    <row r="9" spans="1:8" ht="14" x14ac:dyDescent="0.15">
      <c r="A9" t="s">
        <v>596</v>
      </c>
      <c r="B9" s="2" t="s">
        <v>750</v>
      </c>
      <c r="C9" s="2"/>
      <c r="D9" s="2"/>
      <c r="F9" s="40"/>
      <c r="G9" s="5" t="s">
        <v>753</v>
      </c>
      <c r="H9" t="s">
        <v>783</v>
      </c>
    </row>
    <row r="10" spans="1:8" ht="14" x14ac:dyDescent="0.15">
      <c r="A10" t="s">
        <v>596</v>
      </c>
      <c r="B10" s="2" t="s">
        <v>752</v>
      </c>
      <c r="C10" s="2"/>
      <c r="D10" s="2"/>
      <c r="F10" s="40"/>
      <c r="G10" s="5" t="s">
        <v>753</v>
      </c>
      <c r="H10" t="s">
        <v>784</v>
      </c>
    </row>
    <row r="11" spans="1:8" ht="14" x14ac:dyDescent="0.15">
      <c r="A11" t="s">
        <v>596</v>
      </c>
      <c r="B11" s="2" t="s">
        <v>751</v>
      </c>
      <c r="C11" s="2"/>
      <c r="D11" s="2"/>
      <c r="F11" s="40"/>
      <c r="G11" s="5" t="s">
        <v>753</v>
      </c>
      <c r="H11" t="s">
        <v>785</v>
      </c>
    </row>
    <row r="12" spans="1:8" ht="14" x14ac:dyDescent="0.15">
      <c r="A12" t="s">
        <v>595</v>
      </c>
      <c r="B12" s="2" t="s">
        <v>743</v>
      </c>
      <c r="C12" s="2"/>
      <c r="D12" s="2"/>
      <c r="F12" s="40"/>
      <c r="G12" s="5" t="s">
        <v>746</v>
      </c>
      <c r="H12" t="s">
        <v>777</v>
      </c>
    </row>
    <row r="13" spans="1:8" ht="14" x14ac:dyDescent="0.15">
      <c r="A13" t="s">
        <v>595</v>
      </c>
      <c r="B13" s="2" t="s">
        <v>745</v>
      </c>
      <c r="C13" s="2"/>
      <c r="D13" s="2"/>
      <c r="F13" s="40"/>
      <c r="G13" s="5" t="s">
        <v>746</v>
      </c>
      <c r="H13" t="s">
        <v>779</v>
      </c>
    </row>
    <row r="14" spans="1:8" ht="14" x14ac:dyDescent="0.15">
      <c r="A14" t="s">
        <v>595</v>
      </c>
      <c r="B14" s="2" t="s">
        <v>744</v>
      </c>
      <c r="C14" s="2"/>
      <c r="D14" s="2"/>
      <c r="F14" s="40"/>
      <c r="G14" s="5" t="s">
        <v>746</v>
      </c>
      <c r="H14" t="s">
        <v>778</v>
      </c>
    </row>
    <row r="15" spans="1:8" ht="42" x14ac:dyDescent="0.15">
      <c r="A15" t="s">
        <v>595</v>
      </c>
      <c r="B15" s="2" t="s">
        <v>742</v>
      </c>
      <c r="C15" s="2"/>
      <c r="D15" s="2"/>
      <c r="F15" s="40" t="s">
        <v>580</v>
      </c>
      <c r="G15" s="5" t="s">
        <v>801</v>
      </c>
      <c r="H15" t="s">
        <v>826</v>
      </c>
    </row>
    <row r="16" spans="1:8" ht="28" x14ac:dyDescent="0.15">
      <c r="A16" t="s">
        <v>595</v>
      </c>
      <c r="B16" s="2" t="s">
        <v>597</v>
      </c>
      <c r="C16" s="2"/>
      <c r="D16" s="2"/>
      <c r="E16" t="s">
        <v>84</v>
      </c>
      <c r="F16" s="40" t="s">
        <v>580</v>
      </c>
      <c r="G16" s="5" t="s">
        <v>633</v>
      </c>
      <c r="H16" t="s">
        <v>598</v>
      </c>
    </row>
    <row r="17" spans="1:8" ht="28" x14ac:dyDescent="0.15">
      <c r="A17" t="s">
        <v>595</v>
      </c>
      <c r="B17" s="2" t="s">
        <v>707</v>
      </c>
      <c r="C17" s="2"/>
      <c r="D17" s="2"/>
      <c r="E17" t="s">
        <v>84</v>
      </c>
      <c r="F17" s="40" t="s">
        <v>580</v>
      </c>
      <c r="G17" s="5" t="s">
        <v>708</v>
      </c>
      <c r="H17" t="s">
        <v>776</v>
      </c>
    </row>
    <row r="18" spans="1:8" ht="14" x14ac:dyDescent="0.15">
      <c r="A18" t="s">
        <v>595</v>
      </c>
      <c r="B18" s="2" t="s">
        <v>827</v>
      </c>
      <c r="C18" s="2"/>
      <c r="D18" s="2"/>
      <c r="F18" s="40"/>
      <c r="G18" s="5" t="s">
        <v>829</v>
      </c>
      <c r="H18" t="s">
        <v>830</v>
      </c>
    </row>
    <row r="19" spans="1:8" ht="14" x14ac:dyDescent="0.15">
      <c r="A19" t="s">
        <v>595</v>
      </c>
      <c r="B19" s="2" t="s">
        <v>828</v>
      </c>
      <c r="C19" s="2"/>
      <c r="D19" s="2"/>
      <c r="F19" s="40"/>
      <c r="G19" s="5" t="s">
        <v>829</v>
      </c>
      <c r="H19" t="s">
        <v>831</v>
      </c>
    </row>
    <row r="20" spans="1:8" ht="28" x14ac:dyDescent="0.15">
      <c r="A20" t="s">
        <v>619</v>
      </c>
      <c r="B20">
        <v>38449</v>
      </c>
      <c r="C20" t="s">
        <v>701</v>
      </c>
      <c r="E20" t="s">
        <v>84</v>
      </c>
      <c r="F20" s="40" t="s">
        <v>580</v>
      </c>
      <c r="G20" s="5" t="s">
        <v>704</v>
      </c>
    </row>
    <row r="21" spans="1:8" ht="28" x14ac:dyDescent="0.15">
      <c r="A21" t="s">
        <v>619</v>
      </c>
      <c r="B21">
        <v>38450</v>
      </c>
      <c r="C21" t="s">
        <v>701</v>
      </c>
      <c r="E21" t="s">
        <v>84</v>
      </c>
      <c r="F21" s="40" t="s">
        <v>580</v>
      </c>
      <c r="G21" s="5" t="s">
        <v>704</v>
      </c>
    </row>
    <row r="22" spans="1:8" ht="28" x14ac:dyDescent="0.15">
      <c r="A22" t="s">
        <v>619</v>
      </c>
      <c r="B22">
        <v>38451</v>
      </c>
      <c r="C22" t="s">
        <v>701</v>
      </c>
      <c r="E22" t="s">
        <v>84</v>
      </c>
      <c r="F22" s="40" t="s">
        <v>580</v>
      </c>
      <c r="G22" s="5" t="s">
        <v>704</v>
      </c>
    </row>
    <row r="23" spans="1:8" ht="28" x14ac:dyDescent="0.15">
      <c r="A23" t="s">
        <v>619</v>
      </c>
      <c r="B23">
        <v>38452</v>
      </c>
      <c r="C23" t="s">
        <v>701</v>
      </c>
      <c r="E23" t="s">
        <v>84</v>
      </c>
      <c r="F23" s="40" t="s">
        <v>580</v>
      </c>
      <c r="G23" s="5" t="s">
        <v>704</v>
      </c>
    </row>
    <row r="24" spans="1:8" ht="28" x14ac:dyDescent="0.15">
      <c r="A24" t="s">
        <v>607</v>
      </c>
      <c r="B24">
        <v>38483</v>
      </c>
      <c r="C24" t="s">
        <v>701</v>
      </c>
      <c r="E24" t="s">
        <v>84</v>
      </c>
      <c r="F24" s="40" t="s">
        <v>580</v>
      </c>
      <c r="G24" s="5" t="s">
        <v>704</v>
      </c>
    </row>
    <row r="25" spans="1:8" ht="28" x14ac:dyDescent="0.15">
      <c r="A25" t="s">
        <v>607</v>
      </c>
      <c r="B25">
        <v>38489</v>
      </c>
      <c r="C25" t="s">
        <v>701</v>
      </c>
      <c r="E25" t="s">
        <v>84</v>
      </c>
      <c r="F25" s="40" t="s">
        <v>580</v>
      </c>
      <c r="G25" s="5" t="s">
        <v>704</v>
      </c>
    </row>
    <row r="26" spans="1:8" ht="28" x14ac:dyDescent="0.15">
      <c r="A26" t="s">
        <v>607</v>
      </c>
      <c r="B26">
        <v>38490</v>
      </c>
      <c r="C26" t="s">
        <v>701</v>
      </c>
      <c r="E26" t="s">
        <v>84</v>
      </c>
      <c r="F26" s="40" t="s">
        <v>580</v>
      </c>
      <c r="G26" s="5" t="s">
        <v>704</v>
      </c>
    </row>
    <row r="27" spans="1:8" ht="28" x14ac:dyDescent="0.15">
      <c r="A27" t="s">
        <v>607</v>
      </c>
      <c r="B27">
        <v>38491</v>
      </c>
      <c r="C27" t="s">
        <v>701</v>
      </c>
      <c r="E27" t="s">
        <v>84</v>
      </c>
      <c r="F27" s="40" t="s">
        <v>580</v>
      </c>
      <c r="G27" s="5" t="s">
        <v>704</v>
      </c>
    </row>
    <row r="28" spans="1:8" ht="28" x14ac:dyDescent="0.15">
      <c r="A28" t="s">
        <v>578</v>
      </c>
      <c r="B28" s="2" t="s">
        <v>579</v>
      </c>
      <c r="C28" s="2"/>
      <c r="D28" s="2"/>
      <c r="E28" t="s">
        <v>84</v>
      </c>
      <c r="F28" s="40" t="s">
        <v>580</v>
      </c>
      <c r="G28" s="5" t="s">
        <v>581</v>
      </c>
    </row>
    <row r="29" spans="1:8" ht="28" x14ac:dyDescent="0.15">
      <c r="A29" t="s">
        <v>578</v>
      </c>
      <c r="B29" s="2" t="s">
        <v>582</v>
      </c>
      <c r="C29" s="2"/>
      <c r="D29" s="2"/>
      <c r="E29" t="s">
        <v>84</v>
      </c>
      <c r="F29" s="40" t="s">
        <v>580</v>
      </c>
      <c r="G29" s="5" t="s">
        <v>581</v>
      </c>
    </row>
    <row r="30" spans="1:8" ht="28" x14ac:dyDescent="0.15">
      <c r="A30" t="s">
        <v>578</v>
      </c>
      <c r="B30" s="2" t="s">
        <v>583</v>
      </c>
      <c r="C30" s="2"/>
      <c r="D30" s="2"/>
      <c r="E30" t="s">
        <v>84</v>
      </c>
      <c r="F30" s="40" t="s">
        <v>580</v>
      </c>
      <c r="G30" s="5" t="s">
        <v>581</v>
      </c>
    </row>
    <row r="31" spans="1:8" ht="28" x14ac:dyDescent="0.15">
      <c r="A31" t="s">
        <v>82</v>
      </c>
      <c r="B31">
        <v>15369</v>
      </c>
      <c r="C31" t="s">
        <v>196</v>
      </c>
      <c r="D31" t="s">
        <v>563</v>
      </c>
      <c r="E31" t="s">
        <v>84</v>
      </c>
      <c r="F31" s="40" t="s">
        <v>702</v>
      </c>
      <c r="G31" s="5" t="s">
        <v>736</v>
      </c>
      <c r="H31" t="s">
        <v>729</v>
      </c>
    </row>
    <row r="32" spans="1:8" ht="28" x14ac:dyDescent="0.15">
      <c r="A32" t="s">
        <v>82</v>
      </c>
      <c r="B32">
        <v>15382</v>
      </c>
      <c r="C32" t="s">
        <v>196</v>
      </c>
      <c r="D32" t="s">
        <v>563</v>
      </c>
      <c r="E32" t="s">
        <v>84</v>
      </c>
      <c r="F32" s="40" t="s">
        <v>702</v>
      </c>
      <c r="G32" s="5" t="s">
        <v>736</v>
      </c>
      <c r="H32" t="s">
        <v>730</v>
      </c>
    </row>
    <row r="33" spans="1:8" ht="28" x14ac:dyDescent="0.15">
      <c r="A33" t="s">
        <v>82</v>
      </c>
      <c r="B33">
        <v>15383</v>
      </c>
      <c r="C33" t="s">
        <v>196</v>
      </c>
      <c r="D33" t="s">
        <v>563</v>
      </c>
      <c r="E33" t="s">
        <v>84</v>
      </c>
      <c r="F33" s="40" t="s">
        <v>702</v>
      </c>
      <c r="G33" s="5" t="s">
        <v>736</v>
      </c>
      <c r="H33" t="s">
        <v>731</v>
      </c>
    </row>
    <row r="34" spans="1:8" ht="28" x14ac:dyDescent="0.15">
      <c r="A34" t="s">
        <v>82</v>
      </c>
      <c r="B34">
        <v>15384</v>
      </c>
      <c r="C34" t="s">
        <v>196</v>
      </c>
      <c r="D34" t="s">
        <v>563</v>
      </c>
      <c r="E34" t="s">
        <v>84</v>
      </c>
      <c r="F34" s="40" t="s">
        <v>702</v>
      </c>
      <c r="G34" s="5" t="s">
        <v>736</v>
      </c>
      <c r="H34" t="s">
        <v>732</v>
      </c>
    </row>
    <row r="35" spans="1:8" ht="28" x14ac:dyDescent="0.15">
      <c r="A35" t="s">
        <v>82</v>
      </c>
      <c r="B35">
        <v>15385</v>
      </c>
      <c r="C35" t="s">
        <v>196</v>
      </c>
      <c r="D35" t="s">
        <v>563</v>
      </c>
      <c r="E35" t="s">
        <v>84</v>
      </c>
      <c r="F35" s="40" t="s">
        <v>702</v>
      </c>
      <c r="G35" s="5" t="s">
        <v>736</v>
      </c>
      <c r="H35" t="s">
        <v>733</v>
      </c>
    </row>
    <row r="36" spans="1:8" ht="28" x14ac:dyDescent="0.15">
      <c r="A36" t="s">
        <v>82</v>
      </c>
      <c r="B36">
        <v>15396</v>
      </c>
      <c r="C36" t="s">
        <v>196</v>
      </c>
      <c r="D36" t="s">
        <v>563</v>
      </c>
      <c r="E36" t="s">
        <v>84</v>
      </c>
      <c r="F36" s="40" t="s">
        <v>702</v>
      </c>
      <c r="G36" s="5" t="s">
        <v>736</v>
      </c>
      <c r="H36" t="s">
        <v>734</v>
      </c>
    </row>
    <row r="37" spans="1:8" ht="28" x14ac:dyDescent="0.15">
      <c r="A37" t="s">
        <v>82</v>
      </c>
      <c r="B37">
        <v>15400</v>
      </c>
      <c r="C37" t="s">
        <v>196</v>
      </c>
      <c r="D37" t="s">
        <v>563</v>
      </c>
      <c r="E37" t="s">
        <v>84</v>
      </c>
      <c r="F37" s="40" t="s">
        <v>702</v>
      </c>
      <c r="G37" s="5" t="s">
        <v>736</v>
      </c>
      <c r="H37" t="s">
        <v>735</v>
      </c>
    </row>
    <row r="38" spans="1:8" ht="28" x14ac:dyDescent="0.15">
      <c r="A38" t="s">
        <v>705</v>
      </c>
      <c r="B38">
        <v>8214</v>
      </c>
      <c r="C38" t="s">
        <v>196</v>
      </c>
      <c r="E38" t="s">
        <v>84</v>
      </c>
      <c r="F38" s="40" t="s">
        <v>702</v>
      </c>
      <c r="G38" s="5" t="s">
        <v>736</v>
      </c>
    </row>
    <row r="39" spans="1:8" ht="28" x14ac:dyDescent="0.15">
      <c r="A39" t="s">
        <v>705</v>
      </c>
      <c r="B39">
        <v>8215</v>
      </c>
      <c r="C39" t="s">
        <v>196</v>
      </c>
      <c r="E39" t="s">
        <v>84</v>
      </c>
      <c r="F39" s="40" t="s">
        <v>702</v>
      </c>
      <c r="G39" s="5" t="s">
        <v>736</v>
      </c>
    </row>
    <row r="40" spans="1:8" ht="28" x14ac:dyDescent="0.15">
      <c r="A40" t="s">
        <v>705</v>
      </c>
      <c r="B40">
        <v>8216</v>
      </c>
      <c r="C40" t="s">
        <v>196</v>
      </c>
      <c r="E40" t="s">
        <v>84</v>
      </c>
      <c r="F40" s="40" t="s">
        <v>702</v>
      </c>
      <c r="G40" s="5" t="s">
        <v>736</v>
      </c>
    </row>
    <row r="41" spans="1:8" ht="28" x14ac:dyDescent="0.15">
      <c r="A41" t="s">
        <v>705</v>
      </c>
      <c r="B41">
        <v>8217</v>
      </c>
      <c r="C41" t="s">
        <v>196</v>
      </c>
      <c r="E41" t="s">
        <v>84</v>
      </c>
      <c r="F41" s="40" t="s">
        <v>702</v>
      </c>
      <c r="G41" s="5" t="s">
        <v>736</v>
      </c>
    </row>
    <row r="42" spans="1:8" ht="28" x14ac:dyDescent="0.15">
      <c r="A42" t="s">
        <v>705</v>
      </c>
      <c r="B42">
        <v>8221</v>
      </c>
      <c r="C42" t="s">
        <v>196</v>
      </c>
      <c r="E42" t="s">
        <v>84</v>
      </c>
      <c r="F42" s="40" t="s">
        <v>702</v>
      </c>
      <c r="G42" s="5" t="s">
        <v>736</v>
      </c>
    </row>
    <row r="43" spans="1:8" ht="28" x14ac:dyDescent="0.15">
      <c r="A43" t="s">
        <v>705</v>
      </c>
      <c r="B43">
        <v>8224</v>
      </c>
      <c r="C43" t="s">
        <v>196</v>
      </c>
      <c r="E43" t="s">
        <v>84</v>
      </c>
      <c r="F43" s="40" t="s">
        <v>702</v>
      </c>
      <c r="G43" s="5" t="s">
        <v>736</v>
      </c>
    </row>
    <row r="44" spans="1:8" ht="28" x14ac:dyDescent="0.15">
      <c r="A44" t="s">
        <v>705</v>
      </c>
      <c r="B44">
        <v>8225</v>
      </c>
      <c r="C44" t="s">
        <v>196</v>
      </c>
      <c r="E44" t="s">
        <v>84</v>
      </c>
      <c r="F44" s="40" t="s">
        <v>702</v>
      </c>
      <c r="G44" s="5" t="s">
        <v>736</v>
      </c>
    </row>
    <row r="45" spans="1:8" ht="28" x14ac:dyDescent="0.15">
      <c r="A45" t="s">
        <v>705</v>
      </c>
      <c r="B45">
        <v>8226</v>
      </c>
      <c r="C45" t="s">
        <v>196</v>
      </c>
      <c r="E45" t="s">
        <v>84</v>
      </c>
      <c r="F45" s="40" t="s">
        <v>702</v>
      </c>
      <c r="G45" s="5" t="s">
        <v>736</v>
      </c>
    </row>
    <row r="46" spans="1:8" ht="28" x14ac:dyDescent="0.15">
      <c r="A46" t="s">
        <v>705</v>
      </c>
      <c r="B46">
        <v>8227</v>
      </c>
      <c r="C46" t="s">
        <v>196</v>
      </c>
      <c r="E46" t="s">
        <v>84</v>
      </c>
      <c r="F46" s="40" t="s">
        <v>702</v>
      </c>
      <c r="G46" s="5" t="s">
        <v>736</v>
      </c>
    </row>
    <row r="47" spans="1:8" ht="28" x14ac:dyDescent="0.15">
      <c r="A47" t="s">
        <v>705</v>
      </c>
      <c r="B47">
        <v>8228</v>
      </c>
      <c r="C47" t="s">
        <v>196</v>
      </c>
      <c r="E47" t="s">
        <v>84</v>
      </c>
      <c r="F47" s="40" t="s">
        <v>702</v>
      </c>
      <c r="G47" s="5" t="s">
        <v>736</v>
      </c>
    </row>
    <row r="48" spans="1:8" ht="28" x14ac:dyDescent="0.15">
      <c r="A48" t="s">
        <v>705</v>
      </c>
      <c r="B48">
        <v>8229</v>
      </c>
      <c r="C48" t="s">
        <v>196</v>
      </c>
      <c r="E48" t="s">
        <v>84</v>
      </c>
      <c r="F48" s="40" t="s">
        <v>702</v>
      </c>
      <c r="G48" s="5" t="s">
        <v>736</v>
      </c>
    </row>
    <row r="49" spans="1:7" ht="28" x14ac:dyDescent="0.15">
      <c r="A49" t="s">
        <v>705</v>
      </c>
      <c r="B49">
        <v>8230</v>
      </c>
      <c r="C49" t="s">
        <v>196</v>
      </c>
      <c r="E49" t="s">
        <v>84</v>
      </c>
      <c r="F49" s="40" t="s">
        <v>702</v>
      </c>
      <c r="G49" s="5" t="s">
        <v>736</v>
      </c>
    </row>
    <row r="50" spans="1:7" ht="28" x14ac:dyDescent="0.15">
      <c r="A50" t="s">
        <v>706</v>
      </c>
      <c r="B50">
        <v>8283</v>
      </c>
      <c r="C50" t="s">
        <v>196</v>
      </c>
      <c r="E50" t="s">
        <v>84</v>
      </c>
      <c r="F50" s="40" t="s">
        <v>702</v>
      </c>
      <c r="G50" s="5" t="s">
        <v>736</v>
      </c>
    </row>
    <row r="51" spans="1:7" ht="28" x14ac:dyDescent="0.15">
      <c r="A51" t="s">
        <v>706</v>
      </c>
      <c r="B51">
        <v>8284</v>
      </c>
      <c r="C51" t="s">
        <v>196</v>
      </c>
      <c r="E51" t="s">
        <v>84</v>
      </c>
      <c r="F51" s="40" t="s">
        <v>702</v>
      </c>
      <c r="G51" s="5" t="s">
        <v>736</v>
      </c>
    </row>
  </sheetData>
  <sortState ref="A2:H49">
    <sortCondition ref="A2:A49"/>
    <sortCondition ref="B2:B49"/>
  </sortState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zoomScale="125" zoomScaleNormal="125" zoomScalePageLayoutView="125" workbookViewId="0">
      <selection activeCell="C2" sqref="C2"/>
    </sheetView>
  </sheetViews>
  <sheetFormatPr baseColWidth="10" defaultColWidth="11" defaultRowHeight="13" customHeight="1" x14ac:dyDescent="0.15"/>
  <cols>
    <col min="1" max="1" width="16.83203125" bestFit="1" customWidth="1"/>
    <col min="2" max="2" width="15.1640625" bestFit="1" customWidth="1"/>
    <col min="3" max="3" width="21.1640625" bestFit="1" customWidth="1"/>
    <col min="4" max="4" width="11" style="41"/>
    <col min="5" max="5" width="21.83203125" bestFit="1" customWidth="1"/>
    <col min="6" max="6" width="18" bestFit="1" customWidth="1"/>
    <col min="7" max="7" width="15.83203125" bestFit="1" customWidth="1"/>
    <col min="8" max="8" width="14.5" customWidth="1"/>
    <col min="9" max="9" width="21" customWidth="1"/>
    <col min="10" max="10" width="17.1640625" bestFit="1" customWidth="1"/>
  </cols>
  <sheetData>
    <row r="1" spans="1:11" ht="13" customHeight="1" x14ac:dyDescent="0.15">
      <c r="A1" s="1" t="s">
        <v>494</v>
      </c>
      <c r="B1" s="6" t="s">
        <v>353</v>
      </c>
      <c r="C1" s="9" t="s">
        <v>554</v>
      </c>
      <c r="D1" s="39" t="s">
        <v>223</v>
      </c>
      <c r="E1" s="3" t="s">
        <v>31</v>
      </c>
      <c r="F1" s="3" t="s">
        <v>30</v>
      </c>
      <c r="G1" s="9" t="s">
        <v>764</v>
      </c>
      <c r="H1" s="9" t="s">
        <v>519</v>
      </c>
      <c r="I1" s="9" t="s">
        <v>757</v>
      </c>
      <c r="J1" s="9" t="s">
        <v>765</v>
      </c>
      <c r="K1" s="9" t="s">
        <v>766</v>
      </c>
    </row>
    <row r="2" spans="1:11" ht="13" customHeight="1" x14ac:dyDescent="0.15">
      <c r="A2" t="s">
        <v>607</v>
      </c>
      <c r="B2" s="36" t="s">
        <v>612</v>
      </c>
      <c r="D2" s="34"/>
      <c r="E2" t="s">
        <v>84</v>
      </c>
      <c r="G2" s="5" t="s">
        <v>618</v>
      </c>
      <c r="H2" s="5"/>
      <c r="I2" t="s">
        <v>790</v>
      </c>
      <c r="J2" s="43">
        <v>41110</v>
      </c>
    </row>
    <row r="3" spans="1:11" ht="13" customHeight="1" x14ac:dyDescent="0.15">
      <c r="A3" t="s">
        <v>607</v>
      </c>
      <c r="B3" s="36" t="s">
        <v>613</v>
      </c>
      <c r="D3" s="34"/>
      <c r="E3" t="s">
        <v>84</v>
      </c>
      <c r="G3" s="5" t="s">
        <v>618</v>
      </c>
      <c r="H3" s="5"/>
      <c r="I3" t="s">
        <v>790</v>
      </c>
      <c r="J3" s="43">
        <v>41110</v>
      </c>
    </row>
    <row r="4" spans="1:11" ht="13" customHeight="1" x14ac:dyDescent="0.15">
      <c r="A4" t="s">
        <v>607</v>
      </c>
      <c r="B4" s="36" t="s">
        <v>614</v>
      </c>
      <c r="D4" s="34"/>
      <c r="E4" t="s">
        <v>84</v>
      </c>
      <c r="G4" s="5" t="s">
        <v>618</v>
      </c>
      <c r="H4" s="5"/>
      <c r="I4" t="s">
        <v>790</v>
      </c>
      <c r="J4" s="43">
        <v>41110</v>
      </c>
    </row>
    <row r="5" spans="1:11" ht="13" customHeight="1" x14ac:dyDescent="0.15">
      <c r="A5" t="s">
        <v>607</v>
      </c>
      <c r="B5" s="36" t="s">
        <v>615</v>
      </c>
      <c r="D5" s="34"/>
      <c r="E5" t="s">
        <v>84</v>
      </c>
      <c r="G5" s="5" t="s">
        <v>618</v>
      </c>
      <c r="H5" s="5"/>
      <c r="I5" t="s">
        <v>790</v>
      </c>
      <c r="J5" s="43">
        <v>41111</v>
      </c>
    </row>
    <row r="6" spans="1:11" ht="13" customHeight="1" x14ac:dyDescent="0.15">
      <c r="A6" t="s">
        <v>619</v>
      </c>
      <c r="B6" s="36" t="s">
        <v>624</v>
      </c>
      <c r="C6" t="s">
        <v>756</v>
      </c>
      <c r="D6" s="34" t="s">
        <v>617</v>
      </c>
      <c r="E6" t="s">
        <v>834</v>
      </c>
      <c r="G6" s="5" t="s">
        <v>618</v>
      </c>
      <c r="H6" s="5"/>
      <c r="J6" s="43">
        <v>41118</v>
      </c>
      <c r="K6" s="43">
        <v>41475</v>
      </c>
    </row>
    <row r="7" spans="1:11" ht="13" customHeight="1" x14ac:dyDescent="0.15">
      <c r="A7" t="s">
        <v>619</v>
      </c>
      <c r="B7" s="36" t="s">
        <v>625</v>
      </c>
      <c r="C7" t="s">
        <v>756</v>
      </c>
      <c r="D7" s="34" t="s">
        <v>617</v>
      </c>
      <c r="E7" t="s">
        <v>834</v>
      </c>
      <c r="G7" s="5" t="s">
        <v>618</v>
      </c>
      <c r="H7" s="5"/>
      <c r="J7" s="43">
        <v>41118</v>
      </c>
      <c r="K7" s="43">
        <v>41485</v>
      </c>
    </row>
    <row r="8" spans="1:11" ht="13" customHeight="1" x14ac:dyDescent="0.15">
      <c r="A8" t="s">
        <v>619</v>
      </c>
      <c r="B8" s="36" t="s">
        <v>626</v>
      </c>
      <c r="C8" t="s">
        <v>756</v>
      </c>
      <c r="D8" s="34" t="s">
        <v>755</v>
      </c>
      <c r="E8" t="s">
        <v>84</v>
      </c>
      <c r="F8" t="s">
        <v>758</v>
      </c>
      <c r="G8" s="5" t="s">
        <v>618</v>
      </c>
      <c r="H8" s="5"/>
      <c r="J8" s="43">
        <v>41118</v>
      </c>
      <c r="K8" s="43">
        <v>41853</v>
      </c>
    </row>
    <row r="9" spans="1:11" ht="13" customHeight="1" x14ac:dyDescent="0.15">
      <c r="A9" t="s">
        <v>619</v>
      </c>
      <c r="B9" s="36" t="s">
        <v>627</v>
      </c>
      <c r="C9" t="s">
        <v>756</v>
      </c>
      <c r="D9" s="34" t="s">
        <v>755</v>
      </c>
      <c r="E9" t="s">
        <v>84</v>
      </c>
      <c r="F9" t="s">
        <v>758</v>
      </c>
      <c r="G9" s="5" t="s">
        <v>618</v>
      </c>
      <c r="H9" s="5"/>
      <c r="J9" s="43">
        <v>41118</v>
      </c>
      <c r="K9" s="43">
        <v>41853</v>
      </c>
    </row>
    <row r="10" spans="1:11" ht="13" customHeight="1" x14ac:dyDescent="0.15">
      <c r="A10" t="s">
        <v>628</v>
      </c>
      <c r="B10" s="36" t="s">
        <v>630</v>
      </c>
      <c r="C10" t="s">
        <v>838</v>
      </c>
      <c r="D10" s="34" t="s">
        <v>755</v>
      </c>
      <c r="E10" t="s">
        <v>834</v>
      </c>
      <c r="F10" t="s">
        <v>758</v>
      </c>
      <c r="G10" s="5" t="s">
        <v>618</v>
      </c>
      <c r="H10" s="5" t="s">
        <v>689</v>
      </c>
      <c r="J10" s="43">
        <v>41110</v>
      </c>
    </row>
    <row r="11" spans="1:11" ht="13" customHeight="1" x14ac:dyDescent="0.15">
      <c r="A11" t="s">
        <v>628</v>
      </c>
      <c r="B11" s="36" t="s">
        <v>631</v>
      </c>
      <c r="C11" t="s">
        <v>754</v>
      </c>
      <c r="D11" s="34" t="s">
        <v>755</v>
      </c>
      <c r="E11" t="s">
        <v>834</v>
      </c>
      <c r="F11" t="s">
        <v>758</v>
      </c>
      <c r="G11" s="5" t="s">
        <v>618</v>
      </c>
      <c r="H11" s="5" t="s">
        <v>690</v>
      </c>
      <c r="J11" s="43">
        <v>41110</v>
      </c>
    </row>
    <row r="12" spans="1:11" ht="13" customHeight="1" x14ac:dyDescent="0.15">
      <c r="A12" t="s">
        <v>628</v>
      </c>
      <c r="B12" s="36" t="s">
        <v>632</v>
      </c>
      <c r="C12" t="s">
        <v>754</v>
      </c>
      <c r="D12" s="34" t="s">
        <v>755</v>
      </c>
      <c r="E12" t="s">
        <v>834</v>
      </c>
      <c r="F12" t="s">
        <v>758</v>
      </c>
      <c r="G12" s="5" t="s">
        <v>618</v>
      </c>
      <c r="H12" s="5" t="s">
        <v>691</v>
      </c>
      <c r="J12" s="43">
        <v>41110</v>
      </c>
    </row>
    <row r="13" spans="1:11" ht="13" customHeight="1" x14ac:dyDescent="0.15">
      <c r="A13" t="s">
        <v>628</v>
      </c>
      <c r="B13" s="36" t="s">
        <v>629</v>
      </c>
      <c r="C13" t="s">
        <v>559</v>
      </c>
      <c r="D13" s="34" t="s">
        <v>85</v>
      </c>
      <c r="E13" t="s">
        <v>833</v>
      </c>
      <c r="G13" s="5" t="s">
        <v>618</v>
      </c>
      <c r="H13" s="5" t="s">
        <v>692</v>
      </c>
      <c r="I13" t="s">
        <v>791</v>
      </c>
      <c r="J13" s="43">
        <v>41579</v>
      </c>
    </row>
    <row r="14" spans="1:11" ht="13" customHeight="1" x14ac:dyDescent="0.15">
      <c r="A14" t="s">
        <v>628</v>
      </c>
      <c r="B14" s="36" t="s">
        <v>761</v>
      </c>
      <c r="C14" t="s">
        <v>762</v>
      </c>
      <c r="D14" s="34" t="s">
        <v>755</v>
      </c>
      <c r="E14" t="s">
        <v>834</v>
      </c>
      <c r="F14" t="s">
        <v>758</v>
      </c>
      <c r="G14" s="5" t="s">
        <v>767</v>
      </c>
      <c r="I14" t="s">
        <v>763</v>
      </c>
      <c r="J14" s="43">
        <v>40442</v>
      </c>
    </row>
    <row r="15" spans="1:11" ht="13" customHeight="1" x14ac:dyDescent="0.15">
      <c r="A15" t="s">
        <v>628</v>
      </c>
      <c r="B15" s="46" t="s">
        <v>839</v>
      </c>
      <c r="C15" t="s">
        <v>84</v>
      </c>
      <c r="D15" s="34" t="s">
        <v>85</v>
      </c>
      <c r="G15" s="5" t="s">
        <v>618</v>
      </c>
      <c r="I15" t="s">
        <v>853</v>
      </c>
      <c r="J15" s="43"/>
    </row>
    <row r="16" spans="1:11" ht="13" customHeight="1" x14ac:dyDescent="0.15">
      <c r="A16" t="s">
        <v>628</v>
      </c>
      <c r="B16" s="46" t="s">
        <v>840</v>
      </c>
      <c r="C16" t="s">
        <v>84</v>
      </c>
      <c r="D16" s="34" t="s">
        <v>85</v>
      </c>
      <c r="G16" s="5" t="s">
        <v>618</v>
      </c>
      <c r="I16" t="s">
        <v>854</v>
      </c>
      <c r="J16" s="43"/>
    </row>
    <row r="17" spans="1:10" ht="13" customHeight="1" x14ac:dyDescent="0.15">
      <c r="A17" t="s">
        <v>628</v>
      </c>
      <c r="B17" s="46" t="s">
        <v>841</v>
      </c>
      <c r="C17" t="s">
        <v>84</v>
      </c>
      <c r="D17" s="34" t="s">
        <v>85</v>
      </c>
      <c r="G17" s="5" t="s">
        <v>618</v>
      </c>
      <c r="I17" t="s">
        <v>855</v>
      </c>
      <c r="J17" s="43"/>
    </row>
    <row r="18" spans="1:10" ht="13" customHeight="1" x14ac:dyDescent="0.15">
      <c r="A18" t="s">
        <v>628</v>
      </c>
      <c r="B18" s="46" t="s">
        <v>842</v>
      </c>
      <c r="C18" t="s">
        <v>84</v>
      </c>
      <c r="D18" s="34" t="s">
        <v>85</v>
      </c>
      <c r="G18" s="5" t="s">
        <v>618</v>
      </c>
      <c r="I18" t="s">
        <v>856</v>
      </c>
      <c r="J18" s="43"/>
    </row>
    <row r="19" spans="1:10" ht="13" customHeight="1" x14ac:dyDescent="0.15">
      <c r="A19" t="s">
        <v>832</v>
      </c>
      <c r="B19" s="46">
        <v>8821</v>
      </c>
      <c r="C19" t="s">
        <v>84</v>
      </c>
      <c r="D19" s="34" t="s">
        <v>755</v>
      </c>
      <c r="E19" t="s">
        <v>84</v>
      </c>
      <c r="G19" s="5" t="s">
        <v>618</v>
      </c>
      <c r="J19" s="43">
        <v>41852</v>
      </c>
    </row>
    <row r="20" spans="1:10" ht="13" customHeight="1" x14ac:dyDescent="0.15">
      <c r="A20" t="s">
        <v>832</v>
      </c>
      <c r="B20">
        <v>2142</v>
      </c>
      <c r="C20" t="s">
        <v>837</v>
      </c>
      <c r="E20" t="s">
        <v>836</v>
      </c>
      <c r="G20" s="5" t="s">
        <v>835</v>
      </c>
    </row>
    <row r="21" spans="1:10" ht="13" customHeight="1" x14ac:dyDescent="0.15">
      <c r="A21" t="s">
        <v>832</v>
      </c>
      <c r="B21">
        <v>2143</v>
      </c>
      <c r="C21" t="s">
        <v>837</v>
      </c>
      <c r="E21" t="s">
        <v>836</v>
      </c>
      <c r="G21" s="5" t="s">
        <v>835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21"/>
  <sheetViews>
    <sheetView zoomScale="150" workbookViewId="0">
      <selection activeCell="H27" sqref="H27"/>
    </sheetView>
  </sheetViews>
  <sheetFormatPr baseColWidth="10" defaultColWidth="11" defaultRowHeight="13" x14ac:dyDescent="0.15"/>
  <cols>
    <col min="1" max="1" width="11" style="9"/>
    <col min="2" max="2" width="12" customWidth="1"/>
    <col min="3" max="3" width="6.5" customWidth="1"/>
    <col min="4" max="4" width="14.1640625" customWidth="1"/>
    <col min="5" max="5" width="7.33203125" customWidth="1"/>
    <col min="6" max="6" width="7" customWidth="1"/>
    <col min="7" max="7" width="7.1640625" customWidth="1"/>
    <col min="8" max="8" width="9" customWidth="1"/>
    <col min="9" max="10" width="9.1640625" customWidth="1"/>
    <col min="11" max="11" width="8" customWidth="1"/>
  </cols>
  <sheetData>
    <row r="1" spans="1:11" x14ac:dyDescent="0.15">
      <c r="A1" s="9" t="s">
        <v>205</v>
      </c>
    </row>
    <row r="2" spans="1:11" x14ac:dyDescent="0.15">
      <c r="A2" s="30" t="s">
        <v>329</v>
      </c>
    </row>
    <row r="3" spans="1:11" ht="14" thickBot="1" x14ac:dyDescent="0.2"/>
    <row r="4" spans="1:11" s="24" customFormat="1" ht="85" thickBot="1" x14ac:dyDescent="0.2">
      <c r="A4" s="29"/>
      <c r="B4" s="28" t="s">
        <v>72</v>
      </c>
      <c r="C4" s="27" t="s">
        <v>228</v>
      </c>
      <c r="D4" s="27" t="s">
        <v>340</v>
      </c>
      <c r="E4" s="27" t="s">
        <v>315</v>
      </c>
      <c r="F4" s="27" t="s">
        <v>212</v>
      </c>
      <c r="G4" s="27" t="s">
        <v>211</v>
      </c>
      <c r="H4" s="27" t="s">
        <v>128</v>
      </c>
      <c r="I4" s="27" t="s">
        <v>64</v>
      </c>
      <c r="J4" s="26" t="s">
        <v>63</v>
      </c>
      <c r="K4" s="25" t="s">
        <v>341</v>
      </c>
    </row>
    <row r="5" spans="1:11" x14ac:dyDescent="0.15">
      <c r="A5" s="23" t="s">
        <v>157</v>
      </c>
      <c r="B5" s="22">
        <v>5</v>
      </c>
      <c r="C5" s="17">
        <v>2</v>
      </c>
      <c r="D5" s="17">
        <f t="shared" ref="D5:D21" si="0">B5-C5</f>
        <v>3</v>
      </c>
      <c r="E5" s="17">
        <v>0</v>
      </c>
      <c r="F5" s="17">
        <v>0</v>
      </c>
      <c r="G5" s="17">
        <v>0</v>
      </c>
      <c r="H5" s="17">
        <v>0</v>
      </c>
      <c r="I5" s="17">
        <v>2</v>
      </c>
      <c r="J5" s="15">
        <f t="shared" ref="J5:J20" si="1">D5-(SUM(E5:H5))+I5</f>
        <v>5</v>
      </c>
      <c r="K5" s="21">
        <v>6</v>
      </c>
    </row>
    <row r="6" spans="1:11" x14ac:dyDescent="0.15">
      <c r="A6" s="19" t="s">
        <v>62</v>
      </c>
      <c r="B6" s="18">
        <v>4</v>
      </c>
      <c r="C6" s="16">
        <v>2</v>
      </c>
      <c r="D6" s="16">
        <f t="shared" si="0"/>
        <v>2</v>
      </c>
      <c r="E6" s="16">
        <v>1</v>
      </c>
      <c r="F6" s="17">
        <v>0</v>
      </c>
      <c r="G6" s="17">
        <v>0</v>
      </c>
      <c r="H6" s="17">
        <v>0</v>
      </c>
      <c r="I6" s="16">
        <v>0</v>
      </c>
      <c r="J6" s="15">
        <f t="shared" si="1"/>
        <v>1</v>
      </c>
      <c r="K6" s="14">
        <v>0</v>
      </c>
    </row>
    <row r="7" spans="1:11" x14ac:dyDescent="0.15">
      <c r="A7" s="19" t="s">
        <v>334</v>
      </c>
      <c r="B7" s="18">
        <v>5</v>
      </c>
      <c r="C7" s="16">
        <v>2</v>
      </c>
      <c r="D7" s="16">
        <f t="shared" si="0"/>
        <v>3</v>
      </c>
      <c r="E7" s="16">
        <v>0</v>
      </c>
      <c r="F7" s="17">
        <v>0</v>
      </c>
      <c r="G7" s="17">
        <v>0</v>
      </c>
      <c r="H7" s="17">
        <v>0</v>
      </c>
      <c r="I7" s="16">
        <v>0</v>
      </c>
      <c r="J7" s="15">
        <f t="shared" si="1"/>
        <v>3</v>
      </c>
      <c r="K7" s="14">
        <v>9</v>
      </c>
    </row>
    <row r="8" spans="1:11" x14ac:dyDescent="0.15">
      <c r="A8" s="19" t="s">
        <v>333</v>
      </c>
      <c r="B8" s="18">
        <v>13</v>
      </c>
      <c r="C8" s="16">
        <v>2</v>
      </c>
      <c r="D8" s="16">
        <f t="shared" si="0"/>
        <v>11</v>
      </c>
      <c r="E8" s="16">
        <v>0</v>
      </c>
      <c r="F8" s="17">
        <v>0</v>
      </c>
      <c r="G8" s="17">
        <v>0</v>
      </c>
      <c r="H8" s="17">
        <v>0</v>
      </c>
      <c r="I8" s="16">
        <v>0</v>
      </c>
      <c r="J8" s="15">
        <f t="shared" si="1"/>
        <v>11</v>
      </c>
      <c r="K8" s="14">
        <v>9</v>
      </c>
    </row>
    <row r="9" spans="1:11" x14ac:dyDescent="0.15">
      <c r="A9" s="19" t="s">
        <v>332</v>
      </c>
      <c r="B9" s="18">
        <v>13</v>
      </c>
      <c r="C9" s="16">
        <v>1</v>
      </c>
      <c r="D9" s="16">
        <f t="shared" si="0"/>
        <v>12</v>
      </c>
      <c r="E9" s="16">
        <v>0</v>
      </c>
      <c r="F9" s="17">
        <v>0</v>
      </c>
      <c r="G9" s="17">
        <v>0</v>
      </c>
      <c r="H9" s="17">
        <v>0</v>
      </c>
      <c r="I9" s="16">
        <v>0</v>
      </c>
      <c r="J9" s="15">
        <f t="shared" si="1"/>
        <v>12</v>
      </c>
      <c r="K9" s="14">
        <v>9</v>
      </c>
    </row>
    <row r="10" spans="1:11" x14ac:dyDescent="0.15">
      <c r="A10" s="19" t="s">
        <v>310</v>
      </c>
      <c r="B10" s="18">
        <v>7</v>
      </c>
      <c r="C10" s="16">
        <v>2</v>
      </c>
      <c r="D10" s="16">
        <f t="shared" si="0"/>
        <v>5</v>
      </c>
      <c r="E10" s="16">
        <v>0</v>
      </c>
      <c r="F10" s="17">
        <v>0</v>
      </c>
      <c r="G10" s="17">
        <v>0</v>
      </c>
      <c r="H10" s="17">
        <v>0</v>
      </c>
      <c r="I10" s="16">
        <v>0</v>
      </c>
      <c r="J10" s="15">
        <f t="shared" si="1"/>
        <v>5</v>
      </c>
      <c r="K10" s="14">
        <v>5</v>
      </c>
    </row>
    <row r="11" spans="1:11" x14ac:dyDescent="0.15">
      <c r="A11" s="19" t="s">
        <v>309</v>
      </c>
      <c r="B11" s="18">
        <v>11</v>
      </c>
      <c r="C11" s="16">
        <v>1</v>
      </c>
      <c r="D11" s="16">
        <f t="shared" si="0"/>
        <v>10</v>
      </c>
      <c r="E11" s="20">
        <v>0</v>
      </c>
      <c r="F11" s="17">
        <v>0</v>
      </c>
      <c r="G11" s="17">
        <v>0</v>
      </c>
      <c r="H11" s="16">
        <v>3</v>
      </c>
      <c r="I11" s="16">
        <v>0</v>
      </c>
      <c r="J11" s="15">
        <f t="shared" si="1"/>
        <v>7</v>
      </c>
      <c r="K11" s="14">
        <v>3</v>
      </c>
    </row>
    <row r="12" spans="1:11" x14ac:dyDescent="0.15">
      <c r="A12" s="19" t="s">
        <v>114</v>
      </c>
      <c r="B12" s="18">
        <v>15</v>
      </c>
      <c r="C12" s="16">
        <v>2</v>
      </c>
      <c r="D12" s="16">
        <f t="shared" si="0"/>
        <v>13</v>
      </c>
      <c r="E12" s="16">
        <v>0</v>
      </c>
      <c r="F12" s="17">
        <v>0</v>
      </c>
      <c r="G12" s="17">
        <v>0</v>
      </c>
      <c r="H12" s="17">
        <v>0</v>
      </c>
      <c r="I12" s="16">
        <v>0</v>
      </c>
      <c r="J12" s="15">
        <f t="shared" si="1"/>
        <v>13</v>
      </c>
      <c r="K12" s="14">
        <v>5</v>
      </c>
    </row>
    <row r="13" spans="1:11" x14ac:dyDescent="0.15">
      <c r="A13" s="19" t="s">
        <v>113</v>
      </c>
      <c r="B13" s="18">
        <v>40</v>
      </c>
      <c r="C13" s="16">
        <v>7</v>
      </c>
      <c r="D13" s="16">
        <f t="shared" si="0"/>
        <v>33</v>
      </c>
      <c r="E13" s="16">
        <v>2</v>
      </c>
      <c r="F13" s="17">
        <v>0</v>
      </c>
      <c r="G13" s="17">
        <v>0</v>
      </c>
      <c r="H13" s="17">
        <v>0</v>
      </c>
      <c r="I13" s="16">
        <v>0</v>
      </c>
      <c r="J13" s="15">
        <f t="shared" si="1"/>
        <v>31</v>
      </c>
      <c r="K13" s="14">
        <v>0</v>
      </c>
    </row>
    <row r="14" spans="1:11" x14ac:dyDescent="0.15">
      <c r="A14" s="19" t="s">
        <v>112</v>
      </c>
      <c r="B14" s="18">
        <v>68</v>
      </c>
      <c r="C14" s="16">
        <v>11</v>
      </c>
      <c r="D14" s="16">
        <f t="shared" si="0"/>
        <v>57</v>
      </c>
      <c r="E14" s="20">
        <f>12+1</f>
        <v>13</v>
      </c>
      <c r="F14" s="16">
        <v>2</v>
      </c>
      <c r="G14" s="16">
        <f>1+9</f>
        <v>10</v>
      </c>
      <c r="H14" s="17">
        <v>0</v>
      </c>
      <c r="I14" s="16">
        <v>0</v>
      </c>
      <c r="J14" s="15">
        <f t="shared" si="1"/>
        <v>32</v>
      </c>
      <c r="K14" s="14">
        <v>0</v>
      </c>
    </row>
    <row r="15" spans="1:11" x14ac:dyDescent="0.15">
      <c r="A15" s="19" t="s">
        <v>111</v>
      </c>
      <c r="B15" s="18">
        <v>22</v>
      </c>
      <c r="C15" s="16">
        <v>6</v>
      </c>
      <c r="D15" s="16">
        <f t="shared" si="0"/>
        <v>16</v>
      </c>
      <c r="E15" s="16">
        <v>3</v>
      </c>
      <c r="F15" s="16">
        <v>1</v>
      </c>
      <c r="G15" s="17">
        <v>0</v>
      </c>
      <c r="H15" s="16">
        <v>1</v>
      </c>
      <c r="I15" s="16">
        <v>0</v>
      </c>
      <c r="J15" s="15">
        <f t="shared" si="1"/>
        <v>11</v>
      </c>
      <c r="K15" s="14">
        <v>0</v>
      </c>
    </row>
    <row r="16" spans="1:11" x14ac:dyDescent="0.15">
      <c r="A16" s="19" t="s">
        <v>110</v>
      </c>
      <c r="B16" s="18">
        <v>10</v>
      </c>
      <c r="C16" s="16">
        <v>4</v>
      </c>
      <c r="D16" s="16">
        <f t="shared" si="0"/>
        <v>6</v>
      </c>
      <c r="E16" s="16">
        <f>5+1</f>
        <v>6</v>
      </c>
      <c r="F16" s="16">
        <v>0</v>
      </c>
      <c r="G16" s="17">
        <v>0</v>
      </c>
      <c r="H16" s="17">
        <v>0</v>
      </c>
      <c r="I16" s="16">
        <v>0</v>
      </c>
      <c r="J16" s="15">
        <f t="shared" si="1"/>
        <v>0</v>
      </c>
      <c r="K16" s="14">
        <v>0</v>
      </c>
    </row>
    <row r="17" spans="1:11" x14ac:dyDescent="0.15">
      <c r="A17" s="19" t="s">
        <v>109</v>
      </c>
      <c r="B17" s="18">
        <v>25</v>
      </c>
      <c r="C17" s="16">
        <v>5</v>
      </c>
      <c r="D17" s="16">
        <f t="shared" si="0"/>
        <v>20</v>
      </c>
      <c r="E17" s="20">
        <v>3</v>
      </c>
      <c r="F17" s="16">
        <v>0</v>
      </c>
      <c r="G17" s="16">
        <f>1+1</f>
        <v>2</v>
      </c>
      <c r="H17" s="17">
        <v>0</v>
      </c>
      <c r="I17" s="16">
        <v>0</v>
      </c>
      <c r="J17" s="15">
        <f t="shared" si="1"/>
        <v>15</v>
      </c>
      <c r="K17" s="14">
        <v>0</v>
      </c>
    </row>
    <row r="18" spans="1:11" x14ac:dyDescent="0.15">
      <c r="A18" s="19" t="s">
        <v>80</v>
      </c>
      <c r="B18" s="18">
        <v>5</v>
      </c>
      <c r="C18" s="16">
        <v>2</v>
      </c>
      <c r="D18" s="16">
        <f t="shared" si="0"/>
        <v>3</v>
      </c>
      <c r="E18" s="16">
        <v>0</v>
      </c>
      <c r="F18" s="16">
        <v>0</v>
      </c>
      <c r="G18" s="17">
        <v>0</v>
      </c>
      <c r="H18" s="17">
        <v>0</v>
      </c>
      <c r="I18" s="16">
        <v>0</v>
      </c>
      <c r="J18" s="15">
        <f t="shared" si="1"/>
        <v>3</v>
      </c>
      <c r="K18" s="14">
        <v>0</v>
      </c>
    </row>
    <row r="19" spans="1:11" x14ac:dyDescent="0.15">
      <c r="A19" s="19" t="s">
        <v>79</v>
      </c>
      <c r="B19" s="18">
        <v>5</v>
      </c>
      <c r="C19" s="16">
        <v>2</v>
      </c>
      <c r="D19" s="16">
        <f t="shared" si="0"/>
        <v>3</v>
      </c>
      <c r="E19" s="16">
        <v>0</v>
      </c>
      <c r="F19" s="16">
        <v>0</v>
      </c>
      <c r="G19" s="17">
        <v>0</v>
      </c>
      <c r="H19" s="17">
        <v>0</v>
      </c>
      <c r="I19" s="16">
        <v>0</v>
      </c>
      <c r="J19" s="15">
        <f t="shared" si="1"/>
        <v>3</v>
      </c>
      <c r="K19" s="14">
        <v>0</v>
      </c>
    </row>
    <row r="20" spans="1:11" x14ac:dyDescent="0.15">
      <c r="A20" s="19" t="s">
        <v>248</v>
      </c>
      <c r="B20" s="18">
        <v>5</v>
      </c>
      <c r="C20" s="16">
        <v>2</v>
      </c>
      <c r="D20" s="16">
        <f t="shared" si="0"/>
        <v>3</v>
      </c>
      <c r="E20" s="16">
        <v>0</v>
      </c>
      <c r="F20" s="16">
        <v>0</v>
      </c>
      <c r="G20" s="17">
        <v>0</v>
      </c>
      <c r="H20" s="17">
        <v>0</v>
      </c>
      <c r="I20" s="16">
        <v>0</v>
      </c>
      <c r="J20" s="15">
        <f t="shared" si="1"/>
        <v>3</v>
      </c>
      <c r="K20" s="14">
        <v>0</v>
      </c>
    </row>
    <row r="21" spans="1:11" ht="14" thickBot="1" x14ac:dyDescent="0.2">
      <c r="A21" s="13" t="s">
        <v>247</v>
      </c>
      <c r="B21" s="12">
        <v>30</v>
      </c>
      <c r="C21" s="11">
        <v>12</v>
      </c>
      <c r="D21" s="11">
        <f t="shared" si="0"/>
        <v>18</v>
      </c>
      <c r="E21" s="11">
        <f>5+5</f>
        <v>10</v>
      </c>
      <c r="F21" s="11">
        <v>0</v>
      </c>
      <c r="G21" s="11">
        <f>5+5</f>
        <v>10</v>
      </c>
      <c r="H21" s="11">
        <v>0</v>
      </c>
      <c r="I21" s="11" t="s">
        <v>331</v>
      </c>
      <c r="J21" s="31">
        <f>D21-(SUM(E21:H21))</f>
        <v>-2</v>
      </c>
      <c r="K21" s="10">
        <v>22</v>
      </c>
    </row>
  </sheetData>
  <phoneticPr fontId="7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21"/>
  <sheetViews>
    <sheetView zoomScale="150" workbookViewId="0">
      <selection activeCell="L12" sqref="L12"/>
    </sheetView>
  </sheetViews>
  <sheetFormatPr baseColWidth="10" defaultColWidth="11" defaultRowHeight="13" x14ac:dyDescent="0.15"/>
  <cols>
    <col min="1" max="1" width="11" style="9"/>
    <col min="2" max="2" width="12" customWidth="1"/>
    <col min="3" max="3" width="6.5" customWidth="1"/>
    <col min="4" max="4" width="7.33203125" customWidth="1"/>
    <col min="5" max="5" width="7" customWidth="1"/>
    <col min="6" max="6" width="7.1640625" customWidth="1"/>
    <col min="7" max="7" width="9" customWidth="1"/>
    <col min="8" max="9" width="9.1640625" customWidth="1"/>
    <col min="10" max="10" width="8" customWidth="1"/>
  </cols>
  <sheetData>
    <row r="1" spans="1:10" x14ac:dyDescent="0.15">
      <c r="A1" s="9" t="s">
        <v>330</v>
      </c>
    </row>
    <row r="2" spans="1:10" x14ac:dyDescent="0.15">
      <c r="A2" s="30" t="s">
        <v>329</v>
      </c>
    </row>
    <row r="3" spans="1:10" ht="14" thickBot="1" x14ac:dyDescent="0.2"/>
    <row r="4" spans="1:10" s="24" customFormat="1" ht="85" thickBot="1" x14ac:dyDescent="0.2">
      <c r="A4" s="29"/>
      <c r="B4" s="28" t="s">
        <v>72</v>
      </c>
      <c r="C4" s="27" t="s">
        <v>316</v>
      </c>
      <c r="D4" s="27" t="s">
        <v>315</v>
      </c>
      <c r="E4" s="27" t="s">
        <v>212</v>
      </c>
      <c r="F4" s="27" t="s">
        <v>211</v>
      </c>
      <c r="G4" s="27" t="s">
        <v>128</v>
      </c>
      <c r="H4" s="27" t="s">
        <v>64</v>
      </c>
      <c r="I4" s="26" t="s">
        <v>63</v>
      </c>
      <c r="J4" s="25" t="s">
        <v>341</v>
      </c>
    </row>
    <row r="5" spans="1:10" x14ac:dyDescent="0.15">
      <c r="A5" s="23" t="s">
        <v>157</v>
      </c>
      <c r="B5" s="22">
        <v>5</v>
      </c>
      <c r="C5" s="17">
        <v>3</v>
      </c>
      <c r="D5" s="17">
        <v>0</v>
      </c>
      <c r="E5" s="17">
        <v>0</v>
      </c>
      <c r="F5" s="17">
        <v>0</v>
      </c>
      <c r="G5" s="17">
        <v>0</v>
      </c>
      <c r="H5" s="17">
        <v>2</v>
      </c>
      <c r="I5" s="15">
        <f t="shared" ref="I5:I20" si="0">C5-(SUM(D5:G5))+H5</f>
        <v>5</v>
      </c>
      <c r="J5" s="21">
        <v>6</v>
      </c>
    </row>
    <row r="6" spans="1:10" x14ac:dyDescent="0.15">
      <c r="A6" s="19" t="s">
        <v>62</v>
      </c>
      <c r="B6" s="18">
        <v>4</v>
      </c>
      <c r="C6" s="16">
        <v>2</v>
      </c>
      <c r="D6" s="16">
        <v>1</v>
      </c>
      <c r="E6" s="17">
        <v>0</v>
      </c>
      <c r="F6" s="17">
        <v>0</v>
      </c>
      <c r="G6" s="17">
        <v>0</v>
      </c>
      <c r="H6" s="16">
        <v>0</v>
      </c>
      <c r="I6" s="15">
        <f t="shared" si="0"/>
        <v>1</v>
      </c>
      <c r="J6" s="14">
        <v>0</v>
      </c>
    </row>
    <row r="7" spans="1:10" x14ac:dyDescent="0.15">
      <c r="A7" s="19" t="s">
        <v>334</v>
      </c>
      <c r="B7" s="18">
        <v>5</v>
      </c>
      <c r="C7" s="16">
        <v>3</v>
      </c>
      <c r="D7" s="16">
        <v>0</v>
      </c>
      <c r="E7" s="17">
        <v>0</v>
      </c>
      <c r="F7" s="17">
        <v>0</v>
      </c>
      <c r="G7" s="17">
        <v>0</v>
      </c>
      <c r="H7" s="16">
        <v>0</v>
      </c>
      <c r="I7" s="15">
        <f t="shared" si="0"/>
        <v>3</v>
      </c>
      <c r="J7" s="14">
        <v>9</v>
      </c>
    </row>
    <row r="8" spans="1:10" x14ac:dyDescent="0.15">
      <c r="A8" s="19" t="s">
        <v>333</v>
      </c>
      <c r="B8" s="18">
        <v>13</v>
      </c>
      <c r="C8" s="16">
        <v>7</v>
      </c>
      <c r="D8" s="16">
        <v>0</v>
      </c>
      <c r="E8" s="17">
        <v>0</v>
      </c>
      <c r="F8" s="17">
        <v>0</v>
      </c>
      <c r="G8" s="17">
        <v>0</v>
      </c>
      <c r="H8" s="16">
        <v>0</v>
      </c>
      <c r="I8" s="15">
        <f t="shared" si="0"/>
        <v>7</v>
      </c>
      <c r="J8" s="14">
        <v>9</v>
      </c>
    </row>
    <row r="9" spans="1:10" x14ac:dyDescent="0.15">
      <c r="A9" s="19" t="s">
        <v>332</v>
      </c>
      <c r="B9" s="18">
        <v>13</v>
      </c>
      <c r="C9" s="16">
        <v>7</v>
      </c>
      <c r="D9" s="16">
        <v>0</v>
      </c>
      <c r="E9" s="17">
        <v>0</v>
      </c>
      <c r="F9" s="17">
        <v>0</v>
      </c>
      <c r="G9" s="17">
        <v>0</v>
      </c>
      <c r="H9" s="16">
        <v>0</v>
      </c>
      <c r="I9" s="15">
        <f t="shared" si="0"/>
        <v>7</v>
      </c>
      <c r="J9" s="14">
        <v>9</v>
      </c>
    </row>
    <row r="10" spans="1:10" x14ac:dyDescent="0.15">
      <c r="A10" s="19" t="s">
        <v>310</v>
      </c>
      <c r="B10" s="18">
        <v>7</v>
      </c>
      <c r="C10" s="16">
        <v>4</v>
      </c>
      <c r="D10" s="16">
        <v>0</v>
      </c>
      <c r="E10" s="17">
        <v>0</v>
      </c>
      <c r="F10" s="17">
        <v>0</v>
      </c>
      <c r="G10" s="17">
        <v>0</v>
      </c>
      <c r="H10" s="16">
        <v>0</v>
      </c>
      <c r="I10" s="15">
        <f t="shared" si="0"/>
        <v>4</v>
      </c>
      <c r="J10" s="14">
        <v>5</v>
      </c>
    </row>
    <row r="11" spans="1:10" x14ac:dyDescent="0.15">
      <c r="A11" s="19" t="s">
        <v>309</v>
      </c>
      <c r="B11" s="18">
        <v>11</v>
      </c>
      <c r="C11" s="16">
        <v>6</v>
      </c>
      <c r="D11" s="20">
        <v>0</v>
      </c>
      <c r="E11" s="17">
        <v>0</v>
      </c>
      <c r="F11" s="17">
        <v>0</v>
      </c>
      <c r="G11" s="16">
        <v>3</v>
      </c>
      <c r="H11" s="16">
        <v>0</v>
      </c>
      <c r="I11" s="15">
        <f t="shared" si="0"/>
        <v>3</v>
      </c>
      <c r="J11" s="14">
        <v>3</v>
      </c>
    </row>
    <row r="12" spans="1:10" x14ac:dyDescent="0.15">
      <c r="A12" s="19" t="s">
        <v>114</v>
      </c>
      <c r="B12" s="18">
        <v>15</v>
      </c>
      <c r="C12" s="16">
        <v>8</v>
      </c>
      <c r="D12" s="16">
        <v>0</v>
      </c>
      <c r="E12" s="17">
        <v>0</v>
      </c>
      <c r="F12" s="17">
        <v>0</v>
      </c>
      <c r="G12" s="17">
        <v>0</v>
      </c>
      <c r="H12" s="16">
        <v>0</v>
      </c>
      <c r="I12" s="15">
        <f t="shared" si="0"/>
        <v>8</v>
      </c>
      <c r="J12" s="14">
        <v>5</v>
      </c>
    </row>
    <row r="13" spans="1:10" x14ac:dyDescent="0.15">
      <c r="A13" s="19" t="s">
        <v>113</v>
      </c>
      <c r="B13" s="18">
        <v>40</v>
      </c>
      <c r="C13" s="16">
        <v>20</v>
      </c>
      <c r="D13" s="16">
        <v>2</v>
      </c>
      <c r="E13" s="17">
        <v>0</v>
      </c>
      <c r="F13" s="17">
        <v>0</v>
      </c>
      <c r="G13" s="17">
        <v>0</v>
      </c>
      <c r="H13" s="16">
        <v>0</v>
      </c>
      <c r="I13" s="15">
        <f t="shared" si="0"/>
        <v>18</v>
      </c>
      <c r="J13" s="14">
        <v>0</v>
      </c>
    </row>
    <row r="14" spans="1:10" x14ac:dyDescent="0.15">
      <c r="A14" s="19" t="s">
        <v>112</v>
      </c>
      <c r="B14" s="18">
        <v>68</v>
      </c>
      <c r="C14" s="16">
        <v>34</v>
      </c>
      <c r="D14" s="20">
        <f>12+1</f>
        <v>13</v>
      </c>
      <c r="E14" s="16">
        <v>2</v>
      </c>
      <c r="F14" s="16">
        <f>1+9</f>
        <v>10</v>
      </c>
      <c r="G14" s="17">
        <v>0</v>
      </c>
      <c r="H14" s="16">
        <v>0</v>
      </c>
      <c r="I14" s="15">
        <f t="shared" si="0"/>
        <v>9</v>
      </c>
      <c r="J14" s="14">
        <v>0</v>
      </c>
    </row>
    <row r="15" spans="1:10" x14ac:dyDescent="0.15">
      <c r="A15" s="19" t="s">
        <v>111</v>
      </c>
      <c r="B15" s="18">
        <v>22</v>
      </c>
      <c r="C15" s="16">
        <v>11</v>
      </c>
      <c r="D15" s="16">
        <v>3</v>
      </c>
      <c r="E15" s="16">
        <v>1</v>
      </c>
      <c r="F15" s="17">
        <v>0</v>
      </c>
      <c r="G15" s="16">
        <v>1</v>
      </c>
      <c r="H15" s="16">
        <v>0</v>
      </c>
      <c r="I15" s="15">
        <f t="shared" si="0"/>
        <v>6</v>
      </c>
      <c r="J15" s="14">
        <v>0</v>
      </c>
    </row>
    <row r="16" spans="1:10" x14ac:dyDescent="0.15">
      <c r="A16" s="19" t="s">
        <v>110</v>
      </c>
      <c r="B16" s="18">
        <v>10</v>
      </c>
      <c r="C16" s="16">
        <v>5</v>
      </c>
      <c r="D16" s="16">
        <f>5+1</f>
        <v>6</v>
      </c>
      <c r="E16" s="16">
        <v>0</v>
      </c>
      <c r="F16" s="17">
        <v>0</v>
      </c>
      <c r="G16" s="17">
        <v>0</v>
      </c>
      <c r="H16" s="16">
        <v>0</v>
      </c>
      <c r="I16" s="15">
        <f t="shared" si="0"/>
        <v>-1</v>
      </c>
      <c r="J16" s="14">
        <v>0</v>
      </c>
    </row>
    <row r="17" spans="1:10" x14ac:dyDescent="0.15">
      <c r="A17" s="19" t="s">
        <v>109</v>
      </c>
      <c r="B17" s="18">
        <v>25</v>
      </c>
      <c r="C17" s="16">
        <v>13</v>
      </c>
      <c r="D17" s="20">
        <v>3</v>
      </c>
      <c r="E17" s="16">
        <v>0</v>
      </c>
      <c r="F17" s="16">
        <f>1+1</f>
        <v>2</v>
      </c>
      <c r="G17" s="17">
        <v>0</v>
      </c>
      <c r="H17" s="16">
        <v>0</v>
      </c>
      <c r="I17" s="15">
        <f t="shared" si="0"/>
        <v>8</v>
      </c>
      <c r="J17" s="14">
        <v>0</v>
      </c>
    </row>
    <row r="18" spans="1:10" x14ac:dyDescent="0.15">
      <c r="A18" s="19" t="s">
        <v>80</v>
      </c>
      <c r="B18" s="18">
        <v>5</v>
      </c>
      <c r="C18" s="16">
        <v>3</v>
      </c>
      <c r="D18" s="16">
        <v>0</v>
      </c>
      <c r="E18" s="16">
        <v>0</v>
      </c>
      <c r="F18" s="17">
        <v>0</v>
      </c>
      <c r="G18" s="17">
        <v>0</v>
      </c>
      <c r="H18" s="16">
        <v>0</v>
      </c>
      <c r="I18" s="15">
        <f t="shared" si="0"/>
        <v>3</v>
      </c>
      <c r="J18" s="14">
        <v>0</v>
      </c>
    </row>
    <row r="19" spans="1:10" x14ac:dyDescent="0.15">
      <c r="A19" s="19" t="s">
        <v>79</v>
      </c>
      <c r="B19" s="18">
        <v>5</v>
      </c>
      <c r="C19" s="16">
        <v>3</v>
      </c>
      <c r="D19" s="16">
        <v>0</v>
      </c>
      <c r="E19" s="16">
        <v>0</v>
      </c>
      <c r="F19" s="17">
        <v>0</v>
      </c>
      <c r="G19" s="17">
        <v>0</v>
      </c>
      <c r="H19" s="16">
        <v>0</v>
      </c>
      <c r="I19" s="15">
        <f t="shared" si="0"/>
        <v>3</v>
      </c>
      <c r="J19" s="14">
        <v>0</v>
      </c>
    </row>
    <row r="20" spans="1:10" x14ac:dyDescent="0.15">
      <c r="A20" s="19" t="s">
        <v>248</v>
      </c>
      <c r="B20" s="18">
        <v>5</v>
      </c>
      <c r="C20" s="16">
        <v>3</v>
      </c>
      <c r="D20" s="16">
        <v>0</v>
      </c>
      <c r="E20" s="16">
        <v>0</v>
      </c>
      <c r="F20" s="17">
        <v>0</v>
      </c>
      <c r="G20" s="17">
        <v>0</v>
      </c>
      <c r="H20" s="16">
        <v>0</v>
      </c>
      <c r="I20" s="15">
        <f t="shared" si="0"/>
        <v>3</v>
      </c>
      <c r="J20" s="14">
        <v>0</v>
      </c>
    </row>
    <row r="21" spans="1:10" ht="14" thickBot="1" x14ac:dyDescent="0.2">
      <c r="A21" s="13" t="s">
        <v>247</v>
      </c>
      <c r="B21" s="12">
        <v>30</v>
      </c>
      <c r="C21" s="11">
        <v>15</v>
      </c>
      <c r="D21" s="11">
        <f>5+5</f>
        <v>10</v>
      </c>
      <c r="E21" s="11">
        <v>0</v>
      </c>
      <c r="F21" s="11">
        <f>5+5</f>
        <v>10</v>
      </c>
      <c r="G21" s="11">
        <v>0</v>
      </c>
      <c r="H21" s="11" t="s">
        <v>293</v>
      </c>
      <c r="I21" s="11">
        <f>C21-(SUM(D21:G21))</f>
        <v>-5</v>
      </c>
      <c r="J21" s="10">
        <v>22</v>
      </c>
    </row>
  </sheetData>
  <phoneticPr fontId="7" type="noConversion"/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"/>
  <sheetViews>
    <sheetView workbookViewId="0">
      <selection activeCell="B4" sqref="B4"/>
    </sheetView>
  </sheetViews>
  <sheetFormatPr baseColWidth="10" defaultColWidth="8.83203125" defaultRowHeight="13" x14ac:dyDescent="0.15"/>
  <cols>
    <col min="1" max="1" width="18.5" bestFit="1" customWidth="1"/>
  </cols>
  <sheetData>
    <row r="1" spans="1:2" x14ac:dyDescent="0.15">
      <c r="A1" t="s">
        <v>554</v>
      </c>
      <c r="B1" t="s">
        <v>849</v>
      </c>
    </row>
    <row r="2" spans="1:2" x14ac:dyDescent="0.15">
      <c r="A2" t="s">
        <v>518</v>
      </c>
      <c r="B2" t="s">
        <v>702</v>
      </c>
    </row>
    <row r="3" spans="1:2" x14ac:dyDescent="0.15">
      <c r="A3" t="s">
        <v>541</v>
      </c>
      <c r="B3" t="s">
        <v>848</v>
      </c>
    </row>
    <row r="4" spans="1:2" x14ac:dyDescent="0.15">
      <c r="A4" t="s">
        <v>848</v>
      </c>
      <c r="B4" t="s">
        <v>850</v>
      </c>
    </row>
    <row r="5" spans="1:2" x14ac:dyDescent="0.15">
      <c r="A5" t="s">
        <v>845</v>
      </c>
      <c r="B5" t="s">
        <v>553</v>
      </c>
    </row>
    <row r="6" spans="1:2" x14ac:dyDescent="0.15">
      <c r="A6" t="s">
        <v>846</v>
      </c>
      <c r="B6" t="s">
        <v>851</v>
      </c>
    </row>
    <row r="7" spans="1:2" x14ac:dyDescent="0.15">
      <c r="A7" t="s">
        <v>852</v>
      </c>
    </row>
    <row r="8" spans="1:2" x14ac:dyDescent="0.15">
      <c r="A8" t="s">
        <v>847</v>
      </c>
    </row>
    <row r="9" spans="1:2" x14ac:dyDescent="0.15">
      <c r="A9" t="s">
        <v>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 Service</vt:lpstr>
      <vt:lpstr>EDD-TELOS</vt:lpstr>
      <vt:lpstr>Retired</vt:lpstr>
      <vt:lpstr>TPOS-NDBC</vt:lpstr>
      <vt:lpstr>TPOS-Saildrone</vt:lpstr>
      <vt:lpstr>EPIC</vt:lpstr>
      <vt:lpstr>EPIC2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Keene</dc:creator>
  <cp:lastModifiedBy>Jennifer Keene</cp:lastModifiedBy>
  <cp:lastPrinted>2013-10-31T18:23:12Z</cp:lastPrinted>
  <dcterms:created xsi:type="dcterms:W3CDTF">2010-10-08T21:11:31Z</dcterms:created>
  <dcterms:modified xsi:type="dcterms:W3CDTF">2018-12-15T01:07:54Z</dcterms:modified>
</cp:coreProperties>
</file>