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urrent papers\SIPM Dynamic Range Paper\"/>
    </mc:Choice>
  </mc:AlternateContent>
  <xr:revisionPtr revIDLastSave="0" documentId="13_ncr:1_{4DE5C182-AAE4-4834-8499-459B69DB6850}" xr6:coauthVersionLast="45" xr6:coauthVersionMax="45" xr10:uidLastSave="{00000000-0000-0000-0000-000000000000}"/>
  <bookViews>
    <workbookView xWindow="2070" yWindow="2070" windowWidth="26400" windowHeight="13515" xr2:uid="{00000000-000D-0000-FFFF-FFFF00000000}"/>
  </bookViews>
  <sheets>
    <sheet name="bi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1" l="1"/>
  <c r="F27" i="1"/>
  <c r="F24" i="1" l="1"/>
  <c r="F60" i="1"/>
  <c r="F44" i="1"/>
  <c r="F63" i="1"/>
  <c r="F64" i="1"/>
  <c r="F62" i="1"/>
  <c r="F48" i="1"/>
  <c r="F49" i="1"/>
  <c r="F50" i="1"/>
  <c r="F51" i="1"/>
  <c r="F52" i="1"/>
  <c r="F53" i="1"/>
  <c r="F54" i="1"/>
  <c r="F55" i="1"/>
  <c r="F56" i="1"/>
  <c r="F57" i="1"/>
  <c r="F58" i="1"/>
  <c r="F4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8" i="1"/>
  <c r="F2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<sst xmlns="http://schemas.openxmlformats.org/spreadsheetml/2006/main" count="219" uniqueCount="152">
  <si>
    <t>Ref</t>
  </si>
  <si>
    <t>Qnty</t>
  </si>
  <si>
    <t>Value</t>
  </si>
  <si>
    <t>Footprint</t>
  </si>
  <si>
    <t xml:space="preserve">C1, C4, </t>
  </si>
  <si>
    <t>22u</t>
  </si>
  <si>
    <t xml:space="preserve">C2, C7, C9, C10, </t>
  </si>
  <si>
    <t>2.2u</t>
  </si>
  <si>
    <t>C_0402_1005Metric</t>
  </si>
  <si>
    <t xml:space="preserve">C3, </t>
  </si>
  <si>
    <t>10n</t>
  </si>
  <si>
    <t xml:space="preserve">C6, </t>
  </si>
  <si>
    <t>0.1u</t>
  </si>
  <si>
    <t xml:space="preserve">C8, </t>
  </si>
  <si>
    <t>Capacitor_SMD:C_1206_3216Metric</t>
  </si>
  <si>
    <t xml:space="preserve">IC1, </t>
  </si>
  <si>
    <t>LT3571EUD#PBF</t>
  </si>
  <si>
    <t>QFN50P300X300X80-17N-D</t>
  </si>
  <si>
    <t xml:space="preserve">IC2, </t>
  </si>
  <si>
    <t>ATSAMD21E18A-MUT</t>
  </si>
  <si>
    <t>QFN-32-1EP_5x5mm_Pitch0.5mm</t>
  </si>
  <si>
    <t xml:space="preserve">IC3, </t>
  </si>
  <si>
    <t>ADP7118ACPZN3.3</t>
  </si>
  <si>
    <t>footprints:ADP7118ACPZN-R7</t>
  </si>
  <si>
    <t xml:space="preserve">J1, </t>
  </si>
  <si>
    <t>Conn_01x06</t>
  </si>
  <si>
    <t xml:space="preserve">J2, </t>
  </si>
  <si>
    <t>Conn_01x04</t>
  </si>
  <si>
    <t>Connector_PinHeader_2.54mm:PinHeader_1x04_P2.54mm_Vertical_SMD_Pin1Left</t>
  </si>
  <si>
    <t xml:space="preserve">J3, </t>
  </si>
  <si>
    <t>footprints:PinHeader_2x03_P2.54mm_Vertical</t>
  </si>
  <si>
    <t xml:space="preserve">J4, </t>
  </si>
  <si>
    <t>DX07S024WJ3R400</t>
  </si>
  <si>
    <t>digikey-footprints:USB-C_Female_Vert_DX07S024WJ3R400</t>
  </si>
  <si>
    <t xml:space="preserve">L1, </t>
  </si>
  <si>
    <t>15uH</t>
  </si>
  <si>
    <t>footprints:L_1210_3225Metric</t>
  </si>
  <si>
    <t xml:space="preserve">R1, R7, R8, R9, R10, </t>
  </si>
  <si>
    <t>5.1k</t>
  </si>
  <si>
    <t>R_0402_1005Metric</t>
  </si>
  <si>
    <t xml:space="preserve">R2, </t>
  </si>
  <si>
    <t>12.1k</t>
  </si>
  <si>
    <t xml:space="preserve">R3, R4, R14, </t>
  </si>
  <si>
    <t xml:space="preserve">R6, </t>
  </si>
  <si>
    <t>18k</t>
  </si>
  <si>
    <t xml:space="preserve">R11, </t>
  </si>
  <si>
    <t xml:space="preserve">R12, </t>
  </si>
  <si>
    <t>10k</t>
  </si>
  <si>
    <t xml:space="preserve">R13, </t>
  </si>
  <si>
    <t>1M</t>
  </si>
  <si>
    <t xml:space="preserve">U1, </t>
  </si>
  <si>
    <t>MCP4728</t>
  </si>
  <si>
    <t>Package_SO:MSOP-10_3x3mm_P0.5mm</t>
  </si>
  <si>
    <t>Price (10 units)</t>
  </si>
  <si>
    <t>Digikey Link</t>
  </si>
  <si>
    <t>490-10476-1-ND</t>
  </si>
  <si>
    <t>490-14438-1-ND</t>
  </si>
  <si>
    <t>445-12286-1-ND</t>
  </si>
  <si>
    <t>490-6297-1-ND</t>
  </si>
  <si>
    <t>2.2uF</t>
  </si>
  <si>
    <t>LT3571EUD#PBF-ND</t>
  </si>
  <si>
    <t>ATSAMD21E18A-MUTCT-ND</t>
  </si>
  <si>
    <t>ADP7118ACPZN3.3-R7CT-ND</t>
  </si>
  <si>
    <t>1849-PM20204VBNN-ND</t>
  </si>
  <si>
    <t>SAM10846-ND</t>
  </si>
  <si>
    <t>670-2950-1-ND</t>
  </si>
  <si>
    <t>490-15999-1-ND</t>
  </si>
  <si>
    <t>RMCF0402JT5K10CT-ND</t>
  </si>
  <si>
    <t>RMCF0402FT12K1CT-ND</t>
  </si>
  <si>
    <t>RMCF0402JT10R0CT-ND</t>
  </si>
  <si>
    <t>P18KDCCT-ND</t>
  </si>
  <si>
    <t>MCR01MRTJ1R0</t>
  </si>
  <si>
    <t>RMCF0402JT10K0</t>
  </si>
  <si>
    <t>PFR05S-105-FNH</t>
  </si>
  <si>
    <t>MCP4728T-E/UNCT-ND</t>
  </si>
  <si>
    <t>Bias Generator</t>
  </si>
  <si>
    <t>Total Cost</t>
  </si>
  <si>
    <t xml:space="preserve">C1, C3, C4, </t>
  </si>
  <si>
    <t xml:space="preserve">C2, </t>
  </si>
  <si>
    <t>1.0p</t>
  </si>
  <si>
    <t xml:space="preserve">C5, C7, C9, </t>
  </si>
  <si>
    <t xml:space="preserve">C6, C10, </t>
  </si>
  <si>
    <t>4.7u</t>
  </si>
  <si>
    <t xml:space="preserve">D1, </t>
  </si>
  <si>
    <t>footprints:S14420</t>
  </si>
  <si>
    <t>SSQ-103-01-G-D</t>
  </si>
  <si>
    <t>Conn_Coaxial</t>
  </si>
  <si>
    <t>Connector_Coaxial:SMB_Jack_Vertical</t>
  </si>
  <si>
    <t>0.1uH</t>
  </si>
  <si>
    <t xml:space="preserve">R1, </t>
  </si>
  <si>
    <t>1.5k</t>
  </si>
  <si>
    <t xml:space="preserve">R3, R7, </t>
  </si>
  <si>
    <t>5k</t>
  </si>
  <si>
    <t xml:space="preserve">R5, </t>
  </si>
  <si>
    <t xml:space="preserve">R23, </t>
  </si>
  <si>
    <t>OPA847IDBVT</t>
  </si>
  <si>
    <t>footprints:OPA847IDBVT</t>
  </si>
  <si>
    <t>TIA</t>
  </si>
  <si>
    <t>CC0402BRNPO9BN1R0</t>
  </si>
  <si>
    <t>L_0603_1608Metric</t>
  </si>
  <si>
    <t>C_0603_1608Metric</t>
  </si>
  <si>
    <t>587-3416-1-ND</t>
  </si>
  <si>
    <t>1276-6836-1-ND</t>
  </si>
  <si>
    <t>S14420-3025</t>
  </si>
  <si>
    <t>N/A</t>
  </si>
  <si>
    <t>SAM1179-03-ND</t>
  </si>
  <si>
    <t>131-3701-261</t>
  </si>
  <si>
    <t>445-181509-1-ND</t>
  </si>
  <si>
    <t>P15987CT-ND</t>
  </si>
  <si>
    <t>P1.5KDCCT-ND</t>
  </si>
  <si>
    <t>ERA-2AEB4991X</t>
  </si>
  <si>
    <t>RL05S3.3FCT-ND</t>
  </si>
  <si>
    <t>P33DDCT-ND</t>
  </si>
  <si>
    <t>296-46172-1-ND</t>
  </si>
  <si>
    <t>Power Supply</t>
  </si>
  <si>
    <t xml:space="preserve">C1, C3, C5, C6, C15, </t>
  </si>
  <si>
    <t xml:space="preserve">C4, </t>
  </si>
  <si>
    <t>1uF</t>
  </si>
  <si>
    <t xml:space="preserve">C17, </t>
  </si>
  <si>
    <t>SSQ-103-03-G-D</t>
  </si>
  <si>
    <t>1uH</t>
  </si>
  <si>
    <t xml:space="preserve">R8, </t>
  </si>
  <si>
    <t>64.9k</t>
  </si>
  <si>
    <t xml:space="preserve">R9, </t>
  </si>
  <si>
    <t>24.9k</t>
  </si>
  <si>
    <t>LM2776</t>
  </si>
  <si>
    <t>footprints:LM2776DBVR</t>
  </si>
  <si>
    <t xml:space="preserve">U3, </t>
  </si>
  <si>
    <t>TPS72301DBVR</t>
  </si>
  <si>
    <t>footprints:TPS72301DBVR</t>
  </si>
  <si>
    <t xml:space="preserve">U5, </t>
  </si>
  <si>
    <t>TPS79333DBVR</t>
  </si>
  <si>
    <t>footprints:TPS79333DBVR</t>
  </si>
  <si>
    <t>R_0603_1608Metric</t>
  </si>
  <si>
    <t>296-43957-1-ND</t>
  </si>
  <si>
    <t>296-27049-1-ND</t>
  </si>
  <si>
    <t>296-12961-1-ND</t>
  </si>
  <si>
    <t>445-6753-1-ND</t>
  </si>
  <si>
    <t>SAM1196-03-ND</t>
  </si>
  <si>
    <t>RMCF0603FT64K9CT-ND</t>
  </si>
  <si>
    <t>587-6336-1-ND</t>
  </si>
  <si>
    <t>P20440CT-ND</t>
  </si>
  <si>
    <t>P.47AJCT-ND</t>
  </si>
  <si>
    <t>Total cost:</t>
  </si>
  <si>
    <t>PCB Fab</t>
  </si>
  <si>
    <t>Bias PCB</t>
  </si>
  <si>
    <t>PSU PCB</t>
  </si>
  <si>
    <t>TIA PCB</t>
  </si>
  <si>
    <t>Ten individual 4 layer boards</t>
  </si>
  <si>
    <t>Ten individual 2 layer boards</t>
  </si>
  <si>
    <t>Subtotal:</t>
  </si>
  <si>
    <t>C_1206_3216Metric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</si>
</sst>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33" borderId="10" xfId="43" applyFill="1" applyBorder="1" applyAlignment="1">
      <alignment vertical="center" wrapText="1" readingOrder="1"/>
    </xf>
    <xf numFmtId="0" fontId="18" fillId="0" borderId="0" xfId="43"/>
    <xf numFmtId="44" fontId="0" fillId="0" borderId="0" xfId="1" applyFont="1"/>
    <xf numFmtId="0" fontId="18" fillId="33" borderId="0" xfId="43" applyFill="1" applyAlignment="1">
      <alignment vertical="center" wrapText="1" readingOrder="1"/>
    </xf>
    <xf numFmtId="0" fontId="0" fillId="0" borderId="0" xfId="0" applyAlignment="1">
      <alignment horizontal="left"/>
    </xf>
    <xf numFmtId="0" fontId="19" fillId="0" borderId="0" xfId="0" applyFont="1"/>
    <xf numFmtId="0" fontId="16" fillId="0" borderId="0" xfId="0" applyFont="1" applyAlignment="1">
      <alignment horizontal="left"/>
    </xf>
    <xf numFmtId="44" fontId="0" fillId="0" borderId="0" xfId="0" applyNumberFormat="1"/>
    <xf numFmtId="44" fontId="16" fillId="0" borderId="0" xfId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nalog-devices-inc/ADP7118ACPZN3.3-R7/ADP7118ACPZN3.3-R7CT-ND/7732407" TargetMode="External"/><Relationship Id="rId13" Type="http://schemas.openxmlformats.org/officeDocument/2006/relationships/hyperlink" Target="https://www.digikey.com/product-detail/en/stackpole-electronics-inc/RMCF0402JT5K10/RMCF0402JT5K10CT-ND/2417890" TargetMode="External"/><Relationship Id="rId18" Type="http://schemas.openxmlformats.org/officeDocument/2006/relationships/hyperlink" Target="https://www.digikey.com/en/products/detail/delta-electronics-cyntec/PFR05S-105-FNH/9761538" TargetMode="External"/><Relationship Id="rId26" Type="http://schemas.openxmlformats.org/officeDocument/2006/relationships/hyperlink" Target="https://www.digikey.com/product-detail/en/tdk-corporation/MLJ1608WR10JT000/445-181509-1-ND/9925375" TargetMode="External"/><Relationship Id="rId39" Type="http://schemas.openxmlformats.org/officeDocument/2006/relationships/hyperlink" Target="https://www.digikey.com/product-detail/en/tdk-corporation/MLZ1608N1R0LT000/445-6753-1-ND/2523574" TargetMode="External"/><Relationship Id="rId3" Type="http://schemas.openxmlformats.org/officeDocument/2006/relationships/hyperlink" Target="https://www.digikey.com/product-detail/en/tdk-corporation/CGA2B3X7S2A103M050BB/445-12286-1-ND/3953952" TargetMode="External"/><Relationship Id="rId21" Type="http://schemas.openxmlformats.org/officeDocument/2006/relationships/hyperlink" Target="https://www.digikey.com/product-detail/en/murata-electronics/GRM155R61A104KA01J/490-6297-1-ND/3845494" TargetMode="External"/><Relationship Id="rId34" Type="http://schemas.openxmlformats.org/officeDocument/2006/relationships/hyperlink" Target="https://www.digikey.com/product-detail/en/murata-electronics/GRM188R61A226ME15D/490-10476-1-ND/5026394" TargetMode="External"/><Relationship Id="rId42" Type="http://schemas.openxmlformats.org/officeDocument/2006/relationships/hyperlink" Target="https://www.digikey.com/product-detail/en/stackpole-electronics-inc/RMCF0603FT64K9/RMCF0603FT64K9CT-ND/2418116" TargetMode="External"/><Relationship Id="rId7" Type="http://schemas.openxmlformats.org/officeDocument/2006/relationships/hyperlink" Target="https://www.digikey.com/product-detail/en/microchip-technology/ATSAMD21E18A-MUT/ATSAMD21E18A-MUTCT-ND/4878884" TargetMode="External"/><Relationship Id="rId12" Type="http://schemas.openxmlformats.org/officeDocument/2006/relationships/hyperlink" Target="https://www.digikey.com/product-detail/en/murata-electronics/LQH32PH150MNCL/490-15999-1-ND/6800664" TargetMode="External"/><Relationship Id="rId17" Type="http://schemas.openxmlformats.org/officeDocument/2006/relationships/hyperlink" Target="https://www.digikey.com/en/products/detail/rohm-semiconductor/MCR01MRTJ1R0/2811525" TargetMode="External"/><Relationship Id="rId25" Type="http://schemas.openxmlformats.org/officeDocument/2006/relationships/hyperlink" Target="https://www.digikey.com/en/products/detail/cinch-connectivity-solutions-johnson/131-3701-261/275098" TargetMode="External"/><Relationship Id="rId33" Type="http://schemas.openxmlformats.org/officeDocument/2006/relationships/hyperlink" Target="https://www.digikey.com/product-detail/en/texas-instruments/OPA847IDBVR/296-46172-1-ND/7033347" TargetMode="External"/><Relationship Id="rId38" Type="http://schemas.openxmlformats.org/officeDocument/2006/relationships/hyperlink" Target="https://www.digikey.com/product-detail/en/taiyo-yuden/LMK107BJ475KAHT/587-3416-1-ND/4157723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murata-electronics/GCM31CC72A225KE02L/490-14438-1-ND/6606899" TargetMode="External"/><Relationship Id="rId16" Type="http://schemas.openxmlformats.org/officeDocument/2006/relationships/hyperlink" Target="https://www.digikey.com/product-detail/en/panasonic-electronic-components/ERA-2AEB183X/P18KDCCT-ND/1706213" TargetMode="External"/><Relationship Id="rId20" Type="http://schemas.openxmlformats.org/officeDocument/2006/relationships/hyperlink" Target="https://www.digikey.com/en/products/detail/yageo/CC0402BRNPO9BN1R0/5883183" TargetMode="External"/><Relationship Id="rId29" Type="http://schemas.openxmlformats.org/officeDocument/2006/relationships/hyperlink" Target="https://www.digikey.com/en/products/detail/panasonic-electronic-components/ERA-2AEB4991X/2026116" TargetMode="External"/><Relationship Id="rId41" Type="http://schemas.openxmlformats.org/officeDocument/2006/relationships/hyperlink" Target="https://www.digikey.com/product-detail/en/samtec-inc/SSQ-103-03-G-D/SAM1196-03-ND/1111460" TargetMode="External"/><Relationship Id="rId1" Type="http://schemas.openxmlformats.org/officeDocument/2006/relationships/hyperlink" Target="https://www.digikey.com/product-detail/en/murata-electronics/GRM188R61A226ME15D/490-10476-1-ND/5026394" TargetMode="External"/><Relationship Id="rId6" Type="http://schemas.openxmlformats.org/officeDocument/2006/relationships/hyperlink" Target="https://www.digikey.com/product-detail/en/analog-devices-inc/LT3571EUD-PBF/LT3571EUD-PBF-ND/1999979" TargetMode="External"/><Relationship Id="rId11" Type="http://schemas.openxmlformats.org/officeDocument/2006/relationships/hyperlink" Target="https://www.digikey.com/product-detail/en/jae-electronics/DX07S024WJ3R400/670-2950-1-ND/6594046" TargetMode="External"/><Relationship Id="rId24" Type="http://schemas.openxmlformats.org/officeDocument/2006/relationships/hyperlink" Target="https://www.digikey.com/product-detail/en/samtec-inc/SSQ-103-01-G-D/SAM1179-03-ND/1110567" TargetMode="External"/><Relationship Id="rId32" Type="http://schemas.openxmlformats.org/officeDocument/2006/relationships/hyperlink" Target="https://www.digikey.com/product-detail/en/panasonic-electronic-components/ERA-2AKD330X/P33DDCT-ND/1706244" TargetMode="External"/><Relationship Id="rId37" Type="http://schemas.openxmlformats.org/officeDocument/2006/relationships/hyperlink" Target="https://www.digikey.com/product-detail/en/texas-instruments/TPS79333DBVR/296-12961-1-ND/476149" TargetMode="External"/><Relationship Id="rId40" Type="http://schemas.openxmlformats.org/officeDocument/2006/relationships/hyperlink" Target="https://www.digikey.com/product-detail/en/tdk-corporation/CGA2B3X7S2A103M050BB/445-12286-1-ND/3953952" TargetMode="External"/><Relationship Id="rId45" Type="http://schemas.openxmlformats.org/officeDocument/2006/relationships/hyperlink" Target="https://www.digikey.com/product-detail/en/panasonic-electronic-components/ERJ-3RQFR47V/P.47AJCT-ND/308106" TargetMode="External"/><Relationship Id="rId5" Type="http://schemas.openxmlformats.org/officeDocument/2006/relationships/hyperlink" Target="https://www.digikey.com/product-detail/en/murata-electronics/GCM31CC72A225KE02L/490-14438-1-ND/6606899" TargetMode="External"/><Relationship Id="rId15" Type="http://schemas.openxmlformats.org/officeDocument/2006/relationships/hyperlink" Target="https://www.digikey.com/product-detail/en/stackpole-electronics-inc/RMCF0402JT10R0/RMCF0402JT10R0CT-ND/1942930" TargetMode="External"/><Relationship Id="rId23" Type="http://schemas.openxmlformats.org/officeDocument/2006/relationships/hyperlink" Target="https://www.digikey.com/product-detail/en/samsung-electro-mechanics/CL05A475MO5NUNC/1276-6836-1-ND/5961695" TargetMode="External"/><Relationship Id="rId28" Type="http://schemas.openxmlformats.org/officeDocument/2006/relationships/hyperlink" Target="https://www.digikey.com/product-detail/en/panasonic-electronic-components/ERA-2AEB152X/P1.5KDCCT-ND/1706187" TargetMode="External"/><Relationship Id="rId36" Type="http://schemas.openxmlformats.org/officeDocument/2006/relationships/hyperlink" Target="https://www.digikey.com/product-detail/en/texas-instruments/TPS72301DBVR/296-27049-1-ND/2255328" TargetMode="External"/><Relationship Id="rId10" Type="http://schemas.openxmlformats.org/officeDocument/2006/relationships/hyperlink" Target="https://www.digikey.com/product-detail/en/samtec-inc/TSW-103-07-F-D/SAM10846-ND/2685876" TargetMode="External"/><Relationship Id="rId19" Type="http://schemas.openxmlformats.org/officeDocument/2006/relationships/hyperlink" Target="https://www.digikey.com/product-detail/en/microchip-technology/MCP4728T-E-UN/MCP4728T-E-UNCT-ND/5358293" TargetMode="External"/><Relationship Id="rId31" Type="http://schemas.openxmlformats.org/officeDocument/2006/relationships/hyperlink" Target="https://www.digikey.com/product-detail/en/stackpole-electronics-inc/RMCF0402JT10R0/RMCF0402JT10R0CT-ND/1942930" TargetMode="External"/><Relationship Id="rId44" Type="http://schemas.openxmlformats.org/officeDocument/2006/relationships/hyperlink" Target="https://www.digikey.com/product-detail/en/panasonic-electronic-components/ERJ-PB3D2492V/P20440CT-ND/6214695" TargetMode="External"/><Relationship Id="rId4" Type="http://schemas.openxmlformats.org/officeDocument/2006/relationships/hyperlink" Target="https://www.digikey.com/product-detail/en/murata-electronics/GRM155R61A104KA01J/490-6297-1-ND/3845494" TargetMode="External"/><Relationship Id="rId9" Type="http://schemas.openxmlformats.org/officeDocument/2006/relationships/hyperlink" Target="https://www.digikey.com/en/products/detail/metz-connect-usa-inc/PM20204VBNN/12342877" TargetMode="External"/><Relationship Id="rId14" Type="http://schemas.openxmlformats.org/officeDocument/2006/relationships/hyperlink" Target="https://www.digikey.com/product-detail/en/stackpole-electronics-inc/RMCF0402FT12K1/RMCF0402FT12K1CT-ND/2417500" TargetMode="External"/><Relationship Id="rId22" Type="http://schemas.openxmlformats.org/officeDocument/2006/relationships/hyperlink" Target="https://www.digikey.com/product-detail/en/taiyo-yuden/LMK107BJ475KAHT/587-3416-1-ND/4157723" TargetMode="External"/><Relationship Id="rId27" Type="http://schemas.openxmlformats.org/officeDocument/2006/relationships/hyperlink" Target="https://www.digikey.com/product-detail/en/panasonic-electronic-components/ERJ-2RKD49R9X/P15987CT-ND/3982327" TargetMode="External"/><Relationship Id="rId30" Type="http://schemas.openxmlformats.org/officeDocument/2006/relationships/hyperlink" Target="https://www.digikey.com/product-detail/en/susumu/RL0510S-3R3-F/RL05S3.3FCT-ND/433214" TargetMode="External"/><Relationship Id="rId35" Type="http://schemas.openxmlformats.org/officeDocument/2006/relationships/hyperlink" Target="https://www.digikey.com/product-detail/en/texas-instruments/LM2776DBVR/296-43957-1-ND/5973203" TargetMode="External"/><Relationship Id="rId43" Type="http://schemas.openxmlformats.org/officeDocument/2006/relationships/hyperlink" Target="https://www.digikey.com/product-detail/en/taiyo-yuden/LMK107BJ105MAHT/587-6336-1-ND/99499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53" workbookViewId="0">
      <selection activeCell="F65" sqref="F65"/>
    </sheetView>
  </sheetViews>
  <sheetFormatPr defaultRowHeight="15" x14ac:dyDescent="0.25"/>
  <cols>
    <col min="1" max="1" width="18" bestFit="1" customWidth="1"/>
    <col min="2" max="2" width="17" customWidth="1"/>
    <col min="3" max="3" width="19.85546875" style="6" bestFit="1" customWidth="1"/>
    <col min="4" max="4" width="49.7109375" customWidth="1"/>
    <col min="5" max="6" width="21.85546875" customWidth="1"/>
    <col min="7" max="7" width="26.28515625" bestFit="1" customWidth="1"/>
  </cols>
  <sheetData>
    <row r="1" spans="1:7" x14ac:dyDescent="0.25">
      <c r="A1" s="1" t="s">
        <v>75</v>
      </c>
    </row>
    <row r="2" spans="1:7" x14ac:dyDescent="0.25">
      <c r="A2" s="1" t="s">
        <v>0</v>
      </c>
      <c r="B2" s="1" t="s">
        <v>1</v>
      </c>
      <c r="C2" s="8" t="s">
        <v>2</v>
      </c>
      <c r="D2" s="1" t="s">
        <v>3</v>
      </c>
      <c r="E2" s="1" t="s">
        <v>53</v>
      </c>
      <c r="F2" s="1" t="s">
        <v>76</v>
      </c>
      <c r="G2" s="1" t="s">
        <v>54</v>
      </c>
    </row>
    <row r="3" spans="1:7" ht="15.75" thickBot="1" x14ac:dyDescent="0.3">
      <c r="A3" t="s">
        <v>4</v>
      </c>
      <c r="B3">
        <v>2</v>
      </c>
      <c r="C3" s="6" t="s">
        <v>5</v>
      </c>
      <c r="D3" t="s">
        <v>100</v>
      </c>
      <c r="E3" s="4">
        <v>0.20499999999999999</v>
      </c>
      <c r="F3" s="4">
        <f>E3*B3</f>
        <v>0.41</v>
      </c>
      <c r="G3" s="2" t="s">
        <v>55</v>
      </c>
    </row>
    <row r="4" spans="1:7" x14ac:dyDescent="0.25">
      <c r="A4" t="s">
        <v>6</v>
      </c>
      <c r="B4">
        <v>4</v>
      </c>
      <c r="C4" s="6" t="s">
        <v>7</v>
      </c>
      <c r="D4" t="s">
        <v>8</v>
      </c>
      <c r="E4" s="4">
        <v>0.57499999999999996</v>
      </c>
      <c r="F4" s="4">
        <f t="shared" ref="F4:F22" si="0">E4*B4</f>
        <v>2.2999999999999998</v>
      </c>
      <c r="G4" s="3" t="s">
        <v>56</v>
      </c>
    </row>
    <row r="5" spans="1:7" ht="15.75" thickBot="1" x14ac:dyDescent="0.3">
      <c r="A5" t="s">
        <v>9</v>
      </c>
      <c r="B5">
        <v>1</v>
      </c>
      <c r="C5" s="6" t="s">
        <v>10</v>
      </c>
      <c r="D5" t="s">
        <v>8</v>
      </c>
      <c r="E5" s="4">
        <v>0.126</v>
      </c>
      <c r="F5" s="4">
        <f t="shared" si="0"/>
        <v>0.126</v>
      </c>
      <c r="G5" s="2" t="s">
        <v>57</v>
      </c>
    </row>
    <row r="6" spans="1:7" x14ac:dyDescent="0.25">
      <c r="A6" t="s">
        <v>11</v>
      </c>
      <c r="B6">
        <v>1</v>
      </c>
      <c r="C6" s="6" t="s">
        <v>12</v>
      </c>
      <c r="D6" t="s">
        <v>8</v>
      </c>
      <c r="E6" s="4">
        <v>3.3000000000000002E-2</v>
      </c>
      <c r="F6" s="4">
        <f t="shared" si="0"/>
        <v>3.3000000000000002E-2</v>
      </c>
      <c r="G6" s="3" t="s">
        <v>58</v>
      </c>
    </row>
    <row r="7" spans="1:7" x14ac:dyDescent="0.25">
      <c r="A7" t="s">
        <v>13</v>
      </c>
      <c r="B7">
        <v>1</v>
      </c>
      <c r="C7" s="6" t="s">
        <v>59</v>
      </c>
      <c r="D7" t="s">
        <v>14</v>
      </c>
      <c r="E7" s="4">
        <v>0.57499999999999996</v>
      </c>
      <c r="F7" s="4">
        <f t="shared" si="0"/>
        <v>0.57499999999999996</v>
      </c>
      <c r="G7" s="3" t="s">
        <v>56</v>
      </c>
    </row>
    <row r="8" spans="1:7" x14ac:dyDescent="0.25">
      <c r="A8" t="s">
        <v>15</v>
      </c>
      <c r="B8">
        <v>1</v>
      </c>
      <c r="C8" s="6" t="s">
        <v>16</v>
      </c>
      <c r="D8" t="s">
        <v>17</v>
      </c>
      <c r="E8" s="4">
        <v>6.11</v>
      </c>
      <c r="F8" s="4">
        <f t="shared" si="0"/>
        <v>6.11</v>
      </c>
      <c r="G8" s="3" t="s">
        <v>60</v>
      </c>
    </row>
    <row r="9" spans="1:7" x14ac:dyDescent="0.25">
      <c r="A9" t="s">
        <v>18</v>
      </c>
      <c r="B9">
        <v>1</v>
      </c>
      <c r="C9" s="6" t="s">
        <v>19</v>
      </c>
      <c r="D9" t="s">
        <v>20</v>
      </c>
      <c r="E9" s="4">
        <v>2.92</v>
      </c>
      <c r="F9" s="4">
        <f t="shared" si="0"/>
        <v>2.92</v>
      </c>
      <c r="G9" s="3" t="s">
        <v>61</v>
      </c>
    </row>
    <row r="10" spans="1:7" x14ac:dyDescent="0.25">
      <c r="A10" t="s">
        <v>21</v>
      </c>
      <c r="B10">
        <v>1</v>
      </c>
      <c r="C10" s="6" t="s">
        <v>22</v>
      </c>
      <c r="D10" t="s">
        <v>23</v>
      </c>
      <c r="E10" s="4">
        <v>2.27</v>
      </c>
      <c r="F10" s="4">
        <f t="shared" si="0"/>
        <v>2.27</v>
      </c>
      <c r="G10" s="3" t="s">
        <v>62</v>
      </c>
    </row>
    <row r="11" spans="1:7" x14ac:dyDescent="0.25">
      <c r="A11" t="s">
        <v>26</v>
      </c>
      <c r="B11">
        <v>1</v>
      </c>
      <c r="C11" s="6" t="s">
        <v>27</v>
      </c>
      <c r="D11" t="s">
        <v>28</v>
      </c>
      <c r="E11" s="4">
        <v>2.48</v>
      </c>
      <c r="F11" s="4">
        <f t="shared" si="0"/>
        <v>2.48</v>
      </c>
      <c r="G11" s="3" t="s">
        <v>63</v>
      </c>
    </row>
    <row r="12" spans="1:7" x14ac:dyDescent="0.25">
      <c r="A12" t="s">
        <v>29</v>
      </c>
      <c r="B12">
        <v>1</v>
      </c>
      <c r="C12" s="6" t="s">
        <v>25</v>
      </c>
      <c r="D12" t="s">
        <v>30</v>
      </c>
      <c r="E12" s="4">
        <v>0.48</v>
      </c>
      <c r="F12" s="4">
        <f t="shared" si="0"/>
        <v>0.48</v>
      </c>
      <c r="G12" s="3" t="s">
        <v>64</v>
      </c>
    </row>
    <row r="13" spans="1:7" x14ac:dyDescent="0.25">
      <c r="A13" t="s">
        <v>31</v>
      </c>
      <c r="B13">
        <v>1</v>
      </c>
      <c r="C13" s="6" t="s">
        <v>32</v>
      </c>
      <c r="D13" t="s">
        <v>33</v>
      </c>
      <c r="E13" s="4">
        <v>1.911</v>
      </c>
      <c r="F13" s="4">
        <f t="shared" si="0"/>
        <v>1.911</v>
      </c>
      <c r="G13" s="5" t="s">
        <v>65</v>
      </c>
    </row>
    <row r="14" spans="1:7" x14ac:dyDescent="0.25">
      <c r="A14" t="s">
        <v>34</v>
      </c>
      <c r="B14">
        <v>1</v>
      </c>
      <c r="C14" s="6" t="s">
        <v>35</v>
      </c>
      <c r="D14" t="s">
        <v>36</v>
      </c>
      <c r="E14" s="4">
        <v>0.32</v>
      </c>
      <c r="F14" s="4">
        <f t="shared" si="0"/>
        <v>0.32</v>
      </c>
      <c r="G14" s="3" t="s">
        <v>66</v>
      </c>
    </row>
    <row r="15" spans="1:7" ht="15.75" thickBot="1" x14ac:dyDescent="0.3">
      <c r="A15" t="s">
        <v>37</v>
      </c>
      <c r="B15">
        <v>5</v>
      </c>
      <c r="C15" s="6" t="s">
        <v>38</v>
      </c>
      <c r="D15" t="s">
        <v>39</v>
      </c>
      <c r="E15" s="4">
        <v>0.01</v>
      </c>
      <c r="F15" s="4">
        <f t="shared" si="0"/>
        <v>0.05</v>
      </c>
      <c r="G15" s="2" t="s">
        <v>67</v>
      </c>
    </row>
    <row r="16" spans="1:7" x14ac:dyDescent="0.25">
      <c r="A16" t="s">
        <v>40</v>
      </c>
      <c r="B16">
        <v>1</v>
      </c>
      <c r="C16" s="6" t="s">
        <v>41</v>
      </c>
      <c r="D16" t="s">
        <v>39</v>
      </c>
      <c r="E16" s="4">
        <v>1.4E-2</v>
      </c>
      <c r="F16" s="4">
        <f t="shared" si="0"/>
        <v>1.4E-2</v>
      </c>
      <c r="G16" s="3" t="s">
        <v>68</v>
      </c>
    </row>
    <row r="17" spans="1:7" x14ac:dyDescent="0.25">
      <c r="A17" t="s">
        <v>42</v>
      </c>
      <c r="B17">
        <v>3</v>
      </c>
      <c r="C17" s="6">
        <v>10</v>
      </c>
      <c r="D17" t="s">
        <v>39</v>
      </c>
      <c r="E17" s="4">
        <v>0.01</v>
      </c>
      <c r="F17" s="4">
        <f t="shared" si="0"/>
        <v>0.03</v>
      </c>
      <c r="G17" s="3" t="s">
        <v>69</v>
      </c>
    </row>
    <row r="18" spans="1:7" x14ac:dyDescent="0.25">
      <c r="A18" t="s">
        <v>43</v>
      </c>
      <c r="B18">
        <v>1</v>
      </c>
      <c r="C18" s="6" t="s">
        <v>44</v>
      </c>
      <c r="D18" t="s">
        <v>39</v>
      </c>
      <c r="E18" s="4">
        <v>0.27800000000000002</v>
      </c>
      <c r="F18" s="4">
        <f t="shared" si="0"/>
        <v>0.27800000000000002</v>
      </c>
      <c r="G18" s="3" t="s">
        <v>70</v>
      </c>
    </row>
    <row r="19" spans="1:7" x14ac:dyDescent="0.25">
      <c r="A19" t="s">
        <v>45</v>
      </c>
      <c r="B19">
        <v>1</v>
      </c>
      <c r="C19" s="6">
        <v>1</v>
      </c>
      <c r="D19" t="s">
        <v>39</v>
      </c>
      <c r="E19" s="4">
        <v>1.2E-2</v>
      </c>
      <c r="F19" s="4">
        <f t="shared" si="0"/>
        <v>1.2E-2</v>
      </c>
      <c r="G19" s="3" t="s">
        <v>71</v>
      </c>
    </row>
    <row r="20" spans="1:7" x14ac:dyDescent="0.25">
      <c r="A20" t="s">
        <v>46</v>
      </c>
      <c r="B20">
        <v>1</v>
      </c>
      <c r="C20" s="6" t="s">
        <v>47</v>
      </c>
      <c r="D20" t="s">
        <v>39</v>
      </c>
      <c r="E20" s="4">
        <v>0.01</v>
      </c>
      <c r="F20" s="4">
        <f t="shared" si="0"/>
        <v>0.01</v>
      </c>
      <c r="G20" s="3" t="s">
        <v>72</v>
      </c>
    </row>
    <row r="21" spans="1:7" x14ac:dyDescent="0.25">
      <c r="A21" t="s">
        <v>48</v>
      </c>
      <c r="B21">
        <v>1</v>
      </c>
      <c r="C21" s="6" t="s">
        <v>49</v>
      </c>
      <c r="D21" t="s">
        <v>39</v>
      </c>
      <c r="E21" s="4">
        <v>1.2999999999999999E-2</v>
      </c>
      <c r="F21" s="4">
        <f t="shared" si="0"/>
        <v>1.2999999999999999E-2</v>
      </c>
      <c r="G21" s="3" t="s">
        <v>73</v>
      </c>
    </row>
    <row r="22" spans="1:7" ht="15.75" thickBot="1" x14ac:dyDescent="0.3">
      <c r="A22" t="s">
        <v>50</v>
      </c>
      <c r="B22">
        <v>1</v>
      </c>
      <c r="C22" s="6" t="s">
        <v>51</v>
      </c>
      <c r="D22" t="s">
        <v>52</v>
      </c>
      <c r="E22" s="4">
        <v>1.89</v>
      </c>
      <c r="F22" s="4">
        <f t="shared" si="0"/>
        <v>1.89</v>
      </c>
      <c r="G22" s="2" t="s">
        <v>74</v>
      </c>
    </row>
    <row r="23" spans="1:7" x14ac:dyDescent="0.25">
      <c r="E23" s="4"/>
      <c r="F23" s="4"/>
      <c r="G23" s="3"/>
    </row>
    <row r="24" spans="1:7" x14ac:dyDescent="0.25">
      <c r="E24" s="10" t="s">
        <v>150</v>
      </c>
      <c r="F24" s="10">
        <f>SUM(F3:F22)</f>
        <v>22.232000000000006</v>
      </c>
      <c r="G24" s="3"/>
    </row>
    <row r="25" spans="1:7" x14ac:dyDescent="0.25">
      <c r="A25" s="1" t="s">
        <v>97</v>
      </c>
      <c r="E25" s="4"/>
      <c r="F25" s="4"/>
    </row>
    <row r="26" spans="1:7" x14ac:dyDescent="0.25">
      <c r="A26" s="1" t="s">
        <v>0</v>
      </c>
      <c r="B26" s="1" t="s">
        <v>1</v>
      </c>
      <c r="C26" s="8" t="s">
        <v>2</v>
      </c>
      <c r="D26" s="1" t="s">
        <v>3</v>
      </c>
      <c r="E26" s="1" t="s">
        <v>53</v>
      </c>
      <c r="F26" s="1" t="s">
        <v>76</v>
      </c>
      <c r="G26" s="1" t="s">
        <v>54</v>
      </c>
    </row>
    <row r="27" spans="1:7" x14ac:dyDescent="0.25">
      <c r="A27" t="s">
        <v>77</v>
      </c>
      <c r="B27">
        <v>3</v>
      </c>
      <c r="C27" s="6" t="s">
        <v>59</v>
      </c>
      <c r="D27" t="s">
        <v>151</v>
      </c>
      <c r="E27" s="4">
        <v>0.57499999999999996</v>
      </c>
      <c r="F27" s="4">
        <f t="shared" ref="F27" si="1">E27*B27</f>
        <v>1.7249999999999999</v>
      </c>
    </row>
    <row r="28" spans="1:7" x14ac:dyDescent="0.25">
      <c r="A28" t="s">
        <v>78</v>
      </c>
      <c r="B28">
        <v>1</v>
      </c>
      <c r="C28" s="6" t="s">
        <v>79</v>
      </c>
      <c r="D28" t="s">
        <v>8</v>
      </c>
      <c r="E28" s="4">
        <v>3.1E-2</v>
      </c>
      <c r="F28" s="4">
        <f t="shared" ref="F28:F42" si="2">E28*B28</f>
        <v>3.1E-2</v>
      </c>
      <c r="G28" s="3" t="s">
        <v>98</v>
      </c>
    </row>
    <row r="29" spans="1:7" x14ac:dyDescent="0.25">
      <c r="A29" t="s">
        <v>80</v>
      </c>
      <c r="B29">
        <v>3</v>
      </c>
      <c r="C29" s="6" t="s">
        <v>12</v>
      </c>
      <c r="D29" t="s">
        <v>8</v>
      </c>
      <c r="E29" s="4">
        <v>3.3000000000000002E-2</v>
      </c>
      <c r="F29" s="4">
        <f t="shared" si="2"/>
        <v>9.9000000000000005E-2</v>
      </c>
      <c r="G29" s="3" t="s">
        <v>58</v>
      </c>
    </row>
    <row r="30" spans="1:7" x14ac:dyDescent="0.25">
      <c r="A30" t="s">
        <v>81</v>
      </c>
      <c r="B30">
        <v>2</v>
      </c>
      <c r="C30" s="6" t="s">
        <v>82</v>
      </c>
      <c r="D30" t="s">
        <v>100</v>
      </c>
      <c r="E30" s="4">
        <v>0.126</v>
      </c>
      <c r="F30" s="4">
        <f t="shared" si="2"/>
        <v>0.252</v>
      </c>
      <c r="G30" s="3" t="s">
        <v>101</v>
      </c>
    </row>
    <row r="31" spans="1:7" x14ac:dyDescent="0.25">
      <c r="A31" t="s">
        <v>13</v>
      </c>
      <c r="B31">
        <v>1</v>
      </c>
      <c r="C31" s="6" t="s">
        <v>82</v>
      </c>
      <c r="D31" t="s">
        <v>8</v>
      </c>
      <c r="E31" s="4">
        <v>0.34499999999999997</v>
      </c>
      <c r="F31" s="4">
        <f t="shared" si="2"/>
        <v>0.34499999999999997</v>
      </c>
      <c r="G31" s="3" t="s">
        <v>102</v>
      </c>
    </row>
    <row r="32" spans="1:7" x14ac:dyDescent="0.25">
      <c r="A32" t="s">
        <v>83</v>
      </c>
      <c r="B32">
        <v>1</v>
      </c>
      <c r="C32" s="6" t="s">
        <v>103</v>
      </c>
      <c r="D32" t="s">
        <v>84</v>
      </c>
      <c r="E32" s="4">
        <v>86</v>
      </c>
      <c r="F32" s="4">
        <f t="shared" si="2"/>
        <v>86</v>
      </c>
      <c r="G32" t="s">
        <v>104</v>
      </c>
    </row>
    <row r="33" spans="1:7" ht="15.75" thickBot="1" x14ac:dyDescent="0.3">
      <c r="A33" t="s">
        <v>24</v>
      </c>
      <c r="B33">
        <v>1</v>
      </c>
      <c r="C33" s="6" t="s">
        <v>85</v>
      </c>
      <c r="D33" t="s">
        <v>30</v>
      </c>
      <c r="E33" s="4">
        <v>0.90300000000000002</v>
      </c>
      <c r="F33" s="4">
        <f t="shared" si="2"/>
        <v>0.90300000000000002</v>
      </c>
      <c r="G33" s="2" t="s">
        <v>105</v>
      </c>
    </row>
    <row r="34" spans="1:7" x14ac:dyDescent="0.25">
      <c r="A34" t="s">
        <v>26</v>
      </c>
      <c r="B34">
        <v>1</v>
      </c>
      <c r="C34" s="6" t="s">
        <v>86</v>
      </c>
      <c r="D34" t="s">
        <v>87</v>
      </c>
      <c r="E34" s="4">
        <v>1.94</v>
      </c>
      <c r="F34" s="4">
        <f t="shared" si="2"/>
        <v>1.94</v>
      </c>
      <c r="G34" s="3" t="s">
        <v>106</v>
      </c>
    </row>
    <row r="35" spans="1:7" x14ac:dyDescent="0.25">
      <c r="A35" t="s">
        <v>34</v>
      </c>
      <c r="B35">
        <v>1</v>
      </c>
      <c r="C35" s="6" t="s">
        <v>88</v>
      </c>
      <c r="D35" t="s">
        <v>99</v>
      </c>
      <c r="E35" s="4">
        <v>0.27</v>
      </c>
      <c r="F35" s="4">
        <f t="shared" si="2"/>
        <v>0.27</v>
      </c>
      <c r="G35" s="3" t="s">
        <v>107</v>
      </c>
    </row>
    <row r="36" spans="1:7" x14ac:dyDescent="0.25">
      <c r="A36" t="s">
        <v>89</v>
      </c>
      <c r="B36">
        <v>1</v>
      </c>
      <c r="C36" s="6">
        <v>50</v>
      </c>
      <c r="D36" t="s">
        <v>39</v>
      </c>
      <c r="E36" s="4">
        <v>0.09</v>
      </c>
      <c r="F36" s="4">
        <f t="shared" si="2"/>
        <v>0.09</v>
      </c>
      <c r="G36" s="3" t="s">
        <v>108</v>
      </c>
    </row>
    <row r="37" spans="1:7" x14ac:dyDescent="0.25">
      <c r="A37" t="s">
        <v>40</v>
      </c>
      <c r="B37">
        <v>1</v>
      </c>
      <c r="C37" s="6" t="s">
        <v>90</v>
      </c>
      <c r="D37" t="s">
        <v>39</v>
      </c>
      <c r="E37" s="4">
        <v>0.27800000000000002</v>
      </c>
      <c r="F37" s="4">
        <f t="shared" si="2"/>
        <v>0.27800000000000002</v>
      </c>
      <c r="G37" s="3" t="s">
        <v>109</v>
      </c>
    </row>
    <row r="38" spans="1:7" x14ac:dyDescent="0.25">
      <c r="A38" t="s">
        <v>91</v>
      </c>
      <c r="B38">
        <v>2</v>
      </c>
      <c r="C38" s="6" t="s">
        <v>92</v>
      </c>
      <c r="D38" t="s">
        <v>39</v>
      </c>
      <c r="E38" s="4">
        <v>0.27800000000000002</v>
      </c>
      <c r="F38" s="4">
        <f t="shared" si="2"/>
        <v>0.55600000000000005</v>
      </c>
      <c r="G38" s="3" t="s">
        <v>110</v>
      </c>
    </row>
    <row r="39" spans="1:7" x14ac:dyDescent="0.25">
      <c r="A39" t="s">
        <v>93</v>
      </c>
      <c r="B39">
        <v>1</v>
      </c>
      <c r="C39" s="6">
        <v>3.3</v>
      </c>
      <c r="D39" t="s">
        <v>39</v>
      </c>
      <c r="E39" s="4">
        <v>0.28299999999999997</v>
      </c>
      <c r="F39" s="4">
        <f t="shared" si="2"/>
        <v>0.28299999999999997</v>
      </c>
      <c r="G39" s="3" t="s">
        <v>111</v>
      </c>
    </row>
    <row r="40" spans="1:7" x14ac:dyDescent="0.25">
      <c r="A40" t="s">
        <v>45</v>
      </c>
      <c r="B40">
        <v>1</v>
      </c>
      <c r="C40" s="6">
        <v>10</v>
      </c>
      <c r="D40" t="s">
        <v>39</v>
      </c>
      <c r="E40" s="4">
        <v>0.01</v>
      </c>
      <c r="F40" s="4">
        <f t="shared" si="2"/>
        <v>0.01</v>
      </c>
      <c r="G40" s="3" t="s">
        <v>69</v>
      </c>
    </row>
    <row r="41" spans="1:7" ht="15.75" thickBot="1" x14ac:dyDescent="0.3">
      <c r="A41" t="s">
        <v>94</v>
      </c>
      <c r="B41">
        <v>1</v>
      </c>
      <c r="C41" s="6">
        <v>33</v>
      </c>
      <c r="D41" t="s">
        <v>39</v>
      </c>
      <c r="E41" s="4">
        <v>6.5000000000000002E-2</v>
      </c>
      <c r="F41" s="4">
        <f t="shared" si="2"/>
        <v>6.5000000000000002E-2</v>
      </c>
      <c r="G41" s="2" t="s">
        <v>112</v>
      </c>
    </row>
    <row r="42" spans="1:7" x14ac:dyDescent="0.25">
      <c r="A42" t="s">
        <v>50</v>
      </c>
      <c r="B42">
        <v>1</v>
      </c>
      <c r="C42" s="6" t="s">
        <v>95</v>
      </c>
      <c r="D42" t="s">
        <v>96</v>
      </c>
      <c r="E42" s="4">
        <v>4.7549999999999999</v>
      </c>
      <c r="F42" s="4">
        <f t="shared" si="2"/>
        <v>4.7549999999999999</v>
      </c>
      <c r="G42" s="3" t="s">
        <v>113</v>
      </c>
    </row>
    <row r="43" spans="1:7" x14ac:dyDescent="0.25">
      <c r="G43" s="7"/>
    </row>
    <row r="44" spans="1:7" x14ac:dyDescent="0.25">
      <c r="E44" s="10" t="s">
        <v>150</v>
      </c>
      <c r="F44" s="10">
        <f>SUM(F28:F42)</f>
        <v>95.87700000000001</v>
      </c>
    </row>
    <row r="45" spans="1:7" x14ac:dyDescent="0.25">
      <c r="A45" s="1" t="s">
        <v>114</v>
      </c>
    </row>
    <row r="46" spans="1:7" x14ac:dyDescent="0.25">
      <c r="A46" s="1" t="s">
        <v>0</v>
      </c>
      <c r="B46" s="1" t="s">
        <v>1</v>
      </c>
      <c r="C46" s="8" t="s">
        <v>2</v>
      </c>
      <c r="D46" s="1" t="s">
        <v>3</v>
      </c>
      <c r="E46" s="1" t="s">
        <v>53</v>
      </c>
      <c r="F46" s="1" t="s">
        <v>76</v>
      </c>
      <c r="G46" s="1" t="s">
        <v>54</v>
      </c>
    </row>
    <row r="47" spans="1:7" x14ac:dyDescent="0.25">
      <c r="A47" t="s">
        <v>115</v>
      </c>
      <c r="B47">
        <v>5</v>
      </c>
      <c r="C47" s="6" t="s">
        <v>5</v>
      </c>
      <c r="D47" t="s">
        <v>100</v>
      </c>
      <c r="E47" s="4">
        <v>0.20499999999999999</v>
      </c>
      <c r="F47" s="4">
        <f t="shared" ref="F47:F58" si="3">E47*B47</f>
        <v>1.0249999999999999</v>
      </c>
      <c r="G47" s="3" t="s">
        <v>55</v>
      </c>
    </row>
    <row r="48" spans="1:7" x14ac:dyDescent="0.25">
      <c r="A48" t="s">
        <v>116</v>
      </c>
      <c r="B48">
        <v>1</v>
      </c>
      <c r="C48" s="6" t="s">
        <v>82</v>
      </c>
      <c r="D48" t="s">
        <v>100</v>
      </c>
      <c r="E48" s="4">
        <v>0.126</v>
      </c>
      <c r="F48" s="4">
        <f t="shared" si="3"/>
        <v>0.126</v>
      </c>
      <c r="G48" s="3" t="s">
        <v>101</v>
      </c>
    </row>
    <row r="49" spans="1:10" x14ac:dyDescent="0.25">
      <c r="A49" t="s">
        <v>13</v>
      </c>
      <c r="B49">
        <v>2</v>
      </c>
      <c r="C49" s="6" t="s">
        <v>117</v>
      </c>
      <c r="D49" t="s">
        <v>100</v>
      </c>
      <c r="E49" s="4">
        <v>7.9000000000000001E-2</v>
      </c>
      <c r="F49" s="4">
        <f t="shared" si="3"/>
        <v>0.158</v>
      </c>
      <c r="G49" s="3" t="s">
        <v>140</v>
      </c>
    </row>
    <row r="50" spans="1:10" x14ac:dyDescent="0.25">
      <c r="A50" t="s">
        <v>118</v>
      </c>
      <c r="B50">
        <v>1</v>
      </c>
      <c r="C50" s="6" t="s">
        <v>10</v>
      </c>
      <c r="D50" t="s">
        <v>100</v>
      </c>
      <c r="E50" s="4">
        <v>0.126</v>
      </c>
      <c r="F50" s="4">
        <f t="shared" si="3"/>
        <v>0.126</v>
      </c>
      <c r="G50" s="3" t="s">
        <v>57</v>
      </c>
      <c r="I50" s="7"/>
    </row>
    <row r="51" spans="1:10" x14ac:dyDescent="0.25">
      <c r="A51" t="s">
        <v>29</v>
      </c>
      <c r="B51">
        <v>1</v>
      </c>
      <c r="C51" s="6" t="s">
        <v>119</v>
      </c>
      <c r="D51" t="s">
        <v>30</v>
      </c>
      <c r="E51" s="4">
        <v>0.99299999999999999</v>
      </c>
      <c r="F51" s="4">
        <f t="shared" si="3"/>
        <v>0.99299999999999999</v>
      </c>
      <c r="G51" s="3" t="s">
        <v>138</v>
      </c>
      <c r="J51" s="3"/>
    </row>
    <row r="52" spans="1:10" x14ac:dyDescent="0.25">
      <c r="A52" t="s">
        <v>34</v>
      </c>
      <c r="B52">
        <v>1</v>
      </c>
      <c r="C52" s="6" t="s">
        <v>120</v>
      </c>
      <c r="D52" t="s">
        <v>99</v>
      </c>
      <c r="E52" s="4">
        <v>0.13500000000000001</v>
      </c>
      <c r="F52" s="4">
        <f t="shared" si="3"/>
        <v>0.13500000000000001</v>
      </c>
      <c r="G52" s="3" t="s">
        <v>137</v>
      </c>
      <c r="J52" s="7"/>
    </row>
    <row r="53" spans="1:10" x14ac:dyDescent="0.25">
      <c r="A53" t="s">
        <v>89</v>
      </c>
      <c r="B53">
        <v>1</v>
      </c>
      <c r="C53" s="6">
        <v>0.5</v>
      </c>
      <c r="D53" t="s">
        <v>133</v>
      </c>
      <c r="E53" s="4">
        <v>0.13600000000000001</v>
      </c>
      <c r="F53" s="4">
        <f t="shared" si="3"/>
        <v>0.13600000000000001</v>
      </c>
      <c r="G53" s="3" t="s">
        <v>142</v>
      </c>
    </row>
    <row r="54" spans="1:10" ht="15.75" thickBot="1" x14ac:dyDescent="0.3">
      <c r="A54" t="s">
        <v>121</v>
      </c>
      <c r="B54">
        <v>1</v>
      </c>
      <c r="C54" s="6" t="s">
        <v>122</v>
      </c>
      <c r="D54" t="s">
        <v>133</v>
      </c>
      <c r="E54" s="4">
        <v>1.4999999999999999E-2</v>
      </c>
      <c r="F54" s="4">
        <f t="shared" si="3"/>
        <v>1.4999999999999999E-2</v>
      </c>
      <c r="G54" s="2" t="s">
        <v>139</v>
      </c>
    </row>
    <row r="55" spans="1:10" x14ac:dyDescent="0.25">
      <c r="A55" t="s">
        <v>123</v>
      </c>
      <c r="B55">
        <v>1</v>
      </c>
      <c r="C55" s="6" t="s">
        <v>124</v>
      </c>
      <c r="D55" t="s">
        <v>133</v>
      </c>
      <c r="E55" s="4">
        <v>0.13500000000000001</v>
      </c>
      <c r="F55" s="4">
        <f t="shared" si="3"/>
        <v>0.13500000000000001</v>
      </c>
      <c r="G55" s="3" t="s">
        <v>141</v>
      </c>
    </row>
    <row r="56" spans="1:10" x14ac:dyDescent="0.25">
      <c r="A56" t="s">
        <v>50</v>
      </c>
      <c r="B56">
        <v>1</v>
      </c>
      <c r="C56" s="6" t="s">
        <v>125</v>
      </c>
      <c r="D56" t="s">
        <v>126</v>
      </c>
      <c r="E56" s="4">
        <v>0.90900000000000003</v>
      </c>
      <c r="F56" s="4">
        <f t="shared" si="3"/>
        <v>0.90900000000000003</v>
      </c>
      <c r="G56" s="3" t="s">
        <v>134</v>
      </c>
    </row>
    <row r="57" spans="1:10" x14ac:dyDescent="0.25">
      <c r="A57" t="s">
        <v>127</v>
      </c>
      <c r="B57">
        <v>1</v>
      </c>
      <c r="C57" s="6" t="s">
        <v>128</v>
      </c>
      <c r="D57" t="s">
        <v>129</v>
      </c>
      <c r="E57" s="4">
        <v>2.4489999999999998</v>
      </c>
      <c r="F57" s="4">
        <f t="shared" si="3"/>
        <v>2.4489999999999998</v>
      </c>
      <c r="G57" s="3" t="s">
        <v>135</v>
      </c>
    </row>
    <row r="58" spans="1:10" x14ac:dyDescent="0.25">
      <c r="A58" t="s">
        <v>130</v>
      </c>
      <c r="B58">
        <v>1</v>
      </c>
      <c r="C58" s="6" t="s">
        <v>131</v>
      </c>
      <c r="D58" t="s">
        <v>132</v>
      </c>
      <c r="E58" s="4">
        <v>0.64</v>
      </c>
      <c r="F58" s="4">
        <f t="shared" si="3"/>
        <v>0.64</v>
      </c>
      <c r="G58" s="3" t="s">
        <v>136</v>
      </c>
    </row>
    <row r="59" spans="1:10" x14ac:dyDescent="0.25">
      <c r="F59" s="4"/>
      <c r="G59" s="3"/>
    </row>
    <row r="60" spans="1:10" x14ac:dyDescent="0.25">
      <c r="E60" s="10" t="s">
        <v>150</v>
      </c>
      <c r="F60" s="10">
        <f>SUM(F47:F58)</f>
        <v>6.8469999999999995</v>
      </c>
    </row>
    <row r="61" spans="1:10" x14ac:dyDescent="0.25">
      <c r="A61" s="1" t="s">
        <v>144</v>
      </c>
    </row>
    <row r="62" spans="1:10" x14ac:dyDescent="0.25">
      <c r="A62" t="s">
        <v>145</v>
      </c>
      <c r="B62">
        <v>1</v>
      </c>
      <c r="D62" t="s">
        <v>148</v>
      </c>
      <c r="E62" s="4">
        <v>0.7</v>
      </c>
      <c r="F62" s="4">
        <f t="shared" ref="F62:F64" si="4">E62*B62</f>
        <v>0.7</v>
      </c>
    </row>
    <row r="63" spans="1:10" x14ac:dyDescent="0.25">
      <c r="A63" t="s">
        <v>146</v>
      </c>
      <c r="B63">
        <v>1</v>
      </c>
      <c r="D63" t="s">
        <v>149</v>
      </c>
      <c r="E63" s="4">
        <v>0.5</v>
      </c>
      <c r="F63" s="4">
        <f t="shared" si="4"/>
        <v>0.5</v>
      </c>
    </row>
    <row r="64" spans="1:10" x14ac:dyDescent="0.25">
      <c r="A64" t="s">
        <v>147</v>
      </c>
      <c r="B64">
        <v>1</v>
      </c>
      <c r="D64" t="s">
        <v>149</v>
      </c>
      <c r="E64" s="4">
        <v>0.5</v>
      </c>
      <c r="F64" s="4">
        <f t="shared" si="4"/>
        <v>0.5</v>
      </c>
    </row>
    <row r="65" spans="5:6" x14ac:dyDescent="0.25">
      <c r="E65" t="s">
        <v>143</v>
      </c>
      <c r="F65" s="9">
        <f>SUM(F3:F22,F27:F42,F47:F58,F62:F64)</f>
        <v>128.38100000000003</v>
      </c>
    </row>
  </sheetData>
  <hyperlinks>
    <hyperlink ref="G3" r:id="rId1" display="https://www.digikey.com/product-detail/en/murata-electronics/GRM188R61A226ME15D/490-10476-1-ND/5026394" xr:uid="{00000000-0004-0000-0000-000000000000}"/>
    <hyperlink ref="G4" r:id="rId2" display="https://www.digikey.com/product-detail/en/murata-electronics/GCM31CC72A225KE02L/490-14438-1-ND/6606899" xr:uid="{00000000-0004-0000-0000-000001000000}"/>
    <hyperlink ref="G5" r:id="rId3" display="https://www.digikey.com/product-detail/en/tdk-corporation/CGA2B3X7S2A103M050BB/445-12286-1-ND/3953952" xr:uid="{00000000-0004-0000-0000-000002000000}"/>
    <hyperlink ref="G6" r:id="rId4" display="https://www.digikey.com/product-detail/en/murata-electronics/GRM155R61A104KA01J/490-6297-1-ND/3845494" xr:uid="{00000000-0004-0000-0000-000003000000}"/>
    <hyperlink ref="G7" r:id="rId5" display="https://www.digikey.com/product-detail/en/murata-electronics/GCM31CC72A225KE02L/490-14438-1-ND/6606899" xr:uid="{00000000-0004-0000-0000-000004000000}"/>
    <hyperlink ref="G8" r:id="rId6" display="https://www.digikey.com/product-detail/en/analog-devices-inc/LT3571EUD-PBF/LT3571EUD-PBF-ND/1999979" xr:uid="{00000000-0004-0000-0000-000005000000}"/>
    <hyperlink ref="G9" r:id="rId7" display="https://www.digikey.com/product-detail/en/microchip-technology/ATSAMD21E18A-MUT/ATSAMD21E18A-MUTCT-ND/4878884" xr:uid="{00000000-0004-0000-0000-000006000000}"/>
    <hyperlink ref="G10" r:id="rId8" display="https://www.digikey.com/product-detail/en/analog-devices-inc/ADP7118ACPZN3.3-R7/ADP7118ACPZN3.3-R7CT-ND/7732407" xr:uid="{00000000-0004-0000-0000-000007000000}"/>
    <hyperlink ref="G11" r:id="rId9" xr:uid="{00000000-0004-0000-0000-000008000000}"/>
    <hyperlink ref="G12" r:id="rId10" display="https://www.digikey.com/product-detail/en/samtec-inc/TSW-103-07-F-D/SAM10846-ND/2685876" xr:uid="{00000000-0004-0000-0000-000009000000}"/>
    <hyperlink ref="G13" r:id="rId11" display="https://www.digikey.com/product-detail/en/jae-electronics/DX07S024WJ3R400/670-2950-1-ND/6594046" xr:uid="{00000000-0004-0000-0000-00000A000000}"/>
    <hyperlink ref="G14" r:id="rId12" display="https://www.digikey.com/product-detail/en/murata-electronics/LQH32PH150MNCL/490-15999-1-ND/6800664" xr:uid="{00000000-0004-0000-0000-00000B000000}"/>
    <hyperlink ref="G15" r:id="rId13" display="https://www.digikey.com/product-detail/en/stackpole-electronics-inc/RMCF0402JT5K10/RMCF0402JT5K10CT-ND/2417890" xr:uid="{00000000-0004-0000-0000-00000C000000}"/>
    <hyperlink ref="G16" r:id="rId14" display="https://www.digikey.com/product-detail/en/stackpole-electronics-inc/RMCF0402FT12K1/RMCF0402FT12K1CT-ND/2417500" xr:uid="{00000000-0004-0000-0000-00000D000000}"/>
    <hyperlink ref="G17" r:id="rId15" display="https://www.digikey.com/product-detail/en/stackpole-electronics-inc/RMCF0402JT10R0/RMCF0402JT10R0CT-ND/1942930" xr:uid="{00000000-0004-0000-0000-00000E000000}"/>
    <hyperlink ref="G18" r:id="rId16" display="https://www.digikey.com/product-detail/en/panasonic-electronic-components/ERA-2AEB183X/P18KDCCT-ND/1706213" xr:uid="{00000000-0004-0000-0000-00000F000000}"/>
    <hyperlink ref="G19" r:id="rId17" display="https://www.digikey.com/en/products/detail/rohm-semiconductor/MCR01MRTJ1R0/2811525" xr:uid="{00000000-0004-0000-0000-000010000000}"/>
    <hyperlink ref="G21" r:id="rId18" display="https://www.digikey.com/en/products/detail/delta-electronics-cyntec/PFR05S-105-FNH/9761538" xr:uid="{00000000-0004-0000-0000-000011000000}"/>
    <hyperlink ref="G22" r:id="rId19" display="https://www.digikey.com/product-detail/en/microchip-technology/MCP4728T-E-UN/MCP4728T-E-UNCT-ND/5358293" xr:uid="{00000000-0004-0000-0000-000012000000}"/>
    <hyperlink ref="G28" r:id="rId20" display="https://www.digikey.com/en/products/detail/yageo/CC0402BRNPO9BN1R0/5883183" xr:uid="{00000000-0004-0000-0000-000013000000}"/>
    <hyperlink ref="G29" r:id="rId21" display="https://www.digikey.com/product-detail/en/murata-electronics/GRM155R61A104KA01J/490-6297-1-ND/3845494" xr:uid="{00000000-0004-0000-0000-000014000000}"/>
    <hyperlink ref="G30" r:id="rId22" display="https://www.digikey.com/product-detail/en/taiyo-yuden/LMK107BJ475KAHT/587-3416-1-ND/4157723" xr:uid="{107E5BF0-4A2B-4492-8676-DF1EF0B2C160}"/>
    <hyperlink ref="G31" r:id="rId23" display="https://www.digikey.com/product-detail/en/samsung-electro-mechanics/CL05A475MO5NUNC/1276-6836-1-ND/5961695" xr:uid="{87669223-A6EA-40A8-B108-BF9A3F92591C}"/>
    <hyperlink ref="G33" r:id="rId24" display="https://www.digikey.com/product-detail/en/samtec-inc/SSQ-103-01-G-D/SAM1179-03-ND/1110567" xr:uid="{487446E4-88B2-4583-99F5-ED70A683A573}"/>
    <hyperlink ref="G34" r:id="rId25" display="https://www.digikey.com/en/products/detail/cinch-connectivity-solutions-johnson/131-3701-261/275098" xr:uid="{0983AFC7-5D52-4B6C-9BB4-C139456F7240}"/>
    <hyperlink ref="G35" r:id="rId26" display="https://www.digikey.com/product-detail/en/tdk-corporation/MLJ1608WR10JT000/445-181509-1-ND/9925375" xr:uid="{11506E00-3695-42E8-BF2A-A553580E63AA}"/>
    <hyperlink ref="G36" r:id="rId27" display="https://www.digikey.com/product-detail/en/panasonic-electronic-components/ERJ-2RKD49R9X/P15987CT-ND/3982327" xr:uid="{0F82C1D9-78CB-4C6B-8A38-EF966E1DAA3C}"/>
    <hyperlink ref="G37" r:id="rId28" display="https://www.digikey.com/product-detail/en/panasonic-electronic-components/ERA-2AEB152X/P1.5KDCCT-ND/1706187" xr:uid="{D97FA8EB-6A2E-4EBA-B3DF-89373408FCC0}"/>
    <hyperlink ref="G38" r:id="rId29" display="https://www.digikey.com/en/products/detail/panasonic-electronic-components/ERA-2AEB4991X/2026116" xr:uid="{64AD2F60-B70F-403F-93F4-79730430E0B9}"/>
    <hyperlink ref="G39" r:id="rId30" display="https://www.digikey.com/product-detail/en/susumu/RL0510S-3R3-F/RL05S3.3FCT-ND/433214" xr:uid="{3A785784-A119-463D-89BC-BBF1F810DC2E}"/>
    <hyperlink ref="G40" r:id="rId31" display="https://www.digikey.com/product-detail/en/stackpole-electronics-inc/RMCF0402JT10R0/RMCF0402JT10R0CT-ND/1942930" xr:uid="{65DF1A5B-AE7D-4446-A09B-61AAB01F5D56}"/>
    <hyperlink ref="G41" r:id="rId32" display="https://www.digikey.com/product-detail/en/panasonic-electronic-components/ERA-2AKD330X/P33DDCT-ND/1706244" xr:uid="{7D5ADF9C-6038-4178-84A1-F3AEFB0AE908}"/>
    <hyperlink ref="G42" r:id="rId33" display="https://www.digikey.com/product-detail/en/texas-instruments/OPA847IDBVR/296-46172-1-ND/7033347" xr:uid="{3EC439ED-2512-4C4F-A843-99AEF09B15B4}"/>
    <hyperlink ref="G47" r:id="rId34" display="https://www.digikey.com/product-detail/en/murata-electronics/GRM188R61A226ME15D/490-10476-1-ND/5026394" xr:uid="{1A296626-CBC2-4DCB-9311-6D19D282AED6}"/>
    <hyperlink ref="G56" r:id="rId35" display="https://www.digikey.com/product-detail/en/texas-instruments/LM2776DBVR/296-43957-1-ND/5973203" xr:uid="{2A1403AA-1611-4497-B9CB-A55FC1C93135}"/>
    <hyperlink ref="G57" r:id="rId36" display="https://www.digikey.com/product-detail/en/texas-instruments/TPS72301DBVR/296-27049-1-ND/2255328" xr:uid="{6CD327A5-FC15-4F33-957C-C4CC54382FB7}"/>
    <hyperlink ref="G58" r:id="rId37" display="https://www.digikey.com/product-detail/en/texas-instruments/TPS79333DBVR/296-12961-1-ND/476149" xr:uid="{58C907C8-8959-4200-B833-25C400730A01}"/>
    <hyperlink ref="G48" r:id="rId38" display="https://www.digikey.com/product-detail/en/taiyo-yuden/LMK107BJ475KAHT/587-3416-1-ND/4157723" xr:uid="{C5CFAE96-C88C-44BF-90D6-AE5DE7926EFA}"/>
    <hyperlink ref="G52" r:id="rId39" display="https://www.digikey.com/product-detail/en/tdk-corporation/MLZ1608N1R0LT000/445-6753-1-ND/2523574" xr:uid="{14D88939-217B-46D1-B31F-235DC17C5906}"/>
    <hyperlink ref="G50" r:id="rId40" display="https://www.digikey.com/product-detail/en/tdk-corporation/CGA2B3X7S2A103M050BB/445-12286-1-ND/3953952" xr:uid="{376D8120-48D0-4C0C-A152-473D92D293F0}"/>
    <hyperlink ref="G51" r:id="rId41" display="https://www.digikey.com/product-detail/en/samtec-inc/SSQ-103-03-G-D/SAM1196-03-ND/1111460" xr:uid="{5DFF83C0-7969-4FAD-BCB1-0B491F592DA9}"/>
    <hyperlink ref="G54" r:id="rId42" display="https://www.digikey.com/product-detail/en/stackpole-electronics-inc/RMCF0603FT64K9/RMCF0603FT64K9CT-ND/2418116" xr:uid="{53240BC0-B107-4679-8270-E526C6FC4A56}"/>
    <hyperlink ref="G49" r:id="rId43" display="https://www.digikey.com/product-detail/en/taiyo-yuden/LMK107BJ105MAHT/587-6336-1-ND/9949922" xr:uid="{14E54872-5494-4B1A-805C-9EE4AAA92835}"/>
    <hyperlink ref="G55" r:id="rId44" display="https://www.digikey.com/product-detail/en/panasonic-electronic-components/ERJ-PB3D2492V/P20440CT-ND/6214695" xr:uid="{93E932C6-4213-4CC4-BC0E-5AB0F40B8CDF}"/>
    <hyperlink ref="G53" r:id="rId45" display="https://www.digikey.com/product-detail/en/panasonic-electronic-components/ERJ-3RQFR47V/P.47AJCT-ND/308106" xr:uid="{27976B98-2B62-483F-A560-A5F8E6509818}"/>
  </hyperlinks>
  <pageMargins left="0.7" right="0.7" top="0.75" bottom="0.75" header="0.3" footer="0.3"/>
  <pageSetup orientation="portrait" horizontalDpi="0" verticalDpi="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2020-11-15T18:00:25Z</dcterms:created>
  <dcterms:modified xsi:type="dcterms:W3CDTF">2020-12-07T03:48:51Z</dcterms:modified>
</cp:coreProperties>
</file>