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4263\Downloads\"/>
    </mc:Choice>
  </mc:AlternateContent>
  <xr:revisionPtr revIDLastSave="0" documentId="13_ncr:1_{C82E6A5A-3AF7-4D97-BA98-C801014E6E5A}" xr6:coauthVersionLast="47" xr6:coauthVersionMax="47" xr10:uidLastSave="{00000000-0000-0000-0000-000000000000}"/>
  <bookViews>
    <workbookView xWindow="7930" yWindow="470" windowWidth="9800" windowHeight="7270" activeTab="1" xr2:uid="{326D9CA9-DCE2-4417-841B-8A5822E8129E}"/>
  </bookViews>
  <sheets>
    <sheet name="Solvents" sheetId="2" r:id="rId1"/>
    <sheet name="Ink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D4" i="3"/>
  <c r="C4" i="3"/>
  <c r="E3" i="3"/>
  <c r="D3" i="3"/>
  <c r="C3" i="3"/>
  <c r="E2" i="3"/>
  <c r="D2" i="3"/>
  <c r="C2" i="3"/>
</calcChain>
</file>

<file path=xl/sharedStrings.xml><?xml version="1.0" encoding="utf-8"?>
<sst xmlns="http://schemas.openxmlformats.org/spreadsheetml/2006/main" count="44" uniqueCount="30">
  <si>
    <t>D</t>
  </si>
  <si>
    <t>P</t>
  </si>
  <si>
    <t>H</t>
  </si>
  <si>
    <t>Acetonitrile</t>
  </si>
  <si>
    <t>Dimethyl sulfoxide</t>
  </si>
  <si>
    <t>2-Propanol</t>
  </si>
  <si>
    <t>Water</t>
  </si>
  <si>
    <t>methylamine ethanol</t>
  </si>
  <si>
    <t>Methylammonium propionate</t>
  </si>
  <si>
    <t>2-Methyltetrahydrofuran</t>
  </si>
  <si>
    <t>2-Methoxyethanol</t>
  </si>
  <si>
    <t>N-Methyl-2-pyrrolidone</t>
  </si>
  <si>
    <t>MaPbI3 0.32</t>
  </si>
  <si>
    <t>MAFAPbI3</t>
  </si>
  <si>
    <t>Arun</t>
  </si>
  <si>
    <t>Jacob</t>
  </si>
  <si>
    <t>Aleja</t>
  </si>
  <si>
    <t>Solutes</t>
  </si>
  <si>
    <t>Researcher</t>
  </si>
  <si>
    <t>Solvent</t>
  </si>
  <si>
    <t>CsFAPbI3</t>
  </si>
  <si>
    <t>Keely</t>
  </si>
  <si>
    <t>YanYan</t>
  </si>
  <si>
    <t>DMSO(0.28)-ACN(13)-EtOH(34)-MeTHF(25)</t>
  </si>
  <si>
    <t>DMSO(0.425)-ACN(0.075)-EtOH(0.075)-MeTHF(0.425)</t>
  </si>
  <si>
    <t>Solvents</t>
  </si>
  <si>
    <t>MABrMAClCsIPbBr2PbI2FAl</t>
  </si>
  <si>
    <t>DMSO(0.2)-DMF(0.8)</t>
  </si>
  <si>
    <t>ACN(0.45)-2ME(0.46)-DMS(0.09)</t>
  </si>
  <si>
    <t>Acetaldehyde(0.68)-2ME(0.32)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</si>
</sst>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D2D7-C4A6-428E-83BB-2E2648AA217C}">
  <dimension ref="A1:D10"/>
  <sheetViews>
    <sheetView topLeftCell="A3" workbookViewId="0">
      <selection activeCell="A10" sqref="A10"/>
    </sheetView>
  </sheetViews>
  <sheetFormatPr defaultRowHeight="14.5" x14ac:dyDescent="0.35"/>
  <sheetData>
    <row r="1" spans="1:4" x14ac:dyDescent="0.35">
      <c r="A1" t="s">
        <v>19</v>
      </c>
      <c r="B1" t="s">
        <v>0</v>
      </c>
      <c r="C1" t="s">
        <v>1</v>
      </c>
      <c r="D1" t="s">
        <v>2</v>
      </c>
    </row>
    <row r="2" spans="1:4" x14ac:dyDescent="0.35">
      <c r="A2" t="s">
        <v>5</v>
      </c>
      <c r="B2">
        <v>15.8</v>
      </c>
      <c r="C2">
        <v>6.1</v>
      </c>
      <c r="D2">
        <v>16.399999999999999</v>
      </c>
    </row>
    <row r="3" spans="1:4" x14ac:dyDescent="0.35">
      <c r="A3" t="s">
        <v>6</v>
      </c>
      <c r="B3">
        <v>15.5</v>
      </c>
      <c r="C3">
        <v>16</v>
      </c>
      <c r="D3">
        <v>42.3</v>
      </c>
    </row>
    <row r="4" spans="1:4" x14ac:dyDescent="0.35">
      <c r="A4" t="s">
        <v>8</v>
      </c>
      <c r="B4">
        <v>18.97</v>
      </c>
      <c r="C4">
        <v>4.83</v>
      </c>
      <c r="D4">
        <v>9.1</v>
      </c>
    </row>
    <row r="5" spans="1:4" x14ac:dyDescent="0.35">
      <c r="A5" t="s">
        <v>7</v>
      </c>
      <c r="B5">
        <v>18.7</v>
      </c>
      <c r="C5">
        <v>9.3170000000000002</v>
      </c>
      <c r="D5">
        <v>16.753</v>
      </c>
    </row>
    <row r="6" spans="1:4" x14ac:dyDescent="0.35">
      <c r="A6" t="s">
        <v>9</v>
      </c>
      <c r="B6">
        <v>16.899999999999999</v>
      </c>
      <c r="C6">
        <v>4.5</v>
      </c>
      <c r="D6">
        <v>4.3</v>
      </c>
    </row>
    <row r="7" spans="1:4" x14ac:dyDescent="0.35">
      <c r="A7" t="s">
        <v>3</v>
      </c>
      <c r="B7">
        <v>15.3</v>
      </c>
      <c r="C7">
        <v>18</v>
      </c>
      <c r="D7">
        <v>6.1</v>
      </c>
    </row>
    <row r="8" spans="1:4" x14ac:dyDescent="0.35">
      <c r="A8" t="s">
        <v>4</v>
      </c>
      <c r="B8">
        <v>18.399999999999999</v>
      </c>
      <c r="C8">
        <v>16.399999999999999</v>
      </c>
      <c r="D8">
        <v>10.199999999999999</v>
      </c>
    </row>
    <row r="9" spans="1:4" x14ac:dyDescent="0.35">
      <c r="A9" t="s">
        <v>11</v>
      </c>
      <c r="B9">
        <v>8.8000000000000007</v>
      </c>
      <c r="C9">
        <v>6</v>
      </c>
      <c r="D9">
        <v>3.5</v>
      </c>
    </row>
    <row r="10" spans="1:4" x14ac:dyDescent="0.35">
      <c r="A10" t="s">
        <v>10</v>
      </c>
      <c r="B10">
        <v>7.9</v>
      </c>
      <c r="C10">
        <v>4.5</v>
      </c>
      <c r="D10">
        <v>8.02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983A-F85F-4DE5-8AC9-7FD7AFF7E859}">
  <dimension ref="A1:F12"/>
  <sheetViews>
    <sheetView tabSelected="1" topLeftCell="A2" workbookViewId="0">
      <selection activeCell="F8" sqref="F8"/>
    </sheetView>
  </sheetViews>
  <sheetFormatPr defaultRowHeight="14.5" x14ac:dyDescent="0.35"/>
  <sheetData>
    <row r="1" spans="1:6" x14ac:dyDescent="0.35">
      <c r="A1" t="s">
        <v>18</v>
      </c>
      <c r="B1" t="s">
        <v>17</v>
      </c>
      <c r="C1" t="s">
        <v>0</v>
      </c>
      <c r="D1" t="s">
        <v>1</v>
      </c>
      <c r="E1" t="s">
        <v>2</v>
      </c>
      <c r="F1" t="s">
        <v>25</v>
      </c>
    </row>
    <row r="2" spans="1:6" x14ac:dyDescent="0.35">
      <c r="A2" t="s">
        <v>16</v>
      </c>
      <c r="B2" t="s">
        <v>12</v>
      </c>
      <c r="C2">
        <f>(0.35*Solvents!B2)+(0.05*Solvents!B3)+(0.6*Solvents!B4)</f>
        <v>17.687000000000001</v>
      </c>
      <c r="D2">
        <f>(0.35*Solvents!C2)+(0.05*Solvents!C3)+(0.6*Solvents!C4)</f>
        <v>5.8330000000000002</v>
      </c>
      <c r="E2">
        <f>(0.35*Solvents!D2)+(0.05*Solvents!D3)+(0.6*Solvents!D4)</f>
        <v>13.314999999999998</v>
      </c>
    </row>
    <row r="3" spans="1:6" x14ac:dyDescent="0.35">
      <c r="A3" t="s">
        <v>16</v>
      </c>
      <c r="B3" t="s">
        <v>12</v>
      </c>
      <c r="C3">
        <f>(0.4*Solvents!B2)+(0*Solvents!B3)+(0.6*Solvents!B4)</f>
        <v>17.701999999999998</v>
      </c>
      <c r="D3">
        <f>(0.4*Solvents!C2)+(0*Solvents!C3)+(0.6*Solvents!C4)</f>
        <v>5.3380000000000001</v>
      </c>
      <c r="E3">
        <f>(0.4*Solvents!D2)+(0*Solvents!D3)+(0.6*Solvents!D4)</f>
        <v>12.02</v>
      </c>
    </row>
    <row r="4" spans="1:6" x14ac:dyDescent="0.35">
      <c r="A4" t="s">
        <v>16</v>
      </c>
      <c r="B4" t="s">
        <v>20</v>
      </c>
      <c r="C4">
        <f>(0.35*Solvents!B8)+(0.35*Solvents!B7)+(0.3*Solvents!B6)</f>
        <v>16.864999999999998</v>
      </c>
      <c r="D4">
        <f>(0.35*Solvents!C8)+(0.35*Solvents!C7)+(0.3*Solvents!C6)</f>
        <v>13.389999999999999</v>
      </c>
      <c r="E4">
        <f>(0.35*Solvents!D8)+(0.35*Solvents!D7)+(0.3*Solvents!D6)</f>
        <v>6.9949999999999992</v>
      </c>
    </row>
    <row r="5" spans="1:6" x14ac:dyDescent="0.35">
      <c r="A5" t="s">
        <v>14</v>
      </c>
      <c r="B5" t="s">
        <v>13</v>
      </c>
      <c r="C5">
        <v>12.11</v>
      </c>
      <c r="D5">
        <v>11.33</v>
      </c>
      <c r="E5">
        <v>7.5</v>
      </c>
    </row>
    <row r="6" spans="1:6" x14ac:dyDescent="0.35">
      <c r="A6" t="s">
        <v>15</v>
      </c>
      <c r="B6" t="s">
        <v>13</v>
      </c>
      <c r="C6">
        <v>12.11</v>
      </c>
      <c r="D6">
        <v>11.33</v>
      </c>
      <c r="E6">
        <v>7.5</v>
      </c>
    </row>
    <row r="7" spans="1:6" x14ac:dyDescent="0.35">
      <c r="A7" t="s">
        <v>21</v>
      </c>
      <c r="B7" t="s">
        <v>13</v>
      </c>
      <c r="C7">
        <v>12.12</v>
      </c>
      <c r="D7">
        <v>11.23</v>
      </c>
      <c r="E7">
        <v>7.33</v>
      </c>
      <c r="F7" t="s">
        <v>28</v>
      </c>
    </row>
    <row r="8" spans="1:6" x14ac:dyDescent="0.35">
      <c r="A8" t="s">
        <v>21</v>
      </c>
      <c r="B8" t="s">
        <v>13</v>
      </c>
      <c r="C8">
        <v>12.5</v>
      </c>
      <c r="D8">
        <v>9.9</v>
      </c>
      <c r="E8">
        <v>7.9</v>
      </c>
      <c r="F8" t="s">
        <v>29</v>
      </c>
    </row>
    <row r="9" spans="1:6" x14ac:dyDescent="0.35">
      <c r="A9" t="s">
        <v>22</v>
      </c>
      <c r="B9" t="s">
        <v>26</v>
      </c>
      <c r="C9">
        <v>16.5</v>
      </c>
      <c r="D9">
        <v>13.5</v>
      </c>
      <c r="E9">
        <v>10.4</v>
      </c>
      <c r="F9" t="s">
        <v>27</v>
      </c>
    </row>
    <row r="10" spans="1:6" x14ac:dyDescent="0.35">
      <c r="A10" t="s">
        <v>21</v>
      </c>
      <c r="B10" t="s">
        <v>26</v>
      </c>
      <c r="C10">
        <v>16.5</v>
      </c>
      <c r="D10">
        <v>13.5</v>
      </c>
      <c r="E10">
        <v>10.4</v>
      </c>
      <c r="F10" t="s">
        <v>23</v>
      </c>
    </row>
    <row r="12" spans="1:6" x14ac:dyDescent="0.35">
      <c r="A12" t="s">
        <v>21</v>
      </c>
      <c r="B12" t="s">
        <v>26</v>
      </c>
      <c r="C12">
        <v>18.21</v>
      </c>
      <c r="D12">
        <v>11.23</v>
      </c>
      <c r="E12">
        <v>7.7850000000000001</v>
      </c>
      <c r="F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Solvents</vt:lpstr>
      <vt:lpstr>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Dodd-Clements, Keely</dc:creator>
  <cp:lastModifiedBy>Dodd-Clements, Keely</cp:lastModifiedBy>
  <dcterms:created xsi:type="dcterms:W3CDTF">2025-05-23T09:39:51Z</dcterms:created>
  <dcterms:modified xsi:type="dcterms:W3CDTF">2025-07-17T14:33:49Z</dcterms:modified>
</cp:coreProperties>
</file>