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BECC\git-vscode\CBECC-Dev\Documentation\T24N\"/>
    </mc:Choice>
  </mc:AlternateContent>
  <xr:revisionPtr revIDLastSave="0" documentId="13_ncr:1_{40038712-BCBB-4BF7-83EC-00FFF134C557}" xr6:coauthVersionLast="47" xr6:coauthVersionMax="47" xr10:uidLastSave="{00000000-0000-0000-0000-000000000000}"/>
  <bookViews>
    <workbookView xWindow="1860" yWindow="4605" windowWidth="21345" windowHeight="12660" xr2:uid="{00000000-000D-0000-FFFF-FFFF00000000}"/>
  </bookViews>
  <sheets>
    <sheet name="NEEA HPWH data-SampleExport" sheetId="1" r:id="rId1"/>
    <sheet name="Enum List" sheetId="3" r:id="rId2"/>
    <sheet name="Sheet1" sheetId="2" r:id="rId3"/>
  </sheets>
  <externalReferences>
    <externalReference r:id="rId4"/>
  </externalReferences>
  <definedNames>
    <definedName name="_xlnm._FilterDatabase" localSheetId="0" hidden="1">'NEEA HPWH data-SampleExport'!$C$73:$AJ$624</definedName>
    <definedName name="Brand">Sheet1!$A$2:$A$17</definedName>
    <definedName name="Gallons">Sheet1!$B$2:$B$6</definedName>
    <definedName name="_xlnm.Print_Area" localSheetId="0">'NEEA HPWH data-SampleExport'!$O$73:$AB$610</definedName>
    <definedName name="_xlnm.Print_Titles" localSheetId="0">'NEEA HPWH data-SampleExport'!$73:$73</definedName>
    <definedName name="Type">Sheet1!$C$3:$C$10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29" i="1" l="1"/>
  <c r="AM540" i="1"/>
  <c r="AL540" i="1"/>
  <c r="AF540" i="1"/>
  <c r="X540" i="1"/>
  <c r="R540" i="1"/>
  <c r="D540" i="1" s="1"/>
  <c r="AG540" i="1" s="1"/>
  <c r="I540" i="1"/>
  <c r="H540" i="1"/>
  <c r="G540" i="1"/>
  <c r="F540" i="1"/>
  <c r="C540" i="1"/>
  <c r="AM539" i="1"/>
  <c r="AL539" i="1"/>
  <c r="AF539" i="1"/>
  <c r="X539" i="1"/>
  <c r="G539" i="1" s="1"/>
  <c r="R539" i="1"/>
  <c r="I539" i="1"/>
  <c r="H539" i="1"/>
  <c r="F539" i="1"/>
  <c r="C539" i="1"/>
  <c r="AM538" i="1"/>
  <c r="AL538" i="1"/>
  <c r="AF538" i="1"/>
  <c r="X538" i="1"/>
  <c r="R538" i="1"/>
  <c r="D538" i="1" s="1"/>
  <c r="AG538" i="1" s="1"/>
  <c r="I538" i="1"/>
  <c r="H538" i="1"/>
  <c r="G538" i="1"/>
  <c r="F538" i="1"/>
  <c r="C538" i="1"/>
  <c r="AM537" i="1"/>
  <c r="AL537" i="1"/>
  <c r="AF537" i="1"/>
  <c r="X537" i="1"/>
  <c r="G537" i="1" s="1"/>
  <c r="R537" i="1"/>
  <c r="D537" i="1" s="1"/>
  <c r="AG537" i="1" s="1"/>
  <c r="I537" i="1"/>
  <c r="H537" i="1"/>
  <c r="F537" i="1"/>
  <c r="C537" i="1"/>
  <c r="AM536" i="1"/>
  <c r="AL536" i="1"/>
  <c r="AF536" i="1"/>
  <c r="X536" i="1"/>
  <c r="G536" i="1" s="1"/>
  <c r="R536" i="1"/>
  <c r="I536" i="1"/>
  <c r="H536" i="1"/>
  <c r="F536" i="1"/>
  <c r="C536" i="1"/>
  <c r="AM535" i="1"/>
  <c r="AL535" i="1"/>
  <c r="AF535" i="1"/>
  <c r="X535" i="1"/>
  <c r="R535" i="1"/>
  <c r="D535" i="1" s="1"/>
  <c r="AG535" i="1" s="1"/>
  <c r="I535" i="1"/>
  <c r="H535" i="1"/>
  <c r="G535" i="1"/>
  <c r="F535" i="1"/>
  <c r="C535" i="1"/>
  <c r="AM534" i="1"/>
  <c r="AL534" i="1"/>
  <c r="AF534" i="1"/>
  <c r="X534" i="1"/>
  <c r="G534" i="1" s="1"/>
  <c r="R534" i="1"/>
  <c r="D534" i="1" s="1"/>
  <c r="AG534" i="1" s="1"/>
  <c r="I534" i="1"/>
  <c r="H534" i="1"/>
  <c r="F534" i="1"/>
  <c r="C534" i="1"/>
  <c r="AM533" i="1"/>
  <c r="AL533" i="1"/>
  <c r="AF533" i="1"/>
  <c r="X533" i="1"/>
  <c r="G533" i="1" s="1"/>
  <c r="R533" i="1"/>
  <c r="D533" i="1" s="1"/>
  <c r="AG533" i="1" s="1"/>
  <c r="I533" i="1"/>
  <c r="H533" i="1"/>
  <c r="F533" i="1"/>
  <c r="C533" i="1"/>
  <c r="AM532" i="1"/>
  <c r="AL532" i="1"/>
  <c r="AF532" i="1"/>
  <c r="X532" i="1"/>
  <c r="G532" i="1" s="1"/>
  <c r="R532" i="1"/>
  <c r="D532" i="1" s="1"/>
  <c r="AG532" i="1" s="1"/>
  <c r="I532" i="1"/>
  <c r="H532" i="1"/>
  <c r="F532" i="1"/>
  <c r="C532" i="1"/>
  <c r="AM531" i="1"/>
  <c r="AL531" i="1"/>
  <c r="AF531" i="1"/>
  <c r="X531" i="1"/>
  <c r="G531" i="1" s="1"/>
  <c r="R531" i="1"/>
  <c r="I531" i="1"/>
  <c r="H531" i="1"/>
  <c r="F531" i="1"/>
  <c r="C531" i="1"/>
  <c r="AM530" i="1"/>
  <c r="AL530" i="1"/>
  <c r="AF530" i="1"/>
  <c r="X530" i="1"/>
  <c r="G530" i="1" s="1"/>
  <c r="R530" i="1"/>
  <c r="D530" i="1" s="1"/>
  <c r="AG530" i="1" s="1"/>
  <c r="I530" i="1"/>
  <c r="H530" i="1"/>
  <c r="F530" i="1"/>
  <c r="C530" i="1"/>
  <c r="AM529" i="1"/>
  <c r="AL529" i="1"/>
  <c r="AF529" i="1"/>
  <c r="X529" i="1"/>
  <c r="G529" i="1" s="1"/>
  <c r="R529" i="1"/>
  <c r="D529" i="1" s="1"/>
  <c r="AG529" i="1" s="1"/>
  <c r="I529" i="1"/>
  <c r="H529" i="1"/>
  <c r="F529" i="1"/>
  <c r="C529" i="1"/>
  <c r="AM148" i="1"/>
  <c r="AL148" i="1"/>
  <c r="AF148" i="1"/>
  <c r="X148" i="1"/>
  <c r="G148" i="1" s="1"/>
  <c r="R148" i="1"/>
  <c r="D148" i="1" s="1"/>
  <c r="AG148" i="1" s="1"/>
  <c r="I148" i="1"/>
  <c r="H148" i="1"/>
  <c r="F148" i="1"/>
  <c r="C148" i="1"/>
  <c r="AM145" i="1"/>
  <c r="AL145" i="1"/>
  <c r="AF145" i="1"/>
  <c r="X145" i="1"/>
  <c r="G145" i="1" s="1"/>
  <c r="R145" i="1"/>
  <c r="I145" i="1"/>
  <c r="H145" i="1"/>
  <c r="F145" i="1"/>
  <c r="C145" i="1"/>
  <c r="AM142" i="1"/>
  <c r="AL142" i="1"/>
  <c r="AF142" i="1"/>
  <c r="X142" i="1"/>
  <c r="G142" i="1" s="1"/>
  <c r="R142" i="1"/>
  <c r="D142" i="1" s="1"/>
  <c r="AG142" i="1" s="1"/>
  <c r="I142" i="1"/>
  <c r="H142" i="1"/>
  <c r="F142" i="1"/>
  <c r="C142" i="1"/>
  <c r="D539" i="1" l="1"/>
  <c r="AG539" i="1" s="1"/>
  <c r="D536" i="1"/>
  <c r="AG536" i="1" s="1"/>
  <c r="D531" i="1"/>
  <c r="AG531" i="1" s="1"/>
  <c r="D145" i="1"/>
  <c r="AG145" i="1" s="1"/>
  <c r="AM620" i="1" l="1"/>
  <c r="AL620" i="1"/>
  <c r="AM619" i="1"/>
  <c r="AL619" i="1"/>
  <c r="AM618" i="1"/>
  <c r="AL618" i="1"/>
  <c r="AM617" i="1"/>
  <c r="AL617" i="1"/>
  <c r="AM616" i="1"/>
  <c r="AL616" i="1"/>
  <c r="AM615" i="1"/>
  <c r="AL615" i="1"/>
  <c r="AM614" i="1"/>
  <c r="AL614" i="1"/>
  <c r="AM613" i="1"/>
  <c r="AL613" i="1"/>
  <c r="AM612" i="1"/>
  <c r="AL612" i="1"/>
  <c r="AM611" i="1"/>
  <c r="AL611" i="1"/>
  <c r="AM610" i="1"/>
  <c r="AL610" i="1"/>
  <c r="AM609" i="1"/>
  <c r="AL609" i="1"/>
  <c r="AM608" i="1"/>
  <c r="AL608" i="1"/>
  <c r="AM607" i="1"/>
  <c r="AL607" i="1"/>
  <c r="AM606" i="1"/>
  <c r="AL606" i="1"/>
  <c r="AM605" i="1"/>
  <c r="AL605" i="1"/>
  <c r="AM604" i="1"/>
  <c r="AL604" i="1"/>
  <c r="AM603" i="1"/>
  <c r="AL603" i="1"/>
  <c r="AM602" i="1"/>
  <c r="AL602" i="1"/>
  <c r="AM601" i="1"/>
  <c r="AL601" i="1"/>
  <c r="AM600" i="1"/>
  <c r="AL600" i="1"/>
  <c r="AM599" i="1"/>
  <c r="AL599" i="1"/>
  <c r="AM598" i="1"/>
  <c r="AL598" i="1"/>
  <c r="AM597" i="1"/>
  <c r="AL597" i="1"/>
  <c r="AM596" i="1"/>
  <c r="AL596" i="1"/>
  <c r="AM595" i="1"/>
  <c r="AL595" i="1"/>
  <c r="AM594" i="1"/>
  <c r="AL594" i="1"/>
  <c r="AM593" i="1"/>
  <c r="AL593" i="1"/>
  <c r="AM592" i="1"/>
  <c r="AL592" i="1"/>
  <c r="AM591" i="1"/>
  <c r="AL591" i="1"/>
  <c r="AM590" i="1"/>
  <c r="AL590" i="1"/>
  <c r="AM589" i="1"/>
  <c r="AL589" i="1"/>
  <c r="AM588" i="1"/>
  <c r="AL588" i="1"/>
  <c r="AM587" i="1"/>
  <c r="AL587" i="1"/>
  <c r="AM586" i="1"/>
  <c r="AL586" i="1"/>
  <c r="AM585" i="1"/>
  <c r="AL585" i="1"/>
  <c r="AM584" i="1"/>
  <c r="AL584" i="1"/>
  <c r="AM583" i="1"/>
  <c r="AL583" i="1"/>
  <c r="AM582" i="1"/>
  <c r="AL582" i="1"/>
  <c r="AM581" i="1"/>
  <c r="AL581" i="1"/>
  <c r="AM580" i="1"/>
  <c r="AL580" i="1"/>
  <c r="AM579" i="1"/>
  <c r="AL579" i="1"/>
  <c r="AM578" i="1"/>
  <c r="AL578" i="1"/>
  <c r="AM577" i="1"/>
  <c r="AL577" i="1"/>
  <c r="AM576" i="1"/>
  <c r="AL576" i="1"/>
  <c r="AM575" i="1"/>
  <c r="AL575" i="1"/>
  <c r="AM574" i="1"/>
  <c r="AL574" i="1"/>
  <c r="AM573" i="1"/>
  <c r="AL573" i="1"/>
  <c r="AM572" i="1"/>
  <c r="AL572" i="1"/>
  <c r="AM571" i="1"/>
  <c r="AL571" i="1"/>
  <c r="AM570" i="1"/>
  <c r="AL570" i="1"/>
  <c r="AM569" i="1"/>
  <c r="AL569" i="1"/>
  <c r="AM568" i="1"/>
  <c r="AL568" i="1"/>
  <c r="AM567" i="1"/>
  <c r="AL567" i="1"/>
  <c r="AM566" i="1"/>
  <c r="AL566" i="1"/>
  <c r="AM565" i="1"/>
  <c r="AL565" i="1"/>
  <c r="AM564" i="1"/>
  <c r="AL564" i="1"/>
  <c r="AM563" i="1"/>
  <c r="AL563" i="1"/>
  <c r="AM562" i="1"/>
  <c r="AL562" i="1"/>
  <c r="AM561" i="1"/>
  <c r="AL561" i="1"/>
  <c r="AM560" i="1"/>
  <c r="AL560" i="1"/>
  <c r="AM559" i="1"/>
  <c r="AL559" i="1"/>
  <c r="AM558" i="1"/>
  <c r="AL558" i="1"/>
  <c r="AM557" i="1"/>
  <c r="AL557" i="1"/>
  <c r="AM556" i="1"/>
  <c r="AL556" i="1"/>
  <c r="AM555" i="1"/>
  <c r="AL555" i="1"/>
  <c r="AM554" i="1"/>
  <c r="AL554" i="1"/>
  <c r="AM553" i="1"/>
  <c r="AL553" i="1"/>
  <c r="AM552" i="1"/>
  <c r="AL552" i="1"/>
  <c r="AM551" i="1"/>
  <c r="AL551" i="1"/>
  <c r="AM550" i="1"/>
  <c r="AL550" i="1"/>
  <c r="AM549" i="1"/>
  <c r="AL549" i="1"/>
  <c r="AM548" i="1"/>
  <c r="AL548" i="1"/>
  <c r="AM547" i="1"/>
  <c r="AL547" i="1"/>
  <c r="AM546" i="1"/>
  <c r="AL546" i="1"/>
  <c r="AM545" i="1"/>
  <c r="AL545" i="1"/>
  <c r="AM544" i="1"/>
  <c r="AL544" i="1"/>
  <c r="AM543" i="1"/>
  <c r="AL543" i="1"/>
  <c r="AM542" i="1"/>
  <c r="AL542" i="1"/>
  <c r="AM541" i="1"/>
  <c r="AL541" i="1"/>
  <c r="AM528" i="1"/>
  <c r="AL528" i="1"/>
  <c r="AM527" i="1"/>
  <c r="AL527" i="1"/>
  <c r="AM526" i="1"/>
  <c r="AL526" i="1"/>
  <c r="AM525" i="1"/>
  <c r="AL525" i="1"/>
  <c r="AM524" i="1"/>
  <c r="AL524" i="1"/>
  <c r="AM523" i="1"/>
  <c r="AL523" i="1"/>
  <c r="AM522" i="1"/>
  <c r="AL522" i="1"/>
  <c r="AM521" i="1"/>
  <c r="AL521" i="1"/>
  <c r="AM520" i="1"/>
  <c r="AL520" i="1"/>
  <c r="AM519" i="1"/>
  <c r="AL519" i="1"/>
  <c r="AM518" i="1"/>
  <c r="AL518" i="1"/>
  <c r="AM517" i="1"/>
  <c r="AL517" i="1"/>
  <c r="AM516" i="1"/>
  <c r="AL516" i="1"/>
  <c r="AM515" i="1"/>
  <c r="AL515" i="1"/>
  <c r="AM514" i="1"/>
  <c r="AL514" i="1"/>
  <c r="AM513" i="1"/>
  <c r="AL513" i="1"/>
  <c r="AM512" i="1"/>
  <c r="AL512" i="1"/>
  <c r="AM511" i="1"/>
  <c r="AL511" i="1"/>
  <c r="AM510" i="1"/>
  <c r="AL510" i="1"/>
  <c r="AM509" i="1"/>
  <c r="AL509" i="1"/>
  <c r="AM508" i="1"/>
  <c r="AL508" i="1"/>
  <c r="AM507" i="1"/>
  <c r="AL507" i="1"/>
  <c r="AM506" i="1"/>
  <c r="AL506" i="1"/>
  <c r="AM505" i="1"/>
  <c r="AL505" i="1"/>
  <c r="AM504" i="1"/>
  <c r="AL504" i="1"/>
  <c r="AM503" i="1"/>
  <c r="AL503" i="1"/>
  <c r="AM502" i="1"/>
  <c r="AL502" i="1"/>
  <c r="AM501" i="1"/>
  <c r="AL501" i="1"/>
  <c r="AM500" i="1"/>
  <c r="AL500" i="1"/>
  <c r="AM499" i="1"/>
  <c r="AL499" i="1"/>
  <c r="AM498" i="1"/>
  <c r="AL498" i="1"/>
  <c r="AM497" i="1"/>
  <c r="AL497" i="1"/>
  <c r="AM496" i="1"/>
  <c r="AL496" i="1"/>
  <c r="AM495" i="1"/>
  <c r="AL495" i="1"/>
  <c r="AM494" i="1"/>
  <c r="AL494" i="1"/>
  <c r="AM493" i="1"/>
  <c r="AL493" i="1"/>
  <c r="AM492" i="1"/>
  <c r="AL492" i="1"/>
  <c r="AM491" i="1"/>
  <c r="AL491" i="1"/>
  <c r="AM490" i="1"/>
  <c r="AL490" i="1"/>
  <c r="AM489" i="1"/>
  <c r="AL489" i="1"/>
  <c r="AM488" i="1"/>
  <c r="AL488" i="1"/>
  <c r="AM487" i="1"/>
  <c r="AL487" i="1"/>
  <c r="AM486" i="1"/>
  <c r="AL486" i="1"/>
  <c r="AM485" i="1"/>
  <c r="AL485" i="1"/>
  <c r="AM484" i="1"/>
  <c r="AL484" i="1"/>
  <c r="AM483" i="1"/>
  <c r="AL483" i="1"/>
  <c r="AM482" i="1"/>
  <c r="AL482" i="1"/>
  <c r="AM481" i="1"/>
  <c r="AL481" i="1"/>
  <c r="AM480" i="1"/>
  <c r="AL480" i="1"/>
  <c r="AM479" i="1"/>
  <c r="AL479" i="1"/>
  <c r="AM478" i="1"/>
  <c r="AL478" i="1"/>
  <c r="AM477" i="1"/>
  <c r="AL477" i="1"/>
  <c r="AM476" i="1"/>
  <c r="AL476" i="1"/>
  <c r="AM475" i="1"/>
  <c r="AL475" i="1"/>
  <c r="AM474" i="1"/>
  <c r="AL474" i="1"/>
  <c r="AM473" i="1"/>
  <c r="AL473" i="1"/>
  <c r="AM472" i="1"/>
  <c r="AL472" i="1"/>
  <c r="AM471" i="1"/>
  <c r="AL471" i="1"/>
  <c r="AM470" i="1"/>
  <c r="AL470" i="1"/>
  <c r="AM469" i="1"/>
  <c r="AL469" i="1"/>
  <c r="AM468" i="1"/>
  <c r="AL468" i="1"/>
  <c r="AM467" i="1"/>
  <c r="AL467" i="1"/>
  <c r="AM466" i="1"/>
  <c r="AL466" i="1"/>
  <c r="AM465" i="1"/>
  <c r="AL465" i="1"/>
  <c r="AM464" i="1"/>
  <c r="AL464" i="1"/>
  <c r="AM463" i="1"/>
  <c r="AL463" i="1"/>
  <c r="AM462" i="1"/>
  <c r="AL462" i="1"/>
  <c r="AM461" i="1"/>
  <c r="AL461" i="1"/>
  <c r="AM460" i="1"/>
  <c r="AL460" i="1"/>
  <c r="AM459" i="1"/>
  <c r="AL459" i="1"/>
  <c r="AM458" i="1"/>
  <c r="AL458" i="1"/>
  <c r="AM457" i="1"/>
  <c r="AL457" i="1"/>
  <c r="AM456" i="1"/>
  <c r="AL456" i="1"/>
  <c r="AM455" i="1"/>
  <c r="AL455" i="1"/>
  <c r="AM454" i="1"/>
  <c r="AL454" i="1"/>
  <c r="AM453" i="1"/>
  <c r="AL453" i="1"/>
  <c r="AM452" i="1"/>
  <c r="AL452" i="1"/>
  <c r="AM451" i="1"/>
  <c r="AL451" i="1"/>
  <c r="AM450" i="1"/>
  <c r="AL450" i="1"/>
  <c r="AM449" i="1"/>
  <c r="AL449" i="1"/>
  <c r="AM448" i="1"/>
  <c r="AL448" i="1"/>
  <c r="AM447" i="1"/>
  <c r="AL447" i="1"/>
  <c r="AM446" i="1"/>
  <c r="AL446" i="1"/>
  <c r="AM445" i="1"/>
  <c r="AL445" i="1"/>
  <c r="AM444" i="1"/>
  <c r="AL444" i="1"/>
  <c r="AM443" i="1"/>
  <c r="AL443" i="1"/>
  <c r="AM442" i="1"/>
  <c r="AL442" i="1"/>
  <c r="AM441" i="1"/>
  <c r="AL441" i="1"/>
  <c r="AM440" i="1"/>
  <c r="AL440" i="1"/>
  <c r="AM439" i="1"/>
  <c r="AL439" i="1"/>
  <c r="AM438" i="1"/>
  <c r="AL438" i="1"/>
  <c r="AM437" i="1"/>
  <c r="AL437" i="1"/>
  <c r="AM436" i="1"/>
  <c r="AL436" i="1"/>
  <c r="AM435" i="1"/>
  <c r="AL435" i="1"/>
  <c r="AM434" i="1"/>
  <c r="AL434" i="1"/>
  <c r="AM433" i="1"/>
  <c r="AL433" i="1"/>
  <c r="AM432" i="1"/>
  <c r="AL432" i="1"/>
  <c r="AM431" i="1"/>
  <c r="AL431" i="1"/>
  <c r="AM430" i="1"/>
  <c r="AL430" i="1"/>
  <c r="AM429" i="1"/>
  <c r="AL429" i="1"/>
  <c r="AM428" i="1"/>
  <c r="AL428" i="1"/>
  <c r="AM427" i="1"/>
  <c r="AL427" i="1"/>
  <c r="AM426" i="1"/>
  <c r="AL426" i="1"/>
  <c r="AM425" i="1"/>
  <c r="AL425" i="1"/>
  <c r="AM424" i="1"/>
  <c r="AL424" i="1"/>
  <c r="AM423" i="1"/>
  <c r="AL423" i="1"/>
  <c r="AM422" i="1"/>
  <c r="AL422" i="1"/>
  <c r="AM421" i="1"/>
  <c r="AL421" i="1"/>
  <c r="AM420" i="1"/>
  <c r="AL420" i="1"/>
  <c r="AM419" i="1"/>
  <c r="AL419" i="1"/>
  <c r="AM418" i="1"/>
  <c r="AL418" i="1"/>
  <c r="AM417" i="1"/>
  <c r="AL417" i="1"/>
  <c r="AM416" i="1"/>
  <c r="AL416" i="1"/>
  <c r="AM415" i="1"/>
  <c r="AL415" i="1"/>
  <c r="AM414" i="1"/>
  <c r="AL414" i="1"/>
  <c r="AM413" i="1"/>
  <c r="AL413" i="1"/>
  <c r="AM412" i="1"/>
  <c r="AL412" i="1"/>
  <c r="AM411" i="1"/>
  <c r="AL411" i="1"/>
  <c r="AM410" i="1"/>
  <c r="AL410" i="1"/>
  <c r="AM409" i="1"/>
  <c r="AL409" i="1"/>
  <c r="AM408" i="1"/>
  <c r="AL408" i="1"/>
  <c r="AM407" i="1"/>
  <c r="AL407" i="1"/>
  <c r="AM406" i="1"/>
  <c r="AL406" i="1"/>
  <c r="AM405" i="1"/>
  <c r="AL405" i="1"/>
  <c r="AM404" i="1"/>
  <c r="AL404" i="1"/>
  <c r="AM403" i="1"/>
  <c r="AL403" i="1"/>
  <c r="AM402" i="1"/>
  <c r="AL402" i="1"/>
  <c r="AM401" i="1"/>
  <c r="AL401" i="1"/>
  <c r="AM400" i="1"/>
  <c r="AL400" i="1"/>
  <c r="AM399" i="1"/>
  <c r="AL399" i="1"/>
  <c r="AM398" i="1"/>
  <c r="AL398" i="1"/>
  <c r="AM397" i="1"/>
  <c r="AL397" i="1"/>
  <c r="AM396" i="1"/>
  <c r="AL396" i="1"/>
  <c r="AM395" i="1"/>
  <c r="AL395" i="1"/>
  <c r="AM394" i="1"/>
  <c r="AL394" i="1"/>
  <c r="AM393" i="1"/>
  <c r="AL393" i="1"/>
  <c r="AM392" i="1"/>
  <c r="AL392" i="1"/>
  <c r="AM391" i="1"/>
  <c r="AL391" i="1"/>
  <c r="AM390" i="1"/>
  <c r="AL390" i="1"/>
  <c r="AM389" i="1"/>
  <c r="AL389" i="1"/>
  <c r="AM388" i="1"/>
  <c r="AL388" i="1"/>
  <c r="AM387" i="1"/>
  <c r="AL387" i="1"/>
  <c r="AM386" i="1"/>
  <c r="AL386" i="1"/>
  <c r="AM385" i="1"/>
  <c r="AL385" i="1"/>
  <c r="AM384" i="1"/>
  <c r="AL384" i="1"/>
  <c r="AM383" i="1"/>
  <c r="AL383" i="1"/>
  <c r="AM382" i="1"/>
  <c r="AL382" i="1"/>
  <c r="AM381" i="1"/>
  <c r="AL381" i="1"/>
  <c r="AM380" i="1"/>
  <c r="AL380" i="1"/>
  <c r="AM379" i="1"/>
  <c r="AL379" i="1"/>
  <c r="AM378" i="1"/>
  <c r="AL378" i="1"/>
  <c r="AM377" i="1"/>
  <c r="AL377" i="1"/>
  <c r="AM376" i="1"/>
  <c r="AL376" i="1"/>
  <c r="AM375" i="1"/>
  <c r="AL375" i="1"/>
  <c r="AM374" i="1"/>
  <c r="AL374" i="1"/>
  <c r="AM373" i="1"/>
  <c r="AL373" i="1"/>
  <c r="AM372" i="1"/>
  <c r="AL372" i="1"/>
  <c r="AM371" i="1"/>
  <c r="AL371" i="1"/>
  <c r="AM370" i="1"/>
  <c r="AL370" i="1"/>
  <c r="AM369" i="1"/>
  <c r="AL369" i="1"/>
  <c r="AM368" i="1"/>
  <c r="AL368" i="1"/>
  <c r="AM367" i="1"/>
  <c r="AL367" i="1"/>
  <c r="AM366" i="1"/>
  <c r="AL366" i="1"/>
  <c r="AM365" i="1"/>
  <c r="AL365" i="1"/>
  <c r="AM364" i="1"/>
  <c r="AL364" i="1"/>
  <c r="AM363" i="1"/>
  <c r="AL363" i="1"/>
  <c r="AM362" i="1"/>
  <c r="AL362" i="1"/>
  <c r="AM361" i="1"/>
  <c r="AL361" i="1"/>
  <c r="AM360" i="1"/>
  <c r="AL360" i="1"/>
  <c r="AM359" i="1"/>
  <c r="AL359" i="1"/>
  <c r="AM358" i="1"/>
  <c r="AL358" i="1"/>
  <c r="AM357" i="1"/>
  <c r="AL357" i="1"/>
  <c r="AM356" i="1"/>
  <c r="AL356" i="1"/>
  <c r="AM355" i="1"/>
  <c r="AL355" i="1"/>
  <c r="AM354" i="1"/>
  <c r="AL354" i="1"/>
  <c r="AM353" i="1"/>
  <c r="AL353" i="1"/>
  <c r="AM352" i="1"/>
  <c r="AL352" i="1"/>
  <c r="AM351" i="1"/>
  <c r="AL351" i="1"/>
  <c r="AM350" i="1"/>
  <c r="AL350" i="1"/>
  <c r="AM349" i="1"/>
  <c r="AL349" i="1"/>
  <c r="AM348" i="1"/>
  <c r="AL348" i="1"/>
  <c r="AM347" i="1"/>
  <c r="AL347" i="1"/>
  <c r="AM346" i="1"/>
  <c r="AL346" i="1"/>
  <c r="AM345" i="1"/>
  <c r="AL345" i="1"/>
  <c r="AM344" i="1"/>
  <c r="AL344" i="1"/>
  <c r="AM343" i="1"/>
  <c r="AL343" i="1"/>
  <c r="AM342" i="1"/>
  <c r="AL342" i="1"/>
  <c r="AM341" i="1"/>
  <c r="AL341" i="1"/>
  <c r="AM340" i="1"/>
  <c r="AL340" i="1"/>
  <c r="AM339" i="1"/>
  <c r="AL339" i="1"/>
  <c r="AM338" i="1"/>
  <c r="AL338" i="1"/>
  <c r="AM337" i="1"/>
  <c r="AL337" i="1"/>
  <c r="AM336" i="1"/>
  <c r="AL336" i="1"/>
  <c r="AM335" i="1"/>
  <c r="AL335" i="1"/>
  <c r="AM334" i="1"/>
  <c r="AL334" i="1"/>
  <c r="AM333" i="1"/>
  <c r="AL333" i="1"/>
  <c r="AM332" i="1"/>
  <c r="AL332" i="1"/>
  <c r="AM331" i="1"/>
  <c r="AL331" i="1"/>
  <c r="AM330" i="1"/>
  <c r="AL330" i="1"/>
  <c r="AM329" i="1"/>
  <c r="AL329" i="1"/>
  <c r="AM328" i="1"/>
  <c r="AL328" i="1"/>
  <c r="AM327" i="1"/>
  <c r="AL327" i="1"/>
  <c r="AM326" i="1"/>
  <c r="AL326" i="1"/>
  <c r="AM325" i="1"/>
  <c r="AL325" i="1"/>
  <c r="AM324" i="1"/>
  <c r="AL324" i="1"/>
  <c r="AM323" i="1"/>
  <c r="AL323" i="1"/>
  <c r="AM322" i="1"/>
  <c r="AL322" i="1"/>
  <c r="AM321" i="1"/>
  <c r="AL321" i="1"/>
  <c r="AM320" i="1"/>
  <c r="AL320" i="1"/>
  <c r="AM319" i="1"/>
  <c r="AL319" i="1"/>
  <c r="AM318" i="1"/>
  <c r="AL318" i="1"/>
  <c r="AM317" i="1"/>
  <c r="AL317" i="1"/>
  <c r="AM316" i="1"/>
  <c r="AL316" i="1"/>
  <c r="AM315" i="1"/>
  <c r="AL315" i="1"/>
  <c r="AM314" i="1"/>
  <c r="AL314" i="1"/>
  <c r="AM313" i="1"/>
  <c r="AL313" i="1"/>
  <c r="AM312" i="1"/>
  <c r="AL312" i="1"/>
  <c r="AM311" i="1"/>
  <c r="AL311" i="1"/>
  <c r="AM310" i="1"/>
  <c r="AL310" i="1"/>
  <c r="AM309" i="1"/>
  <c r="AL309" i="1"/>
  <c r="AM308" i="1"/>
  <c r="AL308" i="1"/>
  <c r="AM307" i="1"/>
  <c r="AL307" i="1"/>
  <c r="AM306" i="1"/>
  <c r="AL306" i="1"/>
  <c r="AM305" i="1"/>
  <c r="AL305" i="1"/>
  <c r="AM304" i="1"/>
  <c r="AL304" i="1"/>
  <c r="AM303" i="1"/>
  <c r="AL303" i="1"/>
  <c r="AM302" i="1"/>
  <c r="AL302" i="1"/>
  <c r="AM301" i="1"/>
  <c r="AL301" i="1"/>
  <c r="AM300" i="1"/>
  <c r="AL300" i="1"/>
  <c r="AM299" i="1"/>
  <c r="AL299" i="1"/>
  <c r="AM298" i="1"/>
  <c r="AL298" i="1"/>
  <c r="AM297" i="1"/>
  <c r="AL297" i="1"/>
  <c r="AM296" i="1"/>
  <c r="AL296" i="1"/>
  <c r="AM295" i="1"/>
  <c r="AL295" i="1"/>
  <c r="AM294" i="1"/>
  <c r="AL294" i="1"/>
  <c r="AM293" i="1"/>
  <c r="AL293" i="1"/>
  <c r="AM292" i="1"/>
  <c r="AL292" i="1"/>
  <c r="AM291" i="1"/>
  <c r="AL291" i="1"/>
  <c r="AM290" i="1"/>
  <c r="AL290" i="1"/>
  <c r="AM289" i="1"/>
  <c r="AL289" i="1"/>
  <c r="AM288" i="1"/>
  <c r="AL288" i="1"/>
  <c r="AM287" i="1"/>
  <c r="AL287" i="1"/>
  <c r="AM286" i="1"/>
  <c r="AL286" i="1"/>
  <c r="AM285" i="1"/>
  <c r="AL285" i="1"/>
  <c r="AM284" i="1"/>
  <c r="AL284" i="1"/>
  <c r="AM283" i="1"/>
  <c r="AL283" i="1"/>
  <c r="AM282" i="1"/>
  <c r="AL282" i="1"/>
  <c r="AM281" i="1"/>
  <c r="AL281" i="1"/>
  <c r="AM280" i="1"/>
  <c r="AL280" i="1"/>
  <c r="AM279" i="1"/>
  <c r="AL279" i="1"/>
  <c r="AM278" i="1"/>
  <c r="AL278" i="1"/>
  <c r="AM277" i="1"/>
  <c r="AL277" i="1"/>
  <c r="AM276" i="1"/>
  <c r="AL276" i="1"/>
  <c r="AM275" i="1"/>
  <c r="AL275" i="1"/>
  <c r="AM274" i="1"/>
  <c r="AL274" i="1"/>
  <c r="AM273" i="1"/>
  <c r="AL273" i="1"/>
  <c r="AM272" i="1"/>
  <c r="AL272" i="1"/>
  <c r="AM271" i="1"/>
  <c r="AL271" i="1"/>
  <c r="AM270" i="1"/>
  <c r="AL270" i="1"/>
  <c r="AM269" i="1"/>
  <c r="AL269" i="1"/>
  <c r="AM268" i="1"/>
  <c r="AL268" i="1"/>
  <c r="AM267" i="1"/>
  <c r="AL267" i="1"/>
  <c r="AM266" i="1"/>
  <c r="AL266" i="1"/>
  <c r="AM265" i="1"/>
  <c r="AL265" i="1"/>
  <c r="AM264" i="1"/>
  <c r="AL264" i="1"/>
  <c r="AM263" i="1"/>
  <c r="AL263" i="1"/>
  <c r="AM262" i="1"/>
  <c r="AL262" i="1"/>
  <c r="AM261" i="1"/>
  <c r="AL261" i="1"/>
  <c r="AM260" i="1"/>
  <c r="AL260" i="1"/>
  <c r="AM259" i="1"/>
  <c r="AL259" i="1"/>
  <c r="AM258" i="1"/>
  <c r="AL258" i="1"/>
  <c r="AM257" i="1"/>
  <c r="AL257" i="1"/>
  <c r="AM256" i="1"/>
  <c r="AL256" i="1"/>
  <c r="AM255" i="1"/>
  <c r="AL255" i="1"/>
  <c r="AM254" i="1"/>
  <c r="AL254" i="1"/>
  <c r="AM253" i="1"/>
  <c r="AL253" i="1"/>
  <c r="AM252" i="1"/>
  <c r="AL252" i="1"/>
  <c r="AM251" i="1"/>
  <c r="AL251" i="1"/>
  <c r="AM250" i="1"/>
  <c r="AL250" i="1"/>
  <c r="AM249" i="1"/>
  <c r="AL249" i="1"/>
  <c r="AM248" i="1"/>
  <c r="AL248" i="1"/>
  <c r="AM247" i="1"/>
  <c r="AL247" i="1"/>
  <c r="AM246" i="1"/>
  <c r="AL246" i="1"/>
  <c r="AM245" i="1"/>
  <c r="AL245" i="1"/>
  <c r="AM244" i="1"/>
  <c r="AL244" i="1"/>
  <c r="AM243" i="1"/>
  <c r="AL243" i="1"/>
  <c r="AM242" i="1"/>
  <c r="AL242" i="1"/>
  <c r="AM241" i="1"/>
  <c r="AL241" i="1"/>
  <c r="AM240" i="1"/>
  <c r="AL240" i="1"/>
  <c r="AM239" i="1"/>
  <c r="AL239" i="1"/>
  <c r="AM238" i="1"/>
  <c r="AL238" i="1"/>
  <c r="AM237" i="1"/>
  <c r="AL237" i="1"/>
  <c r="AM236" i="1"/>
  <c r="AL236" i="1"/>
  <c r="AM235" i="1"/>
  <c r="AL235" i="1"/>
  <c r="AM234" i="1"/>
  <c r="AL234" i="1"/>
  <c r="AM233" i="1"/>
  <c r="AL233" i="1"/>
  <c r="AM232" i="1"/>
  <c r="AL232" i="1"/>
  <c r="AM231" i="1"/>
  <c r="AL231" i="1"/>
  <c r="AM230" i="1"/>
  <c r="AL230" i="1"/>
  <c r="AM229" i="1"/>
  <c r="AL229" i="1"/>
  <c r="AM228" i="1"/>
  <c r="AL228" i="1"/>
  <c r="AM227" i="1"/>
  <c r="AL227" i="1"/>
  <c r="AM226" i="1"/>
  <c r="AL226" i="1"/>
  <c r="AM225" i="1"/>
  <c r="AL225" i="1"/>
  <c r="AM224" i="1"/>
  <c r="AL224" i="1"/>
  <c r="AM223" i="1"/>
  <c r="AL223" i="1"/>
  <c r="AM222" i="1"/>
  <c r="AL222" i="1"/>
  <c r="AM221" i="1"/>
  <c r="AL221" i="1"/>
  <c r="AM220" i="1"/>
  <c r="AL220" i="1"/>
  <c r="AM219" i="1"/>
  <c r="AL219" i="1"/>
  <c r="AM218" i="1"/>
  <c r="AL218" i="1"/>
  <c r="AM217" i="1"/>
  <c r="AL217" i="1"/>
  <c r="AM216" i="1"/>
  <c r="AL216" i="1"/>
  <c r="AM215" i="1"/>
  <c r="AL215" i="1"/>
  <c r="AM214" i="1"/>
  <c r="AL214" i="1"/>
  <c r="AM213" i="1"/>
  <c r="AL213" i="1"/>
  <c r="AM212" i="1"/>
  <c r="AL212" i="1"/>
  <c r="AM211" i="1"/>
  <c r="AL211" i="1"/>
  <c r="AM210" i="1"/>
  <c r="AL210" i="1"/>
  <c r="AM209" i="1"/>
  <c r="AL209" i="1"/>
  <c r="AM208" i="1"/>
  <c r="AL208" i="1"/>
  <c r="AM207" i="1"/>
  <c r="AL207" i="1"/>
  <c r="AM206" i="1"/>
  <c r="AL206" i="1"/>
  <c r="AM205" i="1"/>
  <c r="AL205" i="1"/>
  <c r="AM204" i="1"/>
  <c r="AL204" i="1"/>
  <c r="AM203" i="1"/>
  <c r="AL203" i="1"/>
  <c r="AM202" i="1"/>
  <c r="AL202" i="1"/>
  <c r="AM201" i="1"/>
  <c r="AL201" i="1"/>
  <c r="AM200" i="1"/>
  <c r="AL200" i="1"/>
  <c r="AM199" i="1"/>
  <c r="AL199" i="1"/>
  <c r="AM198" i="1"/>
  <c r="AL198" i="1"/>
  <c r="AM197" i="1"/>
  <c r="AL197" i="1"/>
  <c r="AM196" i="1"/>
  <c r="AL196" i="1"/>
  <c r="AM195" i="1"/>
  <c r="AL195" i="1"/>
  <c r="AM194" i="1"/>
  <c r="AL194" i="1"/>
  <c r="AM193" i="1"/>
  <c r="AL193" i="1"/>
  <c r="AM192" i="1"/>
  <c r="AL192" i="1"/>
  <c r="AM191" i="1"/>
  <c r="AL191" i="1"/>
  <c r="AM190" i="1"/>
  <c r="AL190" i="1"/>
  <c r="AM189" i="1"/>
  <c r="AL189" i="1"/>
  <c r="AM188" i="1"/>
  <c r="AL188" i="1"/>
  <c r="AM187" i="1"/>
  <c r="AL187" i="1"/>
  <c r="AM186" i="1"/>
  <c r="AL186" i="1"/>
  <c r="AM185" i="1"/>
  <c r="AL185" i="1"/>
  <c r="AM184" i="1"/>
  <c r="AL184" i="1"/>
  <c r="AM183" i="1"/>
  <c r="AL183" i="1"/>
  <c r="AM182" i="1"/>
  <c r="AL182" i="1"/>
  <c r="AM181" i="1"/>
  <c r="AL181" i="1"/>
  <c r="AM180" i="1"/>
  <c r="AL180" i="1"/>
  <c r="AM179" i="1"/>
  <c r="AL179" i="1"/>
  <c r="AM178" i="1"/>
  <c r="AL178" i="1"/>
  <c r="AM177" i="1"/>
  <c r="AL177" i="1"/>
  <c r="AM176" i="1"/>
  <c r="AL176" i="1"/>
  <c r="AM175" i="1"/>
  <c r="AL175" i="1"/>
  <c r="AM174" i="1"/>
  <c r="AL174" i="1"/>
  <c r="AM173" i="1"/>
  <c r="AL173" i="1"/>
  <c r="AM172" i="1"/>
  <c r="AL172" i="1"/>
  <c r="AM171" i="1"/>
  <c r="AL171" i="1"/>
  <c r="AM170" i="1"/>
  <c r="AL170" i="1"/>
  <c r="AM169" i="1"/>
  <c r="AL169" i="1"/>
  <c r="AM168" i="1"/>
  <c r="AL168" i="1"/>
  <c r="AM167" i="1"/>
  <c r="AL167" i="1"/>
  <c r="AM166" i="1"/>
  <c r="AL166" i="1"/>
  <c r="AM165" i="1"/>
  <c r="AL165" i="1"/>
  <c r="AM164" i="1"/>
  <c r="AL164" i="1"/>
  <c r="AM163" i="1"/>
  <c r="AL163" i="1"/>
  <c r="AM162" i="1"/>
  <c r="AL162" i="1"/>
  <c r="AM161" i="1"/>
  <c r="AL161" i="1"/>
  <c r="AM160" i="1"/>
  <c r="AL160" i="1"/>
  <c r="AM159" i="1"/>
  <c r="AL159" i="1"/>
  <c r="AM158" i="1"/>
  <c r="AL158" i="1"/>
  <c r="AM157" i="1"/>
  <c r="AL157" i="1"/>
  <c r="AM156" i="1"/>
  <c r="AL156" i="1"/>
  <c r="AM155" i="1"/>
  <c r="AL155" i="1"/>
  <c r="AM154" i="1"/>
  <c r="AL154" i="1"/>
  <c r="AM153" i="1"/>
  <c r="AL153" i="1"/>
  <c r="AM152" i="1"/>
  <c r="AL152" i="1"/>
  <c r="AM151" i="1"/>
  <c r="AL151" i="1"/>
  <c r="AM150" i="1"/>
  <c r="AL150" i="1"/>
  <c r="AM149" i="1"/>
  <c r="AL149" i="1"/>
  <c r="AM147" i="1"/>
  <c r="AL147" i="1"/>
  <c r="AM146" i="1"/>
  <c r="AL146" i="1"/>
  <c r="AM144" i="1"/>
  <c r="AL144" i="1"/>
  <c r="AM143" i="1"/>
  <c r="AL143" i="1"/>
  <c r="AM141" i="1"/>
  <c r="AL141" i="1"/>
  <c r="AM140" i="1"/>
  <c r="AL140" i="1"/>
  <c r="AM139" i="1"/>
  <c r="AL139" i="1"/>
  <c r="AM138" i="1"/>
  <c r="AL138" i="1"/>
  <c r="AM137" i="1"/>
  <c r="AL137" i="1"/>
  <c r="AM136" i="1"/>
  <c r="AL136" i="1"/>
  <c r="AM135" i="1"/>
  <c r="AL135" i="1"/>
  <c r="AM134" i="1"/>
  <c r="AL134" i="1"/>
  <c r="AM133" i="1"/>
  <c r="AL133" i="1"/>
  <c r="AM132" i="1"/>
  <c r="AL132" i="1"/>
  <c r="AM131" i="1"/>
  <c r="AL131" i="1"/>
  <c r="AM130" i="1"/>
  <c r="AL130" i="1"/>
  <c r="AM129" i="1"/>
  <c r="AL129" i="1"/>
  <c r="AM128" i="1"/>
  <c r="AL128" i="1"/>
  <c r="AM127" i="1"/>
  <c r="AL127" i="1"/>
  <c r="AM126" i="1"/>
  <c r="AL126" i="1"/>
  <c r="AM125" i="1"/>
  <c r="AL125" i="1"/>
  <c r="AM124" i="1"/>
  <c r="AL124" i="1"/>
  <c r="AM123" i="1"/>
  <c r="AL123" i="1"/>
  <c r="AM122" i="1"/>
  <c r="AL122" i="1"/>
  <c r="AM121" i="1"/>
  <c r="AL121" i="1"/>
  <c r="AM120" i="1"/>
  <c r="AL120" i="1"/>
  <c r="AM119" i="1"/>
  <c r="AL119" i="1"/>
  <c r="AM118" i="1"/>
  <c r="AL118" i="1"/>
  <c r="AM117" i="1"/>
  <c r="AL117" i="1"/>
  <c r="AM116" i="1"/>
  <c r="AL116" i="1"/>
  <c r="AM115" i="1"/>
  <c r="AL115" i="1"/>
  <c r="AM114" i="1"/>
  <c r="AL114" i="1"/>
  <c r="AM113" i="1"/>
  <c r="AL113" i="1"/>
  <c r="AM112" i="1"/>
  <c r="AL112" i="1"/>
  <c r="AM111" i="1"/>
  <c r="AL111" i="1"/>
  <c r="AM110" i="1"/>
  <c r="AL110" i="1"/>
  <c r="AM109" i="1"/>
  <c r="AL109" i="1"/>
  <c r="AM108" i="1"/>
  <c r="AL108" i="1"/>
  <c r="AM107" i="1"/>
  <c r="AL107" i="1"/>
  <c r="AM106" i="1"/>
  <c r="AL106" i="1"/>
  <c r="AM105" i="1"/>
  <c r="AL105" i="1"/>
  <c r="AM104" i="1"/>
  <c r="AL104" i="1"/>
  <c r="AM103" i="1"/>
  <c r="AL103" i="1"/>
  <c r="AM102" i="1"/>
  <c r="AL102" i="1"/>
  <c r="AM101" i="1"/>
  <c r="AL101" i="1"/>
  <c r="AM100" i="1"/>
  <c r="AL100" i="1"/>
  <c r="AM99" i="1"/>
  <c r="AL99" i="1"/>
  <c r="AM98" i="1"/>
  <c r="AL98" i="1"/>
  <c r="AM97" i="1"/>
  <c r="AL97" i="1"/>
  <c r="AM96" i="1"/>
  <c r="AL96" i="1"/>
  <c r="AM95" i="1"/>
  <c r="AL95" i="1"/>
  <c r="AM94" i="1"/>
  <c r="AL94" i="1"/>
  <c r="AM93" i="1"/>
  <c r="AL93" i="1"/>
  <c r="AM92" i="1"/>
  <c r="AL92" i="1"/>
  <c r="AM91" i="1"/>
  <c r="AL91" i="1"/>
  <c r="AM90" i="1"/>
  <c r="AL90" i="1"/>
  <c r="AM89" i="1"/>
  <c r="AL89" i="1"/>
  <c r="AM88" i="1"/>
  <c r="AL88" i="1"/>
  <c r="AM87" i="1"/>
  <c r="AL87" i="1"/>
  <c r="AM86" i="1"/>
  <c r="AL86" i="1"/>
  <c r="AM85" i="1"/>
  <c r="AL85" i="1"/>
  <c r="AM84" i="1"/>
  <c r="AL84" i="1"/>
  <c r="AM83" i="1"/>
  <c r="AL83" i="1"/>
  <c r="AM82" i="1"/>
  <c r="AL82" i="1"/>
  <c r="AM81" i="1"/>
  <c r="AL81" i="1"/>
  <c r="AM80" i="1"/>
  <c r="AL80" i="1"/>
  <c r="AM79" i="1"/>
  <c r="AL79" i="1"/>
  <c r="AM78" i="1"/>
  <c r="AL78" i="1"/>
  <c r="AM77" i="1"/>
  <c r="AL77" i="1"/>
  <c r="AM76" i="1"/>
  <c r="AL76" i="1"/>
  <c r="AM75" i="1"/>
  <c r="AL75" i="1"/>
  <c r="AM74" i="1"/>
  <c r="AL74" i="1"/>
  <c r="AH72" i="1"/>
  <c r="R620" i="1"/>
  <c r="R619" i="1"/>
  <c r="R618" i="1"/>
  <c r="R617" i="1"/>
  <c r="R616" i="1"/>
  <c r="R615" i="1"/>
  <c r="R614" i="1"/>
  <c r="R613" i="1"/>
  <c r="AF568" i="1"/>
  <c r="X568" i="1"/>
  <c r="G568" i="1" s="1"/>
  <c r="R568" i="1"/>
  <c r="D568" i="1" s="1"/>
  <c r="AG568" i="1" s="1"/>
  <c r="I568" i="1"/>
  <c r="H568" i="1"/>
  <c r="F568" i="1"/>
  <c r="C568" i="1"/>
  <c r="AF567" i="1"/>
  <c r="X567" i="1"/>
  <c r="G567" i="1" s="1"/>
  <c r="R567" i="1"/>
  <c r="D567" i="1" s="1"/>
  <c r="AG567" i="1" s="1"/>
  <c r="I567" i="1"/>
  <c r="H567" i="1"/>
  <c r="F567" i="1"/>
  <c r="C567" i="1"/>
  <c r="AF566" i="1"/>
  <c r="X566" i="1"/>
  <c r="G566" i="1" s="1"/>
  <c r="R566" i="1"/>
  <c r="D566" i="1" s="1"/>
  <c r="AG566" i="1" s="1"/>
  <c r="I566" i="1"/>
  <c r="H566" i="1"/>
  <c r="F566" i="1"/>
  <c r="C566" i="1"/>
  <c r="AF565" i="1"/>
  <c r="X565" i="1"/>
  <c r="G565" i="1" s="1"/>
  <c r="R565" i="1"/>
  <c r="D565" i="1" s="1"/>
  <c r="AG565" i="1" s="1"/>
  <c r="I565" i="1"/>
  <c r="H565" i="1"/>
  <c r="F565" i="1"/>
  <c r="C565" i="1"/>
  <c r="AF564" i="1"/>
  <c r="X564" i="1"/>
  <c r="G564" i="1" s="1"/>
  <c r="R564" i="1"/>
  <c r="D564" i="1" s="1"/>
  <c r="AG564" i="1" s="1"/>
  <c r="I564" i="1"/>
  <c r="H564" i="1"/>
  <c r="F564" i="1"/>
  <c r="C564" i="1"/>
  <c r="AF563" i="1"/>
  <c r="X563" i="1"/>
  <c r="G563" i="1" s="1"/>
  <c r="R563" i="1"/>
  <c r="D563" i="1" s="1"/>
  <c r="AG563" i="1" s="1"/>
  <c r="I563" i="1"/>
  <c r="H563" i="1"/>
  <c r="F563" i="1"/>
  <c r="C563" i="1"/>
  <c r="AF562" i="1"/>
  <c r="AD562" i="1"/>
  <c r="X562" i="1"/>
  <c r="G562" i="1" s="1"/>
  <c r="R562" i="1"/>
  <c r="D562" i="1" s="1"/>
  <c r="AG562" i="1" s="1"/>
  <c r="I562" i="1"/>
  <c r="H562" i="1"/>
  <c r="F562" i="1"/>
  <c r="C562" i="1"/>
  <c r="AF482" i="1"/>
  <c r="X482" i="1"/>
  <c r="G482" i="1" s="1"/>
  <c r="R482" i="1"/>
  <c r="D482" i="1" s="1"/>
  <c r="AG482" i="1" s="1"/>
  <c r="I482" i="1"/>
  <c r="H482" i="1"/>
  <c r="F482" i="1"/>
  <c r="C482" i="1"/>
  <c r="AF481" i="1"/>
  <c r="X481" i="1"/>
  <c r="G481" i="1" s="1"/>
  <c r="R481" i="1"/>
  <c r="D481" i="1" s="1"/>
  <c r="AG481" i="1" s="1"/>
  <c r="I481" i="1"/>
  <c r="H481" i="1"/>
  <c r="F481" i="1"/>
  <c r="C481" i="1"/>
  <c r="AF480" i="1"/>
  <c r="X480" i="1"/>
  <c r="G480" i="1" s="1"/>
  <c r="R480" i="1"/>
  <c r="D480" i="1" s="1"/>
  <c r="AG480" i="1" s="1"/>
  <c r="I480" i="1"/>
  <c r="H480" i="1"/>
  <c r="F480" i="1"/>
  <c r="C480" i="1"/>
  <c r="AF479" i="1"/>
  <c r="X479" i="1"/>
  <c r="G479" i="1" s="1"/>
  <c r="R479" i="1"/>
  <c r="D479" i="1" s="1"/>
  <c r="AG479" i="1" s="1"/>
  <c r="I479" i="1"/>
  <c r="H479" i="1"/>
  <c r="F479" i="1"/>
  <c r="C479" i="1"/>
  <c r="AF478" i="1"/>
  <c r="X478" i="1"/>
  <c r="G478" i="1" s="1"/>
  <c r="R478" i="1"/>
  <c r="I478" i="1"/>
  <c r="H478" i="1"/>
  <c r="F478" i="1"/>
  <c r="C478" i="1"/>
  <c r="AF477" i="1"/>
  <c r="X477" i="1"/>
  <c r="G477" i="1" s="1"/>
  <c r="R477" i="1"/>
  <c r="D477" i="1" s="1"/>
  <c r="AG477" i="1" s="1"/>
  <c r="I477" i="1"/>
  <c r="H477" i="1"/>
  <c r="F477" i="1"/>
  <c r="C477" i="1"/>
  <c r="AF476" i="1"/>
  <c r="X476" i="1"/>
  <c r="G476" i="1" s="1"/>
  <c r="R476" i="1"/>
  <c r="D476" i="1" s="1"/>
  <c r="AG476" i="1" s="1"/>
  <c r="I476" i="1"/>
  <c r="H476" i="1"/>
  <c r="F476" i="1"/>
  <c r="C476" i="1"/>
  <c r="AF475" i="1"/>
  <c r="X475" i="1"/>
  <c r="G475" i="1" s="1"/>
  <c r="R475" i="1"/>
  <c r="D475" i="1" s="1"/>
  <c r="AG475" i="1" s="1"/>
  <c r="I475" i="1"/>
  <c r="H475" i="1"/>
  <c r="F475" i="1"/>
  <c r="C475" i="1"/>
  <c r="AF474" i="1"/>
  <c r="X474" i="1"/>
  <c r="G474" i="1" s="1"/>
  <c r="R474" i="1"/>
  <c r="D474" i="1" s="1"/>
  <c r="AG474" i="1" s="1"/>
  <c r="I474" i="1"/>
  <c r="H474" i="1"/>
  <c r="F474" i="1"/>
  <c r="C474" i="1"/>
  <c r="AF473" i="1"/>
  <c r="X473" i="1"/>
  <c r="G473" i="1" s="1"/>
  <c r="R473" i="1"/>
  <c r="D473" i="1" s="1"/>
  <c r="AG473" i="1" s="1"/>
  <c r="I473" i="1"/>
  <c r="H473" i="1"/>
  <c r="F473" i="1"/>
  <c r="C473" i="1"/>
  <c r="AF472" i="1"/>
  <c r="X472" i="1"/>
  <c r="G472" i="1" s="1"/>
  <c r="R472" i="1"/>
  <c r="D472" i="1" s="1"/>
  <c r="AG472" i="1" s="1"/>
  <c r="I472" i="1"/>
  <c r="H472" i="1"/>
  <c r="F472" i="1"/>
  <c r="C472" i="1"/>
  <c r="AF471" i="1"/>
  <c r="AD471" i="1"/>
  <c r="X471" i="1"/>
  <c r="G471" i="1" s="1"/>
  <c r="R471" i="1"/>
  <c r="D471" i="1" s="1"/>
  <c r="AG471" i="1" s="1"/>
  <c r="I471" i="1"/>
  <c r="H471" i="1"/>
  <c r="F471" i="1"/>
  <c r="C471" i="1"/>
  <c r="AF439" i="1"/>
  <c r="X439" i="1"/>
  <c r="G439" i="1" s="1"/>
  <c r="R439" i="1"/>
  <c r="I439" i="1"/>
  <c r="H439" i="1"/>
  <c r="F439" i="1"/>
  <c r="C439" i="1"/>
  <c r="AF438" i="1"/>
  <c r="X438" i="1"/>
  <c r="G438" i="1" s="1"/>
  <c r="R438" i="1"/>
  <c r="D438" i="1" s="1"/>
  <c r="AG438" i="1" s="1"/>
  <c r="I438" i="1"/>
  <c r="H438" i="1"/>
  <c r="F438" i="1"/>
  <c r="C438" i="1"/>
  <c r="AF437" i="1"/>
  <c r="X437" i="1"/>
  <c r="G437" i="1" s="1"/>
  <c r="R437" i="1"/>
  <c r="D437" i="1" s="1"/>
  <c r="AG437" i="1" s="1"/>
  <c r="I437" i="1"/>
  <c r="H437" i="1"/>
  <c r="F437" i="1"/>
  <c r="C437" i="1"/>
  <c r="AF436" i="1"/>
  <c r="X436" i="1"/>
  <c r="G436" i="1" s="1"/>
  <c r="R436" i="1"/>
  <c r="D436" i="1" s="1"/>
  <c r="AG436" i="1" s="1"/>
  <c r="I436" i="1"/>
  <c r="H436" i="1"/>
  <c r="F436" i="1"/>
  <c r="C436" i="1"/>
  <c r="AF435" i="1"/>
  <c r="X435" i="1"/>
  <c r="G435" i="1" s="1"/>
  <c r="R435" i="1"/>
  <c r="D435" i="1" s="1"/>
  <c r="AG435" i="1" s="1"/>
  <c r="I435" i="1"/>
  <c r="H435" i="1"/>
  <c r="F435" i="1"/>
  <c r="C435" i="1"/>
  <c r="AF434" i="1"/>
  <c r="X434" i="1"/>
  <c r="G434" i="1" s="1"/>
  <c r="R434" i="1"/>
  <c r="D434" i="1" s="1"/>
  <c r="AG434" i="1" s="1"/>
  <c r="I434" i="1"/>
  <c r="H434" i="1"/>
  <c r="F434" i="1"/>
  <c r="C434" i="1"/>
  <c r="AF433" i="1"/>
  <c r="X433" i="1"/>
  <c r="G433" i="1" s="1"/>
  <c r="R433" i="1"/>
  <c r="D433" i="1" s="1"/>
  <c r="AG433" i="1" s="1"/>
  <c r="I433" i="1"/>
  <c r="H433" i="1"/>
  <c r="F433" i="1"/>
  <c r="C433" i="1"/>
  <c r="AF432" i="1"/>
  <c r="X432" i="1"/>
  <c r="G432" i="1" s="1"/>
  <c r="R432" i="1"/>
  <c r="D432" i="1" s="1"/>
  <c r="AG432" i="1" s="1"/>
  <c r="I432" i="1"/>
  <c r="H432" i="1"/>
  <c r="F432" i="1"/>
  <c r="C432" i="1"/>
  <c r="AF431" i="1"/>
  <c r="X431" i="1"/>
  <c r="G431" i="1" s="1"/>
  <c r="R431" i="1"/>
  <c r="D431" i="1" s="1"/>
  <c r="AG431" i="1" s="1"/>
  <c r="I431" i="1"/>
  <c r="H431" i="1"/>
  <c r="F431" i="1"/>
  <c r="C431" i="1"/>
  <c r="AF430" i="1"/>
  <c r="X430" i="1"/>
  <c r="G430" i="1" s="1"/>
  <c r="R430" i="1"/>
  <c r="D430" i="1" s="1"/>
  <c r="AG430" i="1" s="1"/>
  <c r="I430" i="1"/>
  <c r="H430" i="1"/>
  <c r="F430" i="1"/>
  <c r="C430" i="1"/>
  <c r="AF429" i="1"/>
  <c r="X429" i="1"/>
  <c r="G429" i="1" s="1"/>
  <c r="R429" i="1"/>
  <c r="D429" i="1" s="1"/>
  <c r="AG429" i="1" s="1"/>
  <c r="I429" i="1"/>
  <c r="H429" i="1"/>
  <c r="F429" i="1"/>
  <c r="C429" i="1"/>
  <c r="AF428" i="1"/>
  <c r="AD428" i="1"/>
  <c r="X428" i="1"/>
  <c r="G428" i="1" s="1"/>
  <c r="R428" i="1"/>
  <c r="D428" i="1" s="1"/>
  <c r="AG428" i="1" s="1"/>
  <c r="I428" i="1"/>
  <c r="H428" i="1"/>
  <c r="F428" i="1"/>
  <c r="C428" i="1"/>
  <c r="AF312" i="1"/>
  <c r="X312" i="1"/>
  <c r="G312" i="1" s="1"/>
  <c r="R312" i="1"/>
  <c r="D312" i="1" s="1"/>
  <c r="AG312" i="1" s="1"/>
  <c r="I312" i="1"/>
  <c r="H312" i="1"/>
  <c r="F312" i="1"/>
  <c r="C312" i="1"/>
  <c r="AF311" i="1"/>
  <c r="X311" i="1"/>
  <c r="G311" i="1" s="1"/>
  <c r="R311" i="1"/>
  <c r="D311" i="1" s="1"/>
  <c r="AG311" i="1" s="1"/>
  <c r="I311" i="1"/>
  <c r="H311" i="1"/>
  <c r="F311" i="1"/>
  <c r="C311" i="1"/>
  <c r="AF310" i="1"/>
  <c r="X310" i="1"/>
  <c r="G310" i="1" s="1"/>
  <c r="R310" i="1"/>
  <c r="D310" i="1" s="1"/>
  <c r="AG310" i="1" s="1"/>
  <c r="I310" i="1"/>
  <c r="H310" i="1"/>
  <c r="F310" i="1"/>
  <c r="C310" i="1"/>
  <c r="AF309" i="1"/>
  <c r="X309" i="1"/>
  <c r="G309" i="1" s="1"/>
  <c r="R309" i="1"/>
  <c r="D309" i="1" s="1"/>
  <c r="AG309" i="1" s="1"/>
  <c r="I309" i="1"/>
  <c r="H309" i="1"/>
  <c r="F309" i="1"/>
  <c r="C309" i="1"/>
  <c r="AF308" i="1"/>
  <c r="X308" i="1"/>
  <c r="G308" i="1" s="1"/>
  <c r="R308" i="1"/>
  <c r="D308" i="1" s="1"/>
  <c r="AG308" i="1" s="1"/>
  <c r="I308" i="1"/>
  <c r="H308" i="1"/>
  <c r="F308" i="1"/>
  <c r="C308" i="1"/>
  <c r="AF307" i="1"/>
  <c r="X307" i="1"/>
  <c r="G307" i="1" s="1"/>
  <c r="R307" i="1"/>
  <c r="D307" i="1" s="1"/>
  <c r="AG307" i="1" s="1"/>
  <c r="I307" i="1"/>
  <c r="H307" i="1"/>
  <c r="F307" i="1"/>
  <c r="C307" i="1"/>
  <c r="AF306" i="1"/>
  <c r="X306" i="1"/>
  <c r="G306" i="1" s="1"/>
  <c r="R306" i="1"/>
  <c r="I306" i="1"/>
  <c r="H306" i="1"/>
  <c r="F306" i="1"/>
  <c r="C306" i="1"/>
  <c r="AF305" i="1"/>
  <c r="X305" i="1"/>
  <c r="G305" i="1" s="1"/>
  <c r="R305" i="1"/>
  <c r="D305" i="1" s="1"/>
  <c r="AG305" i="1" s="1"/>
  <c r="I305" i="1"/>
  <c r="H305" i="1"/>
  <c r="F305" i="1"/>
  <c r="C305" i="1"/>
  <c r="AF304" i="1"/>
  <c r="X304" i="1"/>
  <c r="G304" i="1" s="1"/>
  <c r="R304" i="1"/>
  <c r="D304" i="1" s="1"/>
  <c r="AG304" i="1" s="1"/>
  <c r="I304" i="1"/>
  <c r="H304" i="1"/>
  <c r="F304" i="1"/>
  <c r="C304" i="1"/>
  <c r="AF303" i="1"/>
  <c r="X303" i="1"/>
  <c r="G303" i="1" s="1"/>
  <c r="R303" i="1"/>
  <c r="D303" i="1" s="1"/>
  <c r="AG303" i="1" s="1"/>
  <c r="I303" i="1"/>
  <c r="H303" i="1"/>
  <c r="F303" i="1"/>
  <c r="C303" i="1"/>
  <c r="AF302" i="1"/>
  <c r="X302" i="1"/>
  <c r="G302" i="1" s="1"/>
  <c r="R302" i="1"/>
  <c r="D302" i="1" s="1"/>
  <c r="AG302" i="1" s="1"/>
  <c r="I302" i="1"/>
  <c r="H302" i="1"/>
  <c r="F302" i="1"/>
  <c r="C302" i="1"/>
  <c r="AF301" i="1"/>
  <c r="X301" i="1"/>
  <c r="G301" i="1" s="1"/>
  <c r="R301" i="1"/>
  <c r="D301" i="1" s="1"/>
  <c r="AG301" i="1" s="1"/>
  <c r="I301" i="1"/>
  <c r="H301" i="1"/>
  <c r="F301" i="1"/>
  <c r="C301" i="1"/>
  <c r="AF300" i="1"/>
  <c r="X300" i="1"/>
  <c r="G300" i="1" s="1"/>
  <c r="R300" i="1"/>
  <c r="D300" i="1" s="1"/>
  <c r="AG300" i="1" s="1"/>
  <c r="I300" i="1"/>
  <c r="H300" i="1"/>
  <c r="F300" i="1"/>
  <c r="C300" i="1"/>
  <c r="AF299" i="1"/>
  <c r="X299" i="1"/>
  <c r="G299" i="1" s="1"/>
  <c r="R299" i="1"/>
  <c r="D299" i="1" s="1"/>
  <c r="AG299" i="1" s="1"/>
  <c r="I299" i="1"/>
  <c r="H299" i="1"/>
  <c r="F299" i="1"/>
  <c r="C299" i="1"/>
  <c r="AF298" i="1"/>
  <c r="X298" i="1"/>
  <c r="G298" i="1" s="1"/>
  <c r="R298" i="1"/>
  <c r="D298" i="1" s="1"/>
  <c r="AG298" i="1" s="1"/>
  <c r="I298" i="1"/>
  <c r="H298" i="1"/>
  <c r="F298" i="1"/>
  <c r="C298" i="1"/>
  <c r="AF297" i="1"/>
  <c r="X297" i="1"/>
  <c r="G297" i="1" s="1"/>
  <c r="R297" i="1"/>
  <c r="D297" i="1" s="1"/>
  <c r="AG297" i="1" s="1"/>
  <c r="I297" i="1"/>
  <c r="H297" i="1"/>
  <c r="F297" i="1"/>
  <c r="C297" i="1"/>
  <c r="AF296" i="1"/>
  <c r="X296" i="1"/>
  <c r="G296" i="1" s="1"/>
  <c r="R296" i="1"/>
  <c r="D296" i="1" s="1"/>
  <c r="AG296" i="1" s="1"/>
  <c r="I296" i="1"/>
  <c r="H296" i="1"/>
  <c r="F296" i="1"/>
  <c r="C296" i="1"/>
  <c r="AF295" i="1"/>
  <c r="X295" i="1"/>
  <c r="G295" i="1" s="1"/>
  <c r="R295" i="1"/>
  <c r="D295" i="1" s="1"/>
  <c r="AG295" i="1" s="1"/>
  <c r="I295" i="1"/>
  <c r="H295" i="1"/>
  <c r="F295" i="1"/>
  <c r="C295" i="1"/>
  <c r="AF294" i="1"/>
  <c r="X294" i="1"/>
  <c r="G294" i="1" s="1"/>
  <c r="R294" i="1"/>
  <c r="D294" i="1" s="1"/>
  <c r="AG294" i="1" s="1"/>
  <c r="I294" i="1"/>
  <c r="H294" i="1"/>
  <c r="F294" i="1"/>
  <c r="C294" i="1"/>
  <c r="AF293" i="1"/>
  <c r="X293" i="1"/>
  <c r="G293" i="1" s="1"/>
  <c r="R293" i="1"/>
  <c r="D293" i="1" s="1"/>
  <c r="AG293" i="1" s="1"/>
  <c r="I293" i="1"/>
  <c r="H293" i="1"/>
  <c r="F293" i="1"/>
  <c r="C293" i="1"/>
  <c r="AF292" i="1"/>
  <c r="X292" i="1"/>
  <c r="G292" i="1" s="1"/>
  <c r="R292" i="1"/>
  <c r="D292" i="1" s="1"/>
  <c r="AG292" i="1" s="1"/>
  <c r="I292" i="1"/>
  <c r="H292" i="1"/>
  <c r="F292" i="1"/>
  <c r="C292" i="1"/>
  <c r="AF291" i="1"/>
  <c r="X291" i="1"/>
  <c r="G291" i="1" s="1"/>
  <c r="R291" i="1"/>
  <c r="D291" i="1" s="1"/>
  <c r="AG291" i="1" s="1"/>
  <c r="I291" i="1"/>
  <c r="H291" i="1"/>
  <c r="F291" i="1"/>
  <c r="C291" i="1"/>
  <c r="AF290" i="1"/>
  <c r="X290" i="1"/>
  <c r="G290" i="1" s="1"/>
  <c r="R290" i="1"/>
  <c r="D290" i="1" s="1"/>
  <c r="AG290" i="1" s="1"/>
  <c r="I290" i="1"/>
  <c r="H290" i="1"/>
  <c r="F290" i="1"/>
  <c r="C290" i="1"/>
  <c r="AF289" i="1"/>
  <c r="X289" i="1"/>
  <c r="G289" i="1" s="1"/>
  <c r="R289" i="1"/>
  <c r="D289" i="1" s="1"/>
  <c r="AG289" i="1" s="1"/>
  <c r="I289" i="1"/>
  <c r="H289" i="1"/>
  <c r="F289" i="1"/>
  <c r="C289" i="1"/>
  <c r="AF288" i="1"/>
  <c r="X288" i="1"/>
  <c r="G288" i="1" s="1"/>
  <c r="R288" i="1"/>
  <c r="D288" i="1" s="1"/>
  <c r="AG288" i="1" s="1"/>
  <c r="I288" i="1"/>
  <c r="H288" i="1"/>
  <c r="F288" i="1"/>
  <c r="C288" i="1"/>
  <c r="AF287" i="1"/>
  <c r="X287" i="1"/>
  <c r="G287" i="1" s="1"/>
  <c r="R287" i="1"/>
  <c r="D287" i="1" s="1"/>
  <c r="AG287" i="1" s="1"/>
  <c r="I287" i="1"/>
  <c r="H287" i="1"/>
  <c r="F287" i="1"/>
  <c r="C287" i="1"/>
  <c r="AF286" i="1"/>
  <c r="X286" i="1"/>
  <c r="G286" i="1" s="1"/>
  <c r="R286" i="1"/>
  <c r="D286" i="1" s="1"/>
  <c r="AG286" i="1" s="1"/>
  <c r="I286" i="1"/>
  <c r="H286" i="1"/>
  <c r="F286" i="1"/>
  <c r="C286" i="1"/>
  <c r="AF285" i="1"/>
  <c r="X285" i="1"/>
  <c r="G285" i="1" s="1"/>
  <c r="R285" i="1"/>
  <c r="D285" i="1" s="1"/>
  <c r="AG285" i="1" s="1"/>
  <c r="I285" i="1"/>
  <c r="H285" i="1"/>
  <c r="F285" i="1"/>
  <c r="C285" i="1"/>
  <c r="AF284" i="1"/>
  <c r="X284" i="1"/>
  <c r="G284" i="1" s="1"/>
  <c r="R284" i="1"/>
  <c r="D284" i="1" s="1"/>
  <c r="AG284" i="1" s="1"/>
  <c r="I284" i="1"/>
  <c r="H284" i="1"/>
  <c r="F284" i="1"/>
  <c r="C284" i="1"/>
  <c r="AF283" i="1"/>
  <c r="X283" i="1"/>
  <c r="G283" i="1" s="1"/>
  <c r="R283" i="1"/>
  <c r="D283" i="1" s="1"/>
  <c r="AG283" i="1" s="1"/>
  <c r="I283" i="1"/>
  <c r="H283" i="1"/>
  <c r="F283" i="1"/>
  <c r="C283" i="1"/>
  <c r="AF282" i="1"/>
  <c r="X282" i="1"/>
  <c r="G282" i="1" s="1"/>
  <c r="R282" i="1"/>
  <c r="D282" i="1" s="1"/>
  <c r="AG282" i="1" s="1"/>
  <c r="I282" i="1"/>
  <c r="H282" i="1"/>
  <c r="F282" i="1"/>
  <c r="C282" i="1"/>
  <c r="AF281" i="1"/>
  <c r="X281" i="1"/>
  <c r="G281" i="1" s="1"/>
  <c r="R281" i="1"/>
  <c r="D281" i="1" s="1"/>
  <c r="AG281" i="1" s="1"/>
  <c r="I281" i="1"/>
  <c r="H281" i="1"/>
  <c r="F281" i="1"/>
  <c r="C281" i="1"/>
  <c r="AF280" i="1"/>
  <c r="X280" i="1"/>
  <c r="G280" i="1" s="1"/>
  <c r="R280" i="1"/>
  <c r="D280" i="1" s="1"/>
  <c r="AG280" i="1" s="1"/>
  <c r="I280" i="1"/>
  <c r="H280" i="1"/>
  <c r="F280" i="1"/>
  <c r="C280" i="1"/>
  <c r="AF279" i="1"/>
  <c r="X279" i="1"/>
  <c r="G279" i="1" s="1"/>
  <c r="R279" i="1"/>
  <c r="D279" i="1" s="1"/>
  <c r="AG279" i="1" s="1"/>
  <c r="I279" i="1"/>
  <c r="H279" i="1"/>
  <c r="F279" i="1"/>
  <c r="C279" i="1"/>
  <c r="AF278" i="1"/>
  <c r="X278" i="1"/>
  <c r="G278" i="1" s="1"/>
  <c r="R278" i="1"/>
  <c r="D278" i="1" s="1"/>
  <c r="AG278" i="1" s="1"/>
  <c r="I278" i="1"/>
  <c r="H278" i="1"/>
  <c r="F278" i="1"/>
  <c r="C278" i="1"/>
  <c r="AF277" i="1"/>
  <c r="X277" i="1"/>
  <c r="G277" i="1" s="1"/>
  <c r="R277" i="1"/>
  <c r="D277" i="1" s="1"/>
  <c r="AG277" i="1" s="1"/>
  <c r="I277" i="1"/>
  <c r="H277" i="1"/>
  <c r="F277" i="1"/>
  <c r="C277" i="1"/>
  <c r="AF276" i="1"/>
  <c r="X276" i="1"/>
  <c r="G276" i="1" s="1"/>
  <c r="R276" i="1"/>
  <c r="D276" i="1" s="1"/>
  <c r="AG276" i="1" s="1"/>
  <c r="I276" i="1"/>
  <c r="H276" i="1"/>
  <c r="F276" i="1"/>
  <c r="C276" i="1"/>
  <c r="AF275" i="1"/>
  <c r="X275" i="1"/>
  <c r="G275" i="1" s="1"/>
  <c r="R275" i="1"/>
  <c r="I275" i="1"/>
  <c r="H275" i="1"/>
  <c r="F275" i="1"/>
  <c r="C275" i="1"/>
  <c r="AF274" i="1"/>
  <c r="X274" i="1"/>
  <c r="G274" i="1" s="1"/>
  <c r="R274" i="1"/>
  <c r="D274" i="1" s="1"/>
  <c r="AG274" i="1" s="1"/>
  <c r="I274" i="1"/>
  <c r="H274" i="1"/>
  <c r="F274" i="1"/>
  <c r="C274" i="1"/>
  <c r="AF273" i="1"/>
  <c r="X273" i="1"/>
  <c r="G273" i="1" s="1"/>
  <c r="R273" i="1"/>
  <c r="D273" i="1" s="1"/>
  <c r="AG273" i="1" s="1"/>
  <c r="I273" i="1"/>
  <c r="H273" i="1"/>
  <c r="F273" i="1"/>
  <c r="C273" i="1"/>
  <c r="AF272" i="1"/>
  <c r="X272" i="1"/>
  <c r="G272" i="1" s="1"/>
  <c r="R272" i="1"/>
  <c r="D272" i="1" s="1"/>
  <c r="AG272" i="1" s="1"/>
  <c r="I272" i="1"/>
  <c r="H272" i="1"/>
  <c r="F272" i="1"/>
  <c r="C272" i="1"/>
  <c r="AF271" i="1"/>
  <c r="X271" i="1"/>
  <c r="G271" i="1" s="1"/>
  <c r="R271" i="1"/>
  <c r="D271" i="1" s="1"/>
  <c r="AG271" i="1" s="1"/>
  <c r="I271" i="1"/>
  <c r="H271" i="1"/>
  <c r="F271" i="1"/>
  <c r="C271" i="1"/>
  <c r="AF270" i="1"/>
  <c r="X270" i="1"/>
  <c r="G270" i="1" s="1"/>
  <c r="R270" i="1"/>
  <c r="D270" i="1" s="1"/>
  <c r="AG270" i="1" s="1"/>
  <c r="I270" i="1"/>
  <c r="H270" i="1"/>
  <c r="F270" i="1"/>
  <c r="C270" i="1"/>
  <c r="AF269" i="1"/>
  <c r="X269" i="1"/>
  <c r="G269" i="1" s="1"/>
  <c r="R269" i="1"/>
  <c r="D269" i="1" s="1"/>
  <c r="AG269" i="1" s="1"/>
  <c r="I269" i="1"/>
  <c r="H269" i="1"/>
  <c r="F269" i="1"/>
  <c r="C269" i="1"/>
  <c r="AF268" i="1"/>
  <c r="X268" i="1"/>
  <c r="G268" i="1" s="1"/>
  <c r="R268" i="1"/>
  <c r="D268" i="1" s="1"/>
  <c r="AG268" i="1" s="1"/>
  <c r="I268" i="1"/>
  <c r="H268" i="1"/>
  <c r="F268" i="1"/>
  <c r="C268" i="1"/>
  <c r="AF267" i="1"/>
  <c r="X267" i="1"/>
  <c r="G267" i="1" s="1"/>
  <c r="R267" i="1"/>
  <c r="D267" i="1" s="1"/>
  <c r="AG267" i="1" s="1"/>
  <c r="I267" i="1"/>
  <c r="H267" i="1"/>
  <c r="F267" i="1"/>
  <c r="C267" i="1"/>
  <c r="AF266" i="1"/>
  <c r="X266" i="1"/>
  <c r="G266" i="1" s="1"/>
  <c r="R266" i="1"/>
  <c r="D266" i="1" s="1"/>
  <c r="AG266" i="1" s="1"/>
  <c r="I266" i="1"/>
  <c r="H266" i="1"/>
  <c r="F266" i="1"/>
  <c r="C266" i="1"/>
  <c r="AF265" i="1"/>
  <c r="X265" i="1"/>
  <c r="G265" i="1" s="1"/>
  <c r="R265" i="1"/>
  <c r="D265" i="1" s="1"/>
  <c r="AG265" i="1" s="1"/>
  <c r="I265" i="1"/>
  <c r="H265" i="1"/>
  <c r="F265" i="1"/>
  <c r="C265" i="1"/>
  <c r="AF264" i="1"/>
  <c r="X264" i="1"/>
  <c r="G264" i="1" s="1"/>
  <c r="R264" i="1"/>
  <c r="D264" i="1" s="1"/>
  <c r="AG264" i="1" s="1"/>
  <c r="I264" i="1"/>
  <c r="H264" i="1"/>
  <c r="F264" i="1"/>
  <c r="C264" i="1"/>
  <c r="AF263" i="1"/>
  <c r="X263" i="1"/>
  <c r="G263" i="1" s="1"/>
  <c r="R263" i="1"/>
  <c r="D263" i="1" s="1"/>
  <c r="AG263" i="1" s="1"/>
  <c r="I263" i="1"/>
  <c r="H263" i="1"/>
  <c r="F263" i="1"/>
  <c r="C263" i="1"/>
  <c r="AF262" i="1"/>
  <c r="X262" i="1"/>
  <c r="G262" i="1" s="1"/>
  <c r="R262" i="1"/>
  <c r="D262" i="1" s="1"/>
  <c r="AG262" i="1" s="1"/>
  <c r="I262" i="1"/>
  <c r="H262" i="1"/>
  <c r="F262" i="1"/>
  <c r="C262" i="1"/>
  <c r="AF261" i="1"/>
  <c r="X261" i="1"/>
  <c r="G261" i="1" s="1"/>
  <c r="R261" i="1"/>
  <c r="D261" i="1" s="1"/>
  <c r="AG261" i="1" s="1"/>
  <c r="I261" i="1"/>
  <c r="H261" i="1"/>
  <c r="F261" i="1"/>
  <c r="C261" i="1"/>
  <c r="AF260" i="1"/>
  <c r="X260" i="1"/>
  <c r="G260" i="1" s="1"/>
  <c r="R260" i="1"/>
  <c r="I260" i="1"/>
  <c r="H260" i="1"/>
  <c r="F260" i="1"/>
  <c r="C260" i="1"/>
  <c r="AF259" i="1"/>
  <c r="X259" i="1"/>
  <c r="G259" i="1" s="1"/>
  <c r="R259" i="1"/>
  <c r="D259" i="1" s="1"/>
  <c r="AG259" i="1" s="1"/>
  <c r="I259" i="1"/>
  <c r="H259" i="1"/>
  <c r="F259" i="1"/>
  <c r="C259" i="1"/>
  <c r="AF258" i="1"/>
  <c r="X258" i="1"/>
  <c r="G258" i="1" s="1"/>
  <c r="R258" i="1"/>
  <c r="I258" i="1"/>
  <c r="H258" i="1"/>
  <c r="F258" i="1"/>
  <c r="C258" i="1"/>
  <c r="AF257" i="1"/>
  <c r="X257" i="1"/>
  <c r="G257" i="1" s="1"/>
  <c r="R257" i="1"/>
  <c r="D257" i="1" s="1"/>
  <c r="AG257" i="1" s="1"/>
  <c r="I257" i="1"/>
  <c r="H257" i="1"/>
  <c r="F257" i="1"/>
  <c r="C257" i="1"/>
  <c r="AF256" i="1"/>
  <c r="X256" i="1"/>
  <c r="G256" i="1" s="1"/>
  <c r="R256" i="1"/>
  <c r="D256" i="1" s="1"/>
  <c r="AG256" i="1" s="1"/>
  <c r="I256" i="1"/>
  <c r="H256" i="1"/>
  <c r="F256" i="1"/>
  <c r="C256" i="1"/>
  <c r="AF255" i="1"/>
  <c r="X255" i="1"/>
  <c r="G255" i="1" s="1"/>
  <c r="R255" i="1"/>
  <c r="D255" i="1" s="1"/>
  <c r="AG255" i="1" s="1"/>
  <c r="I255" i="1"/>
  <c r="H255" i="1"/>
  <c r="F255" i="1"/>
  <c r="C255" i="1"/>
  <c r="AF254" i="1"/>
  <c r="X254" i="1"/>
  <c r="G254" i="1" s="1"/>
  <c r="R254" i="1"/>
  <c r="I254" i="1"/>
  <c r="H254" i="1"/>
  <c r="F254" i="1"/>
  <c r="C254" i="1"/>
  <c r="AF253" i="1"/>
  <c r="AD253" i="1"/>
  <c r="X253" i="1"/>
  <c r="G253" i="1" s="1"/>
  <c r="R253" i="1"/>
  <c r="I253" i="1"/>
  <c r="H253" i="1"/>
  <c r="F253" i="1"/>
  <c r="C253" i="1"/>
  <c r="AF234" i="1"/>
  <c r="X234" i="1"/>
  <c r="G234" i="1" s="1"/>
  <c r="R234" i="1"/>
  <c r="D234" i="1" s="1"/>
  <c r="AG234" i="1" s="1"/>
  <c r="I234" i="1"/>
  <c r="H234" i="1"/>
  <c r="F234" i="1"/>
  <c r="C234" i="1"/>
  <c r="AF233" i="1"/>
  <c r="X233" i="1"/>
  <c r="G233" i="1" s="1"/>
  <c r="R233" i="1"/>
  <c r="D233" i="1" s="1"/>
  <c r="AG233" i="1" s="1"/>
  <c r="I233" i="1"/>
  <c r="H233" i="1"/>
  <c r="F233" i="1"/>
  <c r="C233" i="1"/>
  <c r="AF232" i="1"/>
  <c r="X232" i="1"/>
  <c r="G232" i="1" s="1"/>
  <c r="R232" i="1"/>
  <c r="I232" i="1"/>
  <c r="H232" i="1"/>
  <c r="F232" i="1"/>
  <c r="C232" i="1"/>
  <c r="AF231" i="1"/>
  <c r="X231" i="1"/>
  <c r="G231" i="1" s="1"/>
  <c r="R231" i="1"/>
  <c r="D231" i="1" s="1"/>
  <c r="AG231" i="1" s="1"/>
  <c r="I231" i="1"/>
  <c r="H231" i="1"/>
  <c r="F231" i="1"/>
  <c r="C231" i="1"/>
  <c r="AF230" i="1"/>
  <c r="X230" i="1"/>
  <c r="G230" i="1" s="1"/>
  <c r="R230" i="1"/>
  <c r="I230" i="1"/>
  <c r="H230" i="1"/>
  <c r="F230" i="1"/>
  <c r="C230" i="1"/>
  <c r="AF229" i="1"/>
  <c r="X229" i="1"/>
  <c r="G229" i="1" s="1"/>
  <c r="R229" i="1"/>
  <c r="D229" i="1" s="1"/>
  <c r="AG229" i="1" s="1"/>
  <c r="I229" i="1"/>
  <c r="H229" i="1"/>
  <c r="F229" i="1"/>
  <c r="C229" i="1"/>
  <c r="AF228" i="1"/>
  <c r="X228" i="1"/>
  <c r="G228" i="1" s="1"/>
  <c r="R228" i="1"/>
  <c r="D228" i="1" s="1"/>
  <c r="AG228" i="1" s="1"/>
  <c r="I228" i="1"/>
  <c r="H228" i="1"/>
  <c r="F228" i="1"/>
  <c r="C228" i="1"/>
  <c r="AF227" i="1"/>
  <c r="AD227" i="1"/>
  <c r="AD228" i="1" s="1"/>
  <c r="X227" i="1"/>
  <c r="G227" i="1" s="1"/>
  <c r="R227" i="1"/>
  <c r="D227" i="1" s="1"/>
  <c r="AG227" i="1" s="1"/>
  <c r="I227" i="1"/>
  <c r="H227" i="1"/>
  <c r="F227" i="1"/>
  <c r="C227" i="1"/>
  <c r="AF217" i="1"/>
  <c r="X217" i="1"/>
  <c r="G217" i="1" s="1"/>
  <c r="R217" i="1"/>
  <c r="I217" i="1"/>
  <c r="H217" i="1"/>
  <c r="F217" i="1"/>
  <c r="C217" i="1"/>
  <c r="AF216" i="1"/>
  <c r="X216" i="1"/>
  <c r="G216" i="1" s="1"/>
  <c r="R216" i="1"/>
  <c r="I216" i="1"/>
  <c r="H216" i="1"/>
  <c r="F216" i="1"/>
  <c r="C216" i="1"/>
  <c r="AF215" i="1"/>
  <c r="X215" i="1"/>
  <c r="G215" i="1" s="1"/>
  <c r="R215" i="1"/>
  <c r="D215" i="1" s="1"/>
  <c r="AG215" i="1" s="1"/>
  <c r="I215" i="1"/>
  <c r="H215" i="1"/>
  <c r="F215" i="1"/>
  <c r="C215" i="1"/>
  <c r="AF214" i="1"/>
  <c r="AD214" i="1"/>
  <c r="AD215" i="1" s="1"/>
  <c r="AD216" i="1" s="1"/>
  <c r="AD217" i="1" s="1"/>
  <c r="X214" i="1"/>
  <c r="G214" i="1" s="1"/>
  <c r="R214" i="1"/>
  <c r="D214" i="1" s="1"/>
  <c r="AG214" i="1" s="1"/>
  <c r="I214" i="1"/>
  <c r="H214" i="1"/>
  <c r="F214" i="1"/>
  <c r="C214" i="1"/>
  <c r="AD207" i="1"/>
  <c r="AD208" i="1" s="1"/>
  <c r="AF213" i="1"/>
  <c r="X213" i="1"/>
  <c r="G213" i="1" s="1"/>
  <c r="R213" i="1"/>
  <c r="I213" i="1"/>
  <c r="H213" i="1"/>
  <c r="F213" i="1"/>
  <c r="C213" i="1"/>
  <c r="AF212" i="1"/>
  <c r="X212" i="1"/>
  <c r="G212" i="1" s="1"/>
  <c r="R212" i="1"/>
  <c r="D212" i="1" s="1"/>
  <c r="AG212" i="1" s="1"/>
  <c r="I212" i="1"/>
  <c r="H212" i="1"/>
  <c r="F212" i="1"/>
  <c r="C212" i="1"/>
  <c r="AF211" i="1"/>
  <c r="X211" i="1"/>
  <c r="G211" i="1" s="1"/>
  <c r="R211" i="1"/>
  <c r="D211" i="1" s="1"/>
  <c r="AG211" i="1" s="1"/>
  <c r="I211" i="1"/>
  <c r="H211" i="1"/>
  <c r="F211" i="1"/>
  <c r="C211" i="1"/>
  <c r="AF210" i="1"/>
  <c r="X210" i="1"/>
  <c r="G210" i="1" s="1"/>
  <c r="R210" i="1"/>
  <c r="D210" i="1" s="1"/>
  <c r="AG210" i="1" s="1"/>
  <c r="I210" i="1"/>
  <c r="H210" i="1"/>
  <c r="F210" i="1"/>
  <c r="C210" i="1"/>
  <c r="AF209" i="1"/>
  <c r="X209" i="1"/>
  <c r="G209" i="1" s="1"/>
  <c r="R209" i="1"/>
  <c r="I209" i="1"/>
  <c r="H209" i="1"/>
  <c r="F209" i="1"/>
  <c r="C209" i="1"/>
  <c r="AF208" i="1"/>
  <c r="X208" i="1"/>
  <c r="G208" i="1" s="1"/>
  <c r="R208" i="1"/>
  <c r="D208" i="1" s="1"/>
  <c r="AG208" i="1" s="1"/>
  <c r="P208" i="1"/>
  <c r="I208" i="1"/>
  <c r="H208" i="1"/>
  <c r="F208" i="1"/>
  <c r="C208" i="1"/>
  <c r="AF207" i="1"/>
  <c r="X207" i="1"/>
  <c r="G207" i="1" s="1"/>
  <c r="R207" i="1"/>
  <c r="I207" i="1"/>
  <c r="H207" i="1"/>
  <c r="F207" i="1"/>
  <c r="C207" i="1"/>
  <c r="AL69" i="1" l="1"/>
  <c r="AL72" i="1"/>
  <c r="AM72" i="1"/>
  <c r="AL71" i="1"/>
  <c r="AM71" i="1"/>
  <c r="AD229" i="1"/>
  <c r="AD230" i="1" s="1"/>
  <c r="D478" i="1"/>
  <c r="AG478" i="1" s="1"/>
  <c r="D439" i="1"/>
  <c r="AG439" i="1" s="1"/>
  <c r="D260" i="1"/>
  <c r="AG260" i="1" s="1"/>
  <c r="D306" i="1"/>
  <c r="AG306" i="1" s="1"/>
  <c r="D258" i="1"/>
  <c r="AG258" i="1" s="1"/>
  <c r="D275" i="1"/>
  <c r="AG275" i="1" s="1"/>
  <c r="D254" i="1"/>
  <c r="AG254" i="1" s="1"/>
  <c r="D253" i="1"/>
  <c r="AG253" i="1" s="1"/>
  <c r="D230" i="1"/>
  <c r="AG230" i="1" s="1"/>
  <c r="D232" i="1"/>
  <c r="AG232" i="1" s="1"/>
  <c r="D217" i="1"/>
  <c r="AG217" i="1" s="1"/>
  <c r="D216" i="1"/>
  <c r="AG216" i="1" s="1"/>
  <c r="D213" i="1"/>
  <c r="AG213" i="1" s="1"/>
  <c r="D209" i="1"/>
  <c r="AG209" i="1" s="1"/>
  <c r="D207" i="1"/>
  <c r="AG207" i="1" s="1"/>
  <c r="AF558" i="1"/>
  <c r="X558" i="1"/>
  <c r="G558" i="1" s="1"/>
  <c r="R558" i="1"/>
  <c r="D558" i="1" s="1"/>
  <c r="AG558" i="1" s="1"/>
  <c r="N558" i="1"/>
  <c r="I558" i="1"/>
  <c r="H558" i="1"/>
  <c r="F558" i="1"/>
  <c r="C558" i="1"/>
  <c r="AF557" i="1"/>
  <c r="X557" i="1"/>
  <c r="G557" i="1" s="1"/>
  <c r="R557" i="1"/>
  <c r="N557" i="1"/>
  <c r="I557" i="1"/>
  <c r="H557" i="1"/>
  <c r="F557" i="1"/>
  <c r="C557" i="1"/>
  <c r="AF556" i="1"/>
  <c r="X556" i="1"/>
  <c r="G556" i="1" s="1"/>
  <c r="R556" i="1"/>
  <c r="N556" i="1"/>
  <c r="I556" i="1"/>
  <c r="H556" i="1"/>
  <c r="F556" i="1"/>
  <c r="C556" i="1"/>
  <c r="AF555" i="1"/>
  <c r="X555" i="1"/>
  <c r="G555" i="1" s="1"/>
  <c r="R555" i="1"/>
  <c r="D555" i="1" s="1"/>
  <c r="AG555" i="1" s="1"/>
  <c r="N555" i="1"/>
  <c r="I555" i="1"/>
  <c r="H555" i="1"/>
  <c r="F555" i="1"/>
  <c r="C555" i="1"/>
  <c r="AF554" i="1"/>
  <c r="X554" i="1"/>
  <c r="G554" i="1" s="1"/>
  <c r="R554" i="1"/>
  <c r="N554" i="1"/>
  <c r="I554" i="1"/>
  <c r="H554" i="1"/>
  <c r="F554" i="1"/>
  <c r="C554" i="1"/>
  <c r="AF553" i="1"/>
  <c r="X553" i="1"/>
  <c r="G553" i="1" s="1"/>
  <c r="R553" i="1"/>
  <c r="D553" i="1" s="1"/>
  <c r="AG553" i="1" s="1"/>
  <c r="N553" i="1"/>
  <c r="I553" i="1"/>
  <c r="H553" i="1"/>
  <c r="F553" i="1"/>
  <c r="C553" i="1"/>
  <c r="AF552" i="1"/>
  <c r="X552" i="1"/>
  <c r="G552" i="1" s="1"/>
  <c r="R552" i="1"/>
  <c r="D552" i="1" s="1"/>
  <c r="AG552" i="1" s="1"/>
  <c r="N552" i="1"/>
  <c r="I552" i="1"/>
  <c r="H552" i="1"/>
  <c r="F552" i="1"/>
  <c r="C552" i="1"/>
  <c r="AF551" i="1"/>
  <c r="X551" i="1"/>
  <c r="G551" i="1" s="1"/>
  <c r="R551" i="1"/>
  <c r="D551" i="1" s="1"/>
  <c r="AG551" i="1" s="1"/>
  <c r="N551" i="1"/>
  <c r="I551" i="1"/>
  <c r="H551" i="1"/>
  <c r="F551" i="1"/>
  <c r="C551" i="1"/>
  <c r="AF550" i="1"/>
  <c r="X550" i="1"/>
  <c r="G550" i="1" s="1"/>
  <c r="R550" i="1"/>
  <c r="D550" i="1" s="1"/>
  <c r="AG550" i="1" s="1"/>
  <c r="N550" i="1"/>
  <c r="I550" i="1"/>
  <c r="H550" i="1"/>
  <c r="F550" i="1"/>
  <c r="C550" i="1"/>
  <c r="AD177" i="1"/>
  <c r="AF192" i="1"/>
  <c r="X192" i="1"/>
  <c r="G192" i="1" s="1"/>
  <c r="R192" i="1"/>
  <c r="D192" i="1" s="1"/>
  <c r="AG192" i="1" s="1"/>
  <c r="I192" i="1"/>
  <c r="H192" i="1"/>
  <c r="F192" i="1"/>
  <c r="C192" i="1"/>
  <c r="AF191" i="1"/>
  <c r="X191" i="1"/>
  <c r="G191" i="1" s="1"/>
  <c r="R191" i="1"/>
  <c r="D191" i="1" s="1"/>
  <c r="AG191" i="1" s="1"/>
  <c r="I191" i="1"/>
  <c r="H191" i="1"/>
  <c r="F191" i="1"/>
  <c r="C191" i="1"/>
  <c r="AF190" i="1"/>
  <c r="X190" i="1"/>
  <c r="G190" i="1" s="1"/>
  <c r="R190" i="1"/>
  <c r="D190" i="1" s="1"/>
  <c r="AG190" i="1" s="1"/>
  <c r="I190" i="1"/>
  <c r="H190" i="1"/>
  <c r="F190" i="1"/>
  <c r="C190" i="1"/>
  <c r="AF189" i="1"/>
  <c r="X189" i="1"/>
  <c r="G189" i="1" s="1"/>
  <c r="R189" i="1"/>
  <c r="D189" i="1" s="1"/>
  <c r="AG189" i="1" s="1"/>
  <c r="I189" i="1"/>
  <c r="H189" i="1"/>
  <c r="F189" i="1"/>
  <c r="C189" i="1"/>
  <c r="AF188" i="1"/>
  <c r="X188" i="1"/>
  <c r="G188" i="1" s="1"/>
  <c r="R188" i="1"/>
  <c r="D188" i="1" s="1"/>
  <c r="AG188" i="1" s="1"/>
  <c r="I188" i="1"/>
  <c r="H188" i="1"/>
  <c r="F188" i="1"/>
  <c r="C188" i="1"/>
  <c r="AF187" i="1"/>
  <c r="X187" i="1"/>
  <c r="G187" i="1" s="1"/>
  <c r="R187" i="1"/>
  <c r="D187" i="1" s="1"/>
  <c r="AG187" i="1" s="1"/>
  <c r="I187" i="1"/>
  <c r="H187" i="1"/>
  <c r="F187" i="1"/>
  <c r="C187" i="1"/>
  <c r="AF186" i="1"/>
  <c r="X186" i="1"/>
  <c r="G186" i="1" s="1"/>
  <c r="R186" i="1"/>
  <c r="D186" i="1" s="1"/>
  <c r="AG186" i="1" s="1"/>
  <c r="I186" i="1"/>
  <c r="H186" i="1"/>
  <c r="F186" i="1"/>
  <c r="C186" i="1"/>
  <c r="AF185" i="1"/>
  <c r="X185" i="1"/>
  <c r="G185" i="1" s="1"/>
  <c r="R185" i="1"/>
  <c r="I185" i="1"/>
  <c r="H185" i="1"/>
  <c r="F185" i="1"/>
  <c r="C185" i="1"/>
  <c r="AF184" i="1"/>
  <c r="X184" i="1"/>
  <c r="G184" i="1" s="1"/>
  <c r="R184" i="1"/>
  <c r="D184" i="1" s="1"/>
  <c r="AG184" i="1" s="1"/>
  <c r="I184" i="1"/>
  <c r="H184" i="1"/>
  <c r="F184" i="1"/>
  <c r="C184" i="1"/>
  <c r="AF183" i="1"/>
  <c r="X183" i="1"/>
  <c r="G183" i="1" s="1"/>
  <c r="R183" i="1"/>
  <c r="D183" i="1" s="1"/>
  <c r="AG183" i="1" s="1"/>
  <c r="I183" i="1"/>
  <c r="H183" i="1"/>
  <c r="F183" i="1"/>
  <c r="C183" i="1"/>
  <c r="AF182" i="1"/>
  <c r="X182" i="1"/>
  <c r="G182" i="1" s="1"/>
  <c r="R182" i="1"/>
  <c r="D182" i="1" s="1"/>
  <c r="AG182" i="1" s="1"/>
  <c r="I182" i="1"/>
  <c r="H182" i="1"/>
  <c r="F182" i="1"/>
  <c r="C182" i="1"/>
  <c r="AF181" i="1"/>
  <c r="X181" i="1"/>
  <c r="G181" i="1" s="1"/>
  <c r="R181" i="1"/>
  <c r="D181" i="1" s="1"/>
  <c r="AG181" i="1" s="1"/>
  <c r="I181" i="1"/>
  <c r="H181" i="1"/>
  <c r="F181" i="1"/>
  <c r="C181" i="1"/>
  <c r="AF180" i="1"/>
  <c r="X180" i="1"/>
  <c r="G180" i="1" s="1"/>
  <c r="R180" i="1"/>
  <c r="D180" i="1" s="1"/>
  <c r="AG180" i="1" s="1"/>
  <c r="I180" i="1"/>
  <c r="H180" i="1"/>
  <c r="F180" i="1"/>
  <c r="C180" i="1"/>
  <c r="AF179" i="1"/>
  <c r="X179" i="1"/>
  <c r="G179" i="1" s="1"/>
  <c r="R179" i="1"/>
  <c r="D179" i="1" s="1"/>
  <c r="AG179" i="1" s="1"/>
  <c r="I179" i="1"/>
  <c r="H179" i="1"/>
  <c r="F179" i="1"/>
  <c r="C179" i="1"/>
  <c r="AF178" i="1"/>
  <c r="X178" i="1"/>
  <c r="G178" i="1" s="1"/>
  <c r="R178" i="1"/>
  <c r="D178" i="1" s="1"/>
  <c r="AG178" i="1" s="1"/>
  <c r="I178" i="1"/>
  <c r="H178" i="1"/>
  <c r="F178" i="1"/>
  <c r="C178" i="1"/>
  <c r="AF177" i="1"/>
  <c r="X177" i="1"/>
  <c r="G177" i="1" s="1"/>
  <c r="R177" i="1"/>
  <c r="I177" i="1"/>
  <c r="H177" i="1"/>
  <c r="F177" i="1"/>
  <c r="C177" i="1"/>
  <c r="AF150" i="1"/>
  <c r="X150" i="1"/>
  <c r="G150" i="1" s="1"/>
  <c r="R150" i="1"/>
  <c r="I150" i="1"/>
  <c r="H150" i="1"/>
  <c r="F150" i="1"/>
  <c r="C150" i="1"/>
  <c r="AF149" i="1"/>
  <c r="X149" i="1"/>
  <c r="G149" i="1" s="1"/>
  <c r="R149" i="1"/>
  <c r="I149" i="1"/>
  <c r="H149" i="1"/>
  <c r="F149" i="1"/>
  <c r="C149" i="1"/>
  <c r="AF147" i="1"/>
  <c r="X147" i="1"/>
  <c r="G147" i="1" s="1"/>
  <c r="R147" i="1"/>
  <c r="D147" i="1" s="1"/>
  <c r="AG147" i="1" s="1"/>
  <c r="I147" i="1"/>
  <c r="H147" i="1"/>
  <c r="F147" i="1"/>
  <c r="C147" i="1"/>
  <c r="AF146" i="1"/>
  <c r="X146" i="1"/>
  <c r="G146" i="1" s="1"/>
  <c r="R146" i="1"/>
  <c r="D146" i="1" s="1"/>
  <c r="AG146" i="1" s="1"/>
  <c r="I146" i="1"/>
  <c r="H146" i="1"/>
  <c r="F146" i="1"/>
  <c r="C146" i="1"/>
  <c r="AF144" i="1"/>
  <c r="X144" i="1"/>
  <c r="G144" i="1" s="1"/>
  <c r="R144" i="1"/>
  <c r="P144" i="1"/>
  <c r="I144" i="1"/>
  <c r="H144" i="1"/>
  <c r="F144" i="1"/>
  <c r="C144" i="1"/>
  <c r="AF143" i="1"/>
  <c r="X143" i="1"/>
  <c r="G143" i="1" s="1"/>
  <c r="R143" i="1"/>
  <c r="D143" i="1" s="1"/>
  <c r="AG143" i="1" s="1"/>
  <c r="I143" i="1"/>
  <c r="H143" i="1"/>
  <c r="F143" i="1"/>
  <c r="C143" i="1"/>
  <c r="AF118" i="1"/>
  <c r="X118" i="1"/>
  <c r="G118" i="1" s="1"/>
  <c r="I118" i="1"/>
  <c r="H118" i="1"/>
  <c r="C118" i="1"/>
  <c r="AF117" i="1"/>
  <c r="X117" i="1"/>
  <c r="G117" i="1" s="1"/>
  <c r="I117" i="1"/>
  <c r="H117" i="1"/>
  <c r="C117" i="1"/>
  <c r="AF116" i="1"/>
  <c r="X116" i="1"/>
  <c r="G116" i="1" s="1"/>
  <c r="I116" i="1"/>
  <c r="H116" i="1"/>
  <c r="C116" i="1"/>
  <c r="AF115" i="1"/>
  <c r="X115" i="1"/>
  <c r="G115" i="1" s="1"/>
  <c r="I115" i="1"/>
  <c r="H115" i="1"/>
  <c r="C115" i="1"/>
  <c r="AF114" i="1"/>
  <c r="X114" i="1"/>
  <c r="G114" i="1" s="1"/>
  <c r="I114" i="1"/>
  <c r="H114" i="1"/>
  <c r="C114" i="1"/>
  <c r="AF113" i="1"/>
  <c r="X113" i="1"/>
  <c r="G113" i="1" s="1"/>
  <c r="I113" i="1"/>
  <c r="H113" i="1"/>
  <c r="C113" i="1"/>
  <c r="AF112" i="1"/>
  <c r="X112" i="1"/>
  <c r="G112" i="1" s="1"/>
  <c r="I112" i="1"/>
  <c r="H112" i="1"/>
  <c r="C112" i="1"/>
  <c r="AD563" i="1" l="1"/>
  <c r="Q550" i="1"/>
  <c r="E550" i="1" s="1"/>
  <c r="AC550" i="1" s="1"/>
  <c r="D556" i="1"/>
  <c r="AG556" i="1" s="1"/>
  <c r="D554" i="1"/>
  <c r="AG554" i="1" s="1"/>
  <c r="D557" i="1"/>
  <c r="AG557" i="1" s="1"/>
  <c r="D177" i="1"/>
  <c r="AG177" i="1" s="1"/>
  <c r="D185" i="1"/>
  <c r="AG185" i="1" s="1"/>
  <c r="D150" i="1"/>
  <c r="AG150" i="1" s="1"/>
  <c r="D144" i="1"/>
  <c r="AG144" i="1" s="1"/>
  <c r="D149" i="1"/>
  <c r="AG149" i="1" s="1"/>
  <c r="AF620" i="1"/>
  <c r="AF619" i="1"/>
  <c r="AF618" i="1"/>
  <c r="AF617" i="1"/>
  <c r="AF616" i="1"/>
  <c r="AF615" i="1"/>
  <c r="AF614" i="1"/>
  <c r="AF613" i="1"/>
  <c r="AF612" i="1"/>
  <c r="AF611" i="1"/>
  <c r="AF610" i="1"/>
  <c r="AF609" i="1"/>
  <c r="AF608" i="1"/>
  <c r="AF607" i="1"/>
  <c r="AF606" i="1"/>
  <c r="AF605" i="1"/>
  <c r="AF604" i="1"/>
  <c r="AF603" i="1"/>
  <c r="AF602" i="1"/>
  <c r="AF601" i="1"/>
  <c r="AF600" i="1"/>
  <c r="AF599" i="1"/>
  <c r="AF598" i="1"/>
  <c r="AF597" i="1"/>
  <c r="AF596" i="1"/>
  <c r="AF595" i="1"/>
  <c r="AF594" i="1"/>
  <c r="AF593" i="1"/>
  <c r="AF592" i="1"/>
  <c r="AF591" i="1"/>
  <c r="AF590" i="1"/>
  <c r="AF589" i="1"/>
  <c r="AF588" i="1"/>
  <c r="AF587" i="1"/>
  <c r="AF586" i="1"/>
  <c r="AF585" i="1"/>
  <c r="AF584" i="1"/>
  <c r="AF583" i="1"/>
  <c r="AF582" i="1"/>
  <c r="AF581" i="1"/>
  <c r="AF580" i="1"/>
  <c r="AF579" i="1"/>
  <c r="AF578" i="1"/>
  <c r="AF577" i="1"/>
  <c r="AF576" i="1"/>
  <c r="AF575" i="1"/>
  <c r="AF574" i="1"/>
  <c r="AF573" i="1"/>
  <c r="AF572" i="1"/>
  <c r="AF571" i="1"/>
  <c r="AF570" i="1"/>
  <c r="AF569" i="1"/>
  <c r="AF561" i="1"/>
  <c r="AF560" i="1"/>
  <c r="AF559" i="1"/>
  <c r="AF549" i="1"/>
  <c r="AF548" i="1"/>
  <c r="AF547" i="1"/>
  <c r="AF546" i="1"/>
  <c r="AF545" i="1"/>
  <c r="AF544" i="1"/>
  <c r="AF543" i="1"/>
  <c r="AF542" i="1"/>
  <c r="AF541" i="1"/>
  <c r="AF528" i="1"/>
  <c r="AF527" i="1"/>
  <c r="AF526" i="1"/>
  <c r="AF525" i="1"/>
  <c r="AF524" i="1"/>
  <c r="AF523" i="1"/>
  <c r="AF522" i="1"/>
  <c r="AF521" i="1"/>
  <c r="AF520" i="1"/>
  <c r="AF519" i="1"/>
  <c r="AF518" i="1"/>
  <c r="AF517" i="1"/>
  <c r="AF516" i="1"/>
  <c r="AF515" i="1"/>
  <c r="AF514" i="1"/>
  <c r="AF513" i="1"/>
  <c r="AF512" i="1"/>
  <c r="AF511" i="1"/>
  <c r="AF510" i="1"/>
  <c r="AF509" i="1"/>
  <c r="AF508" i="1"/>
  <c r="AF507" i="1"/>
  <c r="AF506" i="1"/>
  <c r="AF505" i="1"/>
  <c r="AF504" i="1"/>
  <c r="AF503" i="1"/>
  <c r="AF502" i="1"/>
  <c r="AF501" i="1"/>
  <c r="AF500" i="1"/>
  <c r="AF499" i="1"/>
  <c r="AF498" i="1"/>
  <c r="AF497" i="1"/>
  <c r="AF496" i="1"/>
  <c r="AF495" i="1"/>
  <c r="AF494" i="1"/>
  <c r="AF493" i="1"/>
  <c r="AF492" i="1"/>
  <c r="AF491" i="1"/>
  <c r="AF490" i="1"/>
  <c r="AF489" i="1"/>
  <c r="AF488" i="1"/>
  <c r="AF487" i="1"/>
  <c r="AF486" i="1"/>
  <c r="AF485" i="1"/>
  <c r="AF484" i="1"/>
  <c r="AF483" i="1"/>
  <c r="AF470" i="1"/>
  <c r="AF469" i="1"/>
  <c r="AF468" i="1"/>
  <c r="AF467" i="1"/>
  <c r="AF466" i="1"/>
  <c r="AF465" i="1"/>
  <c r="AF464" i="1"/>
  <c r="AF463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26" i="1"/>
  <c r="AF225" i="1"/>
  <c r="AF224" i="1"/>
  <c r="AF223" i="1"/>
  <c r="AF222" i="1"/>
  <c r="AF221" i="1"/>
  <c r="AF220" i="1"/>
  <c r="AF219" i="1"/>
  <c r="AF218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X86" i="1"/>
  <c r="G86" i="1" s="1"/>
  <c r="R86" i="1"/>
  <c r="D86" i="1" s="1"/>
  <c r="AG86" i="1" s="1"/>
  <c r="N86" i="1"/>
  <c r="I86" i="1"/>
  <c r="H86" i="1"/>
  <c r="F86" i="1"/>
  <c r="C86" i="1"/>
  <c r="X85" i="1"/>
  <c r="G85" i="1" s="1"/>
  <c r="R85" i="1"/>
  <c r="D85" i="1" s="1"/>
  <c r="AG85" i="1" s="1"/>
  <c r="N85" i="1"/>
  <c r="I85" i="1"/>
  <c r="H85" i="1"/>
  <c r="F85" i="1"/>
  <c r="C85" i="1"/>
  <c r="X84" i="1"/>
  <c r="G84" i="1" s="1"/>
  <c r="R84" i="1"/>
  <c r="D84" i="1" s="1"/>
  <c r="AG84" i="1" s="1"/>
  <c r="N84" i="1"/>
  <c r="I84" i="1"/>
  <c r="H84" i="1"/>
  <c r="F84" i="1"/>
  <c r="C84" i="1"/>
  <c r="X83" i="1"/>
  <c r="G83" i="1" s="1"/>
  <c r="R83" i="1"/>
  <c r="D83" i="1" s="1"/>
  <c r="AG83" i="1" s="1"/>
  <c r="N83" i="1"/>
  <c r="I83" i="1"/>
  <c r="H83" i="1"/>
  <c r="F83" i="1"/>
  <c r="C83" i="1"/>
  <c r="X82" i="1"/>
  <c r="G82" i="1" s="1"/>
  <c r="R82" i="1"/>
  <c r="D82" i="1" s="1"/>
  <c r="AG82" i="1" s="1"/>
  <c r="N82" i="1"/>
  <c r="I82" i="1"/>
  <c r="H82" i="1"/>
  <c r="F82" i="1"/>
  <c r="C82" i="1"/>
  <c r="X81" i="1"/>
  <c r="G81" i="1" s="1"/>
  <c r="R81" i="1"/>
  <c r="D81" i="1" s="1"/>
  <c r="AG81" i="1" s="1"/>
  <c r="N81" i="1"/>
  <c r="I81" i="1"/>
  <c r="H81" i="1"/>
  <c r="F81" i="1"/>
  <c r="C81" i="1"/>
  <c r="X80" i="1"/>
  <c r="G80" i="1" s="1"/>
  <c r="R80" i="1"/>
  <c r="N80" i="1"/>
  <c r="I80" i="1"/>
  <c r="H80" i="1"/>
  <c r="F80" i="1"/>
  <c r="C80" i="1"/>
  <c r="X79" i="1"/>
  <c r="G79" i="1" s="1"/>
  <c r="R79" i="1"/>
  <c r="N79" i="1"/>
  <c r="I79" i="1"/>
  <c r="H79" i="1"/>
  <c r="F79" i="1"/>
  <c r="C79" i="1"/>
  <c r="X78" i="1"/>
  <c r="G78" i="1" s="1"/>
  <c r="R78" i="1"/>
  <c r="D78" i="1" s="1"/>
  <c r="AG78" i="1" s="1"/>
  <c r="N78" i="1"/>
  <c r="I78" i="1"/>
  <c r="H78" i="1"/>
  <c r="F78" i="1"/>
  <c r="C78" i="1"/>
  <c r="X77" i="1"/>
  <c r="G77" i="1" s="1"/>
  <c r="R77" i="1"/>
  <c r="D77" i="1" s="1"/>
  <c r="AG77" i="1" s="1"/>
  <c r="N77" i="1"/>
  <c r="I77" i="1"/>
  <c r="H77" i="1"/>
  <c r="F77" i="1"/>
  <c r="C77" i="1"/>
  <c r="X76" i="1"/>
  <c r="G76" i="1" s="1"/>
  <c r="R76" i="1"/>
  <c r="N76" i="1"/>
  <c r="I76" i="1"/>
  <c r="H76" i="1"/>
  <c r="F76" i="1"/>
  <c r="C76" i="1"/>
  <c r="X75" i="1"/>
  <c r="G75" i="1" s="1"/>
  <c r="R75" i="1"/>
  <c r="N75" i="1"/>
  <c r="I75" i="1"/>
  <c r="H75" i="1"/>
  <c r="F75" i="1"/>
  <c r="C75" i="1"/>
  <c r="X74" i="1"/>
  <c r="R74" i="1"/>
  <c r="N74" i="1"/>
  <c r="I74" i="1"/>
  <c r="H74" i="1"/>
  <c r="F74" i="1"/>
  <c r="C74" i="1"/>
  <c r="P22" i="1"/>
  <c r="D616" i="1"/>
  <c r="AG616" i="1" s="1"/>
  <c r="D615" i="1"/>
  <c r="AG615" i="1" s="1"/>
  <c r="D614" i="1"/>
  <c r="AG614" i="1" s="1"/>
  <c r="D613" i="1"/>
  <c r="AG613" i="1" s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1" i="1"/>
  <c r="D561" i="1" s="1"/>
  <c r="AG561" i="1" s="1"/>
  <c r="R560" i="1"/>
  <c r="D560" i="1" s="1"/>
  <c r="AG560" i="1" s="1"/>
  <c r="R559" i="1"/>
  <c r="D559" i="1" s="1"/>
  <c r="AG559" i="1" s="1"/>
  <c r="R549" i="1"/>
  <c r="R548" i="1"/>
  <c r="D548" i="1" s="1"/>
  <c r="AG548" i="1" s="1"/>
  <c r="R547" i="1"/>
  <c r="R546" i="1"/>
  <c r="R545" i="1"/>
  <c r="R544" i="1"/>
  <c r="R543" i="1"/>
  <c r="R542" i="1"/>
  <c r="R541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26" i="1"/>
  <c r="R225" i="1"/>
  <c r="R224" i="1"/>
  <c r="R223" i="1"/>
  <c r="R222" i="1"/>
  <c r="R221" i="1"/>
  <c r="R220" i="1"/>
  <c r="R219" i="1"/>
  <c r="R218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41" i="1"/>
  <c r="R140" i="1"/>
  <c r="D140" i="1" s="1"/>
  <c r="AG140" i="1" s="1"/>
  <c r="R139" i="1"/>
  <c r="D139" i="1" s="1"/>
  <c r="AG139" i="1" s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X560" i="1"/>
  <c r="G560" i="1" s="1"/>
  <c r="N560" i="1"/>
  <c r="I560" i="1"/>
  <c r="H560" i="1"/>
  <c r="F560" i="1"/>
  <c r="C560" i="1"/>
  <c r="X559" i="1"/>
  <c r="G559" i="1" s="1"/>
  <c r="N559" i="1"/>
  <c r="I559" i="1"/>
  <c r="H559" i="1"/>
  <c r="F559" i="1"/>
  <c r="C559" i="1"/>
  <c r="X561" i="1"/>
  <c r="G561" i="1" s="1"/>
  <c r="N561" i="1"/>
  <c r="I561" i="1"/>
  <c r="H561" i="1"/>
  <c r="F561" i="1"/>
  <c r="C561" i="1"/>
  <c r="X549" i="1"/>
  <c r="G549" i="1" s="1"/>
  <c r="I549" i="1"/>
  <c r="H549" i="1"/>
  <c r="F549" i="1"/>
  <c r="C549" i="1"/>
  <c r="X548" i="1"/>
  <c r="G548" i="1" s="1"/>
  <c r="I548" i="1"/>
  <c r="H548" i="1"/>
  <c r="F548" i="1"/>
  <c r="C548" i="1"/>
  <c r="X547" i="1"/>
  <c r="G547" i="1" s="1"/>
  <c r="I547" i="1"/>
  <c r="H547" i="1"/>
  <c r="F547" i="1"/>
  <c r="C547" i="1"/>
  <c r="C613" i="1"/>
  <c r="X616" i="1"/>
  <c r="G616" i="1" s="1"/>
  <c r="N616" i="1"/>
  <c r="I616" i="1"/>
  <c r="H616" i="1"/>
  <c r="F616" i="1"/>
  <c r="C616" i="1"/>
  <c r="X615" i="1"/>
  <c r="G615" i="1" s="1"/>
  <c r="N615" i="1"/>
  <c r="I615" i="1"/>
  <c r="H615" i="1"/>
  <c r="F615" i="1"/>
  <c r="C615" i="1"/>
  <c r="X614" i="1"/>
  <c r="G614" i="1" s="1"/>
  <c r="P614" i="1"/>
  <c r="P615" i="1" s="1"/>
  <c r="P616" i="1" s="1"/>
  <c r="N614" i="1"/>
  <c r="I614" i="1"/>
  <c r="H614" i="1"/>
  <c r="F614" i="1"/>
  <c r="C614" i="1"/>
  <c r="X613" i="1"/>
  <c r="G613" i="1" s="1"/>
  <c r="N613" i="1"/>
  <c r="I613" i="1"/>
  <c r="H613" i="1"/>
  <c r="F613" i="1"/>
  <c r="AD611" i="1"/>
  <c r="X611" i="1"/>
  <c r="G611" i="1" s="1"/>
  <c r="N611" i="1"/>
  <c r="I611" i="1"/>
  <c r="H611" i="1"/>
  <c r="F611" i="1"/>
  <c r="C611" i="1"/>
  <c r="X141" i="1"/>
  <c r="G141" i="1" s="1"/>
  <c r="I141" i="1"/>
  <c r="H141" i="1"/>
  <c r="F141" i="1"/>
  <c r="C141" i="1"/>
  <c r="X140" i="1"/>
  <c r="G140" i="1" s="1"/>
  <c r="I140" i="1"/>
  <c r="H140" i="1"/>
  <c r="F140" i="1"/>
  <c r="C140" i="1"/>
  <c r="X139" i="1"/>
  <c r="G139" i="1" s="1"/>
  <c r="I139" i="1"/>
  <c r="H139" i="1"/>
  <c r="F139" i="1"/>
  <c r="C139" i="1"/>
  <c r="X138" i="1"/>
  <c r="G138" i="1" s="1"/>
  <c r="I138" i="1"/>
  <c r="H138" i="1"/>
  <c r="F138" i="1"/>
  <c r="C138" i="1"/>
  <c r="I153" i="1"/>
  <c r="I152" i="1"/>
  <c r="I151" i="1"/>
  <c r="X153" i="1"/>
  <c r="G153" i="1" s="1"/>
  <c r="X152" i="1"/>
  <c r="G152" i="1" s="1"/>
  <c r="X151" i="1"/>
  <c r="G151" i="1" s="1"/>
  <c r="Q614" i="1" l="1"/>
  <c r="E614" i="1" s="1"/>
  <c r="AC614" i="1" s="1"/>
  <c r="Q611" i="1"/>
  <c r="E611" i="1" s="1"/>
  <c r="AC611" i="1" s="1"/>
  <c r="Q74" i="1"/>
  <c r="E74" i="1" s="1"/>
  <c r="AC74" i="1" s="1"/>
  <c r="Q616" i="1"/>
  <c r="E616" i="1" s="1"/>
  <c r="AC616" i="1" s="1"/>
  <c r="Q615" i="1"/>
  <c r="E615" i="1" s="1"/>
  <c r="AC615" i="1" s="1"/>
  <c r="Q613" i="1"/>
  <c r="E613" i="1" s="1"/>
  <c r="AC613" i="1" s="1"/>
  <c r="Q559" i="1"/>
  <c r="E559" i="1" s="1"/>
  <c r="AC559" i="1" s="1"/>
  <c r="P23" i="1"/>
  <c r="N177" i="1"/>
  <c r="N192" i="1"/>
  <c r="N184" i="1"/>
  <c r="N179" i="1"/>
  <c r="N178" i="1"/>
  <c r="N180" i="1"/>
  <c r="N189" i="1"/>
  <c r="N186" i="1"/>
  <c r="N181" i="1"/>
  <c r="N191" i="1"/>
  <c r="N183" i="1"/>
  <c r="N188" i="1"/>
  <c r="N185" i="1"/>
  <c r="N190" i="1"/>
  <c r="N182" i="1"/>
  <c r="N187" i="1"/>
  <c r="G74" i="1"/>
  <c r="D76" i="1"/>
  <c r="AG76" i="1" s="1"/>
  <c r="D74" i="1"/>
  <c r="AG74" i="1" s="1"/>
  <c r="D79" i="1"/>
  <c r="AG79" i="1" s="1"/>
  <c r="D75" i="1"/>
  <c r="AG75" i="1" s="1"/>
  <c r="D80" i="1"/>
  <c r="AG80" i="1" s="1"/>
  <c r="D549" i="1"/>
  <c r="AG549" i="1" s="1"/>
  <c r="D547" i="1"/>
  <c r="AG547" i="1" s="1"/>
  <c r="D611" i="1"/>
  <c r="AG611" i="1" s="1"/>
  <c r="D141" i="1"/>
  <c r="AG141" i="1" s="1"/>
  <c r="D138" i="1"/>
  <c r="AG138" i="1" s="1"/>
  <c r="H153" i="1"/>
  <c r="D153" i="1"/>
  <c r="AG153" i="1" s="1"/>
  <c r="F153" i="1"/>
  <c r="H152" i="1"/>
  <c r="D152" i="1"/>
  <c r="AG152" i="1" s="1"/>
  <c r="F152" i="1"/>
  <c r="H151" i="1"/>
  <c r="D151" i="1"/>
  <c r="AG151" i="1" s="1"/>
  <c r="F151" i="1"/>
  <c r="C153" i="1"/>
  <c r="C152" i="1"/>
  <c r="C151" i="1"/>
  <c r="X571" i="1"/>
  <c r="G571" i="1" s="1"/>
  <c r="D571" i="1"/>
  <c r="AG571" i="1" s="1"/>
  <c r="I571" i="1"/>
  <c r="H571" i="1"/>
  <c r="F571" i="1"/>
  <c r="C571" i="1"/>
  <c r="X570" i="1"/>
  <c r="G570" i="1" s="1"/>
  <c r="D570" i="1"/>
  <c r="AG570" i="1" s="1"/>
  <c r="I570" i="1"/>
  <c r="H570" i="1"/>
  <c r="F570" i="1"/>
  <c r="C570" i="1"/>
  <c r="AD569" i="1"/>
  <c r="X569" i="1"/>
  <c r="G569" i="1" s="1"/>
  <c r="D569" i="1"/>
  <c r="AG569" i="1" s="1"/>
  <c r="I569" i="1"/>
  <c r="H569" i="1"/>
  <c r="F569" i="1"/>
  <c r="C569" i="1"/>
  <c r="X240" i="1"/>
  <c r="G240" i="1" s="1"/>
  <c r="D240" i="1"/>
  <c r="AG240" i="1" s="1"/>
  <c r="I240" i="1"/>
  <c r="H240" i="1"/>
  <c r="F240" i="1"/>
  <c r="C240" i="1"/>
  <c r="X239" i="1"/>
  <c r="G239" i="1" s="1"/>
  <c r="D239" i="1"/>
  <c r="AG239" i="1" s="1"/>
  <c r="P239" i="1"/>
  <c r="P241" i="1" s="1"/>
  <c r="I239" i="1"/>
  <c r="H239" i="1"/>
  <c r="F239" i="1"/>
  <c r="C239" i="1"/>
  <c r="AD238" i="1"/>
  <c r="AD239" i="1" s="1"/>
  <c r="X238" i="1"/>
  <c r="G238" i="1" s="1"/>
  <c r="D238" i="1"/>
  <c r="AG238" i="1" s="1"/>
  <c r="I238" i="1"/>
  <c r="H238" i="1"/>
  <c r="F238" i="1"/>
  <c r="C238" i="1"/>
  <c r="X220" i="1"/>
  <c r="G220" i="1" s="1"/>
  <c r="D220" i="1"/>
  <c r="AG220" i="1" s="1"/>
  <c r="I220" i="1"/>
  <c r="H220" i="1"/>
  <c r="F220" i="1"/>
  <c r="C220" i="1"/>
  <c r="X219" i="1"/>
  <c r="G219" i="1" s="1"/>
  <c r="D219" i="1"/>
  <c r="AG219" i="1" s="1"/>
  <c r="I219" i="1"/>
  <c r="H219" i="1"/>
  <c r="F219" i="1"/>
  <c r="C219" i="1"/>
  <c r="AD218" i="1"/>
  <c r="X218" i="1"/>
  <c r="G218" i="1" s="1"/>
  <c r="D218" i="1"/>
  <c r="AG218" i="1" s="1"/>
  <c r="I218" i="1"/>
  <c r="H218" i="1"/>
  <c r="F218" i="1"/>
  <c r="C218" i="1"/>
  <c r="Q177" i="1" l="1"/>
  <c r="E177" i="1" s="1"/>
  <c r="AC177" i="1" s="1"/>
  <c r="N211" i="1"/>
  <c r="N213" i="1"/>
  <c r="N208" i="1"/>
  <c r="N207" i="1"/>
  <c r="N209" i="1"/>
  <c r="N210" i="1"/>
  <c r="N212" i="1"/>
  <c r="X121" i="1"/>
  <c r="G121" i="1" s="1"/>
  <c r="I121" i="1"/>
  <c r="H121" i="1"/>
  <c r="F121" i="1"/>
  <c r="C121" i="1"/>
  <c r="X120" i="1"/>
  <c r="G120" i="1" s="1"/>
  <c r="I120" i="1"/>
  <c r="H120" i="1"/>
  <c r="F120" i="1"/>
  <c r="C120" i="1"/>
  <c r="X119" i="1"/>
  <c r="G119" i="1" s="1"/>
  <c r="I119" i="1"/>
  <c r="H119" i="1"/>
  <c r="F119" i="1"/>
  <c r="C119" i="1"/>
  <c r="X92" i="1"/>
  <c r="G92" i="1" s="1"/>
  <c r="N92" i="1"/>
  <c r="I92" i="1"/>
  <c r="H92" i="1"/>
  <c r="F92" i="1"/>
  <c r="C92" i="1"/>
  <c r="X91" i="1"/>
  <c r="G91" i="1" s="1"/>
  <c r="N91" i="1"/>
  <c r="I91" i="1"/>
  <c r="H91" i="1"/>
  <c r="F91" i="1"/>
  <c r="C91" i="1"/>
  <c r="X90" i="1"/>
  <c r="G90" i="1" s="1"/>
  <c r="N90" i="1"/>
  <c r="I90" i="1"/>
  <c r="H90" i="1"/>
  <c r="F90" i="1"/>
  <c r="C90" i="1"/>
  <c r="X89" i="1"/>
  <c r="G89" i="1" s="1"/>
  <c r="N89" i="1"/>
  <c r="I89" i="1"/>
  <c r="H89" i="1"/>
  <c r="F89" i="1"/>
  <c r="C89" i="1"/>
  <c r="AD88" i="1"/>
  <c r="X88" i="1"/>
  <c r="G88" i="1" s="1"/>
  <c r="P88" i="1"/>
  <c r="N88" i="1"/>
  <c r="I88" i="1"/>
  <c r="H88" i="1"/>
  <c r="F88" i="1"/>
  <c r="C88" i="1"/>
  <c r="X87" i="1"/>
  <c r="N87" i="1"/>
  <c r="I87" i="1"/>
  <c r="H87" i="1"/>
  <c r="F87" i="1"/>
  <c r="C87" i="1"/>
  <c r="Q88" i="1" l="1"/>
  <c r="E88" i="1" s="1"/>
  <c r="AC88" i="1" s="1"/>
  <c r="Q207" i="1"/>
  <c r="E207" i="1" s="1"/>
  <c r="AC207" i="1" s="1"/>
  <c r="Q208" i="1"/>
  <c r="E208" i="1" s="1"/>
  <c r="AC208" i="1" s="1"/>
  <c r="Q87" i="1"/>
  <c r="E87" i="1" s="1"/>
  <c r="AC87" i="1" s="1"/>
  <c r="G87" i="1"/>
  <c r="D91" i="1"/>
  <c r="AG91" i="1" s="1"/>
  <c r="D88" i="1"/>
  <c r="AG88" i="1" s="1"/>
  <c r="D119" i="1"/>
  <c r="AG119" i="1" s="1"/>
  <c r="D121" i="1"/>
  <c r="AG121" i="1" s="1"/>
  <c r="D90" i="1"/>
  <c r="AG90" i="1" s="1"/>
  <c r="D120" i="1"/>
  <c r="AG120" i="1" s="1"/>
  <c r="D92" i="1"/>
  <c r="AG92" i="1" s="1"/>
  <c r="D87" i="1"/>
  <c r="AG87" i="1" s="1"/>
  <c r="D89" i="1"/>
  <c r="AG89" i="1" s="1"/>
  <c r="I620" i="1"/>
  <c r="I619" i="1"/>
  <c r="I618" i="1"/>
  <c r="I617" i="1"/>
  <c r="I612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46" i="1"/>
  <c r="I545" i="1"/>
  <c r="I544" i="1"/>
  <c r="I543" i="1"/>
  <c r="I542" i="1"/>
  <c r="I541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37" i="1"/>
  <c r="I236" i="1"/>
  <c r="I235" i="1"/>
  <c r="I226" i="1"/>
  <c r="I225" i="1"/>
  <c r="I224" i="1"/>
  <c r="I223" i="1"/>
  <c r="I222" i="1"/>
  <c r="I221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X516" i="1" l="1"/>
  <c r="G516" i="1" s="1"/>
  <c r="H516" i="1"/>
  <c r="F516" i="1"/>
  <c r="C516" i="1"/>
  <c r="X515" i="1"/>
  <c r="G515" i="1" s="1"/>
  <c r="H515" i="1"/>
  <c r="F515" i="1"/>
  <c r="C515" i="1"/>
  <c r="X514" i="1"/>
  <c r="G514" i="1" s="1"/>
  <c r="H514" i="1"/>
  <c r="F514" i="1"/>
  <c r="C514" i="1"/>
  <c r="X513" i="1"/>
  <c r="G513" i="1" s="1"/>
  <c r="H513" i="1"/>
  <c r="F513" i="1"/>
  <c r="C513" i="1"/>
  <c r="X512" i="1"/>
  <c r="G512" i="1" s="1"/>
  <c r="H512" i="1"/>
  <c r="F512" i="1"/>
  <c r="C512" i="1"/>
  <c r="X511" i="1"/>
  <c r="G511" i="1" s="1"/>
  <c r="H511" i="1"/>
  <c r="F511" i="1"/>
  <c r="C511" i="1"/>
  <c r="X510" i="1"/>
  <c r="G510" i="1" s="1"/>
  <c r="H510" i="1"/>
  <c r="F510" i="1"/>
  <c r="C510" i="1"/>
  <c r="X509" i="1"/>
  <c r="G509" i="1" s="1"/>
  <c r="H509" i="1"/>
  <c r="F509" i="1"/>
  <c r="C509" i="1"/>
  <c r="X508" i="1"/>
  <c r="G508" i="1" s="1"/>
  <c r="H508" i="1"/>
  <c r="F508" i="1"/>
  <c r="C508" i="1"/>
  <c r="X507" i="1"/>
  <c r="G507" i="1" s="1"/>
  <c r="H507" i="1"/>
  <c r="F507" i="1"/>
  <c r="C507" i="1"/>
  <c r="X449" i="1"/>
  <c r="G449" i="1" s="1"/>
  <c r="H449" i="1"/>
  <c r="F449" i="1"/>
  <c r="C449" i="1"/>
  <c r="X448" i="1"/>
  <c r="G448" i="1" s="1"/>
  <c r="H448" i="1"/>
  <c r="F448" i="1"/>
  <c r="C448" i="1"/>
  <c r="X447" i="1"/>
  <c r="G447" i="1" s="1"/>
  <c r="H447" i="1"/>
  <c r="F447" i="1"/>
  <c r="C447" i="1"/>
  <c r="X446" i="1"/>
  <c r="G446" i="1" s="1"/>
  <c r="H446" i="1"/>
  <c r="F446" i="1"/>
  <c r="C446" i="1"/>
  <c r="X445" i="1"/>
  <c r="G445" i="1" s="1"/>
  <c r="H445" i="1"/>
  <c r="F445" i="1"/>
  <c r="C445" i="1"/>
  <c r="X444" i="1"/>
  <c r="G444" i="1" s="1"/>
  <c r="H444" i="1"/>
  <c r="F444" i="1"/>
  <c r="C444" i="1"/>
  <c r="X443" i="1"/>
  <c r="G443" i="1" s="1"/>
  <c r="H443" i="1"/>
  <c r="F443" i="1"/>
  <c r="C443" i="1"/>
  <c r="X442" i="1"/>
  <c r="G442" i="1" s="1"/>
  <c r="H442" i="1"/>
  <c r="F442" i="1"/>
  <c r="C442" i="1"/>
  <c r="X441" i="1"/>
  <c r="G441" i="1" s="1"/>
  <c r="H441" i="1"/>
  <c r="F441" i="1"/>
  <c r="C441" i="1"/>
  <c r="AD440" i="1"/>
  <c r="X440" i="1"/>
  <c r="G440" i="1" s="1"/>
  <c r="H440" i="1"/>
  <c r="F440" i="1"/>
  <c r="C440" i="1"/>
  <c r="X399" i="1"/>
  <c r="G399" i="1" s="1"/>
  <c r="H399" i="1"/>
  <c r="F399" i="1"/>
  <c r="C399" i="1"/>
  <c r="X398" i="1"/>
  <c r="G398" i="1" s="1"/>
  <c r="H398" i="1"/>
  <c r="F398" i="1"/>
  <c r="C398" i="1"/>
  <c r="X397" i="1"/>
  <c r="G397" i="1" s="1"/>
  <c r="H397" i="1"/>
  <c r="F397" i="1"/>
  <c r="C397" i="1"/>
  <c r="X396" i="1"/>
  <c r="G396" i="1" s="1"/>
  <c r="H396" i="1"/>
  <c r="F396" i="1"/>
  <c r="C396" i="1"/>
  <c r="X395" i="1"/>
  <c r="G395" i="1" s="1"/>
  <c r="H395" i="1"/>
  <c r="F395" i="1"/>
  <c r="C395" i="1"/>
  <c r="X394" i="1"/>
  <c r="G394" i="1" s="1"/>
  <c r="H394" i="1"/>
  <c r="F394" i="1"/>
  <c r="C394" i="1"/>
  <c r="X393" i="1"/>
  <c r="G393" i="1" s="1"/>
  <c r="H393" i="1"/>
  <c r="F393" i="1"/>
  <c r="C393" i="1"/>
  <c r="X392" i="1"/>
  <c r="G392" i="1" s="1"/>
  <c r="H392" i="1"/>
  <c r="F392" i="1"/>
  <c r="C392" i="1"/>
  <c r="X391" i="1"/>
  <c r="G391" i="1" s="1"/>
  <c r="H391" i="1"/>
  <c r="F391" i="1"/>
  <c r="C391" i="1"/>
  <c r="X390" i="1"/>
  <c r="G390" i="1" s="1"/>
  <c r="H390" i="1"/>
  <c r="F390" i="1"/>
  <c r="C390" i="1"/>
  <c r="X389" i="1"/>
  <c r="G389" i="1" s="1"/>
  <c r="H389" i="1"/>
  <c r="F389" i="1"/>
  <c r="C389" i="1"/>
  <c r="X388" i="1"/>
  <c r="G388" i="1" s="1"/>
  <c r="H388" i="1"/>
  <c r="F388" i="1"/>
  <c r="C388" i="1"/>
  <c r="X387" i="1"/>
  <c r="G387" i="1" s="1"/>
  <c r="H387" i="1"/>
  <c r="F387" i="1"/>
  <c r="C387" i="1"/>
  <c r="X386" i="1"/>
  <c r="G386" i="1" s="1"/>
  <c r="H386" i="1"/>
  <c r="F386" i="1"/>
  <c r="C386" i="1"/>
  <c r="X385" i="1"/>
  <c r="G385" i="1" s="1"/>
  <c r="H385" i="1"/>
  <c r="F385" i="1"/>
  <c r="C385" i="1"/>
  <c r="X384" i="1"/>
  <c r="G384" i="1" s="1"/>
  <c r="H384" i="1"/>
  <c r="F384" i="1"/>
  <c r="C384" i="1"/>
  <c r="X383" i="1"/>
  <c r="G383" i="1" s="1"/>
  <c r="H383" i="1"/>
  <c r="F383" i="1"/>
  <c r="C383" i="1"/>
  <c r="X382" i="1"/>
  <c r="G382" i="1" s="1"/>
  <c r="H382" i="1"/>
  <c r="F382" i="1"/>
  <c r="C382" i="1"/>
  <c r="X381" i="1"/>
  <c r="G381" i="1" s="1"/>
  <c r="P381" i="1"/>
  <c r="H381" i="1"/>
  <c r="F381" i="1"/>
  <c r="C381" i="1"/>
  <c r="X380" i="1"/>
  <c r="G380" i="1" s="1"/>
  <c r="H380" i="1"/>
  <c r="F380" i="1"/>
  <c r="C380" i="1"/>
  <c r="A223" i="3" l="1"/>
  <c r="A268" i="3"/>
  <c r="A269" i="3"/>
  <c r="D514" i="1"/>
  <c r="AG514" i="1" s="1"/>
  <c r="D397" i="1"/>
  <c r="AG397" i="1" s="1"/>
  <c r="D381" i="1"/>
  <c r="AG381" i="1" s="1"/>
  <c r="D393" i="1"/>
  <c r="AG393" i="1" s="1"/>
  <c r="D446" i="1"/>
  <c r="AG446" i="1" s="1"/>
  <c r="D384" i="1"/>
  <c r="AG384" i="1" s="1"/>
  <c r="D391" i="1"/>
  <c r="AG391" i="1" s="1"/>
  <c r="D440" i="1"/>
  <c r="AG440" i="1" s="1"/>
  <c r="D442" i="1"/>
  <c r="AG442" i="1" s="1"/>
  <c r="D508" i="1"/>
  <c r="AG508" i="1" s="1"/>
  <c r="D388" i="1"/>
  <c r="AG388" i="1" s="1"/>
  <c r="D515" i="1"/>
  <c r="AG515" i="1" s="1"/>
  <c r="D512" i="1"/>
  <c r="AG512" i="1" s="1"/>
  <c r="D382" i="1"/>
  <c r="AG382" i="1" s="1"/>
  <c r="D398" i="1"/>
  <c r="AG398" i="1" s="1"/>
  <c r="D510" i="1"/>
  <c r="AG510" i="1" s="1"/>
  <c r="D389" i="1"/>
  <c r="AG389" i="1" s="1"/>
  <c r="D447" i="1"/>
  <c r="AG447" i="1" s="1"/>
  <c r="D513" i="1"/>
  <c r="AG513" i="1" s="1"/>
  <c r="D380" i="1"/>
  <c r="AG380" i="1" s="1"/>
  <c r="D396" i="1"/>
  <c r="AG396" i="1" s="1"/>
  <c r="D445" i="1"/>
  <c r="AG445" i="1" s="1"/>
  <c r="D511" i="1"/>
  <c r="AG511" i="1" s="1"/>
  <c r="D386" i="1"/>
  <c r="AG386" i="1" s="1"/>
  <c r="D385" i="1"/>
  <c r="AG385" i="1" s="1"/>
  <c r="D394" i="1"/>
  <c r="AG394" i="1" s="1"/>
  <c r="D392" i="1"/>
  <c r="AG392" i="1" s="1"/>
  <c r="D443" i="1"/>
  <c r="AG443" i="1" s="1"/>
  <c r="D509" i="1"/>
  <c r="AG509" i="1" s="1"/>
  <c r="D387" i="1"/>
  <c r="AG387" i="1" s="1"/>
  <c r="D507" i="1"/>
  <c r="AG507" i="1" s="1"/>
  <c r="D516" i="1"/>
  <c r="AG516" i="1" s="1"/>
  <c r="D444" i="1"/>
  <c r="AG444" i="1" s="1"/>
  <c r="D383" i="1"/>
  <c r="AG383" i="1" s="1"/>
  <c r="D390" i="1"/>
  <c r="AG390" i="1" s="1"/>
  <c r="D441" i="1"/>
  <c r="AG441" i="1" s="1"/>
  <c r="D449" i="1"/>
  <c r="AG449" i="1" s="1"/>
  <c r="D448" i="1"/>
  <c r="AG448" i="1" s="1"/>
  <c r="D395" i="1"/>
  <c r="AG395" i="1" s="1"/>
  <c r="D399" i="1"/>
  <c r="AG399" i="1" s="1"/>
  <c r="G621" i="1" l="1"/>
  <c r="C620" i="1"/>
  <c r="C619" i="1"/>
  <c r="C618" i="1"/>
  <c r="C617" i="1"/>
  <c r="C612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46" i="1"/>
  <c r="C545" i="1"/>
  <c r="C544" i="1"/>
  <c r="C543" i="1"/>
  <c r="C542" i="1"/>
  <c r="C541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06" i="1"/>
  <c r="C505" i="1"/>
  <c r="C504" i="1"/>
  <c r="C503" i="1"/>
  <c r="C502" i="1"/>
  <c r="C501" i="1"/>
  <c r="C500" i="1"/>
  <c r="A263" i="3" s="1"/>
  <c r="C499" i="1"/>
  <c r="C498" i="1"/>
  <c r="C497" i="1"/>
  <c r="C496" i="1"/>
  <c r="C495" i="1"/>
  <c r="C494" i="1"/>
  <c r="C493" i="1"/>
  <c r="C492" i="1"/>
  <c r="C491" i="1"/>
  <c r="C490" i="1"/>
  <c r="C489" i="1"/>
  <c r="A222" i="3" s="1"/>
  <c r="C488" i="1"/>
  <c r="C487" i="1"/>
  <c r="C486" i="1"/>
  <c r="C485" i="1"/>
  <c r="C484" i="1"/>
  <c r="C483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A221" i="3" s="1"/>
  <c r="C451" i="1"/>
  <c r="C450" i="1"/>
  <c r="A230" i="3" s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A218" i="3" s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A36" i="3" s="1"/>
  <c r="C364" i="1"/>
  <c r="C363" i="1"/>
  <c r="C362" i="1"/>
  <c r="A35" i="3" s="1"/>
  <c r="C361" i="1"/>
  <c r="C360" i="1"/>
  <c r="C359" i="1"/>
  <c r="C358" i="1"/>
  <c r="C357" i="1"/>
  <c r="C356" i="1"/>
  <c r="C355" i="1"/>
  <c r="C354" i="1"/>
  <c r="C353" i="1"/>
  <c r="C352" i="1"/>
  <c r="C351" i="1"/>
  <c r="C350" i="1"/>
  <c r="A345" i="3" s="1"/>
  <c r="C349" i="1"/>
  <c r="C348" i="1"/>
  <c r="C347" i="1"/>
  <c r="C346" i="1"/>
  <c r="C345" i="1"/>
  <c r="C344" i="1"/>
  <c r="C343" i="1"/>
  <c r="C342" i="1"/>
  <c r="A262" i="3" s="1"/>
  <c r="C341" i="1"/>
  <c r="C340" i="1"/>
  <c r="C339" i="1"/>
  <c r="C338" i="1"/>
  <c r="C337" i="1"/>
  <c r="A229" i="3" s="1"/>
  <c r="C336" i="1"/>
  <c r="C335" i="1"/>
  <c r="C334" i="1"/>
  <c r="C333" i="1"/>
  <c r="A228" i="3" s="1"/>
  <c r="C332" i="1"/>
  <c r="C331" i="1"/>
  <c r="A220" i="3" s="1"/>
  <c r="C330" i="1"/>
  <c r="C329" i="1"/>
  <c r="A227" i="3" s="1"/>
  <c r="C328" i="1"/>
  <c r="C327" i="1"/>
  <c r="C326" i="1"/>
  <c r="C325" i="1"/>
  <c r="A226" i="3" s="1"/>
  <c r="C324" i="1"/>
  <c r="C323" i="1"/>
  <c r="C322" i="1"/>
  <c r="C321" i="1"/>
  <c r="A225" i="3" s="1"/>
  <c r="C320" i="1"/>
  <c r="C319" i="1"/>
  <c r="A219" i="3" s="1"/>
  <c r="C318" i="1"/>
  <c r="C317" i="1"/>
  <c r="A224" i="3" s="1"/>
  <c r="C316" i="1"/>
  <c r="C315" i="1"/>
  <c r="C314" i="1"/>
  <c r="C313" i="1"/>
  <c r="A134" i="3" s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37" i="1"/>
  <c r="C236" i="1"/>
  <c r="C235" i="1"/>
  <c r="C226" i="1"/>
  <c r="C225" i="1"/>
  <c r="C224" i="1"/>
  <c r="C223" i="1"/>
  <c r="C222" i="1"/>
  <c r="C221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A326" i="3" s="1"/>
  <c r="C125" i="1"/>
  <c r="A325" i="3" s="1"/>
  <c r="C124" i="1"/>
  <c r="A324" i="3" s="1"/>
  <c r="C123" i="1"/>
  <c r="C122" i="1"/>
  <c r="A322" i="3" s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F619" i="1"/>
  <c r="F618" i="1"/>
  <c r="F617" i="1"/>
  <c r="H619" i="1"/>
  <c r="H618" i="1"/>
  <c r="H617" i="1"/>
  <c r="X620" i="1"/>
  <c r="G620" i="1" s="1"/>
  <c r="X619" i="1"/>
  <c r="G619" i="1" s="1"/>
  <c r="X618" i="1"/>
  <c r="G618" i="1" s="1"/>
  <c r="X617" i="1"/>
  <c r="G617" i="1" s="1"/>
  <c r="X612" i="1"/>
  <c r="P618" i="1"/>
  <c r="P619" i="1" s="1"/>
  <c r="P620" i="1" s="1"/>
  <c r="N619" i="1"/>
  <c r="N618" i="1"/>
  <c r="N617" i="1"/>
  <c r="Q617" i="1" s="1"/>
  <c r="H612" i="1"/>
  <c r="F612" i="1"/>
  <c r="N612" i="1"/>
  <c r="Q612" i="1" s="1"/>
  <c r="AD193" i="1"/>
  <c r="AD202" i="1"/>
  <c r="AD221" i="1"/>
  <c r="AD235" i="1"/>
  <c r="AD313" i="1"/>
  <c r="AD450" i="1"/>
  <c r="AD483" i="1"/>
  <c r="AD541" i="1"/>
  <c r="AD572" i="1"/>
  <c r="AD598" i="1"/>
  <c r="A33" i="3" l="1"/>
  <c r="A320" i="3"/>
  <c r="A321" i="3"/>
  <c r="A233" i="3"/>
  <c r="A317" i="3"/>
  <c r="G612" i="1"/>
  <c r="A76" i="3"/>
  <c r="A32" i="3"/>
  <c r="A132" i="3"/>
  <c r="A231" i="3"/>
  <c r="A232" i="3"/>
  <c r="A81" i="3"/>
  <c r="A319" i="3"/>
  <c r="A77" i="3"/>
  <c r="A323" i="3"/>
  <c r="A121" i="3"/>
  <c r="A78" i="3"/>
  <c r="A120" i="3"/>
  <c r="A82" i="3"/>
  <c r="A347" i="3"/>
  <c r="A59" i="3"/>
  <c r="A58" i="3"/>
  <c r="A214" i="3"/>
  <c r="A264" i="3"/>
  <c r="A215" i="3"/>
  <c r="A265" i="3"/>
  <c r="A216" i="3"/>
  <c r="A266" i="3"/>
  <c r="A37" i="3"/>
  <c r="A217" i="3"/>
  <c r="A267" i="3"/>
  <c r="A346" i="3"/>
  <c r="A129" i="3"/>
  <c r="A79" i="3"/>
  <c r="A57" i="3"/>
  <c r="A52" i="3"/>
  <c r="A318" i="3"/>
  <c r="Q619" i="1"/>
  <c r="E619" i="1" s="1"/>
  <c r="AC619" i="1" s="1"/>
  <c r="Q618" i="1"/>
  <c r="E618" i="1" s="1"/>
  <c r="AC618" i="1" s="1"/>
  <c r="A83" i="3"/>
  <c r="A130" i="3"/>
  <c r="A99" i="3"/>
  <c r="A42" i="3"/>
  <c r="A169" i="3"/>
  <c r="A148" i="3"/>
  <c r="A149" i="3"/>
  <c r="A137" i="3"/>
  <c r="A60" i="3"/>
  <c r="A115" i="3"/>
  <c r="A94" i="3"/>
  <c r="A111" i="3"/>
  <c r="A95" i="3"/>
  <c r="A53" i="3"/>
  <c r="A71" i="3"/>
  <c r="A110" i="3"/>
  <c r="A72" i="3"/>
  <c r="A48" i="3"/>
  <c r="A50" i="3"/>
  <c r="A69" i="3"/>
  <c r="A92" i="3"/>
  <c r="A108" i="3"/>
  <c r="A127" i="3"/>
  <c r="A146" i="3"/>
  <c r="A162" i="3"/>
  <c r="A70" i="3"/>
  <c r="A93" i="3"/>
  <c r="A109" i="3"/>
  <c r="A128" i="3"/>
  <c r="A164" i="3"/>
  <c r="A165" i="3"/>
  <c r="A40" i="3"/>
  <c r="A56" i="3"/>
  <c r="A75" i="3"/>
  <c r="A98" i="3"/>
  <c r="A185" i="3"/>
  <c r="A201" i="3"/>
  <c r="A41" i="3"/>
  <c r="A178" i="3"/>
  <c r="A194" i="3"/>
  <c r="A210" i="3"/>
  <c r="A246" i="3"/>
  <c r="A288" i="3"/>
  <c r="A304" i="3"/>
  <c r="A330" i="3"/>
  <c r="A349" i="3"/>
  <c r="A365" i="3"/>
  <c r="A381" i="3"/>
  <c r="A163" i="3"/>
  <c r="A179" i="3"/>
  <c r="A195" i="3"/>
  <c r="A180" i="3"/>
  <c r="A196" i="3"/>
  <c r="A212" i="3"/>
  <c r="A248" i="3"/>
  <c r="A274" i="3"/>
  <c r="A181" i="3"/>
  <c r="A197" i="3"/>
  <c r="A114" i="3"/>
  <c r="A136" i="3"/>
  <c r="A152" i="3"/>
  <c r="A168" i="3"/>
  <c r="A184" i="3"/>
  <c r="A236" i="3"/>
  <c r="A252" i="3"/>
  <c r="A278" i="3"/>
  <c r="A294" i="3"/>
  <c r="A237" i="3"/>
  <c r="A253" i="3"/>
  <c r="A279" i="3"/>
  <c r="A100" i="3"/>
  <c r="A116" i="3"/>
  <c r="A138" i="3"/>
  <c r="A154" i="3"/>
  <c r="A186" i="3"/>
  <c r="A312" i="3"/>
  <c r="A61" i="3"/>
  <c r="A64" i="3"/>
  <c r="A119" i="3"/>
  <c r="A157" i="3"/>
  <c r="A241" i="3"/>
  <c r="A257" i="3"/>
  <c r="A283" i="3"/>
  <c r="A299" i="3"/>
  <c r="A46" i="3"/>
  <c r="A65" i="3"/>
  <c r="A88" i="3"/>
  <c r="A104" i="3"/>
  <c r="A123" i="3"/>
  <c r="A142" i="3"/>
  <c r="A158" i="3"/>
  <c r="A174" i="3"/>
  <c r="A190" i="3"/>
  <c r="A206" i="3"/>
  <c r="A242" i="3"/>
  <c r="A258" i="3"/>
  <c r="A284" i="3"/>
  <c r="A300" i="3"/>
  <c r="A316" i="3"/>
  <c r="A342" i="3"/>
  <c r="A361" i="3"/>
  <c r="A377" i="3"/>
  <c r="A103" i="3"/>
  <c r="A141" i="3"/>
  <c r="A66" i="3"/>
  <c r="A105" i="3"/>
  <c r="A143" i="3"/>
  <c r="A159" i="3"/>
  <c r="A175" i="3"/>
  <c r="A191" i="3"/>
  <c r="A207" i="3"/>
  <c r="A243" i="3"/>
  <c r="A259" i="3"/>
  <c r="A285" i="3"/>
  <c r="A301" i="3"/>
  <c r="A327" i="3"/>
  <c r="A343" i="3"/>
  <c r="A362" i="3"/>
  <c r="A378" i="3"/>
  <c r="A67" i="3"/>
  <c r="A106" i="3"/>
  <c r="A125" i="3"/>
  <c r="A144" i="3"/>
  <c r="A160" i="3"/>
  <c r="A176" i="3"/>
  <c r="A192" i="3"/>
  <c r="A208" i="3"/>
  <c r="A244" i="3"/>
  <c r="A260" i="3"/>
  <c r="A286" i="3"/>
  <c r="A302" i="3"/>
  <c r="A328" i="3"/>
  <c r="A344" i="3"/>
  <c r="A363" i="3"/>
  <c r="A379" i="3"/>
  <c r="A90" i="3"/>
  <c r="A49" i="3"/>
  <c r="A68" i="3"/>
  <c r="A91" i="3"/>
  <c r="A107" i="3"/>
  <c r="A126" i="3"/>
  <c r="A161" i="3"/>
  <c r="A177" i="3"/>
  <c r="A193" i="3"/>
  <c r="A245" i="3"/>
  <c r="A261" i="3"/>
  <c r="A287" i="3"/>
  <c r="A303" i="3"/>
  <c r="A329" i="3"/>
  <c r="A348" i="3"/>
  <c r="A364" i="3"/>
  <c r="A380" i="3"/>
  <c r="A211" i="3"/>
  <c r="A247" i="3"/>
  <c r="A273" i="3"/>
  <c r="A289" i="3"/>
  <c r="A305" i="3"/>
  <c r="A331" i="3"/>
  <c r="A350" i="3"/>
  <c r="A366" i="3"/>
  <c r="A382" i="3"/>
  <c r="A290" i="3"/>
  <c r="A306" i="3"/>
  <c r="A332" i="3"/>
  <c r="A351" i="3"/>
  <c r="A367" i="3"/>
  <c r="A383" i="3"/>
  <c r="A213" i="3"/>
  <c r="A249" i="3"/>
  <c r="A275" i="3"/>
  <c r="A291" i="3"/>
  <c r="A307" i="3"/>
  <c r="A333" i="3"/>
  <c r="A352" i="3"/>
  <c r="A368" i="3"/>
  <c r="A384" i="3"/>
  <c r="A112" i="3"/>
  <c r="A131" i="3"/>
  <c r="A150" i="3"/>
  <c r="A166" i="3"/>
  <c r="A182" i="3"/>
  <c r="A198" i="3"/>
  <c r="A234" i="3"/>
  <c r="A250" i="3"/>
  <c r="A276" i="3"/>
  <c r="A292" i="3"/>
  <c r="A308" i="3"/>
  <c r="A334" i="3"/>
  <c r="A353" i="3"/>
  <c r="A369" i="3"/>
  <c r="A385" i="3"/>
  <c r="A54" i="3"/>
  <c r="A73" i="3"/>
  <c r="A96" i="3"/>
  <c r="A39" i="3"/>
  <c r="A55" i="3"/>
  <c r="A74" i="3"/>
  <c r="A97" i="3"/>
  <c r="A113" i="3"/>
  <c r="A135" i="3"/>
  <c r="A151" i="3"/>
  <c r="A167" i="3"/>
  <c r="A183" i="3"/>
  <c r="A199" i="3"/>
  <c r="A235" i="3"/>
  <c r="A251" i="3"/>
  <c r="A277" i="3"/>
  <c r="A293" i="3"/>
  <c r="A309" i="3"/>
  <c r="A335" i="3"/>
  <c r="A354" i="3"/>
  <c r="A370" i="3"/>
  <c r="A386" i="3"/>
  <c r="A310" i="3"/>
  <c r="A336" i="3"/>
  <c r="A355" i="3"/>
  <c r="A371" i="3"/>
  <c r="A387" i="3"/>
  <c r="A295" i="3"/>
  <c r="A311" i="3"/>
  <c r="A337" i="3"/>
  <c r="A356" i="3"/>
  <c r="A372" i="3"/>
  <c r="A388" i="3"/>
  <c r="A338" i="3"/>
  <c r="A357" i="3"/>
  <c r="A373" i="3"/>
  <c r="A389" i="3"/>
  <c r="A238" i="3"/>
  <c r="A254" i="3"/>
  <c r="A280" i="3"/>
  <c r="A296" i="3"/>
  <c r="A43" i="3"/>
  <c r="A62" i="3"/>
  <c r="A85" i="3"/>
  <c r="A101" i="3"/>
  <c r="A117" i="3"/>
  <c r="A155" i="3"/>
  <c r="A171" i="3"/>
  <c r="A187" i="3"/>
  <c r="A203" i="3"/>
  <c r="A239" i="3"/>
  <c r="A255" i="3"/>
  <c r="A281" i="3"/>
  <c r="A297" i="3"/>
  <c r="A313" i="3"/>
  <c r="A339" i="3"/>
  <c r="A358" i="3"/>
  <c r="A374" i="3"/>
  <c r="A390" i="3"/>
  <c r="A170" i="3"/>
  <c r="A202" i="3"/>
  <c r="A44" i="3"/>
  <c r="A63" i="3"/>
  <c r="A86" i="3"/>
  <c r="A102" i="3"/>
  <c r="A118" i="3"/>
  <c r="A140" i="3"/>
  <c r="A156" i="3"/>
  <c r="A172" i="3"/>
  <c r="A188" i="3"/>
  <c r="A204" i="3"/>
  <c r="A240" i="3"/>
  <c r="A256" i="3"/>
  <c r="A282" i="3"/>
  <c r="A298" i="3"/>
  <c r="A314" i="3"/>
  <c r="A340" i="3"/>
  <c r="A359" i="3"/>
  <c r="A375" i="3"/>
  <c r="A391" i="3"/>
  <c r="A45" i="3"/>
  <c r="A87" i="3"/>
  <c r="A173" i="3"/>
  <c r="A189" i="3"/>
  <c r="A205" i="3"/>
  <c r="A315" i="3"/>
  <c r="A341" i="3"/>
  <c r="A360" i="3"/>
  <c r="A376" i="3"/>
  <c r="D100" i="1"/>
  <c r="AG100" i="1" s="1"/>
  <c r="D126" i="1"/>
  <c r="AG126" i="1" s="1"/>
  <c r="D158" i="1"/>
  <c r="AG158" i="1" s="1"/>
  <c r="D174" i="1"/>
  <c r="AG174" i="1" s="1"/>
  <c r="D206" i="1"/>
  <c r="AG206" i="1" s="1"/>
  <c r="D247" i="1"/>
  <c r="AG247" i="1" s="1"/>
  <c r="D323" i="1"/>
  <c r="AG323" i="1" s="1"/>
  <c r="D339" i="1"/>
  <c r="AG339" i="1" s="1"/>
  <c r="D355" i="1"/>
  <c r="AG355" i="1" s="1"/>
  <c r="D371" i="1"/>
  <c r="AG371" i="1" s="1"/>
  <c r="D407" i="1"/>
  <c r="AG407" i="1" s="1"/>
  <c r="D423" i="1"/>
  <c r="AG423" i="1" s="1"/>
  <c r="D461" i="1"/>
  <c r="AG461" i="1" s="1"/>
  <c r="D489" i="1"/>
  <c r="AG489" i="1" s="1"/>
  <c r="D505" i="1"/>
  <c r="AG505" i="1" s="1"/>
  <c r="D543" i="1"/>
  <c r="AG543" i="1" s="1"/>
  <c r="D584" i="1"/>
  <c r="AG584" i="1" s="1"/>
  <c r="D600" i="1"/>
  <c r="AG600" i="1" s="1"/>
  <c r="D244" i="1"/>
  <c r="AG244" i="1" s="1"/>
  <c r="D125" i="1"/>
  <c r="AG125" i="1" s="1"/>
  <c r="D504" i="1"/>
  <c r="AG504" i="1" s="1"/>
  <c r="D324" i="1"/>
  <c r="AG324" i="1" s="1"/>
  <c r="D506" i="1"/>
  <c r="AG506" i="1" s="1"/>
  <c r="D249" i="1"/>
  <c r="AG249" i="1" s="1"/>
  <c r="D325" i="1"/>
  <c r="AG325" i="1" s="1"/>
  <c r="D341" i="1"/>
  <c r="AG341" i="1" s="1"/>
  <c r="D357" i="1"/>
  <c r="AG357" i="1" s="1"/>
  <c r="D373" i="1"/>
  <c r="AG373" i="1" s="1"/>
  <c r="D409" i="1"/>
  <c r="AG409" i="1" s="1"/>
  <c r="D425" i="1"/>
  <c r="AG425" i="1" s="1"/>
  <c r="D463" i="1"/>
  <c r="AG463" i="1" s="1"/>
  <c r="D491" i="1"/>
  <c r="AG491" i="1" s="1"/>
  <c r="D517" i="1"/>
  <c r="AG517" i="1" s="1"/>
  <c r="D545" i="1"/>
  <c r="AG545" i="1" s="1"/>
  <c r="D586" i="1"/>
  <c r="AG586" i="1" s="1"/>
  <c r="D602" i="1"/>
  <c r="AG602" i="1" s="1"/>
  <c r="D203" i="1"/>
  <c r="AG203" i="1" s="1"/>
  <c r="D205" i="1"/>
  <c r="AG205" i="1" s="1"/>
  <c r="D583" i="1"/>
  <c r="AG583" i="1" s="1"/>
  <c r="D340" i="1"/>
  <c r="AG340" i="1" s="1"/>
  <c r="D585" i="1"/>
  <c r="AG585" i="1" s="1"/>
  <c r="D222" i="1"/>
  <c r="AG222" i="1" s="1"/>
  <c r="D103" i="1"/>
  <c r="AG103" i="1" s="1"/>
  <c r="D161" i="1"/>
  <c r="AG161" i="1" s="1"/>
  <c r="D223" i="1"/>
  <c r="AG223" i="1" s="1"/>
  <c r="D326" i="1"/>
  <c r="AG326" i="1" s="1"/>
  <c r="D342" i="1"/>
  <c r="AG342" i="1" s="1"/>
  <c r="D358" i="1"/>
  <c r="AG358" i="1" s="1"/>
  <c r="D374" i="1"/>
  <c r="AG374" i="1" s="1"/>
  <c r="D410" i="1"/>
  <c r="AG410" i="1" s="1"/>
  <c r="D426" i="1"/>
  <c r="AG426" i="1" s="1"/>
  <c r="D464" i="1"/>
  <c r="AG464" i="1" s="1"/>
  <c r="D492" i="1"/>
  <c r="AG492" i="1" s="1"/>
  <c r="D518" i="1"/>
  <c r="AG518" i="1" s="1"/>
  <c r="D546" i="1"/>
  <c r="AG546" i="1" s="1"/>
  <c r="D587" i="1"/>
  <c r="AG587" i="1" s="1"/>
  <c r="D603" i="1"/>
  <c r="AG603" i="1" s="1"/>
  <c r="D320" i="1"/>
  <c r="AG320" i="1" s="1"/>
  <c r="D157" i="1"/>
  <c r="AG157" i="1" s="1"/>
  <c r="D542" i="1"/>
  <c r="AG542" i="1" s="1"/>
  <c r="D248" i="1"/>
  <c r="AG248" i="1" s="1"/>
  <c r="D544" i="1"/>
  <c r="AG544" i="1" s="1"/>
  <c r="D102" i="1"/>
  <c r="AG102" i="1" s="1"/>
  <c r="D129" i="1"/>
  <c r="AG129" i="1" s="1"/>
  <c r="D193" i="1"/>
  <c r="AG193" i="1" s="1"/>
  <c r="D250" i="1"/>
  <c r="AG250" i="1" s="1"/>
  <c r="D104" i="1"/>
  <c r="AG104" i="1" s="1"/>
  <c r="D130" i="1"/>
  <c r="AG130" i="1" s="1"/>
  <c r="D162" i="1"/>
  <c r="AG162" i="1" s="1"/>
  <c r="D194" i="1"/>
  <c r="AG194" i="1" s="1"/>
  <c r="D224" i="1"/>
  <c r="AG224" i="1" s="1"/>
  <c r="D251" i="1"/>
  <c r="AG251" i="1" s="1"/>
  <c r="D327" i="1"/>
  <c r="AG327" i="1" s="1"/>
  <c r="D343" i="1"/>
  <c r="AG343" i="1" s="1"/>
  <c r="D359" i="1"/>
  <c r="AG359" i="1" s="1"/>
  <c r="D375" i="1"/>
  <c r="AG375" i="1" s="1"/>
  <c r="D411" i="1"/>
  <c r="AG411" i="1" s="1"/>
  <c r="D427" i="1"/>
  <c r="AG427" i="1" s="1"/>
  <c r="D465" i="1"/>
  <c r="AG465" i="1" s="1"/>
  <c r="D493" i="1"/>
  <c r="AG493" i="1" s="1"/>
  <c r="D519" i="1"/>
  <c r="AG519" i="1" s="1"/>
  <c r="D572" i="1"/>
  <c r="AG572" i="1" s="1"/>
  <c r="D588" i="1"/>
  <c r="AG588" i="1" s="1"/>
  <c r="D604" i="1"/>
  <c r="AG604" i="1" s="1"/>
  <c r="D352" i="1"/>
  <c r="AG352" i="1" s="1"/>
  <c r="D98" i="1"/>
  <c r="AG98" i="1" s="1"/>
  <c r="D422" i="1"/>
  <c r="AG422" i="1" s="1"/>
  <c r="D127" i="1"/>
  <c r="AG127" i="1" s="1"/>
  <c r="D424" i="1"/>
  <c r="AG424" i="1" s="1"/>
  <c r="D195" i="1"/>
  <c r="AG195" i="1" s="1"/>
  <c r="D225" i="1"/>
  <c r="AG225" i="1" s="1"/>
  <c r="D252" i="1"/>
  <c r="AG252" i="1" s="1"/>
  <c r="D328" i="1"/>
  <c r="AG328" i="1" s="1"/>
  <c r="D344" i="1"/>
  <c r="AG344" i="1" s="1"/>
  <c r="D360" i="1"/>
  <c r="AG360" i="1" s="1"/>
  <c r="D376" i="1"/>
  <c r="AG376" i="1" s="1"/>
  <c r="D412" i="1"/>
  <c r="AG412" i="1" s="1"/>
  <c r="D450" i="1"/>
  <c r="AG450" i="1" s="1"/>
  <c r="D466" i="1"/>
  <c r="AG466" i="1" s="1"/>
  <c r="D494" i="1"/>
  <c r="AG494" i="1" s="1"/>
  <c r="D520" i="1"/>
  <c r="AG520" i="1" s="1"/>
  <c r="D573" i="1"/>
  <c r="AG573" i="1" s="1"/>
  <c r="D589" i="1"/>
  <c r="AG589" i="1" s="1"/>
  <c r="D605" i="1"/>
  <c r="AG605" i="1" s="1"/>
  <c r="D123" i="1"/>
  <c r="AG123" i="1" s="1"/>
  <c r="D486" i="1"/>
  <c r="AG486" i="1" s="1"/>
  <c r="D246" i="1"/>
  <c r="AG246" i="1" s="1"/>
  <c r="D460" i="1"/>
  <c r="AG460" i="1" s="1"/>
  <c r="D164" i="1"/>
  <c r="AG164" i="1" s="1"/>
  <c r="D196" i="1"/>
  <c r="AG196" i="1" s="1"/>
  <c r="D226" i="1"/>
  <c r="AG226" i="1" s="1"/>
  <c r="D313" i="1"/>
  <c r="AG313" i="1" s="1"/>
  <c r="D329" i="1"/>
  <c r="AG329" i="1" s="1"/>
  <c r="D345" i="1"/>
  <c r="AG345" i="1" s="1"/>
  <c r="D361" i="1"/>
  <c r="AG361" i="1" s="1"/>
  <c r="D377" i="1"/>
  <c r="AG377" i="1" s="1"/>
  <c r="D413" i="1"/>
  <c r="AG413" i="1" s="1"/>
  <c r="D451" i="1"/>
  <c r="AG451" i="1" s="1"/>
  <c r="D467" i="1"/>
  <c r="AG467" i="1" s="1"/>
  <c r="D495" i="1"/>
  <c r="AG495" i="1" s="1"/>
  <c r="D521" i="1"/>
  <c r="AG521" i="1" s="1"/>
  <c r="D574" i="1"/>
  <c r="AG574" i="1" s="1"/>
  <c r="D590" i="1"/>
  <c r="AG590" i="1" s="1"/>
  <c r="D606" i="1"/>
  <c r="AG606" i="1" s="1"/>
  <c r="D528" i="1"/>
  <c r="AG528" i="1" s="1"/>
  <c r="D406" i="1"/>
  <c r="AG406" i="1" s="1"/>
  <c r="D221" i="1"/>
  <c r="AG221" i="1" s="1"/>
  <c r="D601" i="1"/>
  <c r="AG601" i="1" s="1"/>
  <c r="D131" i="1"/>
  <c r="AG131" i="1" s="1"/>
  <c r="D165" i="1"/>
  <c r="AG165" i="1" s="1"/>
  <c r="D197" i="1"/>
  <c r="AG197" i="1" s="1"/>
  <c r="D235" i="1"/>
  <c r="AG235" i="1" s="1"/>
  <c r="D314" i="1"/>
  <c r="AG314" i="1" s="1"/>
  <c r="D330" i="1"/>
  <c r="AG330" i="1" s="1"/>
  <c r="D346" i="1"/>
  <c r="AG346" i="1" s="1"/>
  <c r="D362" i="1"/>
  <c r="AG362" i="1" s="1"/>
  <c r="D378" i="1"/>
  <c r="AG378" i="1" s="1"/>
  <c r="D414" i="1"/>
  <c r="AG414" i="1" s="1"/>
  <c r="D452" i="1"/>
  <c r="AG452" i="1" s="1"/>
  <c r="D468" i="1"/>
  <c r="AG468" i="1" s="1"/>
  <c r="D496" i="1"/>
  <c r="AG496" i="1" s="1"/>
  <c r="D522" i="1"/>
  <c r="AG522" i="1" s="1"/>
  <c r="D575" i="1"/>
  <c r="AG575" i="1" s="1"/>
  <c r="D591" i="1"/>
  <c r="AG591" i="1" s="1"/>
  <c r="D607" i="1"/>
  <c r="AG607" i="1" s="1"/>
  <c r="D404" i="1"/>
  <c r="AG404" i="1" s="1"/>
  <c r="D173" i="1"/>
  <c r="AG173" i="1" s="1"/>
  <c r="D488" i="1"/>
  <c r="AG488" i="1" s="1"/>
  <c r="D175" i="1"/>
  <c r="AG175" i="1" s="1"/>
  <c r="D490" i="1"/>
  <c r="AG490" i="1" s="1"/>
  <c r="D160" i="1"/>
  <c r="AG160" i="1" s="1"/>
  <c r="D166" i="1"/>
  <c r="AG166" i="1" s="1"/>
  <c r="D315" i="1"/>
  <c r="AG315" i="1" s="1"/>
  <c r="D347" i="1"/>
  <c r="AG347" i="1" s="1"/>
  <c r="D363" i="1"/>
  <c r="AG363" i="1" s="1"/>
  <c r="D379" i="1"/>
  <c r="AG379" i="1" s="1"/>
  <c r="D415" i="1"/>
  <c r="AG415" i="1" s="1"/>
  <c r="D453" i="1"/>
  <c r="AG453" i="1" s="1"/>
  <c r="D469" i="1"/>
  <c r="AG469" i="1" s="1"/>
  <c r="D497" i="1"/>
  <c r="AG497" i="1" s="1"/>
  <c r="D523" i="1"/>
  <c r="AG523" i="1" s="1"/>
  <c r="D576" i="1"/>
  <c r="AG576" i="1" s="1"/>
  <c r="D592" i="1"/>
  <c r="AG592" i="1" s="1"/>
  <c r="D608" i="1"/>
  <c r="AG608" i="1" s="1"/>
  <c r="D502" i="1"/>
  <c r="AG502" i="1" s="1"/>
  <c r="D338" i="1"/>
  <c r="AG338" i="1" s="1"/>
  <c r="D159" i="1"/>
  <c r="AG159" i="1" s="1"/>
  <c r="D462" i="1"/>
  <c r="AG462" i="1" s="1"/>
  <c r="D163" i="1"/>
  <c r="AG163" i="1" s="1"/>
  <c r="D107" i="1"/>
  <c r="AG107" i="1" s="1"/>
  <c r="D198" i="1"/>
  <c r="AG198" i="1" s="1"/>
  <c r="D236" i="1"/>
  <c r="AG236" i="1" s="1"/>
  <c r="D331" i="1"/>
  <c r="AG331" i="1" s="1"/>
  <c r="D99" i="1"/>
  <c r="AG99" i="1" s="1"/>
  <c r="D109" i="1"/>
  <c r="AG109" i="1" s="1"/>
  <c r="D135" i="1"/>
  <c r="AG135" i="1" s="1"/>
  <c r="D167" i="1"/>
  <c r="AG167" i="1" s="1"/>
  <c r="D199" i="1"/>
  <c r="AG199" i="1" s="1"/>
  <c r="D237" i="1"/>
  <c r="AG237" i="1" s="1"/>
  <c r="D316" i="1"/>
  <c r="AG316" i="1" s="1"/>
  <c r="D332" i="1"/>
  <c r="AG332" i="1" s="1"/>
  <c r="D348" i="1"/>
  <c r="AG348" i="1" s="1"/>
  <c r="D364" i="1"/>
  <c r="AG364" i="1" s="1"/>
  <c r="D400" i="1"/>
  <c r="AG400" i="1" s="1"/>
  <c r="D416" i="1"/>
  <c r="AG416" i="1" s="1"/>
  <c r="D454" i="1"/>
  <c r="AG454" i="1" s="1"/>
  <c r="D470" i="1"/>
  <c r="AG470" i="1" s="1"/>
  <c r="D498" i="1"/>
  <c r="AG498" i="1" s="1"/>
  <c r="D524" i="1"/>
  <c r="AG524" i="1" s="1"/>
  <c r="D577" i="1"/>
  <c r="AG577" i="1" s="1"/>
  <c r="D593" i="1"/>
  <c r="AG593" i="1" s="1"/>
  <c r="D609" i="1"/>
  <c r="AG609" i="1" s="1"/>
  <c r="D171" i="1"/>
  <c r="AG171" i="1" s="1"/>
  <c r="D581" i="1"/>
  <c r="AG581" i="1" s="1"/>
  <c r="D370" i="1"/>
  <c r="AG370" i="1" s="1"/>
  <c r="D101" i="1"/>
  <c r="AG101" i="1" s="1"/>
  <c r="D408" i="1"/>
  <c r="AG408" i="1" s="1"/>
  <c r="D176" i="1"/>
  <c r="AG176" i="1" s="1"/>
  <c r="D133" i="1"/>
  <c r="AG133" i="1" s="1"/>
  <c r="D108" i="1"/>
  <c r="AG108" i="1" s="1"/>
  <c r="D93" i="1"/>
  <c r="AG93" i="1" s="1"/>
  <c r="D110" i="1"/>
  <c r="AG110" i="1" s="1"/>
  <c r="D136" i="1"/>
  <c r="AG136" i="1" s="1"/>
  <c r="D168" i="1"/>
  <c r="AG168" i="1" s="1"/>
  <c r="D200" i="1"/>
  <c r="AG200" i="1" s="1"/>
  <c r="D241" i="1"/>
  <c r="AG241" i="1" s="1"/>
  <c r="D317" i="1"/>
  <c r="AG317" i="1" s="1"/>
  <c r="D333" i="1"/>
  <c r="AG333" i="1" s="1"/>
  <c r="D349" i="1"/>
  <c r="AG349" i="1" s="1"/>
  <c r="D365" i="1"/>
  <c r="AG365" i="1" s="1"/>
  <c r="D401" i="1"/>
  <c r="AG401" i="1" s="1"/>
  <c r="D417" i="1"/>
  <c r="AG417" i="1" s="1"/>
  <c r="D455" i="1"/>
  <c r="AG455" i="1" s="1"/>
  <c r="D483" i="1"/>
  <c r="AG483" i="1" s="1"/>
  <c r="D499" i="1"/>
  <c r="AG499" i="1" s="1"/>
  <c r="D525" i="1"/>
  <c r="AG525" i="1" s="1"/>
  <c r="D578" i="1"/>
  <c r="AG578" i="1" s="1"/>
  <c r="D594" i="1"/>
  <c r="AG594" i="1" s="1"/>
  <c r="D610" i="1"/>
  <c r="AG610" i="1" s="1"/>
  <c r="D620" i="1"/>
  <c r="AG620" i="1" s="1"/>
  <c r="D155" i="1"/>
  <c r="AG155" i="1" s="1"/>
  <c r="D458" i="1"/>
  <c r="AG458" i="1" s="1"/>
  <c r="D322" i="1"/>
  <c r="AG322" i="1" s="1"/>
  <c r="D599" i="1"/>
  <c r="AG599" i="1" s="1"/>
  <c r="D372" i="1"/>
  <c r="AG372" i="1" s="1"/>
  <c r="D128" i="1"/>
  <c r="AG128" i="1" s="1"/>
  <c r="D106" i="1"/>
  <c r="AG106" i="1" s="1"/>
  <c r="D134" i="1"/>
  <c r="AG134" i="1" s="1"/>
  <c r="D94" i="1"/>
  <c r="AG94" i="1" s="1"/>
  <c r="D111" i="1"/>
  <c r="AG111" i="1" s="1"/>
  <c r="D137" i="1"/>
  <c r="AG137" i="1" s="1"/>
  <c r="D169" i="1"/>
  <c r="AG169" i="1" s="1"/>
  <c r="D201" i="1"/>
  <c r="AG201" i="1" s="1"/>
  <c r="D242" i="1"/>
  <c r="AG242" i="1" s="1"/>
  <c r="D318" i="1"/>
  <c r="AG318" i="1" s="1"/>
  <c r="D334" i="1"/>
  <c r="AG334" i="1" s="1"/>
  <c r="D350" i="1"/>
  <c r="AG350" i="1" s="1"/>
  <c r="D366" i="1"/>
  <c r="AG366" i="1" s="1"/>
  <c r="D402" i="1"/>
  <c r="AG402" i="1" s="1"/>
  <c r="D418" i="1"/>
  <c r="AG418" i="1" s="1"/>
  <c r="D456" i="1"/>
  <c r="AG456" i="1" s="1"/>
  <c r="D484" i="1"/>
  <c r="AG484" i="1" s="1"/>
  <c r="D500" i="1"/>
  <c r="AG500" i="1" s="1"/>
  <c r="D526" i="1"/>
  <c r="AG526" i="1" s="1"/>
  <c r="D579" i="1"/>
  <c r="AG579" i="1" s="1"/>
  <c r="D595" i="1"/>
  <c r="AG595" i="1" s="1"/>
  <c r="D617" i="1"/>
  <c r="AG617" i="1" s="1"/>
  <c r="D96" i="1"/>
  <c r="AG96" i="1" s="1"/>
  <c r="D420" i="1"/>
  <c r="AG420" i="1" s="1"/>
  <c r="D354" i="1"/>
  <c r="AG354" i="1" s="1"/>
  <c r="D356" i="1"/>
  <c r="AG356" i="1" s="1"/>
  <c r="D105" i="1"/>
  <c r="AG105" i="1" s="1"/>
  <c r="D132" i="1"/>
  <c r="AG132" i="1" s="1"/>
  <c r="D95" i="1"/>
  <c r="AG95" i="1" s="1"/>
  <c r="D122" i="1"/>
  <c r="AG122" i="1" s="1"/>
  <c r="D154" i="1"/>
  <c r="AG154" i="1" s="1"/>
  <c r="D170" i="1"/>
  <c r="AG170" i="1" s="1"/>
  <c r="D202" i="1"/>
  <c r="AG202" i="1" s="1"/>
  <c r="D243" i="1"/>
  <c r="AG243" i="1" s="1"/>
  <c r="D319" i="1"/>
  <c r="AG319" i="1" s="1"/>
  <c r="D335" i="1"/>
  <c r="AG335" i="1" s="1"/>
  <c r="D351" i="1"/>
  <c r="AG351" i="1" s="1"/>
  <c r="D367" i="1"/>
  <c r="AG367" i="1" s="1"/>
  <c r="D403" i="1"/>
  <c r="AG403" i="1" s="1"/>
  <c r="D419" i="1"/>
  <c r="AG419" i="1" s="1"/>
  <c r="D457" i="1"/>
  <c r="AG457" i="1" s="1"/>
  <c r="D485" i="1"/>
  <c r="AG485" i="1" s="1"/>
  <c r="D501" i="1"/>
  <c r="AG501" i="1" s="1"/>
  <c r="D527" i="1"/>
  <c r="AG527" i="1" s="1"/>
  <c r="D580" i="1"/>
  <c r="AG580" i="1" s="1"/>
  <c r="D596" i="1"/>
  <c r="AG596" i="1" s="1"/>
  <c r="D612" i="1"/>
  <c r="AG612" i="1" s="1"/>
  <c r="D618" i="1"/>
  <c r="AG618" i="1" s="1"/>
  <c r="D368" i="1"/>
  <c r="AG368" i="1" s="1"/>
  <c r="D597" i="1"/>
  <c r="AG597" i="1" s="1"/>
  <c r="D619" i="1"/>
  <c r="AG619" i="1" s="1"/>
  <c r="D336" i="1"/>
  <c r="AG336" i="1" s="1"/>
  <c r="D97" i="1"/>
  <c r="AG97" i="1" s="1"/>
  <c r="D124" i="1"/>
  <c r="AG124" i="1" s="1"/>
  <c r="D156" i="1"/>
  <c r="AG156" i="1" s="1"/>
  <c r="D172" i="1"/>
  <c r="AG172" i="1" s="1"/>
  <c r="D204" i="1"/>
  <c r="AG204" i="1" s="1"/>
  <c r="D245" i="1"/>
  <c r="AG245" i="1" s="1"/>
  <c r="D321" i="1"/>
  <c r="AG321" i="1" s="1"/>
  <c r="D337" i="1"/>
  <c r="AG337" i="1" s="1"/>
  <c r="D353" i="1"/>
  <c r="AG353" i="1" s="1"/>
  <c r="D369" i="1"/>
  <c r="AG369" i="1" s="1"/>
  <c r="D405" i="1"/>
  <c r="AG405" i="1" s="1"/>
  <c r="D421" i="1"/>
  <c r="AG421" i="1" s="1"/>
  <c r="D459" i="1"/>
  <c r="AG459" i="1" s="1"/>
  <c r="D487" i="1"/>
  <c r="AG487" i="1" s="1"/>
  <c r="D503" i="1"/>
  <c r="AG503" i="1" s="1"/>
  <c r="D541" i="1"/>
  <c r="AG541" i="1" s="1"/>
  <c r="D582" i="1"/>
  <c r="AG582" i="1" s="1"/>
  <c r="D598" i="1"/>
  <c r="AG598" i="1" s="1"/>
  <c r="E617" i="1"/>
  <c r="AC617" i="1" s="1"/>
  <c r="X586" i="1"/>
  <c r="G586" i="1" s="1"/>
  <c r="H586" i="1"/>
  <c r="F586" i="1"/>
  <c r="X583" i="1"/>
  <c r="G583" i="1" s="1"/>
  <c r="H583" i="1"/>
  <c r="F583" i="1"/>
  <c r="X580" i="1"/>
  <c r="G580" i="1" s="1"/>
  <c r="H580" i="1"/>
  <c r="F580" i="1"/>
  <c r="X506" i="1"/>
  <c r="G506" i="1" s="1"/>
  <c r="H506" i="1"/>
  <c r="F506" i="1"/>
  <c r="X505" i="1"/>
  <c r="G505" i="1" s="1"/>
  <c r="H505" i="1"/>
  <c r="F505" i="1"/>
  <c r="X504" i="1"/>
  <c r="G504" i="1" s="1"/>
  <c r="H504" i="1"/>
  <c r="F504" i="1"/>
  <c r="X503" i="1"/>
  <c r="G503" i="1" s="1"/>
  <c r="H503" i="1"/>
  <c r="F503" i="1"/>
  <c r="X427" i="1"/>
  <c r="G427" i="1" s="1"/>
  <c r="H427" i="1"/>
  <c r="F427" i="1"/>
  <c r="X426" i="1"/>
  <c r="G426" i="1" s="1"/>
  <c r="H426" i="1"/>
  <c r="F426" i="1"/>
  <c r="X425" i="1"/>
  <c r="G425" i="1" s="1"/>
  <c r="H425" i="1"/>
  <c r="F425" i="1"/>
  <c r="X424" i="1"/>
  <c r="G424" i="1" s="1"/>
  <c r="H424" i="1"/>
  <c r="F424" i="1"/>
  <c r="X348" i="1"/>
  <c r="G348" i="1" s="1"/>
  <c r="H348" i="1"/>
  <c r="F348" i="1"/>
  <c r="X347" i="1"/>
  <c r="G347" i="1" s="1"/>
  <c r="H347" i="1"/>
  <c r="F347" i="1"/>
  <c r="X346" i="1"/>
  <c r="G346" i="1" s="1"/>
  <c r="H346" i="1"/>
  <c r="F346" i="1"/>
  <c r="X345" i="1"/>
  <c r="G345" i="1" s="1"/>
  <c r="H345" i="1"/>
  <c r="F345" i="1"/>
  <c r="X247" i="1"/>
  <c r="G247" i="1" s="1"/>
  <c r="H247" i="1"/>
  <c r="F247" i="1"/>
  <c r="X244" i="1"/>
  <c r="G244" i="1" s="1"/>
  <c r="H244" i="1"/>
  <c r="F244" i="1"/>
  <c r="X237" i="1"/>
  <c r="G237" i="1" s="1"/>
  <c r="H237" i="1"/>
  <c r="F237" i="1"/>
  <c r="X175" i="1"/>
  <c r="G175" i="1" s="1"/>
  <c r="H175" i="1"/>
  <c r="F175" i="1"/>
  <c r="X174" i="1"/>
  <c r="G174" i="1" s="1"/>
  <c r="H174" i="1"/>
  <c r="F174" i="1"/>
  <c r="X173" i="1"/>
  <c r="G173" i="1" s="1"/>
  <c r="H173" i="1"/>
  <c r="F173" i="1"/>
  <c r="X172" i="1"/>
  <c r="G172" i="1" s="1"/>
  <c r="H172" i="1"/>
  <c r="F172" i="1"/>
  <c r="X133" i="1"/>
  <c r="G133" i="1" s="1"/>
  <c r="H133" i="1"/>
  <c r="F133" i="1"/>
  <c r="X130" i="1"/>
  <c r="G130" i="1" s="1"/>
  <c r="H130" i="1"/>
  <c r="F130" i="1"/>
  <c r="X127" i="1"/>
  <c r="G127" i="1" s="1"/>
  <c r="H127" i="1"/>
  <c r="F127" i="1"/>
  <c r="X109" i="1"/>
  <c r="G109" i="1" s="1"/>
  <c r="N109" i="1"/>
  <c r="Q109" i="1" s="1"/>
  <c r="H109" i="1"/>
  <c r="F109" i="1"/>
  <c r="X106" i="1"/>
  <c r="G106" i="1" s="1"/>
  <c r="N106" i="1"/>
  <c r="Q106" i="1" s="1"/>
  <c r="H106" i="1"/>
  <c r="F106" i="1"/>
  <c r="X103" i="1"/>
  <c r="G103" i="1" s="1"/>
  <c r="N103" i="1"/>
  <c r="Q103" i="1" s="1"/>
  <c r="H103" i="1"/>
  <c r="F103" i="1"/>
  <c r="X100" i="1"/>
  <c r="G100" i="1" s="1"/>
  <c r="N100" i="1"/>
  <c r="H100" i="1"/>
  <c r="F100" i="1"/>
  <c r="X99" i="1"/>
  <c r="G99" i="1" s="1"/>
  <c r="N99" i="1"/>
  <c r="Q99" i="1" s="1"/>
  <c r="H99" i="1"/>
  <c r="F99" i="1"/>
  <c r="E612" i="1" l="1"/>
  <c r="AC612" i="1" s="1"/>
  <c r="X486" i="1"/>
  <c r="G486" i="1" s="1"/>
  <c r="H486" i="1"/>
  <c r="F486" i="1"/>
  <c r="X485" i="1"/>
  <c r="G485" i="1" s="1"/>
  <c r="H485" i="1"/>
  <c r="F485" i="1"/>
  <c r="X484" i="1"/>
  <c r="G484" i="1" s="1"/>
  <c r="H484" i="1"/>
  <c r="F484" i="1"/>
  <c r="X483" i="1"/>
  <c r="G483" i="1" s="1"/>
  <c r="H483" i="1"/>
  <c r="F483" i="1"/>
  <c r="X423" i="1"/>
  <c r="G423" i="1" s="1"/>
  <c r="H423" i="1"/>
  <c r="F423" i="1"/>
  <c r="X422" i="1"/>
  <c r="G422" i="1" s="1"/>
  <c r="H422" i="1"/>
  <c r="F422" i="1"/>
  <c r="X421" i="1"/>
  <c r="G421" i="1" s="1"/>
  <c r="H421" i="1"/>
  <c r="F421" i="1"/>
  <c r="X420" i="1"/>
  <c r="G420" i="1" s="1"/>
  <c r="H420" i="1"/>
  <c r="F420" i="1"/>
  <c r="X419" i="1"/>
  <c r="G419" i="1" s="1"/>
  <c r="H419" i="1"/>
  <c r="F419" i="1"/>
  <c r="X418" i="1"/>
  <c r="G418" i="1" s="1"/>
  <c r="H418" i="1"/>
  <c r="F418" i="1"/>
  <c r="X417" i="1"/>
  <c r="G417" i="1" s="1"/>
  <c r="H417" i="1"/>
  <c r="F417" i="1"/>
  <c r="X416" i="1"/>
  <c r="G416" i="1" s="1"/>
  <c r="H416" i="1"/>
  <c r="F416" i="1"/>
  <c r="X415" i="1"/>
  <c r="G415" i="1" s="1"/>
  <c r="H415" i="1"/>
  <c r="F415" i="1"/>
  <c r="X414" i="1"/>
  <c r="G414" i="1" s="1"/>
  <c r="H414" i="1"/>
  <c r="F414" i="1"/>
  <c r="X413" i="1"/>
  <c r="G413" i="1" s="1"/>
  <c r="H413" i="1"/>
  <c r="F413" i="1"/>
  <c r="X412" i="1"/>
  <c r="G412" i="1" s="1"/>
  <c r="H412" i="1"/>
  <c r="F412" i="1"/>
  <c r="X411" i="1"/>
  <c r="G411" i="1" s="1"/>
  <c r="H411" i="1"/>
  <c r="F411" i="1"/>
  <c r="X410" i="1"/>
  <c r="G410" i="1" s="1"/>
  <c r="H410" i="1"/>
  <c r="F410" i="1"/>
  <c r="X409" i="1"/>
  <c r="G409" i="1" s="1"/>
  <c r="H409" i="1"/>
  <c r="F409" i="1"/>
  <c r="X408" i="1"/>
  <c r="G408" i="1" s="1"/>
  <c r="H408" i="1"/>
  <c r="F408" i="1"/>
  <c r="X407" i="1"/>
  <c r="G407" i="1" s="1"/>
  <c r="H407" i="1"/>
  <c r="F407" i="1"/>
  <c r="X406" i="1"/>
  <c r="G406" i="1" s="1"/>
  <c r="H406" i="1"/>
  <c r="F406" i="1"/>
  <c r="X405" i="1"/>
  <c r="G405" i="1" s="1"/>
  <c r="H405" i="1"/>
  <c r="F405" i="1"/>
  <c r="X404" i="1"/>
  <c r="G404" i="1" s="1"/>
  <c r="H404" i="1"/>
  <c r="F404" i="1"/>
  <c r="X403" i="1"/>
  <c r="G403" i="1" s="1"/>
  <c r="H403" i="1"/>
  <c r="F403" i="1"/>
  <c r="X402" i="1"/>
  <c r="G402" i="1" s="1"/>
  <c r="H402" i="1"/>
  <c r="F402" i="1"/>
  <c r="X401" i="1"/>
  <c r="G401" i="1" s="1"/>
  <c r="H401" i="1"/>
  <c r="F401" i="1"/>
  <c r="X400" i="1"/>
  <c r="G400" i="1" s="1"/>
  <c r="H400" i="1"/>
  <c r="F400" i="1"/>
  <c r="X316" i="1"/>
  <c r="G316" i="1" s="1"/>
  <c r="H316" i="1"/>
  <c r="F316" i="1"/>
  <c r="X315" i="1"/>
  <c r="G315" i="1" s="1"/>
  <c r="H315" i="1"/>
  <c r="F315" i="1"/>
  <c r="X314" i="1"/>
  <c r="G314" i="1" s="1"/>
  <c r="H314" i="1"/>
  <c r="F314" i="1"/>
  <c r="X313" i="1"/>
  <c r="G313" i="1" s="1"/>
  <c r="H313" i="1"/>
  <c r="F313" i="1"/>
  <c r="X171" i="1"/>
  <c r="G171" i="1" s="1"/>
  <c r="H171" i="1"/>
  <c r="F171" i="1"/>
  <c r="X170" i="1"/>
  <c r="G170" i="1" s="1"/>
  <c r="H170" i="1"/>
  <c r="F170" i="1"/>
  <c r="X169" i="1"/>
  <c r="G169" i="1" s="1"/>
  <c r="H169" i="1"/>
  <c r="F169" i="1"/>
  <c r="X168" i="1"/>
  <c r="G168" i="1" s="1"/>
  <c r="H168" i="1"/>
  <c r="F168" i="1"/>
  <c r="X167" i="1"/>
  <c r="G167" i="1" s="1"/>
  <c r="H167" i="1"/>
  <c r="F167" i="1"/>
  <c r="X166" i="1"/>
  <c r="G166" i="1" s="1"/>
  <c r="H166" i="1"/>
  <c r="F166" i="1"/>
  <c r="X165" i="1"/>
  <c r="G165" i="1" s="1"/>
  <c r="H165" i="1"/>
  <c r="F165" i="1"/>
  <c r="X164" i="1"/>
  <c r="G164" i="1" s="1"/>
  <c r="H164" i="1"/>
  <c r="F164" i="1"/>
  <c r="X163" i="1"/>
  <c r="G163" i="1" s="1"/>
  <c r="H163" i="1"/>
  <c r="F163" i="1"/>
  <c r="X162" i="1"/>
  <c r="G162" i="1" s="1"/>
  <c r="H162" i="1"/>
  <c r="F162" i="1"/>
  <c r="X161" i="1"/>
  <c r="G161" i="1" s="1"/>
  <c r="P161" i="1"/>
  <c r="H161" i="1"/>
  <c r="F161" i="1"/>
  <c r="X160" i="1"/>
  <c r="G160" i="1" s="1"/>
  <c r="H160" i="1"/>
  <c r="F160" i="1"/>
  <c r="N620" i="1"/>
  <c r="Q620" i="1" s="1"/>
  <c r="N111" i="1"/>
  <c r="N110" i="1"/>
  <c r="N108" i="1"/>
  <c r="N107" i="1"/>
  <c r="N105" i="1"/>
  <c r="N104" i="1"/>
  <c r="N102" i="1"/>
  <c r="N101" i="1"/>
  <c r="N98" i="1"/>
  <c r="N97" i="1"/>
  <c r="N96" i="1"/>
  <c r="N95" i="1"/>
  <c r="N94" i="1"/>
  <c r="N93" i="1"/>
  <c r="Q93" i="1" s="1"/>
  <c r="H620" i="1" l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5" i="1"/>
  <c r="H584" i="1"/>
  <c r="H582" i="1"/>
  <c r="H581" i="1"/>
  <c r="H579" i="1"/>
  <c r="H578" i="1"/>
  <c r="H577" i="1"/>
  <c r="H576" i="1"/>
  <c r="H575" i="1"/>
  <c r="H574" i="1"/>
  <c r="H573" i="1"/>
  <c r="H572" i="1"/>
  <c r="H546" i="1"/>
  <c r="H545" i="1"/>
  <c r="H544" i="1"/>
  <c r="H543" i="1"/>
  <c r="H542" i="1"/>
  <c r="H541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252" i="1"/>
  <c r="H251" i="1"/>
  <c r="H250" i="1"/>
  <c r="H249" i="1"/>
  <c r="H248" i="1"/>
  <c r="H246" i="1"/>
  <c r="H245" i="1"/>
  <c r="H243" i="1"/>
  <c r="H242" i="1"/>
  <c r="H241" i="1"/>
  <c r="H236" i="1"/>
  <c r="H235" i="1"/>
  <c r="H226" i="1"/>
  <c r="H225" i="1"/>
  <c r="H224" i="1"/>
  <c r="H223" i="1"/>
  <c r="H222" i="1"/>
  <c r="H221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76" i="1"/>
  <c r="H159" i="1"/>
  <c r="H158" i="1"/>
  <c r="H157" i="1"/>
  <c r="H156" i="1"/>
  <c r="H155" i="1"/>
  <c r="H154" i="1"/>
  <c r="H137" i="1"/>
  <c r="H136" i="1"/>
  <c r="H135" i="1"/>
  <c r="H134" i="1"/>
  <c r="H132" i="1"/>
  <c r="H131" i="1"/>
  <c r="H129" i="1"/>
  <c r="H128" i="1"/>
  <c r="H126" i="1"/>
  <c r="H125" i="1"/>
  <c r="H124" i="1"/>
  <c r="H123" i="1"/>
  <c r="H122" i="1"/>
  <c r="H111" i="1"/>
  <c r="H110" i="1"/>
  <c r="H108" i="1"/>
  <c r="H107" i="1"/>
  <c r="H105" i="1"/>
  <c r="H104" i="1"/>
  <c r="H102" i="1"/>
  <c r="H101" i="1"/>
  <c r="H98" i="1"/>
  <c r="H97" i="1"/>
  <c r="H96" i="1"/>
  <c r="H95" i="1"/>
  <c r="H94" i="1"/>
  <c r="H93" i="1"/>
  <c r="F159" i="1" l="1"/>
  <c r="F155" i="1"/>
  <c r="F158" i="1"/>
  <c r="F157" i="1"/>
  <c r="X159" i="1"/>
  <c r="X158" i="1"/>
  <c r="X157" i="1"/>
  <c r="X155" i="1"/>
  <c r="G155" i="1" s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X502" i="1"/>
  <c r="G502" i="1" s="1"/>
  <c r="X501" i="1"/>
  <c r="G501" i="1" s="1"/>
  <c r="X500" i="1"/>
  <c r="G500" i="1" s="1"/>
  <c r="X499" i="1"/>
  <c r="G499" i="1" s="1"/>
  <c r="X498" i="1"/>
  <c r="G498" i="1" s="1"/>
  <c r="X497" i="1"/>
  <c r="G497" i="1" s="1"/>
  <c r="X496" i="1"/>
  <c r="G496" i="1" s="1"/>
  <c r="X495" i="1"/>
  <c r="G495" i="1" s="1"/>
  <c r="X494" i="1"/>
  <c r="G494" i="1" s="1"/>
  <c r="X493" i="1"/>
  <c r="G493" i="1" s="1"/>
  <c r="X492" i="1"/>
  <c r="G492" i="1" s="1"/>
  <c r="X491" i="1"/>
  <c r="G491" i="1" s="1"/>
  <c r="X490" i="1"/>
  <c r="G490" i="1" s="1"/>
  <c r="X489" i="1"/>
  <c r="G489" i="1" s="1"/>
  <c r="X488" i="1"/>
  <c r="G488" i="1" s="1"/>
  <c r="X487" i="1"/>
  <c r="G487" i="1" s="1"/>
  <c r="F461" i="1"/>
  <c r="F460" i="1"/>
  <c r="F459" i="1"/>
  <c r="F458" i="1"/>
  <c r="F457" i="1"/>
  <c r="F456" i="1"/>
  <c r="F455" i="1"/>
  <c r="F454" i="1"/>
  <c r="F453" i="1"/>
  <c r="F452" i="1"/>
  <c r="F451" i="1"/>
  <c r="F450" i="1"/>
  <c r="X461" i="1"/>
  <c r="G461" i="1" s="1"/>
  <c r="X460" i="1"/>
  <c r="G460" i="1" s="1"/>
  <c r="X459" i="1"/>
  <c r="G459" i="1" s="1"/>
  <c r="X458" i="1"/>
  <c r="G458" i="1" s="1"/>
  <c r="X457" i="1"/>
  <c r="G457" i="1" s="1"/>
  <c r="X456" i="1"/>
  <c r="G456" i="1" s="1"/>
  <c r="X455" i="1"/>
  <c r="G455" i="1" s="1"/>
  <c r="X454" i="1"/>
  <c r="G454" i="1" s="1"/>
  <c r="X453" i="1"/>
  <c r="G453" i="1" s="1"/>
  <c r="X452" i="1"/>
  <c r="G452" i="1" s="1"/>
  <c r="X451" i="1"/>
  <c r="G451" i="1" s="1"/>
  <c r="X450" i="1"/>
  <c r="G450" i="1" s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X344" i="1"/>
  <c r="G344" i="1" s="1"/>
  <c r="X343" i="1"/>
  <c r="G343" i="1" s="1"/>
  <c r="X342" i="1"/>
  <c r="G342" i="1" s="1"/>
  <c r="X341" i="1"/>
  <c r="G341" i="1" s="1"/>
  <c r="X340" i="1"/>
  <c r="G340" i="1" s="1"/>
  <c r="X339" i="1"/>
  <c r="G339" i="1" s="1"/>
  <c r="X338" i="1"/>
  <c r="G338" i="1" s="1"/>
  <c r="X337" i="1"/>
  <c r="G337" i="1" s="1"/>
  <c r="X336" i="1"/>
  <c r="G336" i="1" s="1"/>
  <c r="X335" i="1"/>
  <c r="G335" i="1" s="1"/>
  <c r="X334" i="1"/>
  <c r="G334" i="1" s="1"/>
  <c r="X333" i="1"/>
  <c r="G333" i="1" s="1"/>
  <c r="X332" i="1"/>
  <c r="G332" i="1" s="1"/>
  <c r="X331" i="1"/>
  <c r="G331" i="1" s="1"/>
  <c r="X330" i="1"/>
  <c r="G330" i="1" s="1"/>
  <c r="X329" i="1"/>
  <c r="G329" i="1" s="1"/>
  <c r="X328" i="1"/>
  <c r="G328" i="1" s="1"/>
  <c r="X327" i="1"/>
  <c r="G327" i="1" s="1"/>
  <c r="X326" i="1"/>
  <c r="G326" i="1" s="1"/>
  <c r="X325" i="1"/>
  <c r="G325" i="1" s="1"/>
  <c r="X324" i="1"/>
  <c r="G324" i="1" s="1"/>
  <c r="X323" i="1"/>
  <c r="G323" i="1" s="1"/>
  <c r="X322" i="1"/>
  <c r="G322" i="1" s="1"/>
  <c r="X321" i="1"/>
  <c r="G321" i="1" s="1"/>
  <c r="X320" i="1"/>
  <c r="G320" i="1" s="1"/>
  <c r="X319" i="1"/>
  <c r="G319" i="1" s="1"/>
  <c r="X318" i="1"/>
  <c r="G318" i="1" s="1"/>
  <c r="X317" i="1"/>
  <c r="G317" i="1" s="1"/>
  <c r="G157" i="1" l="1"/>
  <c r="G158" i="1"/>
  <c r="G159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470" i="1"/>
  <c r="F469" i="1"/>
  <c r="F468" i="1"/>
  <c r="F528" i="1"/>
  <c r="F527" i="1"/>
  <c r="F526" i="1"/>
  <c r="F525" i="1"/>
  <c r="F524" i="1"/>
  <c r="F523" i="1"/>
  <c r="X528" i="1"/>
  <c r="G528" i="1" s="1"/>
  <c r="X527" i="1"/>
  <c r="G527" i="1" s="1"/>
  <c r="X526" i="1"/>
  <c r="G526" i="1" s="1"/>
  <c r="X525" i="1"/>
  <c r="G525" i="1" s="1"/>
  <c r="X524" i="1"/>
  <c r="G524" i="1" s="1"/>
  <c r="X523" i="1"/>
  <c r="G523" i="1" s="1"/>
  <c r="X470" i="1"/>
  <c r="G470" i="1" s="1"/>
  <c r="X469" i="1"/>
  <c r="G469" i="1" s="1"/>
  <c r="X468" i="1"/>
  <c r="G468" i="1" s="1"/>
  <c r="X379" i="1"/>
  <c r="G379" i="1" s="1"/>
  <c r="X378" i="1"/>
  <c r="G378" i="1" s="1"/>
  <c r="X377" i="1"/>
  <c r="G377" i="1" s="1"/>
  <c r="X376" i="1"/>
  <c r="G376" i="1" s="1"/>
  <c r="X375" i="1"/>
  <c r="G375" i="1" s="1"/>
  <c r="X374" i="1"/>
  <c r="G374" i="1" s="1"/>
  <c r="X373" i="1"/>
  <c r="G373" i="1" s="1"/>
  <c r="X372" i="1"/>
  <c r="G372" i="1" s="1"/>
  <c r="X371" i="1"/>
  <c r="G371" i="1" s="1"/>
  <c r="X370" i="1"/>
  <c r="G370" i="1" s="1"/>
  <c r="X369" i="1"/>
  <c r="G369" i="1" s="1"/>
  <c r="X368" i="1"/>
  <c r="G368" i="1" s="1"/>
  <c r="X367" i="1"/>
  <c r="G367" i="1" s="1"/>
  <c r="X366" i="1"/>
  <c r="G366" i="1" s="1"/>
  <c r="X365" i="1"/>
  <c r="G365" i="1" s="1"/>
  <c r="X364" i="1"/>
  <c r="G364" i="1" s="1"/>
  <c r="X363" i="1"/>
  <c r="G363" i="1" s="1"/>
  <c r="X362" i="1"/>
  <c r="G362" i="1" s="1"/>
  <c r="F620" i="1" l="1"/>
  <c r="F546" i="1" l="1"/>
  <c r="F545" i="1"/>
  <c r="F544" i="1"/>
  <c r="F543" i="1"/>
  <c r="X546" i="1"/>
  <c r="G546" i="1" s="1"/>
  <c r="X545" i="1"/>
  <c r="G545" i="1" s="1"/>
  <c r="X544" i="1"/>
  <c r="G544" i="1" s="1"/>
  <c r="X543" i="1"/>
  <c r="G543" i="1" s="1"/>
  <c r="F610" i="1" l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5" i="1"/>
  <c r="F584" i="1"/>
  <c r="F582" i="1"/>
  <c r="F581" i="1"/>
  <c r="F579" i="1"/>
  <c r="F578" i="1"/>
  <c r="F577" i="1"/>
  <c r="F576" i="1"/>
  <c r="F575" i="1"/>
  <c r="F574" i="1"/>
  <c r="F573" i="1"/>
  <c r="F572" i="1"/>
  <c r="F542" i="1"/>
  <c r="F541" i="1"/>
  <c r="F522" i="1"/>
  <c r="F521" i="1"/>
  <c r="F520" i="1"/>
  <c r="F519" i="1"/>
  <c r="F518" i="1"/>
  <c r="F517" i="1"/>
  <c r="F467" i="1"/>
  <c r="F466" i="1"/>
  <c r="F465" i="1"/>
  <c r="F464" i="1"/>
  <c r="F463" i="1"/>
  <c r="F4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252" i="1"/>
  <c r="F251" i="1"/>
  <c r="F250" i="1"/>
  <c r="F249" i="1"/>
  <c r="F248" i="1"/>
  <c r="F246" i="1"/>
  <c r="F245" i="1"/>
  <c r="F243" i="1"/>
  <c r="F242" i="1"/>
  <c r="F241" i="1"/>
  <c r="F236" i="1"/>
  <c r="F235" i="1"/>
  <c r="F226" i="1"/>
  <c r="F225" i="1"/>
  <c r="F224" i="1"/>
  <c r="F223" i="1"/>
  <c r="F222" i="1"/>
  <c r="F221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76" i="1"/>
  <c r="F156" i="1"/>
  <c r="F154" i="1"/>
  <c r="F137" i="1"/>
  <c r="F136" i="1"/>
  <c r="F135" i="1"/>
  <c r="F134" i="1"/>
  <c r="F132" i="1"/>
  <c r="F131" i="1"/>
  <c r="F129" i="1"/>
  <c r="F128" i="1"/>
  <c r="F126" i="1"/>
  <c r="F125" i="1"/>
  <c r="F124" i="1"/>
  <c r="F123" i="1"/>
  <c r="F122" i="1"/>
  <c r="F111" i="1"/>
  <c r="F110" i="1"/>
  <c r="F108" i="1"/>
  <c r="F107" i="1"/>
  <c r="F105" i="1"/>
  <c r="F104" i="1"/>
  <c r="F102" i="1"/>
  <c r="F101" i="1"/>
  <c r="F98" i="1"/>
  <c r="F97" i="1"/>
  <c r="F96" i="1"/>
  <c r="F95" i="1"/>
  <c r="F94" i="1"/>
  <c r="F93" i="1"/>
  <c r="P542" i="1" l="1"/>
  <c r="X542" i="1"/>
  <c r="G542" i="1" s="1"/>
  <c r="Z542" i="1"/>
  <c r="X572" i="1"/>
  <c r="X610" i="1"/>
  <c r="X609" i="1"/>
  <c r="X608" i="1"/>
  <c r="X607" i="1"/>
  <c r="X606" i="1"/>
  <c r="G606" i="1" s="1"/>
  <c r="X605" i="1"/>
  <c r="G605" i="1" s="1"/>
  <c r="X604" i="1"/>
  <c r="G604" i="1" s="1"/>
  <c r="X603" i="1"/>
  <c r="G603" i="1" s="1"/>
  <c r="X602" i="1"/>
  <c r="G602" i="1" s="1"/>
  <c r="X601" i="1"/>
  <c r="G601" i="1" s="1"/>
  <c r="X600" i="1"/>
  <c r="G600" i="1" s="1"/>
  <c r="X599" i="1"/>
  <c r="X598" i="1"/>
  <c r="X597" i="1"/>
  <c r="G597" i="1" s="1"/>
  <c r="X596" i="1"/>
  <c r="G596" i="1" s="1"/>
  <c r="X595" i="1"/>
  <c r="G595" i="1" s="1"/>
  <c r="X594" i="1"/>
  <c r="G594" i="1" s="1"/>
  <c r="X593" i="1"/>
  <c r="G593" i="1" s="1"/>
  <c r="X592" i="1"/>
  <c r="G592" i="1" s="1"/>
  <c r="X591" i="1"/>
  <c r="X590" i="1"/>
  <c r="X589" i="1"/>
  <c r="X588" i="1"/>
  <c r="X587" i="1"/>
  <c r="X585" i="1"/>
  <c r="G585" i="1" s="1"/>
  <c r="X584" i="1"/>
  <c r="G584" i="1" s="1"/>
  <c r="X582" i="1"/>
  <c r="G582" i="1" s="1"/>
  <c r="X581" i="1"/>
  <c r="G581" i="1" s="1"/>
  <c r="X579" i="1"/>
  <c r="G579" i="1" s="1"/>
  <c r="X578" i="1"/>
  <c r="G578" i="1" s="1"/>
  <c r="X577" i="1"/>
  <c r="G577" i="1" s="1"/>
  <c r="X576" i="1"/>
  <c r="G576" i="1" s="1"/>
  <c r="X575" i="1"/>
  <c r="G575" i="1" s="1"/>
  <c r="X574" i="1"/>
  <c r="X573" i="1"/>
  <c r="X541" i="1"/>
  <c r="G541" i="1" s="1"/>
  <c r="X522" i="1"/>
  <c r="G522" i="1" s="1"/>
  <c r="X521" i="1"/>
  <c r="X520" i="1"/>
  <c r="G520" i="1" s="1"/>
  <c r="X519" i="1"/>
  <c r="G519" i="1" s="1"/>
  <c r="X518" i="1"/>
  <c r="X517" i="1"/>
  <c r="X467" i="1"/>
  <c r="X466" i="1"/>
  <c r="X465" i="1"/>
  <c r="X464" i="1"/>
  <c r="G464" i="1" s="1"/>
  <c r="X463" i="1"/>
  <c r="G463" i="1" s="1"/>
  <c r="X462" i="1"/>
  <c r="G462" i="1" s="1"/>
  <c r="X361" i="1"/>
  <c r="X360" i="1"/>
  <c r="X359" i="1"/>
  <c r="G359" i="1" s="1"/>
  <c r="X358" i="1"/>
  <c r="G358" i="1" s="1"/>
  <c r="X357" i="1"/>
  <c r="X356" i="1"/>
  <c r="X355" i="1"/>
  <c r="G355" i="1" s="1"/>
  <c r="X354" i="1"/>
  <c r="G354" i="1" s="1"/>
  <c r="X353" i="1"/>
  <c r="X352" i="1"/>
  <c r="G352" i="1" s="1"/>
  <c r="X351" i="1"/>
  <c r="G351" i="1" s="1"/>
  <c r="X350" i="1"/>
  <c r="X349" i="1"/>
  <c r="X252" i="1"/>
  <c r="G252" i="1" s="1"/>
  <c r="X251" i="1"/>
  <c r="G251" i="1" s="1"/>
  <c r="X250" i="1"/>
  <c r="G250" i="1" s="1"/>
  <c r="X249" i="1"/>
  <c r="G249" i="1" s="1"/>
  <c r="X248" i="1"/>
  <c r="X246" i="1"/>
  <c r="G246" i="1" s="1"/>
  <c r="X245" i="1"/>
  <c r="G245" i="1" s="1"/>
  <c r="X243" i="1"/>
  <c r="G243" i="1" s="1"/>
  <c r="X242" i="1"/>
  <c r="G242" i="1" s="1"/>
  <c r="X241" i="1"/>
  <c r="X236" i="1"/>
  <c r="G236" i="1" s="1"/>
  <c r="X235" i="1"/>
  <c r="G235" i="1" s="1"/>
  <c r="X226" i="1"/>
  <c r="G226" i="1" s="1"/>
  <c r="X225" i="1"/>
  <c r="G225" i="1" s="1"/>
  <c r="X224" i="1"/>
  <c r="G224" i="1" s="1"/>
  <c r="X223" i="1"/>
  <c r="G223" i="1" s="1"/>
  <c r="X222" i="1"/>
  <c r="G222" i="1" s="1"/>
  <c r="X221" i="1"/>
  <c r="G221" i="1" s="1"/>
  <c r="X206" i="1"/>
  <c r="G206" i="1" s="1"/>
  <c r="X205" i="1"/>
  <c r="G205" i="1" s="1"/>
  <c r="X204" i="1"/>
  <c r="G204" i="1" s="1"/>
  <c r="X203" i="1"/>
  <c r="X202" i="1"/>
  <c r="X201" i="1"/>
  <c r="X200" i="1"/>
  <c r="X199" i="1"/>
  <c r="X198" i="1"/>
  <c r="X197" i="1"/>
  <c r="X196" i="1"/>
  <c r="X195" i="1"/>
  <c r="X194" i="1"/>
  <c r="X193" i="1"/>
  <c r="X176" i="1"/>
  <c r="X156" i="1"/>
  <c r="G156" i="1" s="1"/>
  <c r="X154" i="1"/>
  <c r="G154" i="1" s="1"/>
  <c r="X137" i="1"/>
  <c r="G137" i="1" s="1"/>
  <c r="X136" i="1"/>
  <c r="G136" i="1" s="1"/>
  <c r="X135" i="1"/>
  <c r="G135" i="1" s="1"/>
  <c r="X134" i="1"/>
  <c r="G134" i="1" s="1"/>
  <c r="X132" i="1"/>
  <c r="G132" i="1" s="1"/>
  <c r="X131" i="1"/>
  <c r="G131" i="1" s="1"/>
  <c r="X129" i="1"/>
  <c r="G129" i="1" s="1"/>
  <c r="X128" i="1"/>
  <c r="G128" i="1" s="1"/>
  <c r="X126" i="1"/>
  <c r="G126" i="1" s="1"/>
  <c r="X125" i="1"/>
  <c r="G125" i="1" s="1"/>
  <c r="X124" i="1"/>
  <c r="X123" i="1"/>
  <c r="X122" i="1"/>
  <c r="X111" i="1"/>
  <c r="X110" i="1"/>
  <c r="X108" i="1"/>
  <c r="G108" i="1" s="1"/>
  <c r="X107" i="1"/>
  <c r="G107" i="1" s="1"/>
  <c r="X105" i="1"/>
  <c r="G105" i="1" s="1"/>
  <c r="X104" i="1"/>
  <c r="G104" i="1" s="1"/>
  <c r="X102" i="1"/>
  <c r="G102" i="1" s="1"/>
  <c r="X101" i="1"/>
  <c r="G101" i="1" s="1"/>
  <c r="X98" i="1"/>
  <c r="G98" i="1" s="1"/>
  <c r="X97" i="1"/>
  <c r="G97" i="1" s="1"/>
  <c r="X96" i="1"/>
  <c r="X95" i="1"/>
  <c r="G95" i="1" s="1"/>
  <c r="X94" i="1"/>
  <c r="G94" i="1" s="1"/>
  <c r="X93" i="1"/>
  <c r="P3" i="1"/>
  <c r="P573" i="1"/>
  <c r="P574" i="1" s="1"/>
  <c r="P588" i="1" s="1"/>
  <c r="P518" i="1"/>
  <c r="P350" i="1"/>
  <c r="W67" i="1" l="1"/>
  <c r="W65" i="1"/>
  <c r="W66" i="1"/>
  <c r="G197" i="1"/>
  <c r="G353" i="1"/>
  <c r="G361" i="1"/>
  <c r="G518" i="1"/>
  <c r="G610" i="1"/>
  <c r="G202" i="1"/>
  <c r="G591" i="1"/>
  <c r="G467" i="1"/>
  <c r="G248" i="1"/>
  <c r="G517" i="1"/>
  <c r="G198" i="1"/>
  <c r="G587" i="1"/>
  <c r="G572" i="1"/>
  <c r="G123" i="1"/>
  <c r="G599" i="1"/>
  <c r="G124" i="1"/>
  <c r="G203" i="1"/>
  <c r="G573" i="1"/>
  <c r="G608" i="1"/>
  <c r="G360" i="1"/>
  <c r="G110" i="1"/>
  <c r="G199" i="1"/>
  <c r="G241" i="1"/>
  <c r="G588" i="1"/>
  <c r="G350" i="1"/>
  <c r="G195" i="1"/>
  <c r="G96" i="1"/>
  <c r="G111" i="1"/>
  <c r="G176" i="1"/>
  <c r="G200" i="1"/>
  <c r="G356" i="1"/>
  <c r="G521" i="1"/>
  <c r="G589" i="1"/>
  <c r="G194" i="1"/>
  <c r="G466" i="1"/>
  <c r="G607" i="1"/>
  <c r="G196" i="1"/>
  <c r="G574" i="1"/>
  <c r="G609" i="1"/>
  <c r="G122" i="1"/>
  <c r="G193" i="1"/>
  <c r="G201" i="1"/>
  <c r="G349" i="1"/>
  <c r="G357" i="1"/>
  <c r="G465" i="1"/>
  <c r="G590" i="1"/>
  <c r="G598" i="1"/>
  <c r="P590" i="1"/>
  <c r="P591" i="1" s="1"/>
  <c r="P599" i="1" s="1"/>
  <c r="W48" i="1"/>
  <c r="W13" i="1"/>
  <c r="W36" i="1"/>
  <c r="W52" i="1"/>
  <c r="W64" i="1"/>
  <c r="W6" i="1"/>
  <c r="W3" i="1"/>
  <c r="W34" i="1"/>
  <c r="W19" i="1"/>
  <c r="W44" i="1"/>
  <c r="W15" i="1"/>
  <c r="W27" i="1"/>
  <c r="W53" i="1"/>
  <c r="W32" i="1"/>
  <c r="W45" i="1"/>
  <c r="W51" i="1"/>
  <c r="W42" i="1"/>
  <c r="W25" i="1"/>
  <c r="W58" i="1"/>
  <c r="W33" i="1"/>
  <c r="W59" i="1"/>
  <c r="W61" i="1"/>
  <c r="W2" i="1"/>
  <c r="W11" i="1"/>
  <c r="W50" i="1"/>
  <c r="W5" i="1"/>
  <c r="W49" i="1"/>
  <c r="W39" i="1"/>
  <c r="W14" i="1"/>
  <c r="W63" i="1"/>
  <c r="W20" i="1"/>
  <c r="W47" i="1"/>
  <c r="W68" i="1"/>
  <c r="W57" i="1"/>
  <c r="W10" i="1"/>
  <c r="W12" i="1"/>
  <c r="W60" i="1"/>
  <c r="W28" i="1"/>
  <c r="W18" i="1"/>
  <c r="W40" i="1"/>
  <c r="W23" i="1"/>
  <c r="W62" i="1"/>
  <c r="W37" i="1"/>
  <c r="W46" i="1"/>
  <c r="W17" i="1"/>
  <c r="W69" i="1"/>
  <c r="W8" i="1"/>
  <c r="W29" i="1"/>
  <c r="W30" i="1"/>
  <c r="W38" i="1"/>
  <c r="W22" i="1"/>
  <c r="W55" i="1"/>
  <c r="W35" i="1"/>
  <c r="W26" i="1"/>
  <c r="W24" i="1"/>
  <c r="W31" i="1"/>
  <c r="W21" i="1"/>
  <c r="W7" i="1"/>
  <c r="W4" i="1"/>
  <c r="W16" i="1"/>
  <c r="W56" i="1"/>
  <c r="W9" i="1"/>
  <c r="W41" i="1"/>
  <c r="W54" i="1"/>
  <c r="W43" i="1"/>
  <c r="W70" i="1"/>
  <c r="P5" i="1"/>
  <c r="N148" i="1" s="1"/>
  <c r="Q148" i="1" s="1"/>
  <c r="E148" i="1" s="1"/>
  <c r="AC148" i="1" s="1"/>
  <c r="N112" i="1"/>
  <c r="N118" i="1"/>
  <c r="N117" i="1"/>
  <c r="N114" i="1"/>
  <c r="N115" i="1"/>
  <c r="N113" i="1"/>
  <c r="N116" i="1"/>
  <c r="N141" i="1"/>
  <c r="N140" i="1"/>
  <c r="N139" i="1"/>
  <c r="N138" i="1"/>
  <c r="Q138" i="1" s="1"/>
  <c r="N121" i="1"/>
  <c r="N119" i="1"/>
  <c r="N120" i="1"/>
  <c r="E93" i="1"/>
  <c r="AC93" i="1" s="1"/>
  <c r="G93" i="1"/>
  <c r="N133" i="1"/>
  <c r="Q133" i="1" s="1"/>
  <c r="N130" i="1"/>
  <c r="Q130" i="1" s="1"/>
  <c r="N127" i="1"/>
  <c r="Q127" i="1" s="1"/>
  <c r="N128" i="1"/>
  <c r="N123" i="1"/>
  <c r="N131" i="1"/>
  <c r="N129" i="1"/>
  <c r="N126" i="1"/>
  <c r="N124" i="1"/>
  <c r="N125" i="1"/>
  <c r="N122" i="1"/>
  <c r="Q122" i="1" s="1"/>
  <c r="N137" i="1"/>
  <c r="N135" i="1"/>
  <c r="N136" i="1"/>
  <c r="N132" i="1"/>
  <c r="N134" i="1"/>
  <c r="Z610" i="1"/>
  <c r="AA610" i="1"/>
  <c r="N142" i="1" l="1"/>
  <c r="Q142" i="1" s="1"/>
  <c r="E142" i="1" s="1"/>
  <c r="AC142" i="1" s="1"/>
  <c r="N145" i="1"/>
  <c r="Q145" i="1" s="1"/>
  <c r="E145" i="1" s="1"/>
  <c r="AC145" i="1" s="1"/>
  <c r="Q112" i="1"/>
  <c r="E112" i="1" s="1"/>
  <c r="Q119" i="1"/>
  <c r="E119" i="1" s="1"/>
  <c r="AC119" i="1" s="1"/>
  <c r="P7" i="1"/>
  <c r="P8" i="1" s="1"/>
  <c r="P9" i="1" s="1"/>
  <c r="P10" i="1" s="1"/>
  <c r="N150" i="1"/>
  <c r="N143" i="1"/>
  <c r="N149" i="1"/>
  <c r="N146" i="1"/>
  <c r="N144" i="1"/>
  <c r="N147" i="1"/>
  <c r="N152" i="1"/>
  <c r="N151" i="1"/>
  <c r="N153" i="1"/>
  <c r="E127" i="1"/>
  <c r="AC127" i="1" s="1"/>
  <c r="E122" i="1"/>
  <c r="AC122" i="1" s="1"/>
  <c r="N158" i="1"/>
  <c r="N156" i="1"/>
  <c r="N155" i="1"/>
  <c r="Q155" i="1" s="1"/>
  <c r="N157" i="1"/>
  <c r="Q157" i="1" s="1"/>
  <c r="N154" i="1"/>
  <c r="Q154" i="1" s="1"/>
  <c r="N159" i="1"/>
  <c r="AA609" i="1"/>
  <c r="Z609" i="1"/>
  <c r="AA608" i="1"/>
  <c r="Z608" i="1"/>
  <c r="AA607" i="1"/>
  <c r="Z607" i="1"/>
  <c r="AA588" i="1"/>
  <c r="Z588" i="1"/>
  <c r="AA587" i="1"/>
  <c r="Z587" i="1"/>
  <c r="AA521" i="1"/>
  <c r="Z521" i="1"/>
  <c r="AA518" i="1"/>
  <c r="Z518" i="1"/>
  <c r="AA517" i="1"/>
  <c r="Z517" i="1"/>
  <c r="AA467" i="1"/>
  <c r="Z467" i="1"/>
  <c r="AA466" i="1"/>
  <c r="Z466" i="1"/>
  <c r="AA465" i="1"/>
  <c r="Z465" i="1"/>
  <c r="AA361" i="1"/>
  <c r="Z361" i="1"/>
  <c r="AA360" i="1"/>
  <c r="Z360" i="1"/>
  <c r="AA357" i="1"/>
  <c r="Z357" i="1"/>
  <c r="AA356" i="1"/>
  <c r="Z356" i="1"/>
  <c r="AA353" i="1"/>
  <c r="Z353" i="1"/>
  <c r="AA350" i="1"/>
  <c r="Z350" i="1"/>
  <c r="AA349" i="1"/>
  <c r="Z349" i="1"/>
  <c r="AA176" i="1"/>
  <c r="Z176" i="1"/>
  <c r="AA522" i="1"/>
  <c r="Z522" i="1"/>
  <c r="AA520" i="1"/>
  <c r="Z520" i="1"/>
  <c r="AA519" i="1"/>
  <c r="Z519" i="1"/>
  <c r="AA464" i="1"/>
  <c r="Z464" i="1"/>
  <c r="AA463" i="1"/>
  <c r="Z463" i="1"/>
  <c r="AA462" i="1"/>
  <c r="Z462" i="1"/>
  <c r="AA359" i="1"/>
  <c r="Z359" i="1"/>
  <c r="AA358" i="1"/>
  <c r="Z358" i="1"/>
  <c r="AA355" i="1"/>
  <c r="Z355" i="1"/>
  <c r="AA354" i="1"/>
  <c r="Z354" i="1"/>
  <c r="AA352" i="1"/>
  <c r="Z352" i="1"/>
  <c r="AA351" i="1"/>
  <c r="Z351" i="1"/>
  <c r="AA201" i="1"/>
  <c r="Z201" i="1"/>
  <c r="AA200" i="1"/>
  <c r="Z200" i="1"/>
  <c r="AA199" i="1"/>
  <c r="Z199" i="1"/>
  <c r="AA198" i="1"/>
  <c r="Z198" i="1"/>
  <c r="AA197" i="1"/>
  <c r="Z197" i="1"/>
  <c r="AA195" i="1"/>
  <c r="Z195" i="1"/>
  <c r="AA194" i="1"/>
  <c r="Z194" i="1"/>
  <c r="AA193" i="1"/>
  <c r="Z193" i="1"/>
  <c r="AA156" i="1"/>
  <c r="Z156" i="1"/>
  <c r="AA154" i="1"/>
  <c r="Z154" i="1"/>
  <c r="Q152" i="1" l="1"/>
  <c r="E152" i="1" s="1"/>
  <c r="AC152" i="1" s="1"/>
  <c r="Q153" i="1"/>
  <c r="E153" i="1" s="1"/>
  <c r="AC153" i="1" s="1"/>
  <c r="Q144" i="1"/>
  <c r="E144" i="1" s="1"/>
  <c r="AC144" i="1" s="1"/>
  <c r="Q151" i="1"/>
  <c r="E151" i="1" s="1"/>
  <c r="AC151" i="1" s="1"/>
  <c r="Q143" i="1"/>
  <c r="E143" i="1" s="1"/>
  <c r="AC143" i="1" s="1"/>
  <c r="P11" i="1"/>
  <c r="N215" i="1"/>
  <c r="N217" i="1"/>
  <c r="N216" i="1"/>
  <c r="N214" i="1"/>
  <c r="E154" i="1"/>
  <c r="AC154" i="1" s="1"/>
  <c r="E157" i="1"/>
  <c r="AC157" i="1" s="1"/>
  <c r="E155" i="1"/>
  <c r="AC155" i="1" s="1"/>
  <c r="E99" i="1"/>
  <c r="AC99" i="1" s="1"/>
  <c r="E103" i="1"/>
  <c r="AC103" i="1" s="1"/>
  <c r="E130" i="1"/>
  <c r="AC130" i="1" s="1"/>
  <c r="N176" i="1"/>
  <c r="Q176" i="1" s="1"/>
  <c r="P12" i="1" l="1"/>
  <c r="N234" i="1"/>
  <c r="N231" i="1"/>
  <c r="N229" i="1"/>
  <c r="N233" i="1"/>
  <c r="N227" i="1"/>
  <c r="N232" i="1"/>
  <c r="N230" i="1"/>
  <c r="N228" i="1"/>
  <c r="Q214" i="1"/>
  <c r="E214" i="1" s="1"/>
  <c r="AC214" i="1" s="1"/>
  <c r="E106" i="1"/>
  <c r="AC106" i="1" s="1"/>
  <c r="E133" i="1"/>
  <c r="AC133" i="1" s="1"/>
  <c r="E176" i="1"/>
  <c r="AC176" i="1" s="1"/>
  <c r="N201" i="1"/>
  <c r="N200" i="1"/>
  <c r="N199" i="1"/>
  <c r="N195" i="1"/>
  <c r="N198" i="1"/>
  <c r="N197" i="1"/>
  <c r="N196" i="1"/>
  <c r="N194" i="1"/>
  <c r="N193" i="1"/>
  <c r="Q193" i="1" s="1"/>
  <c r="P14" i="1" l="1"/>
  <c r="N298" i="1"/>
  <c r="N293" i="1"/>
  <c r="N259" i="1"/>
  <c r="N302" i="1"/>
  <c r="N304" i="1"/>
  <c r="N287" i="1"/>
  <c r="N265" i="1"/>
  <c r="N282" i="1"/>
  <c r="N308" i="1"/>
  <c r="N255" i="1"/>
  <c r="N310" i="1"/>
  <c r="N286" i="1"/>
  <c r="N305" i="1"/>
  <c r="N288" i="1"/>
  <c r="N281" i="1"/>
  <c r="N276" i="1"/>
  <c r="N271" i="1"/>
  <c r="N307" i="1"/>
  <c r="N309" i="1"/>
  <c r="N268" i="1"/>
  <c r="N254" i="1"/>
  <c r="N299" i="1"/>
  <c r="N289" i="1"/>
  <c r="N284" i="1"/>
  <c r="N267" i="1"/>
  <c r="N262" i="1"/>
  <c r="N253" i="1"/>
  <c r="Q253" i="1" s="1"/>
  <c r="E253" i="1" s="1"/>
  <c r="AC253" i="1" s="1"/>
  <c r="N279" i="1"/>
  <c r="N274" i="1"/>
  <c r="N264" i="1"/>
  <c r="N283" i="1"/>
  <c r="N266" i="1"/>
  <c r="N312" i="1"/>
  <c r="N300" i="1"/>
  <c r="N261" i="1"/>
  <c r="N295" i="1"/>
  <c r="N278" i="1"/>
  <c r="N273" i="1"/>
  <c r="N285" i="1"/>
  <c r="N280" i="1"/>
  <c r="N311" i="1"/>
  <c r="N306" i="1"/>
  <c r="N294" i="1"/>
  <c r="N277" i="1"/>
  <c r="N296" i="1"/>
  <c r="N269" i="1"/>
  <c r="N303" i="1"/>
  <c r="N290" i="1"/>
  <c r="N272" i="1"/>
  <c r="N297" i="1"/>
  <c r="N292" i="1"/>
  <c r="N263" i="1"/>
  <c r="N256" i="1"/>
  <c r="N275" i="1"/>
  <c r="N270" i="1"/>
  <c r="N258" i="1"/>
  <c r="N260" i="1"/>
  <c r="N301" i="1"/>
  <c r="N291" i="1"/>
  <c r="N257" i="1"/>
  <c r="Q227" i="1"/>
  <c r="E227" i="1" s="1"/>
  <c r="AC227" i="1" s="1"/>
  <c r="P139" i="1"/>
  <c r="Q139" i="1" s="1"/>
  <c r="E138" i="1"/>
  <c r="AC138" i="1" s="1"/>
  <c r="E193" i="1"/>
  <c r="AC193" i="1" s="1"/>
  <c r="N206" i="1"/>
  <c r="N204" i="1"/>
  <c r="N203" i="1"/>
  <c r="N202" i="1"/>
  <c r="Q202" i="1" s="1"/>
  <c r="N205" i="1"/>
  <c r="P15" i="1" l="1"/>
  <c r="N439" i="1"/>
  <c r="N428" i="1"/>
  <c r="Q428" i="1" s="1"/>
  <c r="E428" i="1" s="1"/>
  <c r="AC428" i="1" s="1"/>
  <c r="N438" i="1"/>
  <c r="N431" i="1"/>
  <c r="N435" i="1"/>
  <c r="N433" i="1"/>
  <c r="N429" i="1"/>
  <c r="N437" i="1"/>
  <c r="N432" i="1"/>
  <c r="N434" i="1"/>
  <c r="N430" i="1"/>
  <c r="N436" i="1"/>
  <c r="P140" i="1"/>
  <c r="Q140" i="1" s="1"/>
  <c r="E139" i="1"/>
  <c r="AC139" i="1" s="1"/>
  <c r="N220" i="1"/>
  <c r="N219" i="1"/>
  <c r="N218" i="1"/>
  <c r="E202" i="1"/>
  <c r="AC202" i="1" s="1"/>
  <c r="E109" i="1"/>
  <c r="AC109" i="1" s="1"/>
  <c r="N225" i="1"/>
  <c r="N221" i="1"/>
  <c r="Q221" i="1" s="1"/>
  <c r="N226" i="1"/>
  <c r="N224" i="1"/>
  <c r="N223" i="1"/>
  <c r="N222" i="1"/>
  <c r="P16" i="1" l="1"/>
  <c r="N477" i="1"/>
  <c r="N482" i="1"/>
  <c r="N479" i="1"/>
  <c r="N471" i="1"/>
  <c r="Q471" i="1" s="1"/>
  <c r="E471" i="1" s="1"/>
  <c r="AC471" i="1" s="1"/>
  <c r="N480" i="1"/>
  <c r="N474" i="1"/>
  <c r="N472" i="1"/>
  <c r="N476" i="1"/>
  <c r="N481" i="1"/>
  <c r="N478" i="1"/>
  <c r="N473" i="1"/>
  <c r="N475" i="1"/>
  <c r="Q218" i="1"/>
  <c r="E218" i="1" s="1"/>
  <c r="AC218" i="1" s="1"/>
  <c r="P141" i="1"/>
  <c r="E140" i="1"/>
  <c r="AC140" i="1" s="1"/>
  <c r="N247" i="1"/>
  <c r="N240" i="1"/>
  <c r="N239" i="1"/>
  <c r="N238" i="1"/>
  <c r="E221" i="1"/>
  <c r="AC221" i="1" s="1"/>
  <c r="N237" i="1"/>
  <c r="N244" i="1"/>
  <c r="Q244" i="1" s="1"/>
  <c r="N250" i="1"/>
  <c r="N248" i="1"/>
  <c r="N246" i="1"/>
  <c r="N243" i="1"/>
  <c r="N245" i="1"/>
  <c r="N242" i="1"/>
  <c r="N241" i="1"/>
  <c r="Q241" i="1" s="1"/>
  <c r="N236" i="1"/>
  <c r="N235" i="1"/>
  <c r="Q235" i="1" s="1"/>
  <c r="N251" i="1"/>
  <c r="N249" i="1"/>
  <c r="N252" i="1"/>
  <c r="N539" i="1" l="1"/>
  <c r="N540" i="1"/>
  <c r="N538" i="1"/>
  <c r="N535" i="1"/>
  <c r="N537" i="1"/>
  <c r="N536" i="1"/>
  <c r="N533" i="1"/>
  <c r="N532" i="1"/>
  <c r="N534" i="1"/>
  <c r="N549" i="1"/>
  <c r="N530" i="1"/>
  <c r="N531" i="1"/>
  <c r="N529" i="1"/>
  <c r="N548" i="1"/>
  <c r="N547" i="1"/>
  <c r="P17" i="1"/>
  <c r="P18" i="1" s="1"/>
  <c r="P19" i="1" s="1"/>
  <c r="P20" i="1" s="1"/>
  <c r="N566" i="1"/>
  <c r="Q238" i="1"/>
  <c r="E238" i="1" s="1"/>
  <c r="AC238" i="1" s="1"/>
  <c r="Q141" i="1"/>
  <c r="E141" i="1" s="1"/>
  <c r="AC141" i="1" s="1"/>
  <c r="Q240" i="1"/>
  <c r="E240" i="1" s="1"/>
  <c r="AC240" i="1" s="1"/>
  <c r="Q247" i="1"/>
  <c r="E247" i="1" s="1"/>
  <c r="AC247" i="1" s="1"/>
  <c r="Q239" i="1"/>
  <c r="E239" i="1" s="1"/>
  <c r="AC239" i="1" s="1"/>
  <c r="E235" i="1"/>
  <c r="AC235" i="1" s="1"/>
  <c r="E244" i="1"/>
  <c r="AC244" i="1" s="1"/>
  <c r="E241" i="1"/>
  <c r="AC241" i="1" s="1"/>
  <c r="N388" i="1"/>
  <c r="N393" i="1"/>
  <c r="N394" i="1"/>
  <c r="N395" i="1"/>
  <c r="N387" i="1"/>
  <c r="N396" i="1"/>
  <c r="N392" i="1"/>
  <c r="N397" i="1"/>
  <c r="N381" i="1"/>
  <c r="N385" i="1"/>
  <c r="N383" i="1"/>
  <c r="N398" i="1"/>
  <c r="N386" i="1"/>
  <c r="N399" i="1"/>
  <c r="N391" i="1"/>
  <c r="N380" i="1"/>
  <c r="N382" i="1"/>
  <c r="N390" i="1"/>
  <c r="N384" i="1"/>
  <c r="N389" i="1"/>
  <c r="N424" i="1"/>
  <c r="N427" i="1"/>
  <c r="N425" i="1"/>
  <c r="N426" i="1"/>
  <c r="N345" i="1"/>
  <c r="Q345" i="1" s="1"/>
  <c r="N348" i="1"/>
  <c r="N346" i="1"/>
  <c r="N347" i="1"/>
  <c r="N172" i="1"/>
  <c r="N175" i="1"/>
  <c r="N173" i="1"/>
  <c r="N174" i="1"/>
  <c r="N417" i="1"/>
  <c r="N409" i="1"/>
  <c r="N401" i="1"/>
  <c r="N420" i="1"/>
  <c r="N412" i="1"/>
  <c r="N404" i="1"/>
  <c r="N423" i="1"/>
  <c r="N415" i="1"/>
  <c r="N407" i="1"/>
  <c r="N414" i="1"/>
  <c r="N418" i="1"/>
  <c r="N410" i="1"/>
  <c r="N402" i="1"/>
  <c r="N406" i="1"/>
  <c r="N421" i="1"/>
  <c r="N413" i="1"/>
  <c r="N405" i="1"/>
  <c r="N403" i="1"/>
  <c r="N400" i="1"/>
  <c r="Q400" i="1" s="1"/>
  <c r="N416" i="1"/>
  <c r="N408" i="1"/>
  <c r="N419" i="1"/>
  <c r="N411" i="1"/>
  <c r="N422" i="1"/>
  <c r="N316" i="1"/>
  <c r="N314" i="1"/>
  <c r="N313" i="1"/>
  <c r="Q313" i="1" s="1"/>
  <c r="N315" i="1"/>
  <c r="N366" i="1"/>
  <c r="N350" i="1"/>
  <c r="Q350" i="1" s="1"/>
  <c r="N330" i="1"/>
  <c r="N364" i="1"/>
  <c r="N344" i="1"/>
  <c r="N328" i="1"/>
  <c r="N379" i="1"/>
  <c r="N363" i="1"/>
  <c r="N343" i="1"/>
  <c r="N327" i="1"/>
  <c r="N377" i="1"/>
  <c r="N361" i="1"/>
  <c r="N341" i="1"/>
  <c r="N325" i="1"/>
  <c r="N365" i="1"/>
  <c r="N378" i="1"/>
  <c r="N362" i="1"/>
  <c r="N342" i="1"/>
  <c r="N326" i="1"/>
  <c r="N376" i="1"/>
  <c r="N360" i="1"/>
  <c r="N340" i="1"/>
  <c r="N324" i="1"/>
  <c r="N375" i="1"/>
  <c r="N359" i="1"/>
  <c r="N339" i="1"/>
  <c r="N323" i="1"/>
  <c r="N335" i="1"/>
  <c r="N351" i="1"/>
  <c r="N329" i="1"/>
  <c r="N374" i="1"/>
  <c r="N358" i="1"/>
  <c r="N338" i="1"/>
  <c r="N322" i="1"/>
  <c r="N373" i="1"/>
  <c r="N357" i="1"/>
  <c r="N337" i="1"/>
  <c r="N321" i="1"/>
  <c r="N371" i="1"/>
  <c r="N355" i="1"/>
  <c r="N319" i="1"/>
  <c r="N367" i="1"/>
  <c r="N331" i="1"/>
  <c r="N349" i="1"/>
  <c r="Q349" i="1" s="1"/>
  <c r="N372" i="1"/>
  <c r="N356" i="1"/>
  <c r="N336" i="1"/>
  <c r="N320" i="1"/>
  <c r="N370" i="1"/>
  <c r="N354" i="1"/>
  <c r="N334" i="1"/>
  <c r="N318" i="1"/>
  <c r="N369" i="1"/>
  <c r="N353" i="1"/>
  <c r="N333" i="1"/>
  <c r="N317" i="1"/>
  <c r="Q317" i="1" s="1"/>
  <c r="N368" i="1"/>
  <c r="N352" i="1"/>
  <c r="N332" i="1"/>
  <c r="N564" i="1" l="1"/>
  <c r="N562" i="1"/>
  <c r="Q562" i="1" s="1"/>
  <c r="E562" i="1" s="1"/>
  <c r="AC562" i="1" s="1"/>
  <c r="N567" i="1"/>
  <c r="N565" i="1"/>
  <c r="N563" i="1"/>
  <c r="N568" i="1"/>
  <c r="Q380" i="1"/>
  <c r="E380" i="1" s="1"/>
  <c r="AC380" i="1" s="1"/>
  <c r="Q381" i="1"/>
  <c r="E381" i="1" s="1"/>
  <c r="AC381" i="1" s="1"/>
  <c r="E350" i="1"/>
  <c r="AC350" i="1" s="1"/>
  <c r="E313" i="1"/>
  <c r="AC313" i="1" s="1"/>
  <c r="E349" i="1"/>
  <c r="AC349" i="1" s="1"/>
  <c r="E317" i="1"/>
  <c r="AC317" i="1" s="1"/>
  <c r="E400" i="1"/>
  <c r="AC400" i="1" s="1"/>
  <c r="N442" i="1"/>
  <c r="N443" i="1"/>
  <c r="N444" i="1"/>
  <c r="N445" i="1"/>
  <c r="N446" i="1"/>
  <c r="N447" i="1"/>
  <c r="N448" i="1"/>
  <c r="N449" i="1"/>
  <c r="N440" i="1"/>
  <c r="N441" i="1"/>
  <c r="N468" i="1"/>
  <c r="N452" i="1"/>
  <c r="N466" i="1"/>
  <c r="N450" i="1"/>
  <c r="Q450" i="1" s="1"/>
  <c r="N465" i="1"/>
  <c r="N463" i="1"/>
  <c r="N464" i="1"/>
  <c r="N462" i="1"/>
  <c r="Q462" i="1" s="1"/>
  <c r="N461" i="1"/>
  <c r="N457" i="1"/>
  <c r="N469" i="1"/>
  <c r="N451" i="1"/>
  <c r="N460" i="1"/>
  <c r="N459" i="1"/>
  <c r="N458" i="1"/>
  <c r="N456" i="1"/>
  <c r="N455" i="1"/>
  <c r="N453" i="1"/>
  <c r="N467" i="1"/>
  <c r="N470" i="1"/>
  <c r="N454" i="1"/>
  <c r="Q440" i="1" l="1"/>
  <c r="E440" i="1" s="1"/>
  <c r="AC440" i="1" s="1"/>
  <c r="E462" i="1"/>
  <c r="AC462" i="1" s="1"/>
  <c r="E450" i="1"/>
  <c r="AC450" i="1" s="1"/>
  <c r="N509" i="1"/>
  <c r="N510" i="1"/>
  <c r="N511" i="1"/>
  <c r="N512" i="1"/>
  <c r="N513" i="1"/>
  <c r="N514" i="1"/>
  <c r="N515" i="1"/>
  <c r="N516" i="1"/>
  <c r="N508" i="1"/>
  <c r="N507" i="1"/>
  <c r="N503" i="1"/>
  <c r="N506" i="1"/>
  <c r="N504" i="1"/>
  <c r="N505" i="1"/>
  <c r="N486" i="1"/>
  <c r="N483" i="1"/>
  <c r="Q483" i="1" s="1"/>
  <c r="N484" i="1"/>
  <c r="N485" i="1"/>
  <c r="N165" i="1"/>
  <c r="N500" i="1"/>
  <c r="N168" i="1"/>
  <c r="N528" i="1"/>
  <c r="N498" i="1"/>
  <c r="N527" i="1"/>
  <c r="N497" i="1"/>
  <c r="N525" i="1"/>
  <c r="N495" i="1"/>
  <c r="N171" i="1"/>
  <c r="N163" i="1"/>
  <c r="N526" i="1"/>
  <c r="N496" i="1"/>
  <c r="N166" i="1"/>
  <c r="N524" i="1"/>
  <c r="N494" i="1"/>
  <c r="N523" i="1"/>
  <c r="N493" i="1"/>
  <c r="N160" i="1"/>
  <c r="Q160" i="1" s="1"/>
  <c r="N169" i="1"/>
  <c r="N161" i="1"/>
  <c r="Q161" i="1" s="1"/>
  <c r="N522" i="1"/>
  <c r="N492" i="1"/>
  <c r="N521" i="1"/>
  <c r="N491" i="1"/>
  <c r="N519" i="1"/>
  <c r="N489" i="1"/>
  <c r="N501" i="1"/>
  <c r="N499" i="1"/>
  <c r="N164" i="1"/>
  <c r="N520" i="1"/>
  <c r="N490" i="1"/>
  <c r="N167" i="1"/>
  <c r="N518" i="1"/>
  <c r="Q518" i="1" s="1"/>
  <c r="N488" i="1"/>
  <c r="N517" i="1"/>
  <c r="Q517" i="1" s="1"/>
  <c r="N487" i="1"/>
  <c r="Q487" i="1" s="1"/>
  <c r="N170" i="1"/>
  <c r="N162" i="1"/>
  <c r="N502" i="1"/>
  <c r="Q507" i="1" l="1"/>
  <c r="E507" i="1" s="1"/>
  <c r="AC507" i="1" s="1"/>
  <c r="E160" i="1"/>
  <c r="AC160" i="1" s="1"/>
  <c r="E517" i="1"/>
  <c r="AC517" i="1" s="1"/>
  <c r="E518" i="1"/>
  <c r="AC518" i="1" s="1"/>
  <c r="E487" i="1"/>
  <c r="AC487" i="1" s="1"/>
  <c r="E483" i="1"/>
  <c r="AC483" i="1" s="1"/>
  <c r="E161" i="1"/>
  <c r="AC161" i="1" s="1"/>
  <c r="N542" i="1"/>
  <c r="Q542" i="1" s="1"/>
  <c r="N543" i="1"/>
  <c r="N541" i="1"/>
  <c r="Q541" i="1" s="1"/>
  <c r="N546" i="1"/>
  <c r="N545" i="1"/>
  <c r="N544" i="1"/>
  <c r="N586" i="1" l="1"/>
  <c r="N571" i="1"/>
  <c r="N570" i="1"/>
  <c r="N569" i="1"/>
  <c r="E542" i="1"/>
  <c r="AC542" i="1" s="1"/>
  <c r="E541" i="1"/>
  <c r="AC541" i="1" s="1"/>
  <c r="N580" i="1"/>
  <c r="Q580" i="1" s="1"/>
  <c r="N583" i="1"/>
  <c r="Q583" i="1" s="1"/>
  <c r="N585" i="1"/>
  <c r="N582" i="1"/>
  <c r="N581" i="1"/>
  <c r="N578" i="1"/>
  <c r="N579" i="1"/>
  <c r="N577" i="1"/>
  <c r="N576" i="1"/>
  <c r="N572" i="1"/>
  <c r="Q572" i="1" s="1"/>
  <c r="N575" i="1"/>
  <c r="N574" i="1"/>
  <c r="Q574" i="1" s="1"/>
  <c r="N584" i="1"/>
  <c r="N573" i="1"/>
  <c r="Q573" i="1" s="1"/>
  <c r="Q569" i="1" l="1"/>
  <c r="E569" i="1" s="1"/>
  <c r="AC569" i="1" s="1"/>
  <c r="Q586" i="1"/>
  <c r="E586" i="1" s="1"/>
  <c r="AC586" i="1" s="1"/>
  <c r="E574" i="1"/>
  <c r="AC574" i="1" s="1"/>
  <c r="E573" i="1"/>
  <c r="AC573" i="1" s="1"/>
  <c r="E572" i="1"/>
  <c r="AC572" i="1" s="1"/>
  <c r="E583" i="1"/>
  <c r="AC583" i="1" s="1"/>
  <c r="E580" i="1"/>
  <c r="AC580" i="1" s="1"/>
  <c r="N587" i="1"/>
  <c r="Q587" i="1" s="1"/>
  <c r="N588" i="1"/>
  <c r="Q588" i="1" s="1"/>
  <c r="E620" i="1"/>
  <c r="AC620" i="1" s="1"/>
  <c r="E588" i="1" l="1"/>
  <c r="AC588" i="1" s="1"/>
  <c r="E587" i="1"/>
  <c r="AC587" i="1" s="1"/>
  <c r="N597" i="1"/>
  <c r="N596" i="1"/>
  <c r="N595" i="1"/>
  <c r="N594" i="1"/>
  <c r="N593" i="1"/>
  <c r="N591" i="1"/>
  <c r="Q591" i="1" s="1"/>
  <c r="N592" i="1"/>
  <c r="N590" i="1"/>
  <c r="Q590" i="1" s="1"/>
  <c r="N589" i="1"/>
  <c r="Q589" i="1" s="1"/>
  <c r="E589" i="1" l="1"/>
  <c r="AC589" i="1" s="1"/>
  <c r="E590" i="1"/>
  <c r="AC590" i="1" s="1"/>
  <c r="E591" i="1"/>
  <c r="AC591" i="1" s="1"/>
  <c r="N602" i="1"/>
  <c r="N600" i="1"/>
  <c r="N599" i="1"/>
  <c r="Q599" i="1" s="1"/>
  <c r="N598" i="1"/>
  <c r="Q598" i="1" s="1"/>
  <c r="N610" i="1"/>
  <c r="N609" i="1"/>
  <c r="N607" i="1"/>
  <c r="N608" i="1"/>
  <c r="N606" i="1"/>
  <c r="N605" i="1"/>
  <c r="N603" i="1"/>
  <c r="N601" i="1"/>
  <c r="N604" i="1"/>
  <c r="E598" i="1" l="1"/>
  <c r="AC598" i="1" s="1"/>
  <c r="E599" i="1"/>
  <c r="AC599" i="1" s="1"/>
  <c r="E345" i="1" l="1"/>
  <c r="AC345" i="1" s="1"/>
  <c r="F118" i="1" l="1"/>
  <c r="F114" i="1"/>
  <c r="R114" i="1"/>
  <c r="F117" i="1"/>
  <c r="R117" i="1"/>
  <c r="A271" i="3" s="1"/>
  <c r="F112" i="1"/>
  <c r="R116" i="1"/>
  <c r="A270" i="3" s="1"/>
  <c r="F116" i="1"/>
  <c r="R112" i="1"/>
  <c r="R113" i="1"/>
  <c r="A200" i="3" s="1"/>
  <c r="F113" i="1"/>
  <c r="R115" i="1"/>
  <c r="F115" i="1"/>
  <c r="R118" i="1"/>
  <c r="S540" i="1" l="1"/>
  <c r="S538" i="1"/>
  <c r="S539" i="1"/>
  <c r="S535" i="1"/>
  <c r="S537" i="1"/>
  <c r="S536" i="1"/>
  <c r="S533" i="1"/>
  <c r="S532" i="1"/>
  <c r="S534" i="1"/>
  <c r="S148" i="1"/>
  <c r="S531" i="1"/>
  <c r="S529" i="1"/>
  <c r="S530" i="1"/>
  <c r="S142" i="1"/>
  <c r="S145" i="1"/>
  <c r="A51" i="3"/>
  <c r="A272" i="3"/>
  <c r="A153" i="3"/>
  <c r="A124" i="3"/>
  <c r="A133" i="3"/>
  <c r="A209" i="3"/>
  <c r="A147" i="3"/>
  <c r="A47" i="3"/>
  <c r="A84" i="3"/>
  <c r="A38" i="3"/>
  <c r="A139" i="3"/>
  <c r="A34" i="3"/>
  <c r="A89" i="3"/>
  <c r="A122" i="3"/>
  <c r="A145" i="3"/>
  <c r="D116" i="1"/>
  <c r="AG116" i="1" s="1"/>
  <c r="A80" i="3"/>
  <c r="S565" i="1"/>
  <c r="S568" i="1"/>
  <c r="S563" i="1"/>
  <c r="S564" i="1"/>
  <c r="S566" i="1"/>
  <c r="S562" i="1"/>
  <c r="S567" i="1"/>
  <c r="S476" i="1"/>
  <c r="S480" i="1"/>
  <c r="S471" i="1"/>
  <c r="S477" i="1"/>
  <c r="S481" i="1"/>
  <c r="S472" i="1"/>
  <c r="S478" i="1"/>
  <c r="S474" i="1"/>
  <c r="S473" i="1"/>
  <c r="S482" i="1"/>
  <c r="S479" i="1"/>
  <c r="S475" i="1"/>
  <c r="S435" i="1"/>
  <c r="S434" i="1"/>
  <c r="S439" i="1"/>
  <c r="S430" i="1"/>
  <c r="S438" i="1"/>
  <c r="S433" i="1"/>
  <c r="S429" i="1"/>
  <c r="S428" i="1"/>
  <c r="S431" i="1"/>
  <c r="S437" i="1"/>
  <c r="S436" i="1"/>
  <c r="S432" i="1"/>
  <c r="S260" i="1"/>
  <c r="S306" i="1"/>
  <c r="S304" i="1"/>
  <c r="S297" i="1"/>
  <c r="S302" i="1"/>
  <c r="S264" i="1"/>
  <c r="S263" i="1"/>
  <c r="S312" i="1"/>
  <c r="S261" i="1"/>
  <c r="S265" i="1"/>
  <c r="S268" i="1"/>
  <c r="S257" i="1"/>
  <c r="S311" i="1"/>
  <c r="S288" i="1"/>
  <c r="S290" i="1"/>
  <c r="S299" i="1"/>
  <c r="S254" i="1"/>
  <c r="S284" i="1"/>
  <c r="S262" i="1"/>
  <c r="S286" i="1"/>
  <c r="S279" i="1"/>
  <c r="S292" i="1"/>
  <c r="S283" i="1"/>
  <c r="S278" i="1"/>
  <c r="S276" i="1"/>
  <c r="S270" i="1"/>
  <c r="S280" i="1"/>
  <c r="S285" i="1"/>
  <c r="S269" i="1"/>
  <c r="S294" i="1"/>
  <c r="S301" i="1"/>
  <c r="S259" i="1"/>
  <c r="S258" i="1"/>
  <c r="S310" i="1"/>
  <c r="S287" i="1"/>
  <c r="S267" i="1"/>
  <c r="S289" i="1"/>
  <c r="S281" i="1"/>
  <c r="S274" i="1"/>
  <c r="S296" i="1"/>
  <c r="S256" i="1"/>
  <c r="S308" i="1"/>
  <c r="S266" i="1"/>
  <c r="S271" i="1"/>
  <c r="S309" i="1"/>
  <c r="S291" i="1"/>
  <c r="S253" i="1"/>
  <c r="S298" i="1"/>
  <c r="S305" i="1"/>
  <c r="S282" i="1"/>
  <c r="S303" i="1"/>
  <c r="S295" i="1"/>
  <c r="S293" i="1"/>
  <c r="S300" i="1"/>
  <c r="S307" i="1"/>
  <c r="S277" i="1"/>
  <c r="S272" i="1"/>
  <c r="S275" i="1"/>
  <c r="S273" i="1"/>
  <c r="S255" i="1"/>
  <c r="S230" i="1"/>
  <c r="S227" i="1"/>
  <c r="S231" i="1"/>
  <c r="S229" i="1"/>
  <c r="S228" i="1"/>
  <c r="S233" i="1"/>
  <c r="S232" i="1"/>
  <c r="S234" i="1"/>
  <c r="S217" i="1"/>
  <c r="S216" i="1"/>
  <c r="S215" i="1"/>
  <c r="S214" i="1"/>
  <c r="S212" i="1"/>
  <c r="S210" i="1"/>
  <c r="S211" i="1"/>
  <c r="S213" i="1"/>
  <c r="S209" i="1"/>
  <c r="S207" i="1"/>
  <c r="S208" i="1"/>
  <c r="S554" i="1"/>
  <c r="S550" i="1"/>
  <c r="S552" i="1"/>
  <c r="S558" i="1"/>
  <c r="S555" i="1"/>
  <c r="S556" i="1"/>
  <c r="S551" i="1"/>
  <c r="S553" i="1"/>
  <c r="S557" i="1"/>
  <c r="S117" i="1"/>
  <c r="S178" i="1"/>
  <c r="S188" i="1"/>
  <c r="S180" i="1"/>
  <c r="S189" i="1"/>
  <c r="S191" i="1"/>
  <c r="S185" i="1"/>
  <c r="S182" i="1"/>
  <c r="S184" i="1"/>
  <c r="S187" i="1"/>
  <c r="S192" i="1"/>
  <c r="S181" i="1"/>
  <c r="S186" i="1"/>
  <c r="S190" i="1"/>
  <c r="S177" i="1"/>
  <c r="S179" i="1"/>
  <c r="S183" i="1"/>
  <c r="S237" i="1"/>
  <c r="S118" i="1"/>
  <c r="S146" i="1"/>
  <c r="S144" i="1"/>
  <c r="S143" i="1"/>
  <c r="S147" i="1"/>
  <c r="S150" i="1"/>
  <c r="S149" i="1"/>
  <c r="S175" i="1"/>
  <c r="S584" i="1"/>
  <c r="S223" i="1"/>
  <c r="D115" i="1"/>
  <c r="AG115" i="1" s="1"/>
  <c r="S116" i="1"/>
  <c r="S80" i="1"/>
  <c r="D117" i="1"/>
  <c r="AG117" i="1" s="1"/>
  <c r="S601" i="1"/>
  <c r="S426" i="1"/>
  <c r="S579" i="1"/>
  <c r="D118" i="1"/>
  <c r="AG118" i="1" s="1"/>
  <c r="S580" i="1"/>
  <c r="S489" i="1"/>
  <c r="S616" i="1"/>
  <c r="S511" i="1"/>
  <c r="S122" i="1"/>
  <c r="S366" i="1"/>
  <c r="S173" i="1"/>
  <c r="S613" i="1"/>
  <c r="S443" i="1"/>
  <c r="S204" i="1"/>
  <c r="S251" i="1"/>
  <c r="S85" i="1"/>
  <c r="S395" i="1"/>
  <c r="S194" i="1"/>
  <c r="S418" i="1"/>
  <c r="S598" i="1"/>
  <c r="S174" i="1"/>
  <c r="S543" i="1"/>
  <c r="S588" i="1"/>
  <c r="S152" i="1"/>
  <c r="S455" i="1"/>
  <c r="S115" i="1"/>
  <c r="S561" i="1"/>
  <c r="S416" i="1"/>
  <c r="S404" i="1"/>
  <c r="S448" i="1"/>
  <c r="S423" i="1"/>
  <c r="S615" i="1"/>
  <c r="S506" i="1"/>
  <c r="S544" i="1"/>
  <c r="S521" i="1"/>
  <c r="S316" i="1"/>
  <c r="S573" i="1"/>
  <c r="S602" i="1"/>
  <c r="S505" i="1"/>
  <c r="S357" i="1"/>
  <c r="S344" i="1"/>
  <c r="S339" i="1"/>
  <c r="S599" i="1"/>
  <c r="D113" i="1"/>
  <c r="AG113" i="1" s="1"/>
  <c r="S83" i="1"/>
  <c r="S101" i="1"/>
  <c r="S462" i="1"/>
  <c r="S391" i="1"/>
  <c r="S587" i="1"/>
  <c r="S239" i="1"/>
  <c r="S104" i="1"/>
  <c r="S452" i="1"/>
  <c r="S235" i="1"/>
  <c r="S403" i="1"/>
  <c r="S157" i="1"/>
  <c r="S577" i="1"/>
  <c r="S341" i="1"/>
  <c r="S205" i="1"/>
  <c r="S123" i="1"/>
  <c r="S244" i="1"/>
  <c r="S318" i="1"/>
  <c r="S161" i="1"/>
  <c r="S578" i="1"/>
  <c r="S389" i="1"/>
  <c r="S596" i="1"/>
  <c r="S90" i="1"/>
  <c r="S93" i="1"/>
  <c r="S103" i="1"/>
  <c r="S427" i="1"/>
  <c r="S371" i="1"/>
  <c r="S314" i="1"/>
  <c r="S485" i="1"/>
  <c r="S575" i="1"/>
  <c r="S107" i="1"/>
  <c r="S620" i="1"/>
  <c r="S105" i="1"/>
  <c r="S203" i="1"/>
  <c r="S542" i="1"/>
  <c r="S377" i="1"/>
  <c r="S425" i="1"/>
  <c r="S595" i="1"/>
  <c r="S75" i="1"/>
  <c r="S79" i="1"/>
  <c r="S524" i="1"/>
  <c r="S151" i="1"/>
  <c r="S108" i="1"/>
  <c r="S139" i="1"/>
  <c r="S206" i="1"/>
  <c r="S569" i="1"/>
  <c r="S226" i="1"/>
  <c r="S464" i="1"/>
  <c r="S167" i="1"/>
  <c r="S406" i="1"/>
  <c r="S450" i="1"/>
  <c r="S96" i="1"/>
  <c r="S364" i="1"/>
  <c r="S378" i="1"/>
  <c r="S165" i="1"/>
  <c r="S356" i="1"/>
  <c r="S447" i="1"/>
  <c r="S351" i="1"/>
  <c r="S445" i="1"/>
  <c r="S466" i="1"/>
  <c r="S424" i="1"/>
  <c r="S354" i="1"/>
  <c r="S593" i="1"/>
  <c r="S112" i="1"/>
  <c r="S604" i="1"/>
  <c r="S193" i="1"/>
  <c r="S380" i="1"/>
  <c r="S125" i="1"/>
  <c r="S402" i="1"/>
  <c r="S490" i="1"/>
  <c r="S348" i="1"/>
  <c r="AC112" i="1"/>
  <c r="S132" i="1"/>
  <c r="S522" i="1"/>
  <c r="S510" i="1"/>
  <c r="S523" i="1"/>
  <c r="S394" i="1"/>
  <c r="S326" i="1"/>
  <c r="S130" i="1"/>
  <c r="S332" i="1"/>
  <c r="S89" i="1"/>
  <c r="S140" i="1"/>
  <c r="S171" i="1"/>
  <c r="S246" i="1"/>
  <c r="S519" i="1"/>
  <c r="D114" i="1"/>
  <c r="AG114" i="1" s="1"/>
  <c r="S240" i="1"/>
  <c r="S583" i="1"/>
  <c r="S353" i="1"/>
  <c r="S410" i="1"/>
  <c r="S166" i="1"/>
  <c r="S317" i="1"/>
  <c r="S594" i="1"/>
  <c r="S509" i="1"/>
  <c r="S333" i="1"/>
  <c r="S221" i="1"/>
  <c r="S614" i="1"/>
  <c r="S338" i="1"/>
  <c r="S609" i="1"/>
  <c r="S518" i="1"/>
  <c r="S322" i="1"/>
  <c r="S470" i="1"/>
  <c r="S252" i="1"/>
  <c r="S97" i="1"/>
  <c r="S617" i="1"/>
  <c r="S345" i="1"/>
  <c r="S376" i="1"/>
  <c r="S84" i="1"/>
  <c r="S315" i="1"/>
  <c r="S200" i="1"/>
  <c r="S603" i="1"/>
  <c r="S195" i="1"/>
  <c r="S95" i="1"/>
  <c r="S387" i="1"/>
  <c r="S219" i="1"/>
  <c r="S91" i="1"/>
  <c r="S451" i="1"/>
  <c r="S163" i="1"/>
  <c r="S494" i="1"/>
  <c r="S449" i="1"/>
  <c r="S361" i="1"/>
  <c r="S467" i="1"/>
  <c r="S453" i="1"/>
  <c r="S94" i="1"/>
  <c r="S373" i="1"/>
  <c r="S154" i="1"/>
  <c r="S336" i="1"/>
  <c r="S162" i="1"/>
  <c r="S74" i="1"/>
  <c r="S411" i="1"/>
  <c r="S141" i="1"/>
  <c r="S319" i="1"/>
  <c r="S618" i="1"/>
  <c r="S385" i="1"/>
  <c r="S559" i="1"/>
  <c r="S413" i="1"/>
  <c r="S88" i="1"/>
  <c r="S86" i="1"/>
  <c r="S500" i="1"/>
  <c r="S113" i="1"/>
  <c r="S502" i="1"/>
  <c r="S414" i="1"/>
  <c r="S164" i="1"/>
  <c r="S419" i="1"/>
  <c r="S102" i="1"/>
  <c r="S393" i="1"/>
  <c r="S417" i="1"/>
  <c r="S486" i="1"/>
  <c r="S109" i="1"/>
  <c r="S176" i="1"/>
  <c r="S198" i="1"/>
  <c r="S245" i="1"/>
  <c r="S421" i="1"/>
  <c r="S222" i="1"/>
  <c r="S582" i="1"/>
  <c r="S527" i="1"/>
  <c r="S381" i="1"/>
  <c r="S392" i="1"/>
  <c r="S81" i="1"/>
  <c r="S129" i="1"/>
  <c r="S156" i="1"/>
  <c r="S365" i="1"/>
  <c r="S346" i="1"/>
  <c r="S342" i="1"/>
  <c r="S238" i="1"/>
  <c r="S525" i="1"/>
  <c r="S465" i="1"/>
  <c r="S590" i="1"/>
  <c r="S600" i="1"/>
  <c r="S515" i="1"/>
  <c r="S513" i="1"/>
  <c r="S397" i="1"/>
  <c r="S131" i="1"/>
  <c r="S137" i="1"/>
  <c r="S201" i="1"/>
  <c r="S574" i="1"/>
  <c r="S400" i="1"/>
  <c r="S250" i="1"/>
  <c r="S384" i="1"/>
  <c r="S134" i="1"/>
  <c r="S415" i="1"/>
  <c r="S323" i="1"/>
  <c r="S248" i="1"/>
  <c r="S592" i="1"/>
  <c r="S327" i="1"/>
  <c r="S396" i="1"/>
  <c r="S99" i="1"/>
  <c r="S77" i="1"/>
  <c r="S375" i="1"/>
  <c r="S363" i="1"/>
  <c r="S224" i="1"/>
  <c r="S136" i="1"/>
  <c r="S581" i="1"/>
  <c r="S484" i="1"/>
  <c r="S367" i="1"/>
  <c r="S498" i="1"/>
  <c r="S126" i="1"/>
  <c r="S355" i="1"/>
  <c r="S440" i="1"/>
  <c r="S343" i="1"/>
  <c r="S334" i="1"/>
  <c r="S249" i="1"/>
  <c r="S570" i="1"/>
  <c r="S463" i="1"/>
  <c r="S335" i="1"/>
  <c r="S442" i="1"/>
  <c r="S441" i="1"/>
  <c r="S444" i="1"/>
  <c r="S202" i="1"/>
  <c r="S398" i="1"/>
  <c r="S492" i="1"/>
  <c r="S488" i="1"/>
  <c r="S325" i="1"/>
  <c r="S547" i="1"/>
  <c r="S499" i="1"/>
  <c r="S608" i="1"/>
  <c r="S82" i="1"/>
  <c r="S359" i="1"/>
  <c r="S487" i="1"/>
  <c r="S369" i="1"/>
  <c r="S350" i="1"/>
  <c r="S111" i="1"/>
  <c r="S454" i="1"/>
  <c r="S386" i="1"/>
  <c r="S407" i="1"/>
  <c r="S106" i="1"/>
  <c r="S520" i="1"/>
  <c r="S379" i="1"/>
  <c r="S360" i="1"/>
  <c r="S374" i="1"/>
  <c r="S382" i="1"/>
  <c r="S446" i="1"/>
  <c r="S468" i="1"/>
  <c r="S469" i="1"/>
  <c r="S460" i="1"/>
  <c r="S549" i="1"/>
  <c r="S528" i="1"/>
  <c r="S158" i="1"/>
  <c r="S591" i="1"/>
  <c r="S155" i="1"/>
  <c r="S159" i="1"/>
  <c r="S388" i="1"/>
  <c r="S349" i="1"/>
  <c r="S370" i="1"/>
  <c r="S496" i="1"/>
  <c r="S92" i="1"/>
  <c r="S560" i="1"/>
  <c r="S87" i="1"/>
  <c r="S390" i="1"/>
  <c r="S493" i="1"/>
  <c r="S541" i="1"/>
  <c r="S337" i="1"/>
  <c r="S329" i="1"/>
  <c r="S512" i="1"/>
  <c r="S504" i="1"/>
  <c r="S585" i="1"/>
  <c r="S610" i="1"/>
  <c r="S320" i="1"/>
  <c r="S501" i="1"/>
  <c r="S483" i="1"/>
  <c r="S135" i="1"/>
  <c r="S124" i="1"/>
  <c r="S372" i="1"/>
  <c r="S133" i="1"/>
  <c r="S368" i="1"/>
  <c r="S606" i="1"/>
  <c r="S497" i="1"/>
  <c r="S241" i="1"/>
  <c r="S399" i="1"/>
  <c r="S220" i="1"/>
  <c r="S352" i="1"/>
  <c r="S408" i="1"/>
  <c r="S586" i="1"/>
  <c r="S78" i="1"/>
  <c r="S98" i="1"/>
  <c r="S548" i="1"/>
  <c r="S405" i="1"/>
  <c r="S243" i="1"/>
  <c r="S516" i="1"/>
  <c r="S168" i="1"/>
  <c r="S456" i="1"/>
  <c r="S324" i="1"/>
  <c r="S420" i="1"/>
  <c r="S313" i="1"/>
  <c r="S199" i="1"/>
  <c r="S242" i="1"/>
  <c r="S572" i="1"/>
  <c r="S138" i="1"/>
  <c r="S401" i="1"/>
  <c r="S160" i="1"/>
  <c r="S409" i="1"/>
  <c r="S597" i="1"/>
  <c r="S607" i="1"/>
  <c r="S331" i="1"/>
  <c r="S546" i="1"/>
  <c r="S526" i="1"/>
  <c r="S503" i="1"/>
  <c r="S169" i="1"/>
  <c r="S225" i="1"/>
  <c r="S236" i="1"/>
  <c r="S612" i="1"/>
  <c r="S127" i="1"/>
  <c r="S340" i="1"/>
  <c r="S611" i="1"/>
  <c r="S619" i="1"/>
  <c r="S321" i="1"/>
  <c r="S110" i="1"/>
  <c r="S196" i="1"/>
  <c r="S508" i="1"/>
  <c r="S347" i="1"/>
  <c r="S457" i="1"/>
  <c r="S362" i="1"/>
  <c r="S170" i="1"/>
  <c r="S422" i="1"/>
  <c r="S491" i="1"/>
  <c r="S153" i="1"/>
  <c r="S605" i="1"/>
  <c r="S571" i="1"/>
  <c r="S197" i="1"/>
  <c r="S461" i="1"/>
  <c r="S459" i="1"/>
  <c r="D112" i="1"/>
  <c r="AG112" i="1" s="1"/>
  <c r="S218" i="1"/>
  <c r="S114" i="1"/>
  <c r="S383" i="1"/>
  <c r="S495" i="1"/>
  <c r="S507" i="1"/>
  <c r="S121" i="1"/>
  <c r="S76" i="1"/>
  <c r="S412" i="1"/>
  <c r="S545" i="1"/>
  <c r="S120" i="1"/>
  <c r="S172" i="1"/>
  <c r="S589" i="1"/>
  <c r="S128" i="1"/>
  <c r="S358" i="1"/>
  <c r="S517" i="1"/>
  <c r="S100" i="1"/>
  <c r="S330" i="1"/>
  <c r="S514" i="1"/>
  <c r="S119" i="1"/>
  <c r="S328" i="1"/>
  <c r="S247" i="1"/>
  <c r="S458" i="1"/>
  <c r="S576" i="1"/>
  <c r="P519" i="1" l="1"/>
  <c r="Q519" i="1" s="1"/>
  <c r="E519" i="1" s="1"/>
  <c r="AC519" i="1" s="1"/>
  <c r="AD542" i="1"/>
  <c r="AD139" i="1"/>
  <c r="AD140" i="1" s="1"/>
  <c r="AD141" i="1" s="1"/>
  <c r="P508" i="1" l="1"/>
  <c r="P228" i="1"/>
  <c r="P382" i="1" l="1"/>
  <c r="Q508" i="1"/>
  <c r="E508" i="1" s="1"/>
  <c r="AC508" i="1" s="1"/>
  <c r="Q228" i="1"/>
  <c r="E228" i="1" s="1"/>
  <c r="AC228" i="1" s="1"/>
  <c r="P401" i="1"/>
  <c r="P383" i="1" l="1"/>
  <c r="Q382" i="1"/>
  <c r="E382" i="1" s="1"/>
  <c r="AC382" i="1" s="1"/>
  <c r="Q401" i="1"/>
  <c r="E401" i="1" s="1"/>
  <c r="AC401" i="1" s="1"/>
  <c r="P575" i="1"/>
  <c r="AD573" i="1" l="1"/>
  <c r="Q383" i="1"/>
  <c r="E383" i="1" s="1"/>
  <c r="AC383" i="1" s="1"/>
  <c r="Q575" i="1"/>
  <c r="E575" i="1" s="1"/>
  <c r="AC575" i="1" s="1"/>
  <c r="AD574" i="1" l="1"/>
  <c r="AD588" i="1" s="1"/>
  <c r="AD590" i="1"/>
  <c r="AD591" i="1" s="1"/>
  <c r="AD599" i="1" s="1"/>
  <c r="AD600" i="1" s="1"/>
  <c r="P451" i="1" l="1"/>
  <c r="P509" i="1" l="1"/>
  <c r="Q451" i="1"/>
  <c r="E451" i="1" s="1"/>
  <c r="AC451" i="1" s="1"/>
  <c r="P510" i="1" l="1"/>
  <c r="Q509" i="1"/>
  <c r="E509" i="1" s="1"/>
  <c r="AC509" i="1" s="1"/>
  <c r="P123" i="1" l="1"/>
  <c r="Q510" i="1"/>
  <c r="E510" i="1" s="1"/>
  <c r="AC510" i="1" s="1"/>
  <c r="P384" i="1"/>
  <c r="P488" i="1"/>
  <c r="P158" i="1" l="1"/>
  <c r="Q158" i="1" s="1"/>
  <c r="E158" i="1" s="1"/>
  <c r="AC158" i="1" s="1"/>
  <c r="P385" i="1"/>
  <c r="Q384" i="1"/>
  <c r="E384" i="1" s="1"/>
  <c r="AC384" i="1" s="1"/>
  <c r="P124" i="1"/>
  <c r="Q123" i="1"/>
  <c r="E123" i="1" s="1"/>
  <c r="AC123" i="1" s="1"/>
  <c r="Q488" i="1"/>
  <c r="E488" i="1" s="1"/>
  <c r="AC488" i="1" s="1"/>
  <c r="P203" i="1" l="1"/>
  <c r="Q124" i="1"/>
  <c r="E124" i="1" s="1"/>
  <c r="AC124" i="1" s="1"/>
  <c r="Q385" i="1"/>
  <c r="E385" i="1" s="1"/>
  <c r="AC385" i="1" s="1"/>
  <c r="Q203" i="1" l="1"/>
  <c r="E203" i="1" s="1"/>
  <c r="AC203" i="1" s="1"/>
  <c r="P204" i="1"/>
  <c r="Q204" i="1" s="1"/>
  <c r="E204" i="1" s="1"/>
  <c r="AC204" i="1" s="1"/>
  <c r="P511" i="1" l="1"/>
  <c r="P512" i="1" l="1"/>
  <c r="Q511" i="1"/>
  <c r="E511" i="1" s="1"/>
  <c r="AC511" i="1" s="1"/>
  <c r="Q512" i="1" l="1"/>
  <c r="E512" i="1" s="1"/>
  <c r="AC512" i="1" s="1"/>
  <c r="P386" i="1"/>
  <c r="P387" i="1" l="1"/>
  <c r="Q386" i="1"/>
  <c r="E386" i="1" s="1"/>
  <c r="AC386" i="1" s="1"/>
  <c r="Q387" i="1" l="1"/>
  <c r="E387" i="1" s="1"/>
  <c r="AC387" i="1" s="1"/>
  <c r="P513" i="1" l="1"/>
  <c r="P514" i="1" l="1"/>
  <c r="Q513" i="1"/>
  <c r="E513" i="1" s="1"/>
  <c r="AC513" i="1" s="1"/>
  <c r="Q514" i="1" l="1"/>
  <c r="E514" i="1" s="1"/>
  <c r="AC514" i="1" s="1"/>
  <c r="P388" i="1"/>
  <c r="Q388" i="1" l="1"/>
  <c r="E388" i="1" s="1"/>
  <c r="AC388" i="1" s="1"/>
  <c r="P389" i="1"/>
  <c r="P390" i="1" s="1"/>
  <c r="Q390" i="1" l="1"/>
  <c r="E390" i="1" s="1"/>
  <c r="AC390" i="1" s="1"/>
  <c r="P391" i="1"/>
  <c r="Q389" i="1"/>
  <c r="E389" i="1" s="1"/>
  <c r="AC389" i="1" s="1"/>
  <c r="P441" i="1" l="1"/>
  <c r="Q391" i="1"/>
  <c r="E391" i="1" s="1"/>
  <c r="AC391" i="1" s="1"/>
  <c r="P392" i="1"/>
  <c r="P393" i="1" l="1"/>
  <c r="Q392" i="1"/>
  <c r="E392" i="1" s="1"/>
  <c r="AC392" i="1" s="1"/>
  <c r="Q441" i="1"/>
  <c r="E441" i="1" s="1"/>
  <c r="AC441" i="1" s="1"/>
  <c r="P442" i="1"/>
  <c r="P443" i="1" l="1"/>
  <c r="Q442" i="1"/>
  <c r="E442" i="1" s="1"/>
  <c r="AC442" i="1" s="1"/>
  <c r="Q393" i="1"/>
  <c r="E393" i="1" s="1"/>
  <c r="AC393" i="1" s="1"/>
  <c r="P394" i="1"/>
  <c r="P395" i="1" l="1"/>
  <c r="Q394" i="1"/>
  <c r="E394" i="1" s="1"/>
  <c r="AC394" i="1" s="1"/>
  <c r="Q443" i="1"/>
  <c r="E443" i="1" s="1"/>
  <c r="AC443" i="1" s="1"/>
  <c r="P444" i="1"/>
  <c r="P515" i="1"/>
  <c r="Q444" i="1" l="1"/>
  <c r="E444" i="1" s="1"/>
  <c r="AC444" i="1" s="1"/>
  <c r="P445" i="1"/>
  <c r="Q395" i="1"/>
  <c r="E395" i="1" s="1"/>
  <c r="AC395" i="1" s="1"/>
  <c r="P396" i="1"/>
  <c r="Q515" i="1"/>
  <c r="E515" i="1" s="1"/>
  <c r="AC515" i="1" s="1"/>
  <c r="P516" i="1"/>
  <c r="P397" i="1" l="1"/>
  <c r="Q396" i="1"/>
  <c r="E396" i="1" s="1"/>
  <c r="AC396" i="1" s="1"/>
  <c r="Q445" i="1"/>
  <c r="E445" i="1" s="1"/>
  <c r="AC445" i="1" s="1"/>
  <c r="P446" i="1"/>
  <c r="Q516" i="1"/>
  <c r="E516" i="1" s="1"/>
  <c r="AC516" i="1" s="1"/>
  <c r="Q446" i="1" l="1"/>
  <c r="E446" i="1" s="1"/>
  <c r="AC446" i="1" s="1"/>
  <c r="P447" i="1"/>
  <c r="Q397" i="1"/>
  <c r="E397" i="1" s="1"/>
  <c r="AC397" i="1" s="1"/>
  <c r="P398" i="1"/>
  <c r="Q398" i="1" l="1"/>
  <c r="E398" i="1" s="1"/>
  <c r="AC398" i="1" s="1"/>
  <c r="P399" i="1"/>
  <c r="Q399" i="1" s="1"/>
  <c r="E399" i="1" s="1"/>
  <c r="AC399" i="1" s="1"/>
  <c r="Q447" i="1"/>
  <c r="E447" i="1" s="1"/>
  <c r="AC447" i="1" s="1"/>
  <c r="P448" i="1"/>
  <c r="Q448" i="1" l="1"/>
  <c r="E448" i="1" s="1"/>
  <c r="AC448" i="1" s="1"/>
  <c r="P449" i="1"/>
  <c r="Q449" i="1" s="1"/>
  <c r="E449" i="1" s="1"/>
  <c r="AC449" i="1" s="1"/>
  <c r="P346" i="1" l="1"/>
  <c r="Q346" i="1" l="1"/>
  <c r="E346" i="1" s="1"/>
  <c r="AC346" i="1" s="1"/>
  <c r="P254" i="1" l="1"/>
  <c r="P347" i="1" l="1"/>
  <c r="P255" i="1"/>
  <c r="Q254" i="1"/>
  <c r="E254" i="1" s="1"/>
  <c r="AC254" i="1" s="1"/>
  <c r="Q347" i="1" l="1"/>
  <c r="E347" i="1" s="1"/>
  <c r="AC347" i="1" s="1"/>
  <c r="Q255" i="1"/>
  <c r="E255" i="1" s="1"/>
  <c r="AC255" i="1" s="1"/>
  <c r="P348" i="1" l="1"/>
  <c r="Q348" i="1" l="1"/>
  <c r="E348" i="1" s="1"/>
  <c r="AC348" i="1" s="1"/>
  <c r="P429" i="1" l="1"/>
  <c r="P430" i="1" l="1"/>
  <c r="Q429" i="1"/>
  <c r="E429" i="1" s="1"/>
  <c r="AC429" i="1" s="1"/>
  <c r="P472" i="1" l="1"/>
  <c r="Q430" i="1"/>
  <c r="E430" i="1" s="1"/>
  <c r="AC430" i="1" s="1"/>
  <c r="P473" i="1" l="1"/>
  <c r="Q472" i="1"/>
  <c r="E472" i="1" s="1"/>
  <c r="AC472" i="1" s="1"/>
  <c r="Q473" i="1" l="1"/>
  <c r="E473" i="1" s="1"/>
  <c r="AC473" i="1" s="1"/>
  <c r="P256" i="1" l="1"/>
  <c r="Q256" i="1" l="1"/>
  <c r="E256" i="1" s="1"/>
  <c r="AC256" i="1" s="1"/>
  <c r="P431" i="1" l="1"/>
  <c r="P474" i="1" l="1"/>
  <c r="Q431" i="1"/>
  <c r="E431" i="1" s="1"/>
  <c r="AC431" i="1" s="1"/>
  <c r="Q474" i="1" l="1"/>
  <c r="E474" i="1" s="1"/>
  <c r="AC474" i="1" s="1"/>
  <c r="P162" i="1"/>
  <c r="Q162" i="1" l="1"/>
  <c r="E162" i="1" s="1"/>
  <c r="AC162" i="1" s="1"/>
  <c r="P402" i="1" l="1"/>
  <c r="Q402" i="1" l="1"/>
  <c r="E402" i="1" s="1"/>
  <c r="AC402" i="1" s="1"/>
  <c r="P452" i="1" l="1"/>
  <c r="Q452" i="1" l="1"/>
  <c r="E452" i="1" s="1"/>
  <c r="AC452" i="1" s="1"/>
  <c r="P489" i="1"/>
  <c r="Q489" i="1" l="1"/>
  <c r="E489" i="1" s="1"/>
  <c r="AC489" i="1" s="1"/>
  <c r="P222" i="1" l="1"/>
  <c r="Q222" i="1" s="1"/>
  <c r="E222" i="1" s="1"/>
  <c r="AC222" i="1" s="1"/>
  <c r="P205" i="1" l="1"/>
  <c r="P206" i="1" s="1"/>
  <c r="Q206" i="1" s="1"/>
  <c r="E206" i="1" s="1"/>
  <c r="AC206" i="1" s="1"/>
  <c r="Q205" i="1" l="1"/>
  <c r="E205" i="1" s="1"/>
  <c r="AC205" i="1" s="1"/>
  <c r="P242" i="1" l="1"/>
  <c r="P75" i="1" l="1"/>
  <c r="P76" i="1" s="1"/>
  <c r="Q242" i="1"/>
  <c r="E242" i="1" s="1"/>
  <c r="AC242" i="1" s="1"/>
  <c r="P243" i="1"/>
  <c r="P245" i="1" s="1"/>
  <c r="Q245" i="1" l="1"/>
  <c r="E245" i="1" s="1"/>
  <c r="AC245" i="1" s="1"/>
  <c r="P246" i="1"/>
  <c r="Q76" i="1"/>
  <c r="E76" i="1" s="1"/>
  <c r="AC76" i="1" s="1"/>
  <c r="Q75" i="1"/>
  <c r="E75" i="1" s="1"/>
  <c r="AC75" i="1" s="1"/>
  <c r="Q243" i="1"/>
  <c r="E243" i="1" s="1"/>
  <c r="AC243" i="1" s="1"/>
  <c r="P248" i="1" l="1"/>
  <c r="Q246" i="1"/>
  <c r="E246" i="1" s="1"/>
  <c r="AC246" i="1" s="1"/>
  <c r="Q248" i="1" l="1"/>
  <c r="E248" i="1" s="1"/>
  <c r="AC248" i="1" s="1"/>
  <c r="P249" i="1"/>
  <c r="Q249" i="1" l="1"/>
  <c r="E249" i="1" s="1"/>
  <c r="AC249" i="1" s="1"/>
  <c r="P250" i="1"/>
  <c r="P251" i="1" l="1"/>
  <c r="Q250" i="1"/>
  <c r="E250" i="1" s="1"/>
  <c r="AC250" i="1" s="1"/>
  <c r="P576" i="1"/>
  <c r="P577" i="1" s="1"/>
  <c r="P578" i="1" s="1"/>
  <c r="P600" i="1" l="1"/>
  <c r="P579" i="1"/>
  <c r="Q578" i="1"/>
  <c r="E578" i="1" s="1"/>
  <c r="AC578" i="1" s="1"/>
  <c r="Q577" i="1"/>
  <c r="E577" i="1" s="1"/>
  <c r="AC577" i="1" s="1"/>
  <c r="P252" i="1"/>
  <c r="Q252" i="1" s="1"/>
  <c r="E252" i="1" s="1"/>
  <c r="AC252" i="1" s="1"/>
  <c r="Q251" i="1"/>
  <c r="E251" i="1" s="1"/>
  <c r="AC251" i="1" s="1"/>
  <c r="Q576" i="1"/>
  <c r="E576" i="1" s="1"/>
  <c r="AC576" i="1" s="1"/>
  <c r="P592" i="1" l="1"/>
  <c r="Q579" i="1"/>
  <c r="E579" i="1" s="1"/>
  <c r="AC579" i="1" s="1"/>
  <c r="P581" i="1"/>
  <c r="Q600" i="1"/>
  <c r="E600" i="1" s="1"/>
  <c r="AC600" i="1" s="1"/>
  <c r="P601" i="1"/>
  <c r="P602" i="1" l="1"/>
  <c r="Q601" i="1"/>
  <c r="E601" i="1" s="1"/>
  <c r="AC601" i="1" s="1"/>
  <c r="P94" i="1"/>
  <c r="Q581" i="1"/>
  <c r="E581" i="1" s="1"/>
  <c r="AC581" i="1" s="1"/>
  <c r="P582" i="1"/>
  <c r="Q592" i="1"/>
  <c r="E592" i="1" s="1"/>
  <c r="AC592" i="1" s="1"/>
  <c r="P593" i="1"/>
  <c r="Q593" i="1" s="1"/>
  <c r="E593" i="1" s="1"/>
  <c r="AC593" i="1" s="1"/>
  <c r="P100" i="1"/>
  <c r="Q582" i="1" l="1"/>
  <c r="E582" i="1" s="1"/>
  <c r="AC582" i="1" s="1"/>
  <c r="P584" i="1"/>
  <c r="Q94" i="1"/>
  <c r="E94" i="1" s="1"/>
  <c r="AC94" i="1" s="1"/>
  <c r="P95" i="1"/>
  <c r="Q602" i="1"/>
  <c r="E602" i="1" s="1"/>
  <c r="AC602" i="1" s="1"/>
  <c r="P603" i="1"/>
  <c r="P594" i="1"/>
  <c r="P595" i="1" s="1"/>
  <c r="Q100" i="1"/>
  <c r="E100" i="1" s="1"/>
  <c r="AC100" i="1" s="1"/>
  <c r="Q603" i="1" l="1"/>
  <c r="E603" i="1" s="1"/>
  <c r="AC603" i="1" s="1"/>
  <c r="P604" i="1"/>
  <c r="P96" i="1"/>
  <c r="Q95" i="1"/>
  <c r="E95" i="1" s="1"/>
  <c r="AC95" i="1" s="1"/>
  <c r="Q584" i="1"/>
  <c r="E584" i="1" s="1"/>
  <c r="AC584" i="1" s="1"/>
  <c r="P585" i="1"/>
  <c r="Q585" i="1" s="1"/>
  <c r="E585" i="1" s="1"/>
  <c r="AC585" i="1" s="1"/>
  <c r="Q595" i="1"/>
  <c r="E595" i="1" s="1"/>
  <c r="AC595" i="1" s="1"/>
  <c r="P596" i="1"/>
  <c r="Q596" i="1" s="1"/>
  <c r="E596" i="1" s="1"/>
  <c r="AC596" i="1" s="1"/>
  <c r="Q594" i="1"/>
  <c r="E594" i="1" s="1"/>
  <c r="AC594" i="1" s="1"/>
  <c r="P597" i="1" l="1"/>
  <c r="Q96" i="1"/>
  <c r="E96" i="1" s="1"/>
  <c r="AC96" i="1" s="1"/>
  <c r="P97" i="1"/>
  <c r="Q604" i="1"/>
  <c r="E604" i="1" s="1"/>
  <c r="AC604" i="1" s="1"/>
  <c r="P605" i="1"/>
  <c r="Q605" i="1" s="1"/>
  <c r="E605" i="1" s="1"/>
  <c r="AC605" i="1" s="1"/>
  <c r="Q597" i="1"/>
  <c r="E597" i="1" s="1"/>
  <c r="AC597" i="1" s="1"/>
  <c r="P156" i="1"/>
  <c r="Q156" i="1" s="1"/>
  <c r="E156" i="1" s="1"/>
  <c r="AC156" i="1" s="1"/>
  <c r="AD152" i="1"/>
  <c r="AD153" i="1" s="1"/>
  <c r="P543" i="1"/>
  <c r="P544" i="1" s="1"/>
  <c r="Q543" i="1"/>
  <c r="E543" i="1" s="1"/>
  <c r="AC543" i="1" s="1"/>
  <c r="P606" i="1" l="1"/>
  <c r="Q606" i="1"/>
  <c r="E606" i="1" s="1"/>
  <c r="AC606" i="1" s="1"/>
  <c r="P607" i="1"/>
  <c r="Q97" i="1"/>
  <c r="E97" i="1" s="1"/>
  <c r="AC97" i="1" s="1"/>
  <c r="P98" i="1"/>
  <c r="Q544" i="1"/>
  <c r="E544" i="1" s="1"/>
  <c r="AC544" i="1" s="1"/>
  <c r="P545" i="1"/>
  <c r="P101" i="1" l="1"/>
  <c r="Q98" i="1"/>
  <c r="E98" i="1" s="1"/>
  <c r="AC98" i="1" s="1"/>
  <c r="P608" i="1"/>
  <c r="Q607" i="1"/>
  <c r="E607" i="1" s="1"/>
  <c r="AC607" i="1" s="1"/>
  <c r="P546" i="1"/>
  <c r="Q545" i="1"/>
  <c r="E545" i="1" s="1"/>
  <c r="AC545" i="1" s="1"/>
  <c r="P609" i="1" l="1"/>
  <c r="Q608" i="1"/>
  <c r="E608" i="1" s="1"/>
  <c r="AC608" i="1" s="1"/>
  <c r="P102" i="1"/>
  <c r="Q101" i="1"/>
  <c r="E101" i="1" s="1"/>
  <c r="AC101" i="1" s="1"/>
  <c r="P89" i="1"/>
  <c r="P159" i="1"/>
  <c r="P547" i="1"/>
  <c r="P548" i="1" s="1"/>
  <c r="Q546" i="1"/>
  <c r="E546" i="1" s="1"/>
  <c r="AC546" i="1" s="1"/>
  <c r="P549" i="1" l="1"/>
  <c r="Q549" i="1" s="1"/>
  <c r="E549" i="1" s="1"/>
  <c r="AC549" i="1" s="1"/>
  <c r="Q548" i="1"/>
  <c r="E548" i="1" s="1"/>
  <c r="AC548" i="1" s="1"/>
  <c r="P125" i="1"/>
  <c r="Q102" i="1"/>
  <c r="E102" i="1" s="1"/>
  <c r="AC102" i="1" s="1"/>
  <c r="P104" i="1"/>
  <c r="P610" i="1"/>
  <c r="Q610" i="1" s="1"/>
  <c r="E610" i="1" s="1"/>
  <c r="AC610" i="1" s="1"/>
  <c r="Q609" i="1"/>
  <c r="E609" i="1" s="1"/>
  <c r="AC609" i="1" s="1"/>
  <c r="Q547" i="1"/>
  <c r="E547" i="1" s="1"/>
  <c r="AC547" i="1" s="1"/>
  <c r="P551" i="1"/>
  <c r="P552" i="1" s="1"/>
  <c r="Q159" i="1"/>
  <c r="E159" i="1" s="1"/>
  <c r="AC159" i="1" s="1"/>
  <c r="P194" i="1"/>
  <c r="P195" i="1" s="1"/>
  <c r="P163" i="1"/>
  <c r="Q89" i="1"/>
  <c r="E89" i="1" s="1"/>
  <c r="AC89" i="1" s="1"/>
  <c r="P553" i="1" l="1"/>
  <c r="Q553" i="1" s="1"/>
  <c r="E553" i="1" s="1"/>
  <c r="AC553" i="1" s="1"/>
  <c r="Q552" i="1"/>
  <c r="E552" i="1" s="1"/>
  <c r="AC552" i="1" s="1"/>
  <c r="P196" i="1"/>
  <c r="Q195" i="1"/>
  <c r="E195" i="1" s="1"/>
  <c r="AC195" i="1" s="1"/>
  <c r="Q104" i="1"/>
  <c r="E104" i="1" s="1"/>
  <c r="AC104" i="1" s="1"/>
  <c r="P105" i="1"/>
  <c r="P126" i="1"/>
  <c r="Q125" i="1"/>
  <c r="E125" i="1" s="1"/>
  <c r="AC125" i="1" s="1"/>
  <c r="Q194" i="1"/>
  <c r="E194" i="1" s="1"/>
  <c r="AC194" i="1" s="1"/>
  <c r="Q551" i="1"/>
  <c r="E551" i="1" s="1"/>
  <c r="AC551" i="1" s="1"/>
  <c r="Q163" i="1"/>
  <c r="E163" i="1" s="1"/>
  <c r="AC163" i="1" s="1"/>
  <c r="P403" i="1"/>
  <c r="P404" i="1" s="1"/>
  <c r="P554" i="1" l="1"/>
  <c r="P555" i="1" s="1"/>
  <c r="P556" i="1" s="1"/>
  <c r="Q404" i="1"/>
  <c r="E404" i="1" s="1"/>
  <c r="AC404" i="1" s="1"/>
  <c r="Q105" i="1"/>
  <c r="E105" i="1" s="1"/>
  <c r="AC105" i="1" s="1"/>
  <c r="P107" i="1"/>
  <c r="Q126" i="1"/>
  <c r="E126" i="1" s="1"/>
  <c r="AC126" i="1" s="1"/>
  <c r="P128" i="1"/>
  <c r="Q196" i="1"/>
  <c r="E196" i="1" s="1"/>
  <c r="AC196" i="1" s="1"/>
  <c r="P197" i="1"/>
  <c r="Q403" i="1"/>
  <c r="E403" i="1" s="1"/>
  <c r="AC403" i="1" s="1"/>
  <c r="Q556" i="1" l="1"/>
  <c r="E556" i="1" s="1"/>
  <c r="AC556" i="1" s="1"/>
  <c r="P557" i="1"/>
  <c r="P558" i="1" s="1"/>
  <c r="Q558" i="1" s="1"/>
  <c r="E558" i="1" s="1"/>
  <c r="AC558" i="1" s="1"/>
  <c r="Q554" i="1"/>
  <c r="E554" i="1" s="1"/>
  <c r="AC554" i="1" s="1"/>
  <c r="Q555" i="1"/>
  <c r="E555" i="1" s="1"/>
  <c r="AC555" i="1" s="1"/>
  <c r="Q107" i="1"/>
  <c r="E107" i="1" s="1"/>
  <c r="AC107" i="1" s="1"/>
  <c r="P108" i="1"/>
  <c r="P223" i="1"/>
  <c r="P129" i="1"/>
  <c r="Q128" i="1"/>
  <c r="E128" i="1" s="1"/>
  <c r="AC128" i="1" s="1"/>
  <c r="P198" i="1"/>
  <c r="Q197" i="1"/>
  <c r="E197" i="1" s="1"/>
  <c r="AC197" i="1" s="1"/>
  <c r="P560" i="1"/>
  <c r="Q557" i="1"/>
  <c r="E557" i="1" s="1"/>
  <c r="AC557" i="1" s="1"/>
  <c r="Q560" i="1" l="1"/>
  <c r="E560" i="1" s="1"/>
  <c r="AC560" i="1" s="1"/>
  <c r="P561" i="1"/>
  <c r="Q561" i="1" s="1"/>
  <c r="E561" i="1" s="1"/>
  <c r="AC561" i="1" s="1"/>
  <c r="Q198" i="1"/>
  <c r="E198" i="1" s="1"/>
  <c r="AC198" i="1" s="1"/>
  <c r="P199" i="1"/>
  <c r="Q223" i="1"/>
  <c r="E223" i="1" s="1"/>
  <c r="AC223" i="1" s="1"/>
  <c r="P224" i="1"/>
  <c r="Q129" i="1"/>
  <c r="E129" i="1" s="1"/>
  <c r="AC129" i="1" s="1"/>
  <c r="P131" i="1"/>
  <c r="Q131" i="1" s="1"/>
  <c r="E131" i="1" s="1"/>
  <c r="AC131" i="1" s="1"/>
  <c r="Q108" i="1"/>
  <c r="E108" i="1" s="1"/>
  <c r="AC108" i="1" s="1"/>
  <c r="P110" i="1"/>
  <c r="Q224" i="1" l="1"/>
  <c r="E224" i="1" s="1"/>
  <c r="AC224" i="1" s="1"/>
  <c r="P225" i="1"/>
  <c r="P200" i="1"/>
  <c r="Q199" i="1"/>
  <c r="E199" i="1" s="1"/>
  <c r="AC199" i="1" s="1"/>
  <c r="Q110" i="1"/>
  <c r="E110" i="1" s="1"/>
  <c r="AC110" i="1" s="1"/>
  <c r="P111" i="1"/>
  <c r="Q111" i="1" s="1"/>
  <c r="E111" i="1" s="1"/>
  <c r="AC111" i="1" s="1"/>
  <c r="P132" i="1"/>
  <c r="P453" i="1"/>
  <c r="P454" i="1" s="1"/>
  <c r="Q454" i="1" s="1"/>
  <c r="E454" i="1" s="1"/>
  <c r="AC454" i="1" s="1"/>
  <c r="P134" i="1" l="1"/>
  <c r="Q132" i="1"/>
  <c r="E132" i="1" s="1"/>
  <c r="AC132" i="1" s="1"/>
  <c r="Q200" i="1"/>
  <c r="E200" i="1" s="1"/>
  <c r="AC200" i="1" s="1"/>
  <c r="P201" i="1"/>
  <c r="Q201" i="1" s="1"/>
  <c r="E201" i="1" s="1"/>
  <c r="AC201" i="1" s="1"/>
  <c r="Q225" i="1"/>
  <c r="E225" i="1" s="1"/>
  <c r="AC225" i="1" s="1"/>
  <c r="P226" i="1"/>
  <c r="Q226" i="1" s="1"/>
  <c r="E226" i="1" s="1"/>
  <c r="AC226" i="1" s="1"/>
  <c r="Q453" i="1"/>
  <c r="E453" i="1" s="1"/>
  <c r="AC453" i="1" s="1"/>
  <c r="P490" i="1"/>
  <c r="P491" i="1" s="1"/>
  <c r="Q491" i="1" s="1"/>
  <c r="E491" i="1" s="1"/>
  <c r="AC491" i="1" s="1"/>
  <c r="Q134" i="1" l="1"/>
  <c r="E134" i="1" s="1"/>
  <c r="AC134" i="1" s="1"/>
  <c r="P135" i="1"/>
  <c r="Q490" i="1"/>
  <c r="E490" i="1" s="1"/>
  <c r="AC490" i="1" s="1"/>
  <c r="P136" i="1" l="1"/>
  <c r="Q135" i="1"/>
  <c r="E135" i="1" s="1"/>
  <c r="AC135" i="1" s="1"/>
  <c r="Q136" i="1" l="1"/>
  <c r="E136" i="1" s="1"/>
  <c r="AC136" i="1" s="1"/>
  <c r="P137" i="1"/>
  <c r="Q137" i="1" s="1"/>
  <c r="E137" i="1" s="1"/>
  <c r="AC137" i="1" s="1"/>
  <c r="P314" i="1" l="1"/>
  <c r="P315" i="1" s="1"/>
  <c r="P316" i="1" l="1"/>
  <c r="Q316" i="1" s="1"/>
  <c r="E316" i="1" s="1"/>
  <c r="AC316" i="1" s="1"/>
  <c r="Q315" i="1"/>
  <c r="E315" i="1" s="1"/>
  <c r="AC315" i="1" s="1"/>
  <c r="Q314" i="1"/>
  <c r="E314" i="1" s="1"/>
  <c r="AC314" i="1" s="1"/>
  <c r="P405" i="1"/>
  <c r="P406" i="1" s="1"/>
  <c r="P407" i="1" l="1"/>
  <c r="Q406" i="1"/>
  <c r="E406" i="1" s="1"/>
  <c r="AC406" i="1" s="1"/>
  <c r="Q405" i="1"/>
  <c r="E405" i="1" s="1"/>
  <c r="AC405" i="1" s="1"/>
  <c r="Q407" i="1" l="1"/>
  <c r="E407" i="1" s="1"/>
  <c r="AC407" i="1" s="1"/>
  <c r="P408" i="1"/>
  <c r="Q408" i="1" l="1"/>
  <c r="E408" i="1" s="1"/>
  <c r="AC408" i="1" s="1"/>
  <c r="P409" i="1"/>
  <c r="P410" i="1" l="1"/>
  <c r="Q409" i="1"/>
  <c r="E409" i="1" s="1"/>
  <c r="AC409" i="1" s="1"/>
  <c r="P484" i="1"/>
  <c r="P485" i="1" s="1"/>
  <c r="P486" i="1" l="1"/>
  <c r="Q486" i="1" s="1"/>
  <c r="E486" i="1" s="1"/>
  <c r="AC486" i="1" s="1"/>
  <c r="Q485" i="1"/>
  <c r="E485" i="1" s="1"/>
  <c r="AC485" i="1" s="1"/>
  <c r="P411" i="1"/>
  <c r="Q410" i="1"/>
  <c r="E410" i="1" s="1"/>
  <c r="AC410" i="1" s="1"/>
  <c r="Q484" i="1"/>
  <c r="E484" i="1" s="1"/>
  <c r="AC484" i="1" s="1"/>
  <c r="P412" i="1" l="1"/>
  <c r="Q411" i="1"/>
  <c r="E411" i="1" s="1"/>
  <c r="AC411" i="1" s="1"/>
  <c r="Q412" i="1" l="1"/>
  <c r="E412" i="1" s="1"/>
  <c r="AC412" i="1" s="1"/>
  <c r="P413" i="1"/>
  <c r="P318" i="1" l="1"/>
  <c r="Q318" i="1" s="1"/>
  <c r="E318" i="1" s="1"/>
  <c r="AC318" i="1" s="1"/>
  <c r="Q413" i="1"/>
  <c r="E413" i="1" s="1"/>
  <c r="AC413" i="1" s="1"/>
  <c r="P414" i="1"/>
  <c r="P319" i="1" l="1"/>
  <c r="Q414" i="1"/>
  <c r="E414" i="1" s="1"/>
  <c r="AC414" i="1" s="1"/>
  <c r="P415" i="1"/>
  <c r="P455" i="1"/>
  <c r="P456" i="1" s="1"/>
  <c r="P457" i="1" l="1"/>
  <c r="Q456" i="1"/>
  <c r="E456" i="1" s="1"/>
  <c r="AC456" i="1" s="1"/>
  <c r="P416" i="1"/>
  <c r="Q415" i="1"/>
  <c r="E415" i="1" s="1"/>
  <c r="AC415" i="1" s="1"/>
  <c r="Q319" i="1"/>
  <c r="E319" i="1" s="1"/>
  <c r="AC319" i="1" s="1"/>
  <c r="P320" i="1"/>
  <c r="Q455" i="1"/>
  <c r="E455" i="1" s="1"/>
  <c r="AC455" i="1" s="1"/>
  <c r="P321" i="1" l="1"/>
  <c r="Q320" i="1"/>
  <c r="E320" i="1" s="1"/>
  <c r="AC320" i="1" s="1"/>
  <c r="Q416" i="1"/>
  <c r="E416" i="1" s="1"/>
  <c r="AC416" i="1" s="1"/>
  <c r="P417" i="1"/>
  <c r="P458" i="1"/>
  <c r="Q457" i="1"/>
  <c r="E457" i="1" s="1"/>
  <c r="AC457" i="1" s="1"/>
  <c r="P492" i="1"/>
  <c r="P493" i="1" s="1"/>
  <c r="Q458" i="1" l="1"/>
  <c r="E458" i="1" s="1"/>
  <c r="AC458" i="1" s="1"/>
  <c r="P459" i="1"/>
  <c r="P494" i="1"/>
  <c r="Q493" i="1"/>
  <c r="E493" i="1" s="1"/>
  <c r="AC493" i="1" s="1"/>
  <c r="P418" i="1"/>
  <c r="Q417" i="1"/>
  <c r="E417" i="1" s="1"/>
  <c r="AC417" i="1" s="1"/>
  <c r="Q321" i="1"/>
  <c r="E321" i="1" s="1"/>
  <c r="AC321" i="1" s="1"/>
  <c r="P322" i="1"/>
  <c r="Q492" i="1"/>
  <c r="E492" i="1" s="1"/>
  <c r="AC492" i="1" s="1"/>
  <c r="P419" i="1" l="1"/>
  <c r="Q418" i="1"/>
  <c r="E418" i="1" s="1"/>
  <c r="AC418" i="1" s="1"/>
  <c r="P495" i="1"/>
  <c r="Q494" i="1"/>
  <c r="E494" i="1" s="1"/>
  <c r="AC494" i="1" s="1"/>
  <c r="P460" i="1"/>
  <c r="Q459" i="1"/>
  <c r="E459" i="1" s="1"/>
  <c r="AC459" i="1" s="1"/>
  <c r="P323" i="1"/>
  <c r="Q322" i="1"/>
  <c r="E322" i="1" s="1"/>
  <c r="AC322" i="1" s="1"/>
  <c r="P324" i="1" l="1"/>
  <c r="Q323" i="1"/>
  <c r="E323" i="1" s="1"/>
  <c r="AC323" i="1" s="1"/>
  <c r="P461" i="1"/>
  <c r="Q461" i="1" s="1"/>
  <c r="E461" i="1" s="1"/>
  <c r="AC461" i="1" s="1"/>
  <c r="Q460" i="1"/>
  <c r="E460" i="1" s="1"/>
  <c r="AC460" i="1" s="1"/>
  <c r="Q495" i="1"/>
  <c r="E495" i="1" s="1"/>
  <c r="AC495" i="1" s="1"/>
  <c r="P496" i="1"/>
  <c r="P420" i="1"/>
  <c r="Q419" i="1"/>
  <c r="E419" i="1" s="1"/>
  <c r="AC419" i="1" s="1"/>
  <c r="P497" i="1" l="1"/>
  <c r="Q496" i="1"/>
  <c r="E496" i="1" s="1"/>
  <c r="AC496" i="1" s="1"/>
  <c r="Q420" i="1"/>
  <c r="E420" i="1" s="1"/>
  <c r="AC420" i="1" s="1"/>
  <c r="P421" i="1"/>
  <c r="Q324" i="1"/>
  <c r="E324" i="1" s="1"/>
  <c r="AC324" i="1" s="1"/>
  <c r="P325" i="1"/>
  <c r="P257" i="1"/>
  <c r="P463" i="1"/>
  <c r="P422" i="1" l="1"/>
  <c r="Q421" i="1"/>
  <c r="E421" i="1" s="1"/>
  <c r="AC421" i="1" s="1"/>
  <c r="Q325" i="1"/>
  <c r="E325" i="1" s="1"/>
  <c r="AC325" i="1" s="1"/>
  <c r="P326" i="1"/>
  <c r="P498" i="1"/>
  <c r="Q497" i="1"/>
  <c r="E497" i="1" s="1"/>
  <c r="AC497" i="1" s="1"/>
  <c r="Q463" i="1"/>
  <c r="E463" i="1" s="1"/>
  <c r="AC463" i="1" s="1"/>
  <c r="P520" i="1"/>
  <c r="P521" i="1" s="1"/>
  <c r="Q521" i="1" s="1"/>
  <c r="E521" i="1" s="1"/>
  <c r="AC521" i="1" s="1"/>
  <c r="P258" i="1"/>
  <c r="Q257" i="1"/>
  <c r="E257" i="1" s="1"/>
  <c r="AC257" i="1" s="1"/>
  <c r="Q498" i="1" l="1"/>
  <c r="E498" i="1" s="1"/>
  <c r="AC498" i="1" s="1"/>
  <c r="P499" i="1"/>
  <c r="P327" i="1"/>
  <c r="Q326" i="1"/>
  <c r="E326" i="1" s="1"/>
  <c r="AC326" i="1" s="1"/>
  <c r="P423" i="1"/>
  <c r="Q423" i="1" s="1"/>
  <c r="E423" i="1" s="1"/>
  <c r="AC423" i="1" s="1"/>
  <c r="Q422" i="1"/>
  <c r="E422" i="1" s="1"/>
  <c r="AC422" i="1" s="1"/>
  <c r="Q258" i="1"/>
  <c r="E258" i="1" s="1"/>
  <c r="AC258" i="1" s="1"/>
  <c r="Q520" i="1"/>
  <c r="E520" i="1" s="1"/>
  <c r="AC520" i="1" s="1"/>
  <c r="P328" i="1" l="1"/>
  <c r="Q327" i="1"/>
  <c r="E327" i="1" s="1"/>
  <c r="AC327" i="1" s="1"/>
  <c r="Q499" i="1"/>
  <c r="E499" i="1" s="1"/>
  <c r="AC499" i="1" s="1"/>
  <c r="P500" i="1"/>
  <c r="P178" i="1" l="1"/>
  <c r="Q500" i="1"/>
  <c r="E500" i="1" s="1"/>
  <c r="AC500" i="1" s="1"/>
  <c r="P501" i="1"/>
  <c r="P329" i="1"/>
  <c r="Q328" i="1"/>
  <c r="E328" i="1" s="1"/>
  <c r="AC328" i="1" s="1"/>
  <c r="Q329" i="1" l="1"/>
  <c r="E329" i="1" s="1"/>
  <c r="AC329" i="1" s="1"/>
  <c r="P330" i="1"/>
  <c r="Q501" i="1"/>
  <c r="E501" i="1" s="1"/>
  <c r="AC501" i="1" s="1"/>
  <c r="P502" i="1"/>
  <c r="Q178" i="1"/>
  <c r="E178" i="1" s="1"/>
  <c r="AC178" i="1" s="1"/>
  <c r="P179" i="1"/>
  <c r="Q179" i="1" l="1"/>
  <c r="E179" i="1" s="1"/>
  <c r="AC179" i="1" s="1"/>
  <c r="P180" i="1"/>
  <c r="P503" i="1"/>
  <c r="Q502" i="1"/>
  <c r="E502" i="1" s="1"/>
  <c r="AC502" i="1" s="1"/>
  <c r="Q330" i="1"/>
  <c r="E330" i="1" s="1"/>
  <c r="AC330" i="1" s="1"/>
  <c r="P331" i="1"/>
  <c r="P236" i="1"/>
  <c r="P237" i="1" s="1"/>
  <c r="Q237" i="1" s="1"/>
  <c r="E237" i="1" s="1"/>
  <c r="AC237" i="1" s="1"/>
  <c r="Q331" i="1" l="1"/>
  <c r="E331" i="1" s="1"/>
  <c r="AC331" i="1" s="1"/>
  <c r="P332" i="1"/>
  <c r="Q503" i="1"/>
  <c r="E503" i="1" s="1"/>
  <c r="AC503" i="1" s="1"/>
  <c r="P504" i="1"/>
  <c r="P181" i="1"/>
  <c r="Q180" i="1"/>
  <c r="E180" i="1" s="1"/>
  <c r="AC180" i="1" s="1"/>
  <c r="Q236" i="1"/>
  <c r="E236" i="1" s="1"/>
  <c r="AC236" i="1" s="1"/>
  <c r="P90" i="1"/>
  <c r="P91" i="1" s="1"/>
  <c r="P259" i="1"/>
  <c r="P260" i="1" s="1"/>
  <c r="P92" i="1" l="1"/>
  <c r="Q92" i="1" s="1"/>
  <c r="E92" i="1" s="1"/>
  <c r="AC92" i="1" s="1"/>
  <c r="Q91" i="1"/>
  <c r="E91" i="1" s="1"/>
  <c r="AC91" i="1" s="1"/>
  <c r="P182" i="1"/>
  <c r="Q182" i="1" s="1"/>
  <c r="E182" i="1" s="1"/>
  <c r="AC182" i="1" s="1"/>
  <c r="Q181" i="1"/>
  <c r="E181" i="1" s="1"/>
  <c r="AC181" i="1" s="1"/>
  <c r="Q504" i="1"/>
  <c r="E504" i="1" s="1"/>
  <c r="AC504" i="1" s="1"/>
  <c r="P505" i="1"/>
  <c r="P333" i="1"/>
  <c r="Q332" i="1"/>
  <c r="E332" i="1" s="1"/>
  <c r="AC332" i="1" s="1"/>
  <c r="P261" i="1"/>
  <c r="Q260" i="1"/>
  <c r="E260" i="1" s="1"/>
  <c r="AC260" i="1" s="1"/>
  <c r="Q259" i="1"/>
  <c r="E259" i="1" s="1"/>
  <c r="AC259" i="1" s="1"/>
  <c r="P120" i="1"/>
  <c r="P121" i="1" s="1"/>
  <c r="Q121" i="1" s="1"/>
  <c r="E121" i="1" s="1"/>
  <c r="AC121" i="1" s="1"/>
  <c r="Q90" i="1"/>
  <c r="E90" i="1" s="1"/>
  <c r="AC90" i="1" s="1"/>
  <c r="Q333" i="1" l="1"/>
  <c r="E333" i="1" s="1"/>
  <c r="AC333" i="1" s="1"/>
  <c r="P334" i="1"/>
  <c r="Q505" i="1"/>
  <c r="E505" i="1" s="1"/>
  <c r="AC505" i="1" s="1"/>
  <c r="P506" i="1"/>
  <c r="Q506" i="1" s="1"/>
  <c r="E506" i="1" s="1"/>
  <c r="AC506" i="1" s="1"/>
  <c r="P262" i="1"/>
  <c r="Q261" i="1"/>
  <c r="E261" i="1" s="1"/>
  <c r="AC261" i="1" s="1"/>
  <c r="Q120" i="1"/>
  <c r="E120" i="1" s="1"/>
  <c r="AC120" i="1" s="1"/>
  <c r="P219" i="1"/>
  <c r="P220" i="1" s="1"/>
  <c r="Q220" i="1" s="1"/>
  <c r="E220" i="1" s="1"/>
  <c r="AC220" i="1" s="1"/>
  <c r="P464" i="1"/>
  <c r="P465" i="1" s="1"/>
  <c r="P263" i="1" l="1"/>
  <c r="Q262" i="1"/>
  <c r="E262" i="1" s="1"/>
  <c r="AC262" i="1" s="1"/>
  <c r="P466" i="1"/>
  <c r="Q465" i="1"/>
  <c r="E465" i="1" s="1"/>
  <c r="AC465" i="1" s="1"/>
  <c r="P335" i="1"/>
  <c r="Q334" i="1"/>
  <c r="E334" i="1" s="1"/>
  <c r="AC334" i="1" s="1"/>
  <c r="Q464" i="1"/>
  <c r="E464" i="1" s="1"/>
  <c r="AC464" i="1" s="1"/>
  <c r="P522" i="1"/>
  <c r="P432" i="1"/>
  <c r="P570" i="1"/>
  <c r="P571" i="1" s="1"/>
  <c r="Q571" i="1" s="1"/>
  <c r="E571" i="1" s="1"/>
  <c r="AC571" i="1" s="1"/>
  <c r="Q219" i="1"/>
  <c r="E219" i="1" s="1"/>
  <c r="AC219" i="1" s="1"/>
  <c r="P336" i="1" l="1"/>
  <c r="Q335" i="1"/>
  <c r="E335" i="1" s="1"/>
  <c r="AC335" i="1" s="1"/>
  <c r="P467" i="1"/>
  <c r="Q467" i="1" s="1"/>
  <c r="E467" i="1" s="1"/>
  <c r="AC467" i="1" s="1"/>
  <c r="Q466" i="1"/>
  <c r="E466" i="1" s="1"/>
  <c r="AC466" i="1" s="1"/>
  <c r="Q263" i="1"/>
  <c r="E263" i="1" s="1"/>
  <c r="AC263" i="1" s="1"/>
  <c r="P264" i="1"/>
  <c r="P209" i="1"/>
  <c r="Q209" i="1" s="1"/>
  <c r="E209" i="1" s="1"/>
  <c r="AC209" i="1" s="1"/>
  <c r="Q570" i="1"/>
  <c r="E570" i="1" s="1"/>
  <c r="AC570" i="1" s="1"/>
  <c r="P433" i="1"/>
  <c r="P434" i="1" s="1"/>
  <c r="P435" i="1" s="1"/>
  <c r="Q432" i="1"/>
  <c r="E432" i="1" s="1"/>
  <c r="AC432" i="1" s="1"/>
  <c r="Q522" i="1"/>
  <c r="E522" i="1" s="1"/>
  <c r="AC522" i="1" s="1"/>
  <c r="P265" i="1" l="1"/>
  <c r="Q264" i="1"/>
  <c r="E264" i="1" s="1"/>
  <c r="AC264" i="1" s="1"/>
  <c r="Q435" i="1"/>
  <c r="E435" i="1" s="1"/>
  <c r="AC435" i="1" s="1"/>
  <c r="P436" i="1"/>
  <c r="Q434" i="1"/>
  <c r="E434" i="1" s="1"/>
  <c r="AC434" i="1" s="1"/>
  <c r="P337" i="1"/>
  <c r="Q336" i="1"/>
  <c r="E336" i="1" s="1"/>
  <c r="AC336" i="1" s="1"/>
  <c r="P475" i="1"/>
  <c r="Q433" i="1"/>
  <c r="E433" i="1" s="1"/>
  <c r="AC433" i="1" s="1"/>
  <c r="Q337" i="1" l="1"/>
  <c r="E337" i="1" s="1"/>
  <c r="AC337" i="1" s="1"/>
  <c r="P338" i="1"/>
  <c r="P437" i="1"/>
  <c r="Q436" i="1"/>
  <c r="E436" i="1" s="1"/>
  <c r="AC436" i="1" s="1"/>
  <c r="P266" i="1"/>
  <c r="Q265" i="1"/>
  <c r="E265" i="1" s="1"/>
  <c r="AC265" i="1" s="1"/>
  <c r="P476" i="1"/>
  <c r="P477" i="1" s="1"/>
  <c r="Q475" i="1"/>
  <c r="E475" i="1" s="1"/>
  <c r="AC475" i="1" s="1"/>
  <c r="P77" i="1"/>
  <c r="P267" i="1" l="1"/>
  <c r="Q266" i="1"/>
  <c r="E266" i="1" s="1"/>
  <c r="AC266" i="1" s="1"/>
  <c r="P438" i="1"/>
  <c r="Q437" i="1"/>
  <c r="E437" i="1" s="1"/>
  <c r="AC437" i="1" s="1"/>
  <c r="P339" i="1"/>
  <c r="Q338" i="1"/>
  <c r="E338" i="1" s="1"/>
  <c r="AC338" i="1" s="1"/>
  <c r="P478" i="1"/>
  <c r="Q477" i="1"/>
  <c r="E477" i="1" s="1"/>
  <c r="AC477" i="1" s="1"/>
  <c r="Q77" i="1"/>
  <c r="E77" i="1" s="1"/>
  <c r="AC77" i="1" s="1"/>
  <c r="P183" i="1"/>
  <c r="Q476" i="1"/>
  <c r="E476" i="1" s="1"/>
  <c r="AC476" i="1" s="1"/>
  <c r="P78" i="1"/>
  <c r="P79" i="1" s="1"/>
  <c r="P468" i="1"/>
  <c r="P469" i="1" s="1"/>
  <c r="Q478" i="1" l="1"/>
  <c r="E478" i="1" s="1"/>
  <c r="AC478" i="1" s="1"/>
  <c r="P479" i="1"/>
  <c r="P80" i="1"/>
  <c r="Q79" i="1"/>
  <c r="E79" i="1" s="1"/>
  <c r="AC79" i="1" s="1"/>
  <c r="P340" i="1"/>
  <c r="Q339" i="1"/>
  <c r="E339" i="1" s="1"/>
  <c r="AC339" i="1" s="1"/>
  <c r="Q183" i="1"/>
  <c r="E183" i="1" s="1"/>
  <c r="AC183" i="1" s="1"/>
  <c r="P184" i="1"/>
  <c r="P439" i="1"/>
  <c r="Q439" i="1" s="1"/>
  <c r="E439" i="1" s="1"/>
  <c r="AC439" i="1" s="1"/>
  <c r="Q438" i="1"/>
  <c r="E438" i="1" s="1"/>
  <c r="AC438" i="1" s="1"/>
  <c r="Q469" i="1"/>
  <c r="E469" i="1" s="1"/>
  <c r="AC469" i="1" s="1"/>
  <c r="P470" i="1"/>
  <c r="Q470" i="1" s="1"/>
  <c r="E470" i="1" s="1"/>
  <c r="AC470" i="1" s="1"/>
  <c r="Q267" i="1"/>
  <c r="E267" i="1" s="1"/>
  <c r="AC267" i="1" s="1"/>
  <c r="P268" i="1"/>
  <c r="P523" i="1"/>
  <c r="P524" i="1" s="1"/>
  <c r="Q468" i="1"/>
  <c r="E468" i="1" s="1"/>
  <c r="AC468" i="1" s="1"/>
  <c r="Q78" i="1"/>
  <c r="E78" i="1" s="1"/>
  <c r="AC78" i="1" s="1"/>
  <c r="P113" i="1"/>
  <c r="P185" i="1" l="1"/>
  <c r="Q184" i="1"/>
  <c r="E184" i="1" s="1"/>
  <c r="AC184" i="1" s="1"/>
  <c r="Q340" i="1"/>
  <c r="E340" i="1" s="1"/>
  <c r="AC340" i="1" s="1"/>
  <c r="P341" i="1"/>
  <c r="Q524" i="1"/>
  <c r="E524" i="1" s="1"/>
  <c r="AC524" i="1" s="1"/>
  <c r="P525" i="1"/>
  <c r="Q268" i="1"/>
  <c r="E268" i="1" s="1"/>
  <c r="AC268" i="1" s="1"/>
  <c r="P269" i="1"/>
  <c r="Q80" i="1"/>
  <c r="E80" i="1" s="1"/>
  <c r="AC80" i="1" s="1"/>
  <c r="P81" i="1"/>
  <c r="P480" i="1"/>
  <c r="Q479" i="1"/>
  <c r="E479" i="1" s="1"/>
  <c r="AC479" i="1" s="1"/>
  <c r="Q113" i="1"/>
  <c r="E113" i="1" s="1"/>
  <c r="AC113" i="1" s="1"/>
  <c r="P215" i="1"/>
  <c r="P114" i="1"/>
  <c r="P115" i="1" s="1"/>
  <c r="Q523" i="1"/>
  <c r="E523" i="1" s="1"/>
  <c r="AC523" i="1" s="1"/>
  <c r="P351" i="1"/>
  <c r="P352" i="1" s="1"/>
  <c r="P270" i="1" l="1"/>
  <c r="Q269" i="1"/>
  <c r="E269" i="1" s="1"/>
  <c r="AC269" i="1" s="1"/>
  <c r="P116" i="1"/>
  <c r="Q115" i="1"/>
  <c r="E115" i="1" s="1"/>
  <c r="AC115" i="1" s="1"/>
  <c r="Q525" i="1"/>
  <c r="E525" i="1" s="1"/>
  <c r="AC525" i="1" s="1"/>
  <c r="P526" i="1"/>
  <c r="P342" i="1"/>
  <c r="Q341" i="1"/>
  <c r="E341" i="1" s="1"/>
  <c r="AC341" i="1" s="1"/>
  <c r="P481" i="1"/>
  <c r="Q480" i="1"/>
  <c r="E480" i="1" s="1"/>
  <c r="AC480" i="1" s="1"/>
  <c r="P353" i="1"/>
  <c r="Q352" i="1"/>
  <c r="E352" i="1" s="1"/>
  <c r="AC352" i="1" s="1"/>
  <c r="P82" i="1"/>
  <c r="Q81" i="1"/>
  <c r="E81" i="1" s="1"/>
  <c r="AC81" i="1" s="1"/>
  <c r="Q185" i="1"/>
  <c r="E185" i="1" s="1"/>
  <c r="AC185" i="1" s="1"/>
  <c r="P186" i="1"/>
  <c r="Q351" i="1"/>
  <c r="E351" i="1" s="1"/>
  <c r="AC351" i="1" s="1"/>
  <c r="P216" i="1"/>
  <c r="P217" i="1" s="1"/>
  <c r="Q217" i="1" s="1"/>
  <c r="E217" i="1" s="1"/>
  <c r="AC217" i="1" s="1"/>
  <c r="Q114" i="1"/>
  <c r="E114" i="1" s="1"/>
  <c r="AC114" i="1" s="1"/>
  <c r="P229" i="1"/>
  <c r="P230" i="1" s="1"/>
  <c r="Q215" i="1"/>
  <c r="E215" i="1" s="1"/>
  <c r="AC215" i="1" s="1"/>
  <c r="Q342" i="1" l="1"/>
  <c r="E342" i="1" s="1"/>
  <c r="AC342" i="1" s="1"/>
  <c r="P343" i="1"/>
  <c r="P527" i="1"/>
  <c r="Q526" i="1"/>
  <c r="E526" i="1" s="1"/>
  <c r="AC526" i="1" s="1"/>
  <c r="P187" i="1"/>
  <c r="Q186" i="1"/>
  <c r="E186" i="1" s="1"/>
  <c r="AC186" i="1" s="1"/>
  <c r="Q353" i="1"/>
  <c r="E353" i="1" s="1"/>
  <c r="AC353" i="1" s="1"/>
  <c r="P354" i="1"/>
  <c r="Q116" i="1"/>
  <c r="E116" i="1" s="1"/>
  <c r="AC116" i="1" s="1"/>
  <c r="P117" i="1"/>
  <c r="P231" i="1"/>
  <c r="Q231" i="1" s="1"/>
  <c r="E231" i="1" s="1"/>
  <c r="AC231" i="1" s="1"/>
  <c r="Q230" i="1"/>
  <c r="E230" i="1" s="1"/>
  <c r="AC230" i="1" s="1"/>
  <c r="P83" i="1"/>
  <c r="Q82" i="1"/>
  <c r="E82" i="1" s="1"/>
  <c r="AC82" i="1" s="1"/>
  <c r="P482" i="1"/>
  <c r="Q482" i="1" s="1"/>
  <c r="E482" i="1" s="1"/>
  <c r="AC482" i="1" s="1"/>
  <c r="Q481" i="1"/>
  <c r="E481" i="1" s="1"/>
  <c r="AC481" i="1" s="1"/>
  <c r="P271" i="1"/>
  <c r="Q270" i="1"/>
  <c r="E270" i="1" s="1"/>
  <c r="AC270" i="1" s="1"/>
  <c r="Q229" i="1"/>
  <c r="E229" i="1" s="1"/>
  <c r="AC229" i="1" s="1"/>
  <c r="P563" i="1"/>
  <c r="P232" i="1"/>
  <c r="P233" i="1" s="1"/>
  <c r="Q216" i="1"/>
  <c r="E216" i="1" s="1"/>
  <c r="AC216" i="1" s="1"/>
  <c r="P355" i="1" l="1"/>
  <c r="Q354" i="1"/>
  <c r="E354" i="1" s="1"/>
  <c r="AC354" i="1" s="1"/>
  <c r="Q233" i="1"/>
  <c r="E233" i="1" s="1"/>
  <c r="AC233" i="1" s="1"/>
  <c r="P234" i="1"/>
  <c r="Q234" i="1" s="1"/>
  <c r="E234" i="1" s="1"/>
  <c r="AC234" i="1" s="1"/>
  <c r="P84" i="1"/>
  <c r="Q83" i="1"/>
  <c r="E83" i="1" s="1"/>
  <c r="AC83" i="1" s="1"/>
  <c r="P188" i="1"/>
  <c r="Q187" i="1"/>
  <c r="E187" i="1" s="1"/>
  <c r="AC187" i="1" s="1"/>
  <c r="Q527" i="1"/>
  <c r="E527" i="1" s="1"/>
  <c r="AC527" i="1" s="1"/>
  <c r="P528" i="1"/>
  <c r="Q117" i="1"/>
  <c r="E117" i="1" s="1"/>
  <c r="AC117" i="1" s="1"/>
  <c r="P118" i="1"/>
  <c r="Q118" i="1" s="1"/>
  <c r="E118" i="1" s="1"/>
  <c r="AC118" i="1" s="1"/>
  <c r="Q343" i="1"/>
  <c r="E343" i="1" s="1"/>
  <c r="AC343" i="1" s="1"/>
  <c r="P344" i="1"/>
  <c r="Q344" i="1" s="1"/>
  <c r="E344" i="1" s="1"/>
  <c r="AC344" i="1" s="1"/>
  <c r="Q271" i="1"/>
  <c r="E271" i="1" s="1"/>
  <c r="AC271" i="1" s="1"/>
  <c r="P272" i="1"/>
  <c r="Q232" i="1"/>
  <c r="E232" i="1" s="1"/>
  <c r="AC232" i="1" s="1"/>
  <c r="P564" i="1"/>
  <c r="P565" i="1" s="1"/>
  <c r="P146" i="1"/>
  <c r="Q563" i="1"/>
  <c r="E563" i="1" s="1"/>
  <c r="AC563" i="1" s="1"/>
  <c r="Q528" i="1" l="1"/>
  <c r="E528" i="1" s="1"/>
  <c r="AC528" i="1" s="1"/>
  <c r="P273" i="1"/>
  <c r="Q272" i="1"/>
  <c r="E272" i="1" s="1"/>
  <c r="AC272" i="1" s="1"/>
  <c r="P189" i="1"/>
  <c r="Q188" i="1"/>
  <c r="E188" i="1" s="1"/>
  <c r="AC188" i="1" s="1"/>
  <c r="Q84" i="1"/>
  <c r="E84" i="1" s="1"/>
  <c r="AC84" i="1" s="1"/>
  <c r="P85" i="1"/>
  <c r="P566" i="1"/>
  <c r="Q565" i="1"/>
  <c r="E565" i="1" s="1"/>
  <c r="AC565" i="1" s="1"/>
  <c r="P356" i="1"/>
  <c r="Q355" i="1"/>
  <c r="E355" i="1" s="1"/>
  <c r="AC355" i="1" s="1"/>
  <c r="P147" i="1"/>
  <c r="Q146" i="1"/>
  <c r="E146" i="1" s="1"/>
  <c r="AC146" i="1" s="1"/>
  <c r="P164" i="1"/>
  <c r="P165" i="1" s="1"/>
  <c r="Q564" i="1"/>
  <c r="E564" i="1" s="1"/>
  <c r="AC564" i="1" s="1"/>
  <c r="P530" i="1" l="1"/>
  <c r="Q529" i="1"/>
  <c r="E529" i="1" s="1"/>
  <c r="AC529" i="1" s="1"/>
  <c r="Q566" i="1"/>
  <c r="E566" i="1" s="1"/>
  <c r="AC566" i="1" s="1"/>
  <c r="P567" i="1"/>
  <c r="P190" i="1"/>
  <c r="Q189" i="1"/>
  <c r="E189" i="1" s="1"/>
  <c r="AC189" i="1" s="1"/>
  <c r="P86" i="1"/>
  <c r="Q86" i="1" s="1"/>
  <c r="E86" i="1" s="1"/>
  <c r="AC86" i="1" s="1"/>
  <c r="Q85" i="1"/>
  <c r="E85" i="1" s="1"/>
  <c r="AC85" i="1" s="1"/>
  <c r="P166" i="1"/>
  <c r="Q165" i="1"/>
  <c r="E165" i="1" s="1"/>
  <c r="AC165" i="1" s="1"/>
  <c r="P357" i="1"/>
  <c r="Q356" i="1"/>
  <c r="E356" i="1" s="1"/>
  <c r="AC356" i="1" s="1"/>
  <c r="P274" i="1"/>
  <c r="Q273" i="1"/>
  <c r="E273" i="1" s="1"/>
  <c r="AC273" i="1" s="1"/>
  <c r="Q164" i="1"/>
  <c r="E164" i="1" s="1"/>
  <c r="AC164" i="1" s="1"/>
  <c r="P149" i="1"/>
  <c r="Q147" i="1"/>
  <c r="E147" i="1" s="1"/>
  <c r="AC147" i="1" s="1"/>
  <c r="P531" i="1" l="1"/>
  <c r="Q530" i="1"/>
  <c r="E530" i="1" s="1"/>
  <c r="AC530" i="1" s="1"/>
  <c r="P275" i="1"/>
  <c r="Q274" i="1"/>
  <c r="E274" i="1" s="1"/>
  <c r="AC274" i="1" s="1"/>
  <c r="P191" i="1"/>
  <c r="Q190" i="1"/>
  <c r="E190" i="1" s="1"/>
  <c r="AC190" i="1" s="1"/>
  <c r="P167" i="1"/>
  <c r="Q166" i="1"/>
  <c r="E166" i="1" s="1"/>
  <c r="AC166" i="1" s="1"/>
  <c r="P568" i="1"/>
  <c r="Q568" i="1" s="1"/>
  <c r="E568" i="1" s="1"/>
  <c r="AC568" i="1" s="1"/>
  <c r="Q567" i="1"/>
  <c r="E567" i="1" s="1"/>
  <c r="AC567" i="1" s="1"/>
  <c r="Q357" i="1"/>
  <c r="E357" i="1" s="1"/>
  <c r="AC357" i="1" s="1"/>
  <c r="P358" i="1"/>
  <c r="P150" i="1"/>
  <c r="Q150" i="1" s="1"/>
  <c r="E150" i="1" s="1"/>
  <c r="AC150" i="1" s="1"/>
  <c r="Q149" i="1"/>
  <c r="E149" i="1" s="1"/>
  <c r="AC149" i="1" s="1"/>
  <c r="Q531" i="1" l="1"/>
  <c r="E531" i="1" s="1"/>
  <c r="AC531" i="1" s="1"/>
  <c r="P532" i="1"/>
  <c r="Q167" i="1"/>
  <c r="E167" i="1" s="1"/>
  <c r="AC167" i="1" s="1"/>
  <c r="P168" i="1"/>
  <c r="P192" i="1"/>
  <c r="Q192" i="1" s="1"/>
  <c r="E192" i="1" s="1"/>
  <c r="AC192" i="1" s="1"/>
  <c r="Q191" i="1"/>
  <c r="E191" i="1" s="1"/>
  <c r="AC191" i="1" s="1"/>
  <c r="Q358" i="1"/>
  <c r="E358" i="1" s="1"/>
  <c r="AC358" i="1" s="1"/>
  <c r="P359" i="1"/>
  <c r="Q275" i="1"/>
  <c r="E275" i="1" s="1"/>
  <c r="AC275" i="1" s="1"/>
  <c r="P276" i="1"/>
  <c r="P533" i="1" l="1"/>
  <c r="Q532" i="1"/>
  <c r="E532" i="1" s="1"/>
  <c r="AC532" i="1" s="1"/>
  <c r="P360" i="1"/>
  <c r="Q359" i="1"/>
  <c r="E359" i="1" s="1"/>
  <c r="AC359" i="1" s="1"/>
  <c r="Q168" i="1"/>
  <c r="E168" i="1" s="1"/>
  <c r="AC168" i="1" s="1"/>
  <c r="P169" i="1"/>
  <c r="P277" i="1"/>
  <c r="Q276" i="1"/>
  <c r="E276" i="1" s="1"/>
  <c r="AC276" i="1" s="1"/>
  <c r="P534" i="1" l="1"/>
  <c r="Q533" i="1"/>
  <c r="E533" i="1" s="1"/>
  <c r="AC533" i="1" s="1"/>
  <c r="Q277" i="1"/>
  <c r="E277" i="1" s="1"/>
  <c r="AC277" i="1" s="1"/>
  <c r="P278" i="1"/>
  <c r="P170" i="1"/>
  <c r="Q169" i="1"/>
  <c r="E169" i="1" s="1"/>
  <c r="AC169" i="1" s="1"/>
  <c r="P361" i="1"/>
  <c r="Q360" i="1"/>
  <c r="E360" i="1" s="1"/>
  <c r="AC360" i="1" s="1"/>
  <c r="Q534" i="1" l="1"/>
  <c r="E534" i="1" s="1"/>
  <c r="AC534" i="1" s="1"/>
  <c r="P535" i="1"/>
  <c r="Q361" i="1"/>
  <c r="E361" i="1" s="1"/>
  <c r="AC361" i="1" s="1"/>
  <c r="P362" i="1"/>
  <c r="P171" i="1"/>
  <c r="Q170" i="1"/>
  <c r="E170" i="1" s="1"/>
  <c r="AC170" i="1" s="1"/>
  <c r="P279" i="1"/>
  <c r="Q278" i="1"/>
  <c r="E278" i="1" s="1"/>
  <c r="AC278" i="1" s="1"/>
  <c r="P536" i="1" l="1"/>
  <c r="Q535" i="1"/>
  <c r="E535" i="1" s="1"/>
  <c r="AC535" i="1" s="1"/>
  <c r="Q279" i="1"/>
  <c r="E279" i="1" s="1"/>
  <c r="AC279" i="1" s="1"/>
  <c r="P280" i="1"/>
  <c r="Q171" i="1"/>
  <c r="E171" i="1" s="1"/>
  <c r="AC171" i="1" s="1"/>
  <c r="P172" i="1"/>
  <c r="P363" i="1"/>
  <c r="Q362" i="1"/>
  <c r="E362" i="1" s="1"/>
  <c r="AC362" i="1" s="1"/>
  <c r="P537" i="1" l="1"/>
  <c r="Q536" i="1"/>
  <c r="E536" i="1" s="1"/>
  <c r="AC536" i="1" s="1"/>
  <c r="Q363" i="1"/>
  <c r="E363" i="1" s="1"/>
  <c r="AC363" i="1" s="1"/>
  <c r="P364" i="1"/>
  <c r="P424" i="1"/>
  <c r="Q424" i="1" s="1"/>
  <c r="E424" i="1" s="1"/>
  <c r="AC424" i="1" s="1"/>
  <c r="P173" i="1"/>
  <c r="Q172" i="1"/>
  <c r="E172" i="1" s="1"/>
  <c r="AC172" i="1" s="1"/>
  <c r="Q280" i="1"/>
  <c r="E280" i="1" s="1"/>
  <c r="AC280" i="1" s="1"/>
  <c r="P281" i="1"/>
  <c r="Q537" i="1" l="1"/>
  <c r="E537" i="1" s="1"/>
  <c r="AC537" i="1" s="1"/>
  <c r="P538" i="1"/>
  <c r="P282" i="1"/>
  <c r="Q281" i="1"/>
  <c r="E281" i="1" s="1"/>
  <c r="AC281" i="1" s="1"/>
  <c r="P425" i="1"/>
  <c r="Q173" i="1"/>
  <c r="E173" i="1" s="1"/>
  <c r="AC173" i="1" s="1"/>
  <c r="P174" i="1"/>
  <c r="Q364" i="1"/>
  <c r="E364" i="1" s="1"/>
  <c r="AC364" i="1" s="1"/>
  <c r="P365" i="1"/>
  <c r="P539" i="1" l="1"/>
  <c r="Q538" i="1"/>
  <c r="E538" i="1" s="1"/>
  <c r="AC538" i="1" s="1"/>
  <c r="P366" i="1"/>
  <c r="Q365" i="1"/>
  <c r="E365" i="1" s="1"/>
  <c r="AC365" i="1" s="1"/>
  <c r="Q174" i="1"/>
  <c r="E174" i="1" s="1"/>
  <c r="AC174" i="1" s="1"/>
  <c r="P175" i="1"/>
  <c r="Q175" i="1" s="1"/>
  <c r="E175" i="1" s="1"/>
  <c r="AC175" i="1" s="1"/>
  <c r="Q425" i="1"/>
  <c r="E425" i="1" s="1"/>
  <c r="AC425" i="1" s="1"/>
  <c r="P426" i="1"/>
  <c r="Q282" i="1"/>
  <c r="E282" i="1" s="1"/>
  <c r="AC282" i="1" s="1"/>
  <c r="P283" i="1"/>
  <c r="P540" i="1" l="1"/>
  <c r="Q540" i="1" s="1"/>
  <c r="E540" i="1" s="1"/>
  <c r="AC540" i="1" s="1"/>
  <c r="Q539" i="1"/>
  <c r="E539" i="1" s="1"/>
  <c r="AC539" i="1" s="1"/>
  <c r="Q426" i="1"/>
  <c r="E426" i="1" s="1"/>
  <c r="AC426" i="1" s="1"/>
  <c r="P427" i="1"/>
  <c r="Q427" i="1" s="1"/>
  <c r="E427" i="1" s="1"/>
  <c r="AC427" i="1" s="1"/>
  <c r="P284" i="1"/>
  <c r="Q283" i="1"/>
  <c r="E283" i="1" s="1"/>
  <c r="AC283" i="1" s="1"/>
  <c r="Q366" i="1"/>
  <c r="E366" i="1" s="1"/>
  <c r="AC366" i="1" s="1"/>
  <c r="P367" i="1"/>
  <c r="Q367" i="1" l="1"/>
  <c r="E367" i="1" s="1"/>
  <c r="AC367" i="1" s="1"/>
  <c r="P368" i="1"/>
  <c r="Q284" i="1"/>
  <c r="E284" i="1" s="1"/>
  <c r="AC284" i="1" s="1"/>
  <c r="P285" i="1"/>
  <c r="P286" i="1" l="1"/>
  <c r="Q285" i="1"/>
  <c r="E285" i="1" s="1"/>
  <c r="AC285" i="1" s="1"/>
  <c r="Q368" i="1"/>
  <c r="E368" i="1" s="1"/>
  <c r="AC368" i="1" s="1"/>
  <c r="P369" i="1"/>
  <c r="P370" i="1" l="1"/>
  <c r="Q369" i="1"/>
  <c r="E369" i="1" s="1"/>
  <c r="AC369" i="1" s="1"/>
  <c r="P287" i="1"/>
  <c r="Q286" i="1"/>
  <c r="E286" i="1" s="1"/>
  <c r="AC286" i="1" s="1"/>
  <c r="Q287" i="1" l="1"/>
  <c r="E287" i="1" s="1"/>
  <c r="AC287" i="1" s="1"/>
  <c r="P288" i="1"/>
  <c r="Q370" i="1"/>
  <c r="E370" i="1" s="1"/>
  <c r="AC370" i="1" s="1"/>
  <c r="P371" i="1"/>
  <c r="P372" i="1" l="1"/>
  <c r="Q371" i="1"/>
  <c r="E371" i="1" s="1"/>
  <c r="AC371" i="1" s="1"/>
  <c r="P289" i="1"/>
  <c r="Q288" i="1"/>
  <c r="E288" i="1" s="1"/>
  <c r="AC288" i="1" s="1"/>
  <c r="Q289" i="1" l="1"/>
  <c r="E289" i="1" s="1"/>
  <c r="AC289" i="1" s="1"/>
  <c r="P290" i="1"/>
  <c r="Q372" i="1"/>
  <c r="E372" i="1" s="1"/>
  <c r="AC372" i="1" s="1"/>
  <c r="P373" i="1"/>
  <c r="Q373" i="1" l="1"/>
  <c r="E373" i="1" s="1"/>
  <c r="AC373" i="1" s="1"/>
  <c r="P374" i="1"/>
  <c r="Q290" i="1"/>
  <c r="E290" i="1" s="1"/>
  <c r="AC290" i="1" s="1"/>
  <c r="P291" i="1"/>
  <c r="Q291" i="1" l="1"/>
  <c r="E291" i="1" s="1"/>
  <c r="AC291" i="1" s="1"/>
  <c r="P292" i="1"/>
  <c r="Q374" i="1"/>
  <c r="E374" i="1" s="1"/>
  <c r="AC374" i="1" s="1"/>
  <c r="P375" i="1"/>
  <c r="Q375" i="1" l="1"/>
  <c r="E375" i="1" s="1"/>
  <c r="AC375" i="1" s="1"/>
  <c r="P376" i="1"/>
  <c r="Q292" i="1"/>
  <c r="E292" i="1" s="1"/>
  <c r="AC292" i="1" s="1"/>
  <c r="P293" i="1"/>
  <c r="Q293" i="1" l="1"/>
  <c r="E293" i="1" s="1"/>
  <c r="AC293" i="1" s="1"/>
  <c r="P294" i="1"/>
  <c r="Q376" i="1"/>
  <c r="E376" i="1" s="1"/>
  <c r="AC376" i="1" s="1"/>
  <c r="P377" i="1"/>
  <c r="P378" i="1" l="1"/>
  <c r="Q377" i="1"/>
  <c r="E377" i="1" s="1"/>
  <c r="AC377" i="1" s="1"/>
  <c r="Q294" i="1"/>
  <c r="E294" i="1" s="1"/>
  <c r="AC294" i="1" s="1"/>
  <c r="P295" i="1"/>
  <c r="P296" i="1" l="1"/>
  <c r="Q295" i="1"/>
  <c r="E295" i="1" s="1"/>
  <c r="AC295" i="1" s="1"/>
  <c r="Q378" i="1"/>
  <c r="E378" i="1" s="1"/>
  <c r="AC378" i="1" s="1"/>
  <c r="P379" i="1"/>
  <c r="Q379" i="1" s="1"/>
  <c r="E379" i="1" s="1"/>
  <c r="AC379" i="1" s="1"/>
  <c r="P297" i="1" l="1"/>
  <c r="Q296" i="1"/>
  <c r="E296" i="1" s="1"/>
  <c r="AC296" i="1" s="1"/>
  <c r="P298" i="1" l="1"/>
  <c r="Q297" i="1"/>
  <c r="E297" i="1" s="1"/>
  <c r="AC297" i="1" s="1"/>
  <c r="P299" i="1" l="1"/>
  <c r="Q298" i="1"/>
  <c r="E298" i="1" s="1"/>
  <c r="AC298" i="1" s="1"/>
  <c r="P300" i="1" l="1"/>
  <c r="Q299" i="1"/>
  <c r="E299" i="1" s="1"/>
  <c r="AC299" i="1" s="1"/>
  <c r="P301" i="1" l="1"/>
  <c r="Q300" i="1"/>
  <c r="E300" i="1" s="1"/>
  <c r="AC300" i="1" s="1"/>
  <c r="Q301" i="1" l="1"/>
  <c r="E301" i="1" s="1"/>
  <c r="AC301" i="1" s="1"/>
  <c r="P302" i="1"/>
  <c r="Q302" i="1" l="1"/>
  <c r="E302" i="1" s="1"/>
  <c r="AC302" i="1" s="1"/>
  <c r="P303" i="1"/>
  <c r="Q303" i="1" l="1"/>
  <c r="E303" i="1" s="1"/>
  <c r="AC303" i="1" s="1"/>
  <c r="P304" i="1"/>
  <c r="Q304" i="1" l="1"/>
  <c r="E304" i="1" s="1"/>
  <c r="AC304" i="1" s="1"/>
  <c r="P305" i="1"/>
  <c r="P306" i="1" l="1"/>
  <c r="Q305" i="1"/>
  <c r="E305" i="1" s="1"/>
  <c r="AC305" i="1" s="1"/>
  <c r="P307" i="1" l="1"/>
  <c r="Q306" i="1"/>
  <c r="E306" i="1" s="1"/>
  <c r="AC306" i="1" s="1"/>
  <c r="Q307" i="1" l="1"/>
  <c r="E307" i="1" s="1"/>
  <c r="AC307" i="1" s="1"/>
  <c r="P308" i="1"/>
  <c r="Q308" i="1" l="1"/>
  <c r="E308" i="1" s="1"/>
  <c r="AC308" i="1" s="1"/>
  <c r="P309" i="1"/>
  <c r="P310" i="1" l="1"/>
  <c r="Q309" i="1"/>
  <c r="E309" i="1" s="1"/>
  <c r="AC309" i="1" s="1"/>
  <c r="P311" i="1" l="1"/>
  <c r="Q310" i="1"/>
  <c r="E310" i="1" s="1"/>
  <c r="AC310" i="1" s="1"/>
  <c r="Q311" i="1" l="1"/>
  <c r="E311" i="1" s="1"/>
  <c r="AC311" i="1" s="1"/>
  <c r="P312" i="1"/>
  <c r="Q312" i="1" s="1"/>
  <c r="E312" i="1" s="1"/>
  <c r="AC312" i="1" s="1"/>
  <c r="AD254" i="1" l="1"/>
  <c r="AD255" i="1" s="1"/>
  <c r="AD256" i="1" s="1"/>
  <c r="AD257" i="1" s="1"/>
  <c r="AD258" i="1" s="1"/>
  <c r="AD259" i="1" s="1"/>
  <c r="AD260" i="1" s="1"/>
  <c r="AD261" i="1" s="1"/>
  <c r="AD262" i="1" s="1"/>
  <c r="AD263" i="1" s="1"/>
  <c r="AD264" i="1" s="1"/>
  <c r="AD265" i="1" s="1"/>
  <c r="AD266" i="1" s="1"/>
  <c r="AD267" i="1" s="1"/>
  <c r="AD268" i="1" s="1"/>
  <c r="AD269" i="1" s="1"/>
  <c r="AD270" i="1" s="1"/>
  <c r="AD271" i="1" s="1"/>
  <c r="AD272" i="1" s="1"/>
  <c r="AD273" i="1" s="1"/>
  <c r="AD274" i="1" s="1"/>
  <c r="AD275" i="1" s="1"/>
  <c r="AD276" i="1" s="1"/>
  <c r="AD277" i="1" s="1"/>
  <c r="AD278" i="1" s="1"/>
  <c r="AD279" i="1" s="1"/>
  <c r="AD280" i="1" s="1"/>
  <c r="AD281" i="1" s="1"/>
  <c r="AD282" i="1" s="1"/>
  <c r="AD283" i="1" s="1"/>
  <c r="AD284" i="1" s="1"/>
  <c r="AD285" i="1" s="1"/>
  <c r="AD286" i="1" s="1"/>
  <c r="AD287" i="1" s="1"/>
  <c r="AD288" i="1" s="1"/>
  <c r="AD289" i="1" s="1"/>
  <c r="AD290" i="1" s="1"/>
  <c r="AD291" i="1" s="1"/>
  <c r="AD292" i="1" s="1"/>
  <c r="AD293" i="1" s="1"/>
  <c r="AD294" i="1" s="1"/>
  <c r="AD295" i="1" s="1"/>
  <c r="AD296" i="1" s="1"/>
  <c r="AD297" i="1" s="1"/>
  <c r="AD298" i="1" s="1"/>
  <c r="AD299" i="1" s="1"/>
  <c r="AD300" i="1" s="1"/>
  <c r="AD301" i="1" s="1"/>
  <c r="AD302" i="1" s="1"/>
  <c r="AD303" i="1" s="1"/>
  <c r="AD304" i="1" s="1"/>
  <c r="AD305" i="1" s="1"/>
  <c r="AD306" i="1" s="1"/>
  <c r="AD307" i="1" s="1"/>
  <c r="AD308" i="1" s="1"/>
  <c r="AD309" i="1" s="1"/>
  <c r="AD310" i="1" s="1"/>
  <c r="AD311" i="1" s="1"/>
  <c r="AD312" i="1" s="1"/>
  <c r="AD429" i="1"/>
  <c r="AD430" i="1" s="1"/>
  <c r="AD431" i="1" s="1"/>
  <c r="AD432" i="1" s="1"/>
  <c r="AD433" i="1" s="1"/>
  <c r="AD434" i="1" s="1"/>
  <c r="AD435" i="1" s="1"/>
  <c r="AD436" i="1" s="1"/>
  <c r="AD437" i="1" s="1"/>
  <c r="AD438" i="1" s="1"/>
  <c r="AD439" i="1" s="1"/>
  <c r="AD472" i="1"/>
  <c r="AD473" i="1" s="1"/>
  <c r="AD474" i="1" s="1"/>
  <c r="AD475" i="1" s="1"/>
  <c r="AD476" i="1" s="1"/>
  <c r="AD477" i="1" s="1"/>
  <c r="AD478" i="1" s="1"/>
  <c r="AD479" i="1" s="1"/>
  <c r="AD480" i="1" s="1"/>
  <c r="AD481" i="1" s="1"/>
  <c r="AD482" i="1" s="1"/>
  <c r="AD484" i="1"/>
  <c r="AD485" i="1" s="1"/>
  <c r="AD486" i="1" s="1"/>
  <c r="AD487" i="1" s="1"/>
  <c r="AD488" i="1" s="1"/>
  <c r="AD489" i="1" s="1"/>
  <c r="AD490" i="1" s="1"/>
  <c r="AD491" i="1" s="1"/>
  <c r="AD492" i="1" s="1"/>
  <c r="AD493" i="1" s="1"/>
  <c r="AD494" i="1" s="1"/>
  <c r="AD495" i="1" s="1"/>
  <c r="AD496" i="1" s="1"/>
  <c r="AD497" i="1" s="1"/>
  <c r="AD498" i="1" s="1"/>
  <c r="AD499" i="1" s="1"/>
  <c r="AD500" i="1" s="1"/>
  <c r="AD501" i="1" s="1"/>
  <c r="AD502" i="1" s="1"/>
  <c r="AD503" i="1" s="1"/>
  <c r="AD504" i="1" s="1"/>
  <c r="AD505" i="1" s="1"/>
  <c r="AD506" i="1" s="1"/>
  <c r="AD178" i="1"/>
  <c r="AD179" i="1" s="1"/>
  <c r="AD180" i="1" s="1"/>
  <c r="AD181" i="1" s="1"/>
  <c r="AD182" i="1" s="1"/>
  <c r="AD183" i="1" s="1"/>
  <c r="AD184" i="1" s="1"/>
  <c r="AD185" i="1" s="1"/>
  <c r="AD186" i="1" s="1"/>
  <c r="AD187" i="1" s="1"/>
  <c r="AD188" i="1" s="1"/>
  <c r="AD189" i="1" s="1"/>
  <c r="AD190" i="1" s="1"/>
  <c r="AD191" i="1" s="1"/>
  <c r="AD192" i="1" s="1"/>
  <c r="AD314" i="1"/>
  <c r="AD315" i="1" s="1"/>
  <c r="AD316" i="1" s="1"/>
  <c r="AD317" i="1" s="1"/>
  <c r="AD318" i="1" s="1"/>
  <c r="AD319" i="1" s="1"/>
  <c r="AD320" i="1" s="1"/>
  <c r="AD321" i="1" s="1"/>
  <c r="AD322" i="1" s="1"/>
  <c r="AD323" i="1" s="1"/>
  <c r="AD324" i="1" s="1"/>
  <c r="AD325" i="1" s="1"/>
  <c r="AD326" i="1" s="1"/>
  <c r="AD327" i="1" s="1"/>
  <c r="AD328" i="1" s="1"/>
  <c r="AD329" i="1" s="1"/>
  <c r="AD330" i="1" s="1"/>
  <c r="AD331" i="1" s="1"/>
  <c r="AD332" i="1" s="1"/>
  <c r="AD333" i="1" s="1"/>
  <c r="AD334" i="1" s="1"/>
  <c r="AD335" i="1" s="1"/>
  <c r="AD336" i="1" s="1"/>
  <c r="AD337" i="1" s="1"/>
  <c r="AD338" i="1" s="1"/>
  <c r="AD339" i="1" s="1"/>
  <c r="AD340" i="1" s="1"/>
  <c r="AD341" i="1" s="1"/>
  <c r="AD342" i="1" s="1"/>
  <c r="AD343" i="1" s="1"/>
  <c r="AD344" i="1" s="1"/>
  <c r="AD345" i="1" s="1"/>
  <c r="AD346" i="1" s="1"/>
  <c r="AD347" i="1" s="1"/>
  <c r="AD348" i="1" s="1"/>
  <c r="AD349" i="1" s="1"/>
  <c r="AD350" i="1" s="1"/>
  <c r="AD351" i="1" s="1"/>
  <c r="AD352" i="1" s="1"/>
  <c r="AD353" i="1" s="1"/>
  <c r="AD354" i="1" s="1"/>
  <c r="AD355" i="1" s="1"/>
  <c r="AD356" i="1" s="1"/>
  <c r="AD357" i="1" s="1"/>
  <c r="AD358" i="1" s="1"/>
  <c r="AD359" i="1" s="1"/>
  <c r="AD360" i="1" s="1"/>
  <c r="AD361" i="1" s="1"/>
  <c r="AD362" i="1" s="1"/>
  <c r="AD363" i="1" s="1"/>
  <c r="AD364" i="1" s="1"/>
  <c r="AD365" i="1" s="1"/>
  <c r="AD366" i="1" s="1"/>
  <c r="AD367" i="1" s="1"/>
  <c r="AD368" i="1" s="1"/>
  <c r="AD369" i="1" s="1"/>
  <c r="AD370" i="1" s="1"/>
  <c r="AD371" i="1" s="1"/>
  <c r="AD372" i="1" s="1"/>
  <c r="AD373" i="1" s="1"/>
  <c r="AD374" i="1" s="1"/>
  <c r="AD375" i="1" s="1"/>
  <c r="AD376" i="1" s="1"/>
  <c r="AD377" i="1" s="1"/>
  <c r="AD378" i="1" s="1"/>
  <c r="AD379" i="1" s="1"/>
  <c r="AD380" i="1" s="1"/>
  <c r="AD381" i="1" s="1"/>
  <c r="AD382" i="1" s="1"/>
  <c r="AD383" i="1" s="1"/>
  <c r="AD384" i="1" s="1"/>
  <c r="AD385" i="1" s="1"/>
  <c r="AD386" i="1" s="1"/>
  <c r="AD387" i="1" s="1"/>
  <c r="AD388" i="1" s="1"/>
  <c r="AD389" i="1" s="1"/>
  <c r="AD390" i="1" s="1"/>
  <c r="AD391" i="1" s="1"/>
  <c r="AD392" i="1" s="1"/>
  <c r="AD393" i="1" s="1"/>
  <c r="AD394" i="1" s="1"/>
  <c r="AD395" i="1" s="1"/>
  <c r="AD396" i="1" s="1"/>
  <c r="AD397" i="1" s="1"/>
  <c r="AD398" i="1" s="1"/>
  <c r="AD399" i="1" s="1"/>
  <c r="AD451" i="1"/>
  <c r="AD452" i="1" s="1"/>
  <c r="AD453" i="1" s="1"/>
  <c r="AD454" i="1" s="1"/>
  <c r="AD455" i="1" s="1"/>
  <c r="AD456" i="1" s="1"/>
  <c r="AD457" i="1" s="1"/>
  <c r="AD458" i="1" s="1"/>
  <c r="AD459" i="1" s="1"/>
  <c r="AD460" i="1" s="1"/>
  <c r="AD461" i="1" s="1"/>
  <c r="AD462" i="1" s="1"/>
  <c r="AD463" i="1" s="1"/>
  <c r="AD464" i="1" s="1"/>
  <c r="AD465" i="1" s="1"/>
  <c r="AD466" i="1" s="1"/>
  <c r="AD467" i="1" s="1"/>
  <c r="AD468" i="1" s="1"/>
  <c r="AD469" i="1" s="1"/>
  <c r="AD470" i="1" s="1"/>
  <c r="AD94" i="1"/>
  <c r="AD95" i="1" s="1"/>
  <c r="AD96" i="1" s="1"/>
  <c r="AD97" i="1" s="1"/>
  <c r="AD98" i="1" s="1"/>
  <c r="AD99" i="1" s="1"/>
  <c r="AD100" i="1" s="1"/>
  <c r="AD101" i="1" s="1"/>
  <c r="AD102" i="1" s="1"/>
  <c r="AD103" i="1" s="1"/>
  <c r="AD104" i="1" s="1"/>
  <c r="AD105" i="1" s="1"/>
  <c r="AD106" i="1" s="1"/>
  <c r="AD107" i="1" s="1"/>
  <c r="AD108" i="1" s="1"/>
  <c r="AD109" i="1" s="1"/>
  <c r="AD110" i="1" s="1"/>
  <c r="AD111" i="1" s="1"/>
  <c r="AD592" i="1"/>
  <c r="AD593" i="1" s="1"/>
  <c r="AD594" i="1" s="1"/>
  <c r="AD595" i="1" s="1"/>
  <c r="AD596" i="1" s="1"/>
  <c r="AD597" i="1" s="1"/>
  <c r="AD601" i="1"/>
  <c r="AD602" i="1" s="1"/>
  <c r="AD603" i="1" s="1"/>
  <c r="AD604" i="1" s="1"/>
  <c r="AD605" i="1" s="1"/>
  <c r="AD606" i="1" s="1"/>
  <c r="AD607" i="1" s="1"/>
  <c r="AD608" i="1" s="1"/>
  <c r="AD609" i="1" s="1"/>
  <c r="AD610" i="1" s="1"/>
  <c r="AD154" i="1"/>
  <c r="AD155" i="1" s="1"/>
  <c r="AD156" i="1" s="1"/>
  <c r="AD157" i="1" s="1"/>
  <c r="AD158" i="1" s="1"/>
  <c r="AD159" i="1" s="1"/>
  <c r="AD441" i="1"/>
  <c r="AD442" i="1" s="1"/>
  <c r="AD443" i="1" s="1"/>
  <c r="AD444" i="1" s="1"/>
  <c r="AD445" i="1" s="1"/>
  <c r="AD446" i="1" s="1"/>
  <c r="AD447" i="1" s="1"/>
  <c r="AD448" i="1" s="1"/>
  <c r="AD449" i="1" s="1"/>
  <c r="AD543" i="1"/>
  <c r="AD544" i="1" s="1"/>
  <c r="AD545" i="1" s="1"/>
  <c r="AD546" i="1" s="1"/>
  <c r="AD547" i="1" s="1"/>
  <c r="AD548" i="1" s="1"/>
  <c r="AD549" i="1" s="1"/>
  <c r="AD194" i="1"/>
  <c r="AD195" i="1" s="1"/>
  <c r="AD196" i="1" s="1"/>
  <c r="AD197" i="1" s="1"/>
  <c r="AD198" i="1" s="1"/>
  <c r="AD199" i="1" s="1"/>
  <c r="AD200" i="1" s="1"/>
  <c r="AD201" i="1" s="1"/>
  <c r="AD161" i="1"/>
  <c r="AD162" i="1" s="1"/>
  <c r="AD163" i="1" s="1"/>
  <c r="AD164" i="1" s="1"/>
  <c r="AD165" i="1" s="1"/>
  <c r="AD166" i="1" s="1"/>
  <c r="AD167" i="1" s="1"/>
  <c r="AD168" i="1" s="1"/>
  <c r="AD169" i="1" s="1"/>
  <c r="AD170" i="1" s="1"/>
  <c r="AD171" i="1" s="1"/>
  <c r="AD172" i="1" s="1"/>
  <c r="AD173" i="1" s="1"/>
  <c r="AD174" i="1" s="1"/>
  <c r="AD175" i="1" s="1"/>
  <c r="AD401" i="1"/>
  <c r="AD402" i="1" s="1"/>
  <c r="AD403" i="1" s="1"/>
  <c r="AD404" i="1" s="1"/>
  <c r="AD405" i="1" s="1"/>
  <c r="AD406" i="1" s="1"/>
  <c r="AD407" i="1" s="1"/>
  <c r="AD408" i="1" s="1"/>
  <c r="AD409" i="1" s="1"/>
  <c r="AD410" i="1" s="1"/>
  <c r="AD411" i="1" s="1"/>
  <c r="AD412" i="1" s="1"/>
  <c r="AD413" i="1" s="1"/>
  <c r="AD414" i="1" s="1"/>
  <c r="AD415" i="1" s="1"/>
  <c r="AD416" i="1" s="1"/>
  <c r="AD417" i="1" s="1"/>
  <c r="AD418" i="1" s="1"/>
  <c r="AD419" i="1" s="1"/>
  <c r="AD420" i="1" s="1"/>
  <c r="AD421" i="1" s="1"/>
  <c r="AD422" i="1" s="1"/>
  <c r="AD423" i="1" s="1"/>
  <c r="AD424" i="1" s="1"/>
  <c r="AD425" i="1" s="1"/>
  <c r="AD426" i="1" s="1"/>
  <c r="AD427" i="1" s="1"/>
  <c r="AD120" i="1"/>
  <c r="AD121" i="1" s="1"/>
  <c r="AD219" i="1"/>
  <c r="AD220" i="1" s="1"/>
  <c r="AD570" i="1"/>
  <c r="AD571" i="1" s="1"/>
  <c r="AD209" i="1"/>
  <c r="AD210" i="1" s="1"/>
  <c r="AD211" i="1" s="1"/>
  <c r="AD212" i="1" s="1"/>
  <c r="AD213" i="1" s="1"/>
  <c r="AD89" i="1"/>
  <c r="AD90" i="1" s="1"/>
  <c r="AD91" i="1" s="1"/>
  <c r="AD92" i="1" s="1"/>
  <c r="P210" i="1"/>
  <c r="Q210" i="1" s="1"/>
  <c r="E210" i="1" s="1"/>
  <c r="AC210" i="1" s="1"/>
  <c r="AD612" i="1"/>
  <c r="AD123" i="1"/>
  <c r="AD124" i="1" s="1"/>
  <c r="AD125" i="1" s="1"/>
  <c r="AD126" i="1" s="1"/>
  <c r="AD127" i="1" s="1"/>
  <c r="AD128" i="1" s="1"/>
  <c r="AD129" i="1" s="1"/>
  <c r="AD130" i="1" s="1"/>
  <c r="AD131" i="1" s="1"/>
  <c r="AD132" i="1" s="1"/>
  <c r="AD133" i="1" s="1"/>
  <c r="AD134" i="1" s="1"/>
  <c r="AD135" i="1" s="1"/>
  <c r="AD136" i="1" s="1"/>
  <c r="AD137" i="1" s="1"/>
  <c r="AD222" i="1"/>
  <c r="AD223" i="1" s="1"/>
  <c r="AD224" i="1" s="1"/>
  <c r="AD225" i="1" s="1"/>
  <c r="AD226" i="1" s="1"/>
  <c r="AD575" i="1"/>
  <c r="AD576" i="1" s="1"/>
  <c r="AD577" i="1" s="1"/>
  <c r="AD578" i="1" s="1"/>
  <c r="AD579" i="1" s="1"/>
  <c r="AD580" i="1" s="1"/>
  <c r="AD581" i="1" s="1"/>
  <c r="AD582" i="1" s="1"/>
  <c r="AD583" i="1" s="1"/>
  <c r="AD584" i="1" s="1"/>
  <c r="AD585" i="1" s="1"/>
  <c r="AD586" i="1" s="1"/>
  <c r="AD236" i="1"/>
  <c r="AD237" i="1" s="1"/>
  <c r="AD241" i="1" s="1"/>
  <c r="AD242" i="1" s="1"/>
  <c r="AD243" i="1" s="1"/>
  <c r="AD244" i="1" s="1"/>
  <c r="AD245" i="1" s="1"/>
  <c r="AD246" i="1" s="1"/>
  <c r="AD247" i="1" s="1"/>
  <c r="AD248" i="1" s="1"/>
  <c r="AD249" i="1" s="1"/>
  <c r="AD250" i="1" s="1"/>
  <c r="AD251" i="1" s="1"/>
  <c r="AD252" i="1" s="1"/>
  <c r="AD231" i="1"/>
  <c r="AD232" i="1" s="1"/>
  <c r="AD233" i="1" s="1"/>
  <c r="AD234" i="1" s="1"/>
  <c r="AD203" i="1"/>
  <c r="AD204" i="1" s="1"/>
  <c r="AD205" i="1" s="1"/>
  <c r="AD206" i="1" s="1"/>
  <c r="AD240" i="1"/>
  <c r="AD564" i="1"/>
  <c r="AD565" i="1" s="1"/>
  <c r="AD566" i="1" s="1"/>
  <c r="AD567" i="1" s="1"/>
  <c r="AD568" i="1" s="1"/>
  <c r="AD613" i="1" l="1"/>
  <c r="AD614" i="1" s="1"/>
  <c r="AD615" i="1" s="1"/>
  <c r="AD616" i="1" s="1"/>
  <c r="AD617" i="1" s="1"/>
  <c r="AD618" i="1" s="1"/>
  <c r="AD619" i="1" s="1"/>
  <c r="AD620" i="1" s="1"/>
  <c r="P211" i="1"/>
  <c r="P212" i="1" s="1"/>
  <c r="Q212" i="1" s="1"/>
  <c r="E212" i="1" s="1"/>
  <c r="AC212" i="1" s="1"/>
  <c r="AD517" i="1"/>
  <c r="AD518" i="1" s="1"/>
  <c r="AD519" i="1" s="1"/>
  <c r="AD520" i="1" s="1"/>
  <c r="AD521" i="1" s="1"/>
  <c r="AD522" i="1" s="1"/>
  <c r="AD523" i="1" s="1"/>
  <c r="AD524" i="1" s="1"/>
  <c r="AD525" i="1" s="1"/>
  <c r="AD526" i="1" s="1"/>
  <c r="AD527" i="1" s="1"/>
  <c r="AD528" i="1" s="1"/>
  <c r="AD530" i="1" s="1"/>
  <c r="AD531" i="1" s="1"/>
  <c r="AD532" i="1" s="1"/>
  <c r="AD533" i="1" s="1"/>
  <c r="AD534" i="1" s="1"/>
  <c r="AD535" i="1" s="1"/>
  <c r="AD536" i="1" s="1"/>
  <c r="AD537" i="1" s="1"/>
  <c r="AD538" i="1" s="1"/>
  <c r="AD539" i="1" s="1"/>
  <c r="AD540" i="1" s="1"/>
  <c r="AD507" i="1"/>
  <c r="AD508" i="1" s="1"/>
  <c r="AD509" i="1" s="1"/>
  <c r="AD510" i="1" s="1"/>
  <c r="AD511" i="1" s="1"/>
  <c r="AD512" i="1" s="1"/>
  <c r="AD513" i="1" s="1"/>
  <c r="AD514" i="1" s="1"/>
  <c r="AD515" i="1" s="1"/>
  <c r="AD516" i="1" s="1"/>
  <c r="P213" i="1" l="1"/>
  <c r="Q213" i="1" s="1"/>
  <c r="E213" i="1" s="1"/>
  <c r="AC213" i="1" s="1"/>
  <c r="Q211" i="1"/>
  <c r="E211" i="1" s="1"/>
  <c r="AC2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Criswell</author>
    <author>tc={368CD8F8-336A-45D4-A97C-D0193D061C06}</author>
    <author>Ben Larson</author>
  </authors>
  <commentList>
    <comment ref="O4" authorId="0" shapeId="0" xr:uid="{C6A5171F-DCFC-40EE-8799-D64327B5E8A3}">
      <text>
        <r>
          <rPr>
            <sz val="9"/>
            <color indexed="81"/>
            <rFont val="Tahoma"/>
            <family val="2"/>
          </rPr>
          <t>added 01/29/24</t>
        </r>
      </text>
    </comment>
    <comment ref="O6" authorId="0" shapeId="0" xr:uid="{56DC8D48-98D1-46D3-95C1-4DBDB0904413}">
      <text>
        <r>
          <rPr>
            <sz val="9"/>
            <color indexed="81"/>
            <rFont val="Tahoma"/>
            <family val="2"/>
          </rPr>
          <t>added 12/11/20</t>
        </r>
      </text>
    </comment>
    <comment ref="O13" authorId="0" shapeId="0" xr:uid="{8742A63F-AF49-4C0A-AF44-C3C006CA8B4F}">
      <text>
        <r>
          <rPr>
            <sz val="9"/>
            <color indexed="81"/>
            <rFont val="Tahoma"/>
            <family val="2"/>
          </rPr>
          <t>added 12/11/20</t>
        </r>
      </text>
    </comment>
    <comment ref="O21" authorId="1" shapeId="0" xr:uid="{368CD8F8-336A-45D4-A97C-D0193D061C0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9/10/24</t>
      </text>
    </comment>
    <comment ref="U68" authorId="0" shapeId="0" xr:uid="{4030B225-0712-430C-9214-83893B4D2E42}">
      <text>
        <r>
          <rPr>
            <sz val="9"/>
            <color indexed="81"/>
            <rFont val="Tahoma"/>
            <family val="2"/>
          </rPr>
          <t>values of 99 here for any/all additional - and handled differently in rules &amp; ASHPType value
SAC 03/04/26 (dev #736)</t>
        </r>
      </text>
    </comment>
    <comment ref="C99" authorId="0" shapeId="0" xr:uid="{EB308D82-3546-40B9-B5DB-2FDDF5BDEC60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03" authorId="0" shapeId="0" xr:uid="{07F62875-AA3B-4987-94E1-993AA8903C49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06" authorId="0" shapeId="0" xr:uid="{B0042EA2-4423-4AC2-B408-829D6241134D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09" authorId="0" shapeId="0" xr:uid="{553643FD-D5EA-42F9-B7F9-829E4F38C58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27" authorId="0" shapeId="0" xr:uid="{91F5EDF2-EABB-4515-A839-CD8B8B2E8D88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30" authorId="0" shapeId="0" xr:uid="{B7B88DA9-D7E2-4D2D-9CB6-817894BBF48F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33" authorId="0" shapeId="0" xr:uid="{25CD828A-634E-4D40-B435-595173AAA139}">
      <text>
        <r>
          <rPr>
            <sz val="9"/>
            <color indexed="81"/>
            <rFont val="Tahoma"/>
            <family val="2"/>
          </rPr>
          <t>added 12/11/20</t>
        </r>
      </text>
    </comment>
    <comment ref="C151" authorId="0" shapeId="0" xr:uid="{0D79C3AF-40A1-4AE2-90F0-B1FBB8EAA714}">
      <text>
        <r>
          <rPr>
            <sz val="9"/>
            <color indexed="81"/>
            <rFont val="Tahoma"/>
            <family val="2"/>
          </rPr>
          <t>added 7/6/23</t>
        </r>
      </text>
    </comment>
    <comment ref="C152" authorId="0" shapeId="0" xr:uid="{4F6004F1-A339-4284-A4B1-9D0374941E39}">
      <text>
        <r>
          <rPr>
            <sz val="9"/>
            <color indexed="81"/>
            <rFont val="Tahoma"/>
            <family val="2"/>
          </rPr>
          <t>added 7/6/23</t>
        </r>
      </text>
    </comment>
    <comment ref="C153" authorId="0" shapeId="0" xr:uid="{FBB493AF-EEF0-4E99-9795-C825DDB0E4D4}">
      <text>
        <r>
          <rPr>
            <sz val="9"/>
            <color indexed="81"/>
            <rFont val="Tahoma"/>
            <family val="2"/>
          </rPr>
          <t>added 7/6/23</t>
        </r>
      </text>
    </comment>
    <comment ref="C155" authorId="0" shapeId="0" xr:uid="{6011B59E-74B8-4B46-8D42-238BB34AACD0}">
      <text>
        <r>
          <rPr>
            <sz val="9"/>
            <color indexed="81"/>
            <rFont val="Tahoma"/>
            <family val="2"/>
          </rPr>
          <t>added 6/16/20</t>
        </r>
      </text>
    </comment>
    <comment ref="C157" authorId="0" shapeId="0" xr:uid="{EE47D770-155C-404F-A8AE-AEAA3A993831}">
      <text>
        <r>
          <rPr>
            <sz val="9"/>
            <color indexed="81"/>
            <rFont val="Tahoma"/>
            <family val="2"/>
          </rPr>
          <t>added 6/16/20</t>
        </r>
      </text>
    </comment>
    <comment ref="C160" authorId="0" shapeId="0" xr:uid="{8CE3DDE2-29DA-45A0-B77B-B5F82E0999AC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37" authorId="0" shapeId="0" xr:uid="{B0C9790C-4663-4AE0-AE73-1D805D8B6D57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40" authorId="0" shapeId="0" xr:uid="{EE8B5074-24EE-461C-A990-01F08C464B77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44" authorId="0" shapeId="0" xr:uid="{7E2F9858-A501-467A-B264-5DEBAC9F923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47" authorId="0" shapeId="0" xr:uid="{E521B578-5D17-4E1E-B2A4-8CC2151FE8D2}">
      <text>
        <r>
          <rPr>
            <sz val="9"/>
            <color indexed="81"/>
            <rFont val="Tahoma"/>
            <family val="2"/>
          </rPr>
          <t>added 12/11/20</t>
        </r>
      </text>
    </comment>
    <comment ref="C253" authorId="0" shapeId="0" xr:uid="{40CD7268-3817-4197-8F05-E00474A4C73B}">
      <text>
        <r>
          <rPr>
            <sz val="9"/>
            <color indexed="81"/>
            <rFont val="Tahoma"/>
            <family val="2"/>
          </rPr>
          <t>added 12/11/20</t>
        </r>
      </text>
    </comment>
    <comment ref="C313" authorId="0" shapeId="0" xr:uid="{305E555B-9055-463C-956A-CC57EAB52B18}">
      <text>
        <r>
          <rPr>
            <sz val="9"/>
            <color indexed="81"/>
            <rFont val="Tahoma"/>
            <family val="2"/>
          </rPr>
          <t>added 12/11/20</t>
        </r>
      </text>
    </comment>
    <comment ref="C317" authorId="0" shapeId="0" xr:uid="{26CBE161-5FF1-41F3-8F71-28765E5C0BD8}">
      <text>
        <r>
          <rPr>
            <sz val="9"/>
            <color indexed="81"/>
            <rFont val="Tahoma"/>
            <family val="2"/>
          </rPr>
          <t>added 6/16/20</t>
        </r>
      </text>
    </comment>
    <comment ref="C345" authorId="0" shapeId="0" xr:uid="{7992956D-B4C8-4005-8E49-7FE3DC38BC6D}">
      <text>
        <r>
          <rPr>
            <sz val="9"/>
            <color indexed="81"/>
            <rFont val="Tahoma"/>
            <family val="2"/>
          </rPr>
          <t>added 12/11/20</t>
        </r>
      </text>
    </comment>
    <comment ref="V35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SAC:</t>
        </r>
        <r>
          <rPr>
            <sz val="9"/>
            <color indexed="81"/>
            <rFont val="Tahoma"/>
            <family val="2"/>
          </rPr>
          <t xml:space="preserve">
Nov 2017 updates including 6 new Rheem sim types</t>
        </r>
      </text>
    </comment>
    <comment ref="V35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SAC Oct 2017:</t>
        </r>
        <r>
          <rPr>
            <sz val="9"/>
            <color indexed="81"/>
            <rFont val="Tahoma"/>
            <family val="2"/>
          </rPr>
          <t xml:space="preserve">
temporary correction to improper mapping to 50 gal system
unknown timing on permanent fix</t>
        </r>
      </text>
    </comment>
    <comment ref="C400" authorId="0" shapeId="0" xr:uid="{AD57F82C-FE6B-4646-AF44-B0BC75740B8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424" authorId="0" shapeId="0" xr:uid="{BD148FC2-1178-4ED8-A2CC-77FFCB4318D4}">
      <text>
        <r>
          <rPr>
            <sz val="9"/>
            <color indexed="81"/>
            <rFont val="Tahoma"/>
            <family val="2"/>
          </rPr>
          <t>added 12/11/20</t>
        </r>
      </text>
    </comment>
    <comment ref="C428" authorId="0" shapeId="0" xr:uid="{AFFADB41-6632-4BDC-9F57-DD331F9912B9}">
      <text>
        <r>
          <rPr>
            <sz val="9"/>
            <color indexed="81"/>
            <rFont val="Tahoma"/>
            <family val="2"/>
          </rPr>
          <t>added 11/09/22</t>
        </r>
      </text>
    </comment>
    <comment ref="C440" authorId="0" shapeId="0" xr:uid="{982EFDA0-121B-445C-A12B-8167DE65EE8C}">
      <text>
        <r>
          <rPr>
            <sz val="9"/>
            <color indexed="81"/>
            <rFont val="Tahoma"/>
            <family val="2"/>
          </rPr>
          <t>added 11/09/22</t>
        </r>
      </text>
    </comment>
    <comment ref="C450" authorId="0" shapeId="0" xr:uid="{3DBF793A-BCEF-4684-B16E-56AD256CCF11}">
      <text>
        <r>
          <rPr>
            <sz val="9"/>
            <color indexed="81"/>
            <rFont val="Tahoma"/>
            <family val="2"/>
          </rPr>
          <t>added 6/16/20</t>
        </r>
      </text>
    </comment>
    <comment ref="C471" authorId="0" shapeId="0" xr:uid="{D180C0FC-2513-4F5F-9C9C-47A76B723B6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483" authorId="0" shapeId="0" xr:uid="{78F8539B-E4CB-4AA8-9B7F-A67249C199AA}">
      <text>
        <r>
          <rPr>
            <sz val="9"/>
            <color indexed="81"/>
            <rFont val="Tahoma"/>
            <family val="2"/>
          </rPr>
          <t>added 12/11/20</t>
        </r>
      </text>
    </comment>
    <comment ref="C487" authorId="0" shapeId="0" xr:uid="{77A16629-8530-4FAC-98BC-E39FEB38351F}">
      <text>
        <r>
          <rPr>
            <sz val="9"/>
            <color indexed="81"/>
            <rFont val="Tahoma"/>
            <family val="2"/>
          </rPr>
          <t>added 6/16/20</t>
        </r>
      </text>
    </comment>
    <comment ref="C503" authorId="0" shapeId="0" xr:uid="{E2B5FED1-53BD-474F-9E87-1F422DC5A93B}">
      <text>
        <r>
          <rPr>
            <sz val="9"/>
            <color indexed="81"/>
            <rFont val="Tahoma"/>
            <family val="2"/>
          </rPr>
          <t>added 12/11/20</t>
        </r>
      </text>
    </comment>
    <comment ref="C507" authorId="0" shapeId="0" xr:uid="{43F6A8F5-1E21-44F8-83CE-D73A39EA2ADD}">
      <text>
        <r>
          <rPr>
            <sz val="9"/>
            <color indexed="81"/>
            <rFont val="Tahoma"/>
            <family val="2"/>
          </rPr>
          <t>added 11/09/22</t>
        </r>
      </text>
    </comment>
    <comment ref="U541" authorId="2" shapeId="0" xr:uid="{00000000-0006-0000-0000-000003000000}">
      <text>
        <r>
          <rPr>
            <b/>
            <sz val="8"/>
            <color indexed="81"/>
            <rFont val="Tahoma"/>
            <family val="2"/>
          </rPr>
          <t>Ben Larson:</t>
        </r>
        <r>
          <rPr>
            <sz val="8"/>
            <color indexed="81"/>
            <rFont val="Tahoma"/>
            <family val="2"/>
          </rPr>
          <t xml:space="preserve">
We have not tested this model in the lab although we saw one sort of similar to it</t>
        </r>
      </text>
    </comment>
    <comment ref="C580" authorId="0" shapeId="0" xr:uid="{8E2B48C4-44C0-48FA-AFF9-9A3CE1C9269C}">
      <text>
        <r>
          <rPr>
            <sz val="9"/>
            <color indexed="81"/>
            <rFont val="Tahoma"/>
            <family val="2"/>
          </rPr>
          <t>added 12/11/20</t>
        </r>
      </text>
    </comment>
    <comment ref="C583" authorId="0" shapeId="0" xr:uid="{99F20474-403F-482C-AB5D-CD66182C7BD0}">
      <text>
        <r>
          <rPr>
            <sz val="9"/>
            <color indexed="81"/>
            <rFont val="Tahoma"/>
            <family val="2"/>
          </rPr>
          <t>added 12/11/20</t>
        </r>
      </text>
    </comment>
    <comment ref="C586" authorId="0" shapeId="0" xr:uid="{C9C781B6-7664-4105-ABE0-DF4AF2D1508F}">
      <text>
        <r>
          <rPr>
            <sz val="9"/>
            <color indexed="81"/>
            <rFont val="Tahoma"/>
            <family val="2"/>
          </rPr>
          <t>added 12/11/20</t>
        </r>
      </text>
    </comment>
    <comment ref="C611" authorId="0" shapeId="0" xr:uid="{DCC6893D-4A1B-4718-B026-AC78F0316B07}">
      <text>
        <r>
          <rPr>
            <sz val="9"/>
            <color indexed="81"/>
            <rFont val="Tahoma"/>
            <family val="2"/>
          </rPr>
          <t>04/24/24</t>
        </r>
      </text>
    </comment>
    <comment ref="C613" authorId="0" shapeId="0" xr:uid="{4A837E33-B97C-4706-901A-375C3B71FF15}">
      <text>
        <r>
          <rPr>
            <sz val="9"/>
            <color indexed="81"/>
            <rFont val="Tahoma"/>
            <family val="2"/>
          </rPr>
          <t>04/24/24</t>
        </r>
      </text>
    </comment>
  </commentList>
</comments>
</file>

<file path=xl/sharedStrings.xml><?xml version="1.0" encoding="utf-8"?>
<sst xmlns="http://schemas.openxmlformats.org/spreadsheetml/2006/main" count="3966" uniqueCount="1321">
  <si>
    <t>Product Tier</t>
  </si>
  <si>
    <t>Product Brand</t>
  </si>
  <si>
    <t>Model</t>
  </si>
  <si>
    <t>Volume (gallons)</t>
  </si>
  <si>
    <t>Maximum Recommended Household Size</t>
  </si>
  <si>
    <t>Qualified Date</t>
  </si>
  <si>
    <t>A. O. Smith</t>
  </si>
  <si>
    <t>HPTU 50 120</t>
  </si>
  <si>
    <t>2-3</t>
  </si>
  <si>
    <t>HPTU 50N 120</t>
  </si>
  <si>
    <t>HPTU 66 120</t>
  </si>
  <si>
    <t>HPTU 66N 120</t>
  </si>
  <si>
    <t>HPTU 80 120</t>
  </si>
  <si>
    <t>4+</t>
  </si>
  <si>
    <t>HPTU 80N 120</t>
  </si>
  <si>
    <t>HP10-50H45DV</t>
  </si>
  <si>
    <t>HP10-80H45DV</t>
  </si>
  <si>
    <t>American</t>
  </si>
  <si>
    <t>HPHE10250H045DV 120</t>
  </si>
  <si>
    <t>HPHE10250H045DVN 120</t>
  </si>
  <si>
    <t>HPHE10266H045DV 120</t>
  </si>
  <si>
    <t>HPHE10266H045DVN 120</t>
  </si>
  <si>
    <t>HPHE10280H045DV 120</t>
  </si>
  <si>
    <t>HPHE10280H045DVN 120</t>
  </si>
  <si>
    <t>Kenmore</t>
  </si>
  <si>
    <t>Lochinvar</t>
  </si>
  <si>
    <t>HPA051KD 120</t>
  </si>
  <si>
    <t>HPA052KD 120</t>
  </si>
  <si>
    <t>HPA067KD 120</t>
  </si>
  <si>
    <t>HPA068KD 120</t>
  </si>
  <si>
    <t>HPA081KD 120</t>
  </si>
  <si>
    <t>HPA082KD 120</t>
  </si>
  <si>
    <t>Reliance</t>
  </si>
  <si>
    <t>10 50 DHPHT 120</t>
  </si>
  <si>
    <t>10 50 DHPHTNE 120</t>
  </si>
  <si>
    <t>10 66 DHPHT 120</t>
  </si>
  <si>
    <t>10 66 DHPHTN 120</t>
  </si>
  <si>
    <t>10 80 DHPHT 120</t>
  </si>
  <si>
    <t>10 80 DHPHTNE 120</t>
  </si>
  <si>
    <t>State</t>
  </si>
  <si>
    <t>HPX 50 DHPT 120</t>
  </si>
  <si>
    <t>HPX 50 DHPTNE 120</t>
  </si>
  <si>
    <t>HPX 66 DHPT 120</t>
  </si>
  <si>
    <t>HPX 66 DHPTNE 120</t>
  </si>
  <si>
    <t>HPX 80 DHPT 120</t>
  </si>
  <si>
    <t>HPX 80 DHPTNE 120</t>
  </si>
  <si>
    <t>US Craftmaster</t>
  </si>
  <si>
    <t>HPHE2K50HD045VUN 120</t>
  </si>
  <si>
    <t>HPHE2K66HD045VUN 120</t>
  </si>
  <si>
    <t>HPHE2K80HD045VUN 120</t>
  </si>
  <si>
    <t>Whirlpool</t>
  </si>
  <si>
    <t>HPHE2K50HD045V 120</t>
  </si>
  <si>
    <t>HPHE2K50HD045VC 120</t>
  </si>
  <si>
    <t>HPHE2K50HD045VN 120</t>
  </si>
  <si>
    <t>HPHE2K66HD045V 120</t>
  </si>
  <si>
    <t>HPHE2K66HD045VC 120</t>
  </si>
  <si>
    <t>HPHE2K80HD045V 120</t>
  </si>
  <si>
    <t>HPHE2K80HD045VC 120</t>
  </si>
  <si>
    <t>FPTU 50 120</t>
  </si>
  <si>
    <t>FPTU 66 120</t>
  </si>
  <si>
    <t>FPTU 80 120</t>
  </si>
  <si>
    <t>HHPT 80 102</t>
  </si>
  <si>
    <t>HPE6280H045DV 102</t>
  </si>
  <si>
    <t>HPHE6266H045DV 120</t>
  </si>
  <si>
    <t>HPHE6280H045DV 120</t>
  </si>
  <si>
    <t>HPHE650H045DV 120</t>
  </si>
  <si>
    <t>6 50 DHPHT 120</t>
  </si>
  <si>
    <t>6 66 DHPHT 120</t>
  </si>
  <si>
    <t>6 80 DHPHT 120</t>
  </si>
  <si>
    <t>6 80 DHPT 102</t>
  </si>
  <si>
    <t>EP6 80 DHPT 102</t>
  </si>
  <si>
    <t>HP6 50 DHPT 120</t>
  </si>
  <si>
    <t>HP6 66 DHPT 120</t>
  </si>
  <si>
    <t>HP6 80 DHPT 120</t>
  </si>
  <si>
    <t>HPE2F80HD045VU 102</t>
  </si>
  <si>
    <t>HPHE2F50HD045VU 120</t>
  </si>
  <si>
    <t>HPHE2F66HD045VU 120</t>
  </si>
  <si>
    <t>HPHE2F80HD045VU 120</t>
  </si>
  <si>
    <t>Manufacturer</t>
  </si>
  <si>
    <t>HPWHsim Type</t>
  </si>
  <si>
    <t>AO Smith</t>
  </si>
  <si>
    <t>HPTU 50</t>
  </si>
  <si>
    <t>HPTU 66</t>
  </si>
  <si>
    <t>HPTU 80</t>
  </si>
  <si>
    <t>Bradford White purchased GE</t>
  </si>
  <si>
    <t>GE 2014 50</t>
  </si>
  <si>
    <t>GE 2014 80</t>
  </si>
  <si>
    <t>PHPT 80</t>
  </si>
  <si>
    <t>Rheem</t>
  </si>
  <si>
    <t>Stiebel Eltron</t>
  </si>
  <si>
    <t>Stiebel 220E</t>
  </si>
  <si>
    <t>Rheem HB 50</t>
  </si>
  <si>
    <t>HPE10260H045DV</t>
  </si>
  <si>
    <t>Bradford White</t>
  </si>
  <si>
    <t>GE</t>
  </si>
  <si>
    <t>Richmond</t>
  </si>
  <si>
    <t>Ruud</t>
  </si>
  <si>
    <t>Sanden</t>
  </si>
  <si>
    <t>EcoSense</t>
  </si>
  <si>
    <t>Brand</t>
  </si>
  <si>
    <t>Gallons</t>
  </si>
  <si>
    <t>Type</t>
  </si>
  <si>
    <t>AO Smith HPTU 66</t>
  </si>
  <si>
    <t>AO Smith HPTU 80</t>
  </si>
  <si>
    <t>AO Smith PHPT 60</t>
  </si>
  <si>
    <t>AO Smith PHPT 80</t>
  </si>
  <si>
    <t>AO Smith HPTU 50</t>
  </si>
  <si>
    <t>PHPT 60</t>
  </si>
  <si>
    <t>10 60 DHPT</t>
  </si>
  <si>
    <t>EPX 60 DHPT</t>
  </si>
  <si>
    <t>HPE2K60HD045V</t>
  </si>
  <si>
    <t>HPE10280H045DV</t>
  </si>
  <si>
    <t>10 80 DHPT</t>
  </si>
  <si>
    <t>EPX 80 DHPT</t>
  </si>
  <si>
    <t>HPE2K80HD045V</t>
  </si>
  <si>
    <t>RE2H50R10B-1NCWT</t>
  </si>
  <si>
    <t>RE2H80R10B-1NCWT</t>
  </si>
  <si>
    <t>BEH50DCEJSB</t>
  </si>
  <si>
    <t>BEH80DCEJSB</t>
  </si>
  <si>
    <t>GEH50DEEJSC</t>
  </si>
  <si>
    <t>GEH50DFEJSR</t>
  </si>
  <si>
    <t>GEH50DHEKSC</t>
  </si>
  <si>
    <t>GEH80DEEJSC</t>
  </si>
  <si>
    <t>GEH80DFEJSR</t>
  </si>
  <si>
    <t>GEH80DHEKSC</t>
  </si>
  <si>
    <t>PROPH50 T2 RH350 D</t>
  </si>
  <si>
    <t>PROPH65 T2 RH350 D</t>
  </si>
  <si>
    <t>PROPH80 T2 RH350 D</t>
  </si>
  <si>
    <t>XE50T10HD50U0</t>
  </si>
  <si>
    <t>XE65T10HD50U0</t>
  </si>
  <si>
    <t>XE80T10HD50U0</t>
  </si>
  <si>
    <t>10E50-HP4D</t>
  </si>
  <si>
    <t>10E65-HP4D</t>
  </si>
  <si>
    <t>10E80-HP4D</t>
  </si>
  <si>
    <t>PROUH50 T2 RU350 D</t>
  </si>
  <si>
    <t>PROUH65 T2 RU350 D</t>
  </si>
  <si>
    <t>PROUH80 T2 RU350 D</t>
  </si>
  <si>
    <t>HB50ES</t>
  </si>
  <si>
    <t>HB50RH</t>
  </si>
  <si>
    <t>PROPH50 T2 RH245</t>
  </si>
  <si>
    <t>PROPH80 T2 RH245</t>
  </si>
  <si>
    <t>XE50T12EH45U0</t>
  </si>
  <si>
    <t>XE50T12EH45U0W</t>
  </si>
  <si>
    <t>XE80T12EH45U0</t>
  </si>
  <si>
    <t>XE80T12EH45U0W</t>
  </si>
  <si>
    <t>12E50-HP</t>
  </si>
  <si>
    <t>12E80-HP</t>
  </si>
  <si>
    <t>HB50RM</t>
  </si>
  <si>
    <t>HB50RU</t>
  </si>
  <si>
    <t>PROUH50 T2 RU245</t>
  </si>
  <si>
    <t>PROUH80 T2 RU245</t>
  </si>
  <si>
    <t>Accelera 220 E</t>
  </si>
  <si>
    <t>Accelera 300/WHP 300</t>
  </si>
  <si>
    <t>HPSE2K50HD045V 100 (WP)</t>
  </si>
  <si>
    <t>HPSE2K50HD045VC 100 (WP)</t>
  </si>
  <si>
    <t>HPSE2K80HD045V</t>
  </si>
  <si>
    <t>HPSE2K80HD045VC</t>
  </si>
  <si>
    <t>HPHE6250H045DV</t>
  </si>
  <si>
    <t>GEH50DEEJXXX</t>
  </si>
  <si>
    <t>BLUE FONT = ADDED FROM FAQ LIST</t>
  </si>
  <si>
    <t>AO Smith SHPT 50</t>
  </si>
  <si>
    <t>AO Smith SHPT 80</t>
  </si>
  <si>
    <t>Brand ID</t>
  </si>
  <si>
    <t>Brands</t>
  </si>
  <si>
    <t>Model ID</t>
  </si>
  <si>
    <t>HPWHModel</t>
  </si>
  <si>
    <t>DHWHeater:ASHPType</t>
  </si>
  <si>
    <t>AO Smith HPTU 80 DR</t>
  </si>
  <si>
    <t>AO Smith SHPT 66</t>
  </si>
  <si>
    <t>GE2014 50</t>
  </si>
  <si>
    <t>GE2014 50 Eff</t>
  </si>
  <si>
    <t>GE2014 80</t>
  </si>
  <si>
    <t>GE2014 80 Eff</t>
  </si>
  <si>
    <t>GE2014 80 Eff DR</t>
  </si>
  <si>
    <t>AOSmithPHPT60</t>
  </si>
  <si>
    <t>AOSmithPHPT80</t>
  </si>
  <si>
    <t>AOSmithHPTU50</t>
  </si>
  <si>
    <t>AOSmithHPTU66</t>
  </si>
  <si>
    <t>AOSmithHPTU80</t>
  </si>
  <si>
    <t>AOSmithHPTU80DR</t>
  </si>
  <si>
    <t>AOSmithSHPT50</t>
  </si>
  <si>
    <t>AOSmithSHPT66</t>
  </si>
  <si>
    <t>AOSmithSHPT80</t>
  </si>
  <si>
    <t>RheemHB50</t>
  </si>
  <si>
    <t>Stiebel220E</t>
  </si>
  <si>
    <t>GE2014_80</t>
  </si>
  <si>
    <t>GE2014_80DR</t>
  </si>
  <si>
    <t>GE2014</t>
  </si>
  <si>
    <t>;</t>
  </si>
  <si>
    <t>CEC Title-24 Residential Compliance Ruleset</t>
  </si>
  <si>
    <t>Created:</t>
  </si>
  <si>
    <t>Last modified:</t>
  </si>
  <si>
    <t>Source Data:</t>
  </si>
  <si>
    <t>Mod history:</t>
  </si>
  <si>
    <t>TankVolume</t>
  </si>
  <si>
    <t>ENDTABLE</t>
  </si>
  <si>
    <t>7/5/17 - SAC</t>
  </si>
  <si>
    <t>NEEA HPWH make/model data</t>
  </si>
  <si>
    <t>Created from file:  HPWH_models_list_2017-04d.xlsx</t>
  </si>
  <si>
    <t>CSE - DHWHEATER: whASHPType</t>
  </si>
  <si>
    <t>Mdl Index</t>
  </si>
  <si>
    <t>DHWHeater: ASHPType</t>
  </si>
  <si>
    <t>TABLE  HPWHData_NEEA</t>
  </si>
  <si>
    <t>GS3-45HPA-US &amp; SAN-43SSAQA</t>
  </si>
  <si>
    <t>GS3-45HPA-US &amp; GAUS-160QTA</t>
  </si>
  <si>
    <t>GS3-45HPA-US &amp; SAN-83SSAQA</t>
  </si>
  <si>
    <t>GS3-45HPA-US &amp; GAUS-315EQTD</t>
  </si>
  <si>
    <t>GUS-45HPA-US &amp; SAN-83SSAQA</t>
  </si>
  <si>
    <t>GUS-45HPA-US &amp; GAUS-315EQTD</t>
  </si>
  <si>
    <t>7/19/17 - SAC - updated Sanden model options</t>
  </si>
  <si>
    <t>(generic)</t>
  </si>
  <si>
    <t>GE 2012 50</t>
  </si>
  <si>
    <t>GE2012 50</t>
  </si>
  <si>
    <t>GE2012</t>
  </si>
  <si>
    <t>UEF 2</t>
  </si>
  <si>
    <t>8/10/17 - SAC - added generic / UEF 2 option</t>
  </si>
  <si>
    <t>Rheem HBDR-22-50</t>
  </si>
  <si>
    <t>Rheem HBDR-22-65</t>
  </si>
  <si>
    <t>Rheem HBDR-22-80</t>
  </si>
  <si>
    <t>RheemHBDR2250</t>
  </si>
  <si>
    <t>RheemHBDR2265</t>
  </si>
  <si>
    <t>RheemHBDR2280</t>
  </si>
  <si>
    <t xml:space="preserve">  was 37</t>
  </si>
  <si>
    <t xml:space="preserve">  was 35</t>
  </si>
  <si>
    <t>GE 2014 50 Eff</t>
  </si>
  <si>
    <t>GE 2014 80 EFF</t>
  </si>
  <si>
    <t>GE2014 80 EFF</t>
  </si>
  <si>
    <t>PROPH50 T2 RH350 DC</t>
  </si>
  <si>
    <t>PROPH65 T2 RH350 DC</t>
  </si>
  <si>
    <t>PROPH80 T2 RH350 DC</t>
  </si>
  <si>
    <t>HPLD50</t>
  </si>
  <si>
    <t>HPLD65</t>
  </si>
  <si>
    <t>HPLD80</t>
  </si>
  <si>
    <t>XE50T10HD22U0</t>
  </si>
  <si>
    <t>XE50T10HD50U1</t>
  </si>
  <si>
    <t>XE65T10HD22U0</t>
  </si>
  <si>
    <t>XE65T10HD50U1</t>
  </si>
  <si>
    <t>XE80T10HD22U0</t>
  </si>
  <si>
    <t>XE80T10HD50U1</t>
  </si>
  <si>
    <t>PROPH50 T2 RH350 DCB</t>
  </si>
  <si>
    <t>PROPH65 T2 RH350 D15</t>
  </si>
  <si>
    <t>PROPH65 T2 RH350 DCB</t>
  </si>
  <si>
    <t>PROPH80 T2 RH350 D15</t>
  </si>
  <si>
    <t>PROPH80 T2 RH350 DCB</t>
  </si>
  <si>
    <t>10E65-HP4D15</t>
  </si>
  <si>
    <t>10E80-HP4D15</t>
  </si>
  <si>
    <t>PROUH50 T2 RU350 DCB</t>
  </si>
  <si>
    <t>PROUH65 T2 RU350 D15</t>
  </si>
  <si>
    <t>PROUH65 T2 RU350 DCB</t>
  </si>
  <si>
    <t>PROUH80 T2 RU350 D15</t>
  </si>
  <si>
    <t>PROUH80 T2 RU350 DCB</t>
  </si>
  <si>
    <t>4</t>
  </si>
  <si>
    <t>11/16/17 - SAC - complete Rheem additions (6 sim +)</t>
  </si>
  <si>
    <t>10E50-HP4D15</t>
  </si>
  <si>
    <t>PROUH50 T2 RU350 D15</t>
  </si>
  <si>
    <t>PROPH50 T2 RH350 D15</t>
  </si>
  <si>
    <t>RheemHBDR4550</t>
  </si>
  <si>
    <t>RheemHBDR4565</t>
  </si>
  <si>
    <t>RheemHBDR4580</t>
  </si>
  <si>
    <t>Rheem HBDR-45-50</t>
  </si>
  <si>
    <t>Rheem HBDR-45-65</t>
  </si>
  <si>
    <t>Rheem HBDR-45-80</t>
  </si>
  <si>
    <t xml:space="preserve">5/23/20 - SAC - added lookup columns for UEF &amp; EF </t>
  </si>
  <si>
    <t>6/16/20 - SAC - integrate new NEEA HPWH selections from 6/2 listing</t>
  </si>
  <si>
    <t>BWC202065</t>
  </si>
  <si>
    <t>Rheem2020Prem40</t>
  </si>
  <si>
    <t>Rheem2020Prem50</t>
  </si>
  <si>
    <t>Rheem2020Prem65</t>
  </si>
  <si>
    <t>Rheem2020Prem80</t>
  </si>
  <si>
    <t>Rheem2020Build40</t>
  </si>
  <si>
    <t>Rheem2020Build50</t>
  </si>
  <si>
    <t>Rheem2020Build65</t>
  </si>
  <si>
    <t>Rheem2020Build80</t>
  </si>
  <si>
    <t>Rheem 2020 Premium 40</t>
  </si>
  <si>
    <t>Rheem 2020 Premium 50</t>
  </si>
  <si>
    <t>Rheem 2020 Premium 65</t>
  </si>
  <si>
    <t>Rheem 2020 Premium 80</t>
  </si>
  <si>
    <t>Rheem 2020 Builder 40</t>
  </si>
  <si>
    <t>Rheem 2020 Builder 50</t>
  </si>
  <si>
    <t>Rheem 2020 Builder 65</t>
  </si>
  <si>
    <t>Rheem 2020 Builder 80</t>
  </si>
  <si>
    <t>Bradford White 2020 65</t>
  </si>
  <si>
    <t>PROPH65 T2 RH375-15</t>
  </si>
  <si>
    <t>XE40T10H22U0</t>
  </si>
  <si>
    <t>XE50T10H22U0</t>
  </si>
  <si>
    <t>XE65T10H22U0</t>
  </si>
  <si>
    <t>XE80T10H22U0</t>
  </si>
  <si>
    <t>XE40T10H45U0</t>
  </si>
  <si>
    <t>XE50T10H45U0</t>
  </si>
  <si>
    <t>XE65T10H45U0</t>
  </si>
  <si>
    <t>XE80T10H45U0</t>
  </si>
  <si>
    <t>10E40-HP515</t>
  </si>
  <si>
    <t>10E50-HP515</t>
  </si>
  <si>
    <t>10E65-HP515</t>
  </si>
  <si>
    <t>10E80-HP515</t>
  </si>
  <si>
    <t>10E40-HP530</t>
  </si>
  <si>
    <t>10E50-HP530</t>
  </si>
  <si>
    <t>10E65-HP530</t>
  </si>
  <si>
    <t>10E80-HP530</t>
  </si>
  <si>
    <t>10E40-HP5S30</t>
  </si>
  <si>
    <t>10E50-HP5S30</t>
  </si>
  <si>
    <t>10E65-HP5S30</t>
  </si>
  <si>
    <t>10E80-HP5S30</t>
  </si>
  <si>
    <t>PROUH40 T2 RU375-15</t>
  </si>
  <si>
    <t>PROUH50 T2 RU375-15</t>
  </si>
  <si>
    <t>PROUH65 T2 RU375-15</t>
  </si>
  <si>
    <t>PROUH80 T2 RU375-15</t>
  </si>
  <si>
    <t>PROUH40 T2 RU375-30</t>
  </si>
  <si>
    <t>PROUH50 T2 RU375-30</t>
  </si>
  <si>
    <t>PROUH65 T2 RU375-30</t>
  </si>
  <si>
    <t>PROUH80 T2 RU375-30</t>
  </si>
  <si>
    <t>PROUH40 T2 RU375-SO</t>
  </si>
  <si>
    <t>PROUH50 T2 RU375-SO</t>
  </si>
  <si>
    <t>PROUH65 T2 RU375-SO</t>
  </si>
  <si>
    <t>PROUH80 T2 RU375-SO</t>
  </si>
  <si>
    <t>RE2H65T10-1NCWT</t>
  </si>
  <si>
    <t>RE2H50S6-1NCWT</t>
  </si>
  <si>
    <t>RE2H65T6-1NCWT</t>
  </si>
  <si>
    <t>RE2H80T6-1NCWT</t>
  </si>
  <si>
    <t>6/16/20 - SAC - added</t>
  </si>
  <si>
    <t>PROPH40 T2 RH375-15</t>
  </si>
  <si>
    <t>PROPH50 T2 RH375-15</t>
  </si>
  <si>
    <t>PROPH80 T2 RH375-15</t>
  </si>
  <si>
    <t>PROPH40 T2 RH375-30</t>
  </si>
  <si>
    <t>PROPH50 T2 RH375-30</t>
  </si>
  <si>
    <t>PROPH65 T2 RH375-30</t>
  </si>
  <si>
    <t>PROPH80 T2 RH375-30</t>
  </si>
  <si>
    <t>PROPH40 T2 RH375-SO</t>
  </si>
  <si>
    <t>PROPH50 T2 RH375-SO</t>
  </si>
  <si>
    <t>PROPH65 T2 RH375-SO</t>
  </si>
  <si>
    <t>PROPH80 T2 RH375-SO</t>
  </si>
  <si>
    <t>XE40T10HS45U0</t>
  </si>
  <si>
    <t>XE50T10HS45U0</t>
  </si>
  <si>
    <t>XE65T10HS45U0</t>
  </si>
  <si>
    <t>XE80T10HS45U0</t>
  </si>
  <si>
    <t>PRO H40 T2 RH310BM</t>
  </si>
  <si>
    <t>PRO H50 T2 RH310BM</t>
  </si>
  <si>
    <t>PRO H65 T2 RH310BM</t>
  </si>
  <si>
    <t>PRO H80 T2 RH310BM</t>
  </si>
  <si>
    <t>PRO H40 T2 RU310BM</t>
  </si>
  <si>
    <t>PRO H50 T2 RU310BM</t>
  </si>
  <si>
    <t>PRO H65 T2 RU310BM</t>
  </si>
  <si>
    <t>PRO H80 T2 RU310BM</t>
  </si>
  <si>
    <t>JA13</t>
  </si>
  <si>
    <t>12/04/20 - SAC - added JA13 (demand response) compatible flags by model</t>
  </si>
  <si>
    <t>JA13 (demand response) Compatible</t>
  </si>
  <si>
    <t>Direct Energy</t>
  </si>
  <si>
    <t>Rheem Canada</t>
  </si>
  <si>
    <t>CXE40T10H22UO</t>
  </si>
  <si>
    <t>CXE40T10HS45UO</t>
  </si>
  <si>
    <t>HP1050H45DVDR 130</t>
  </si>
  <si>
    <t>HP1080H45DVDR 130</t>
  </si>
  <si>
    <t>HPTU-50DR 130</t>
  </si>
  <si>
    <t>HPTU-66DR 130</t>
  </si>
  <si>
    <t>HPTU-80DR 130</t>
  </si>
  <si>
    <t>ECE H50 T2 RH310BM</t>
  </si>
  <si>
    <t>ECE H65 T2 RH310BM</t>
  </si>
  <si>
    <t>10-50-DHPHTDR 130</t>
  </si>
  <si>
    <t>10-66-DHPHTDR 130</t>
  </si>
  <si>
    <t>10-80-DHPHTDR 130</t>
  </si>
  <si>
    <t>CPRO H50 T2 RH310BM</t>
  </si>
  <si>
    <t>CPRO H65 T2 RH310BM</t>
  </si>
  <si>
    <t>HPX-50-DHPTDR 130</t>
  </si>
  <si>
    <t>HPX-66-DHPTDR 130</t>
  </si>
  <si>
    <t>HPX-80-DHPTDR 130</t>
  </si>
  <si>
    <t>12/11/20 - SAC - added new equip from NEEA's 10/14,23 &amp; 11/23 updates</t>
  </si>
  <si>
    <t>Enum Listing Text</t>
  </si>
  <si>
    <t>CPROPH50 T2 RH375-15</t>
  </si>
  <si>
    <t>CPROPH65 T2 RH375-15</t>
  </si>
  <si>
    <t>CPROPH80 T2 RH375-15</t>
  </si>
  <si>
    <t>CPROPH40 T2 RH375-30</t>
  </si>
  <si>
    <t>CPROPH50 T2 RH375-30</t>
  </si>
  <si>
    <t>CPROPH65 T2 RH375-30</t>
  </si>
  <si>
    <t>CPROPH80 T2 RH375-30</t>
  </si>
  <si>
    <t>CPROPH40 T2 RH375-SO</t>
  </si>
  <si>
    <t>CPROPH50 T2 RH375-SO</t>
  </si>
  <si>
    <t>CPROPH65 T2 RH375-SO</t>
  </si>
  <si>
    <t>CPROPH80 T2 RH375-SO</t>
  </si>
  <si>
    <t>CXE50T10H22UO</t>
  </si>
  <si>
    <t>CXE65T10H22UO</t>
  </si>
  <si>
    <t>CXE80T10H22UO</t>
  </si>
  <si>
    <t>CXE40T10H45UO</t>
  </si>
  <si>
    <t>CXE50T10H45UO</t>
  </si>
  <si>
    <t>CXE65T10H45UO</t>
  </si>
  <si>
    <t>CXE80T10H45UO</t>
  </si>
  <si>
    <t>CXE50T10HS45UO</t>
  </si>
  <si>
    <t>CXE65T10HS45UO</t>
  </si>
  <si>
    <t>CXE80T10HS45UO</t>
  </si>
  <si>
    <t>CPRO H40 T2 RH310BM</t>
  </si>
  <si>
    <t>CPRO H80 T2 RH310BM</t>
  </si>
  <si>
    <t>CPROPH40 T2 RH375-15</t>
  </si>
  <si>
    <t>PRO H40 T2 RH310UM</t>
  </si>
  <si>
    <t>PRO H50 T2 RH310UM</t>
  </si>
  <si>
    <t>PRO H65 T2 RH310UM</t>
  </si>
  <si>
    <t>PRO H80 T2 RH310UM</t>
  </si>
  <si>
    <t>HPLD40-1RH</t>
  </si>
  <si>
    <t>HPLD50-1RH</t>
  </si>
  <si>
    <t>HPLD65-1RH</t>
  </si>
  <si>
    <t>HPLD80-1RH</t>
  </si>
  <si>
    <t>ECEPH40 T2 RH375-15</t>
  </si>
  <si>
    <t>ECEPH50 T2 RH375-15</t>
  </si>
  <si>
    <t>ECEPH65 T2 RH375-15</t>
  </si>
  <si>
    <t>ECEPH80 T2 RH375-15</t>
  </si>
  <si>
    <t>ECEPH40 T2 RH375-30</t>
  </si>
  <si>
    <t>ECEPH50 T2 RH375-30</t>
  </si>
  <si>
    <t>ECEPH65 T2 RH375-30</t>
  </si>
  <si>
    <t>ECEPH80 T2 RH375-30</t>
  </si>
  <si>
    <t>ECEPH40 T2 RH375-SO</t>
  </si>
  <si>
    <t>ECEPH50 T2 RH375-SO</t>
  </si>
  <si>
    <t>ECEPH65 T2 RH375-SO</t>
  </si>
  <si>
    <t>ECEPH80 T2 RH375-SO</t>
  </si>
  <si>
    <t>ECE H40 T2 RH310BM</t>
  </si>
  <si>
    <t>ECE H80 T2 RH310BM</t>
  </si>
  <si>
    <t>HPLD40-1RU</t>
  </si>
  <si>
    <t>HPLD50-1RU</t>
  </si>
  <si>
    <t>HPLD65-1RU</t>
  </si>
  <si>
    <t>HPLD80-1RU</t>
  </si>
  <si>
    <t>PRO H40 T2 RU310UM</t>
  </si>
  <si>
    <t>PRO H50 T2 RU310UM</t>
  </si>
  <si>
    <t>PRO H65 T2 RU310UM</t>
  </si>
  <si>
    <t>PRO H80 T2 RU310UM</t>
  </si>
  <si>
    <t>HPHE10250H045DVDR 130</t>
  </si>
  <si>
    <t>HPHE10266H045DVDR 130</t>
  </si>
  <si>
    <t>HPHE10280H045DVDR 130</t>
  </si>
  <si>
    <t>CF1R T11_HeatPumpWaterHeaterModel</t>
  </si>
  <si>
    <t>CF1R Brand</t>
  </si>
  <si>
    <t>AOSmith</t>
  </si>
  <si>
    <t>USCraftmaster</t>
  </si>
  <si>
    <t>Stiebel</t>
  </si>
  <si>
    <t>RheemCan</t>
  </si>
  <si>
    <t>DirectEnergy</t>
  </si>
  <si>
    <t>BradfordWhite</t>
  </si>
  <si>
    <t>AOSmithFPTU50</t>
  </si>
  <si>
    <t>AOSmithFPTU66</t>
  </si>
  <si>
    <t>AOSmithFPTU80</t>
  </si>
  <si>
    <t>AOSmithHHPT80Res</t>
  </si>
  <si>
    <t>AOSmithHP1050</t>
  </si>
  <si>
    <t>AOSmithHP1080</t>
  </si>
  <si>
    <t>AOSmithHPTU50N</t>
  </si>
  <si>
    <t>AOSmithHPTU66N</t>
  </si>
  <si>
    <t>AOSmithHPTU80N</t>
  </si>
  <si>
    <t>AOSmithHP1050DR</t>
  </si>
  <si>
    <t>AOSmithHP1080DR</t>
  </si>
  <si>
    <t>AOSmithHPTU50DR</t>
  </si>
  <si>
    <t>AOSmithHPTU66DR</t>
  </si>
  <si>
    <t>AmericanHPE10260</t>
  </si>
  <si>
    <t>AmericanHPE10280</t>
  </si>
  <si>
    <t>AmericanHPE6280</t>
  </si>
  <si>
    <t>AmericanHPHE10250</t>
  </si>
  <si>
    <t>AmericanHPHE10250N</t>
  </si>
  <si>
    <t>AmericanHPHE10266Res</t>
  </si>
  <si>
    <t>AmericanHPHE10266NRes</t>
  </si>
  <si>
    <t>AmericanHPHE10280Res</t>
  </si>
  <si>
    <t>AmericanHPHE10280NRes</t>
  </si>
  <si>
    <t>AmericanHPHE6250</t>
  </si>
  <si>
    <t>AmericanHPHE6266Res</t>
  </si>
  <si>
    <t>AmericanHPHE6280Res</t>
  </si>
  <si>
    <t>AmericanHPHE650Res</t>
  </si>
  <si>
    <t>AmericanHPHE10250DR</t>
  </si>
  <si>
    <t>AmericanHPHE10266DR</t>
  </si>
  <si>
    <t>AmericanHPHE10280DR</t>
  </si>
  <si>
    <t>BradfordWhiteRE2H50</t>
  </si>
  <si>
    <t>BradfordWhiteRE2H80</t>
  </si>
  <si>
    <t>BradfordWhiteRE2H50S61NCWT</t>
  </si>
  <si>
    <t>BradfordWhiteRE2H65T101NCWT</t>
  </si>
  <si>
    <t>BradfordWhiteRE2H65T61NCWT</t>
  </si>
  <si>
    <t>BradfordWhiteRE2H80T61NCWT</t>
  </si>
  <si>
    <t>HPWHModel to CF1R T11 Mapping</t>
  </si>
  <si>
    <t>DirectEnergyECEPH4015</t>
  </si>
  <si>
    <t>DirectEnergyECEPH5015</t>
  </si>
  <si>
    <t>DirectEnergyECEPH6515</t>
  </si>
  <si>
    <t>DirectEnergyECEPH8015</t>
  </si>
  <si>
    <t>DirectEnergyECEPH4030</t>
  </si>
  <si>
    <t>DirectEnergyECEPH5030</t>
  </si>
  <si>
    <t>DirectEnergyECEPH6530</t>
  </si>
  <si>
    <t>DirectEnergyECEPH8030</t>
  </si>
  <si>
    <t>DirectEnergyECEPH40SO</t>
  </si>
  <si>
    <t>DirectEnergyECEPH50SO</t>
  </si>
  <si>
    <t>DirectEnergyECEPH65SO</t>
  </si>
  <si>
    <t>DirectEnergyECEPH80SO</t>
  </si>
  <si>
    <t>DirectEnergyECEH40</t>
  </si>
  <si>
    <t>DirectEnergyECEH50</t>
  </si>
  <si>
    <t>DirectEnergyECEH65</t>
  </si>
  <si>
    <t>DirectEnergyECEH80</t>
  </si>
  <si>
    <t>EcoSenseHB50ES</t>
  </si>
  <si>
    <t>Kenmore153_32116</t>
  </si>
  <si>
    <t>Kenmore153_32118</t>
  </si>
  <si>
    <t>Kenmore153_5925</t>
  </si>
  <si>
    <t>Kenmore153_5926</t>
  </si>
  <si>
    <t>Kenmore153_5928</t>
  </si>
  <si>
    <t>LochinvarHPA051</t>
  </si>
  <si>
    <t>LochinvarHPA052</t>
  </si>
  <si>
    <t>LochinvarHPA067</t>
  </si>
  <si>
    <t>LochinvarHPA068</t>
  </si>
  <si>
    <t>LochinvarHPA081</t>
  </si>
  <si>
    <t>LochinvarHPA082</t>
  </si>
  <si>
    <t>Reliance1050DHPHT</t>
  </si>
  <si>
    <t>Reliance1050DHPHTNE</t>
  </si>
  <si>
    <t>Reliance1060DHPTRes</t>
  </si>
  <si>
    <t>Reliance1066DHPHT</t>
  </si>
  <si>
    <t>Reliance1066DHPHTN</t>
  </si>
  <si>
    <t>Reliance1080DHPHT</t>
  </si>
  <si>
    <t>Reliance1080DHPHTNE</t>
  </si>
  <si>
    <t>Reliance1080DHPTRes</t>
  </si>
  <si>
    <t>Reliance650DHPHT</t>
  </si>
  <si>
    <t>Reliance666DHPHT</t>
  </si>
  <si>
    <t>Reliance680DHPHT</t>
  </si>
  <si>
    <t>Reliance680DHPT</t>
  </si>
  <si>
    <t>Reliance1050DHPHTDR</t>
  </si>
  <si>
    <t>Reliance1066DHPHTDR</t>
  </si>
  <si>
    <t>Reliance1080DHPHTDR</t>
  </si>
  <si>
    <t>RheemHB50RH</t>
  </si>
  <si>
    <t>RheemHPLD50</t>
  </si>
  <si>
    <t>RheemHPLD65</t>
  </si>
  <si>
    <t>RheemHPLD80</t>
  </si>
  <si>
    <t>RheemPROH40T2RH310BM</t>
  </si>
  <si>
    <t>RheemPROH50T2RH310BM</t>
  </si>
  <si>
    <t>RheemPROH65T2RH310BM</t>
  </si>
  <si>
    <t>RheemPROH80T2RH310BM</t>
  </si>
  <si>
    <t>RheemPROPH40T2RH37515</t>
  </si>
  <si>
    <t>RheemPROPH40T2RH37530</t>
  </si>
  <si>
    <t>RheemPROPH40T2RH375SO</t>
  </si>
  <si>
    <t>RheemPROPH50RH245</t>
  </si>
  <si>
    <t>RheemPROPH50RH350</t>
  </si>
  <si>
    <t>RheemPROPH50RH350DC</t>
  </si>
  <si>
    <t>RheemPROPH50RH350DCB</t>
  </si>
  <si>
    <t>RheemPROPH50T2RH37515</t>
  </si>
  <si>
    <t>RheemPROPH50T2RH37530</t>
  </si>
  <si>
    <t>RheemPROPH50T2RH375SO</t>
  </si>
  <si>
    <t>RheemPROPH65RH350D</t>
  </si>
  <si>
    <t>RheemPROPH65RH350D15</t>
  </si>
  <si>
    <t>RheemPROPH65RH350DC</t>
  </si>
  <si>
    <t>RheemPROPH65RH350DCB</t>
  </si>
  <si>
    <t>RheemPROPH65T2RH37515</t>
  </si>
  <si>
    <t>RheemPROPH65T2RH37530</t>
  </si>
  <si>
    <t>RheemPROPH65T2RH375SO</t>
  </si>
  <si>
    <t>RheemPROPH80RH245</t>
  </si>
  <si>
    <t>RheemPROPH80RH350</t>
  </si>
  <si>
    <t>RheemPROPH80RH350D15</t>
  </si>
  <si>
    <t>RheemPROPH80RH350DC</t>
  </si>
  <si>
    <t>RheemPROPH80RH350DCB</t>
  </si>
  <si>
    <t>RheemPROPH80T2RH37515</t>
  </si>
  <si>
    <t>RheemPROPH80T2RH37530</t>
  </si>
  <si>
    <t>RheemPROPH80T2RH375SO</t>
  </si>
  <si>
    <t>RheemXE40T10H22U0</t>
  </si>
  <si>
    <t>RheemXE40T10H45U0</t>
  </si>
  <si>
    <t>RheemXE40T10HS45U0</t>
  </si>
  <si>
    <t>RheemXE50T10</t>
  </si>
  <si>
    <t>RheemXE50T10H22U0</t>
  </si>
  <si>
    <t>RheemXE50T10H45U0</t>
  </si>
  <si>
    <t>RheemXE50T10HD22U0</t>
  </si>
  <si>
    <t>RheemXE50T10HS45U0</t>
  </si>
  <si>
    <t>RheemXE50T12</t>
  </si>
  <si>
    <t>RheemXE50T12W</t>
  </si>
  <si>
    <t>RheemXE65T10</t>
  </si>
  <si>
    <t>RheemXE65T10H22U0</t>
  </si>
  <si>
    <t>RheemXE65T10H45U0</t>
  </si>
  <si>
    <t>RheemXE65T10HD22U0</t>
  </si>
  <si>
    <t>RheemXE65T10HS45U0</t>
  </si>
  <si>
    <t>RheemXE80T10</t>
  </si>
  <si>
    <t>RheemXE80T10H22U0</t>
  </si>
  <si>
    <t>RheemXE80T10H45U0</t>
  </si>
  <si>
    <t>RheemXE80T10HD22U0</t>
  </si>
  <si>
    <t>RheemXE80T10HS45U0</t>
  </si>
  <si>
    <t>RheemXE80T12</t>
  </si>
  <si>
    <t>RheemXE80T12W</t>
  </si>
  <si>
    <t>RheemHPLD401RH</t>
  </si>
  <si>
    <t>RheemHPLD501RH</t>
  </si>
  <si>
    <t>RheemHPLD651RH</t>
  </si>
  <si>
    <t>RheemHPLD801RH</t>
  </si>
  <si>
    <t>RheemPROH40T2RH310UM</t>
  </si>
  <si>
    <t>RheemPROH50T2RH310UM</t>
  </si>
  <si>
    <t>RheemPROH65T2RH310UM</t>
  </si>
  <si>
    <t>RheemPROH80T2RH310UM</t>
  </si>
  <si>
    <t>RheemPROPH50T2RH350D15</t>
  </si>
  <si>
    <t>RheemCanCPROPH40T2RH37515</t>
  </si>
  <si>
    <t>RheemCanCPROPH50T2RH37515</t>
  </si>
  <si>
    <t>RheemCanCPROPH65T2RH37515</t>
  </si>
  <si>
    <t>RheemCanCPROPH80T2RH37515</t>
  </si>
  <si>
    <t>RheemCanCPROPH40T2RH37530</t>
  </si>
  <si>
    <t>RheemCanCPROPH50T2RH37530</t>
  </si>
  <si>
    <t>RheemCanCPROPH65T2RH37530</t>
  </si>
  <si>
    <t>RheemCanCPROPH80T2RH37530</t>
  </si>
  <si>
    <t>RheemCanCPROPH40T2RH375SO</t>
  </si>
  <si>
    <t>RheemCanCXE40T10H22UO</t>
  </si>
  <si>
    <t>RheemCanCXE50T10H22UO</t>
  </si>
  <si>
    <t>RheemCanCXE65T10H22UO</t>
  </si>
  <si>
    <t>RheemCanCXE80T10H22UO</t>
  </si>
  <si>
    <t>RheemCanCXE40T10H45UO</t>
  </si>
  <si>
    <t>RheemCanCXE50T10H45UO</t>
  </si>
  <si>
    <t>RheemCanCXE65T10H45UO</t>
  </si>
  <si>
    <t>RheemCanCXE80T10H45UO</t>
  </si>
  <si>
    <t>RheemCanCXE40T10HS45UO</t>
  </si>
  <si>
    <t>RheemCanCXE50T10HS45UO</t>
  </si>
  <si>
    <t>RheemCanCXE65T10HS45UO</t>
  </si>
  <si>
    <t>RheemCanCXE80T10HS45UO</t>
  </si>
  <si>
    <t>RheemCanCPROPH50T2RH375SO</t>
  </si>
  <si>
    <t>RheemCanCPROPH65T2RH375SO</t>
  </si>
  <si>
    <t>RheemCanCPROPH80T2RH375SO</t>
  </si>
  <si>
    <t>RheemCanCPROH40T2RH310BM</t>
  </si>
  <si>
    <t>RheemCanCPROH50T2RH310BM</t>
  </si>
  <si>
    <t>RheemCanCPROH65T2RH310BM</t>
  </si>
  <si>
    <t>RheemCanCPROH80T2RH310BM</t>
  </si>
  <si>
    <t>Richmond10E40HP515</t>
  </si>
  <si>
    <t>Richmond10E40HP530</t>
  </si>
  <si>
    <t>Richmond10E40HP5S30</t>
  </si>
  <si>
    <t>Richmond10E50HP4D</t>
  </si>
  <si>
    <t>Richmond10E50HP4D15</t>
  </si>
  <si>
    <t>Richmond10E50HP515</t>
  </si>
  <si>
    <t>Richmond10E50HP530</t>
  </si>
  <si>
    <t>Richmond10E50HP5S30</t>
  </si>
  <si>
    <t>Richmond10E65HP4D</t>
  </si>
  <si>
    <t>Richmond10E65HP4D15</t>
  </si>
  <si>
    <t>Richmond10E65HP515</t>
  </si>
  <si>
    <t>Richmond10E65HP530</t>
  </si>
  <si>
    <t>Richmond10E65HP5S30</t>
  </si>
  <si>
    <t>Richmond10E80HP4D</t>
  </si>
  <si>
    <t>Richmond10E80HP4D15</t>
  </si>
  <si>
    <t>Richmond10E80HP515</t>
  </si>
  <si>
    <t>Richmond10E80HP530</t>
  </si>
  <si>
    <t>Richmond10E80HP5S30</t>
  </si>
  <si>
    <t>Richmond12E50HP</t>
  </si>
  <si>
    <t>Richmond12E80HP</t>
  </si>
  <si>
    <t>RichmondHB50RM</t>
  </si>
  <si>
    <t>RuudHPLD401RU</t>
  </si>
  <si>
    <t>RuudHPLD501RU</t>
  </si>
  <si>
    <t>RuudHPLD651RU</t>
  </si>
  <si>
    <t>RuudHPLD801RU</t>
  </si>
  <si>
    <t>RuudPROH40T2RU310UM</t>
  </si>
  <si>
    <t>RuudPROH50T2RU310UM</t>
  </si>
  <si>
    <t>RuudPROH65T2RU310UM</t>
  </si>
  <si>
    <t>RuudPROH80T2RU310UM</t>
  </si>
  <si>
    <t>RuudHB50RU</t>
  </si>
  <si>
    <t>RuudPROH40T2RU310BM</t>
  </si>
  <si>
    <t>RuudPROH50T2RU310BM</t>
  </si>
  <si>
    <t>RuudPROH65T2RU310BM</t>
  </si>
  <si>
    <t>RuudPROH80T2RU310BM</t>
  </si>
  <si>
    <t>RuudPROUH40T2RU37515</t>
  </si>
  <si>
    <t>RuudPROUH40T2RU37530</t>
  </si>
  <si>
    <t>RuudPROUH40T2RU375SO</t>
  </si>
  <si>
    <t>RuudPROUH50RU245</t>
  </si>
  <si>
    <t>RuudPROUH50RU350D</t>
  </si>
  <si>
    <t>RuudPROUH50RU350D15</t>
  </si>
  <si>
    <t>RuudPROUH50RU350DCB</t>
  </si>
  <si>
    <t>RuudPROUH50T2RU37515</t>
  </si>
  <si>
    <t>RuudPROUH50T2RU37530</t>
  </si>
  <si>
    <t>RuudPROUH50T2RU375SO</t>
  </si>
  <si>
    <t>RuudPROUH65RU350D</t>
  </si>
  <si>
    <t>RuudPROUH65RU350D15</t>
  </si>
  <si>
    <t>RuudPROUH65RU350DCB</t>
  </si>
  <si>
    <t>RuudPROUH65T2RU37515</t>
  </si>
  <si>
    <t>RuudPROUH65T2RU37530</t>
  </si>
  <si>
    <t>RuudPROUH65T2RU375SO</t>
  </si>
  <si>
    <t>RuudPROUH80RU245</t>
  </si>
  <si>
    <t>RuudPROUH80RU350D</t>
  </si>
  <si>
    <t>RuudPROUH80RU350D15</t>
  </si>
  <si>
    <t>RuudPROUH80RU350DCB</t>
  </si>
  <si>
    <t>RuudPROUH80T2RU37515</t>
  </si>
  <si>
    <t>RuudPROUH80T2RU37530</t>
  </si>
  <si>
    <t>RuudPROUH80T2RU375SO</t>
  </si>
  <si>
    <t>StateEP680DHPT</t>
  </si>
  <si>
    <t>StateEPX60DHPT</t>
  </si>
  <si>
    <t>StateEPX80DHPT</t>
  </si>
  <si>
    <t>StateHP650DHPT</t>
  </si>
  <si>
    <t>StateHP666DHPT</t>
  </si>
  <si>
    <t>StateHP680DHPT</t>
  </si>
  <si>
    <t>StateHPX50DHPT</t>
  </si>
  <si>
    <t>StateHPX50DHPTNE</t>
  </si>
  <si>
    <t>StateHPX66DHPT</t>
  </si>
  <si>
    <t>StateHPX66DHPTNE</t>
  </si>
  <si>
    <t>StateHPX80DHPT</t>
  </si>
  <si>
    <t>StateHPX80DHPTNE</t>
  </si>
  <si>
    <t>StateHPX50DHPTDR</t>
  </si>
  <si>
    <t>StateHPX66DHPTDR</t>
  </si>
  <si>
    <t>StateHPX80DHPTDR</t>
  </si>
  <si>
    <t>Stiebel58A220E</t>
  </si>
  <si>
    <t>Stiebel80A300</t>
  </si>
  <si>
    <t>WhirlpoolHPSE2K50</t>
  </si>
  <si>
    <t>USCraftmasterHPE2F80U</t>
  </si>
  <si>
    <t>USCraftmasterHPE2K60</t>
  </si>
  <si>
    <t>USCraftmasterHPE2K80</t>
  </si>
  <si>
    <t>USCraftmasterHPHE2F50U</t>
  </si>
  <si>
    <t>USCraftmasterHPHE2F66U</t>
  </si>
  <si>
    <t>USCraftmasterHPHE2F80U</t>
  </si>
  <si>
    <t>USCraftmasterHPHE2K50UN</t>
  </si>
  <si>
    <t>USCraftmasterHPHE2K66UN</t>
  </si>
  <si>
    <t>USCraftmasterHPHE2K80UN</t>
  </si>
  <si>
    <t>WhirlpoolHPE2K60</t>
  </si>
  <si>
    <t>WhirlpoolHPE2K80</t>
  </si>
  <si>
    <t>WhirlpoolHPHE2K50</t>
  </si>
  <si>
    <t>WhirlpoolHPHE2K50C</t>
  </si>
  <si>
    <t>WhirlpoolHPHE2K50N</t>
  </si>
  <si>
    <t>WhirlpoolHPHE2K66</t>
  </si>
  <si>
    <t>WhirlpoolHPHE2K66C</t>
  </si>
  <si>
    <t>WhirlpoolHPHE2K80</t>
  </si>
  <si>
    <t>WhirlpoolHPHE2K80C</t>
  </si>
  <si>
    <t>WhirlpoolHPSE2K50C</t>
  </si>
  <si>
    <t>WhirlpoolHPSE2K80</t>
  </si>
  <si>
    <t>WhirlpoolHPSE2K80C</t>
  </si>
  <si>
    <t>12/11/20 - SAC - added columns AB &amp; AE to facilitate ruleset updates</t>
  </si>
  <si>
    <t>Nyle C60A-CWP</t>
  </si>
  <si>
    <t>Nyle C90A-CWP</t>
  </si>
  <si>
    <t>Nyle C125A-CWP</t>
  </si>
  <si>
    <t>Nyle C185A-CWP</t>
  </si>
  <si>
    <t>Nyle C250A-CWP</t>
  </si>
  <si>
    <t>AO Smith CAHP-120</t>
  </si>
  <si>
    <t>AOSmithCAHP120</t>
  </si>
  <si>
    <t>NyleC60A_CWP_SP</t>
  </si>
  <si>
    <t>NyleC90A_CWP_SP</t>
  </si>
  <si>
    <t>NyleC125A_CWP_SP</t>
  </si>
  <si>
    <t>NyleC185A_CWP_SP</t>
  </si>
  <si>
    <t>NyleC250A_CWP_SP</t>
  </si>
  <si>
    <t>SAC 6/23/20 - added cold wthr package presets</t>
  </si>
  <si>
    <t>first of Commercial Products (not NEEA rated) - SAC 01/31/21 (tic #1243)</t>
  </si>
  <si>
    <t>occurrences</t>
  </si>
  <si>
    <t>AWHSTier3Generic40</t>
  </si>
  <si>
    <t>AWHSTier3Generic50</t>
  </si>
  <si>
    <t>AWHSTier3Generic65</t>
  </si>
  <si>
    <t>AWHSTier3Generic80</t>
  </si>
  <si>
    <t>NEEA tier 3 generics - SAC 06/17/21</t>
  </si>
  <si>
    <t>06/17/21 - SAC - added 4 NEEA tier 3 generic model selections</t>
  </si>
  <si>
    <t>tier 3</t>
  </si>
  <si>
    <t>08/25/21 - SAC - transformed Res table into Com</t>
  </si>
  <si>
    <t>ASHPType</t>
  </si>
  <si>
    <t>*</t>
  </si>
  <si>
    <t>11/09/22 - SAC - added 40 new Rheem/Ruud/Richmond models (ported from Res spreadsheet)</t>
  </si>
  <si>
    <t>RheemPlugInShared40</t>
  </si>
  <si>
    <t>RheemPlugInShared50</t>
  </si>
  <si>
    <t>RheemPlugInShared65</t>
  </si>
  <si>
    <t>RheemPlugInShared80</t>
  </si>
  <si>
    <t>RheemPlugInDedicated40</t>
  </si>
  <si>
    <t>RheemPlugInDedicated50</t>
  </si>
  <si>
    <t>SAC 11/09/22 - latest additions</t>
  </si>
  <si>
    <t>XE40T10H15U0</t>
  </si>
  <si>
    <t>XE50T10H15U0</t>
  </si>
  <si>
    <t>XE40T10HM00U0</t>
  </si>
  <si>
    <t>XE40T10HMS00U0</t>
  </si>
  <si>
    <t>XE50T10HM00U0</t>
  </si>
  <si>
    <t>XE50T10HMS00U0</t>
  </si>
  <si>
    <t>XE65T10HM00U0</t>
  </si>
  <si>
    <t>XE65T10HMS00U0</t>
  </si>
  <si>
    <t>XE80T10HM00U0</t>
  </si>
  <si>
    <t>XE80T10HMS00U0</t>
  </si>
  <si>
    <t>PROPH40 T0 RH120</t>
  </si>
  <si>
    <t>PROPH50 T0 RH120</t>
  </si>
  <si>
    <t>PROPH40 T0 RH120-M</t>
  </si>
  <si>
    <t>PROPH40 T0 RH120-MSO</t>
  </si>
  <si>
    <t>PROPH50 T0 RH120-M</t>
  </si>
  <si>
    <t>PROPH50 T0 RH120-MSO</t>
  </si>
  <si>
    <t>PROPH65 T0 RH120-M</t>
  </si>
  <si>
    <t>PROPH65 T0 RH120-MSO</t>
  </si>
  <si>
    <t>PROPH80 T0 RH120-M</t>
  </si>
  <si>
    <t>PROPH80 T0 RH120-MSO</t>
  </si>
  <si>
    <t>RheemXE40T10H15U0</t>
  </si>
  <si>
    <t>RheemXE50T10H15U0</t>
  </si>
  <si>
    <t>RheemXE40T10HM00U0</t>
  </si>
  <si>
    <t>RheemXE40T10HMS00U0</t>
  </si>
  <si>
    <t>RheemXE50T10HM00U0</t>
  </si>
  <si>
    <t>RheemXE50T10HMS00U0</t>
  </si>
  <si>
    <t>RheemXE65T10HM00U0</t>
  </si>
  <si>
    <t>RheemXE65T10HMS00U0</t>
  </si>
  <si>
    <t>RheemXE80T10HM00U0</t>
  </si>
  <si>
    <t>RheemXE80T10HMS00U0</t>
  </si>
  <si>
    <t>RheemPROPH40T0RH120</t>
  </si>
  <si>
    <t>RheemPROPH50T0RH120</t>
  </si>
  <si>
    <t>RheemPROPH40T0RH120M</t>
  </si>
  <si>
    <t>RheemPROPH40T0RH120MSO</t>
  </si>
  <si>
    <t>RheemPROPH50T0RH120M</t>
  </si>
  <si>
    <t>RheemPROPH50T0RH120MSO</t>
  </si>
  <si>
    <t>RheemPROPH65T0RH120M</t>
  </si>
  <si>
    <t>RheemPROPH65T0RH120MSO</t>
  </si>
  <si>
    <t>RheemPROPH80T0RH120M</t>
  </si>
  <si>
    <t>RheemPROPH80T0RH120MSO</t>
  </si>
  <si>
    <t>10E40-HP120</t>
  </si>
  <si>
    <t>10E50-HP120</t>
  </si>
  <si>
    <t>10E40-HP120M</t>
  </si>
  <si>
    <t>10E40-HP120MS</t>
  </si>
  <si>
    <t>10E50-HP120M</t>
  </si>
  <si>
    <t>10E50-HP120MS</t>
  </si>
  <si>
    <t>10E65-HP120M</t>
  </si>
  <si>
    <t>10E65-HP120MS</t>
  </si>
  <si>
    <t>10E80-HP120M</t>
  </si>
  <si>
    <t>10E80-HP120MS</t>
  </si>
  <si>
    <t>Richmond10E40HP120</t>
  </si>
  <si>
    <t>Richmond10E50HP120</t>
  </si>
  <si>
    <t>Richmond10E40HP120M</t>
  </si>
  <si>
    <t>Richmond10E40HP120MS</t>
  </si>
  <si>
    <t>Richmond10E50HP120M</t>
  </si>
  <si>
    <t>Richmond10E50HP120MS</t>
  </si>
  <si>
    <t>Richmond10E65HP120M</t>
  </si>
  <si>
    <t>Richmond10E65HP120MS</t>
  </si>
  <si>
    <t>Richmond10E80HP120M</t>
  </si>
  <si>
    <t>Richmond10E80HP120MS</t>
  </si>
  <si>
    <t>PROUH40 T0 RU120</t>
  </si>
  <si>
    <t>PROUH50 T0 RU120</t>
  </si>
  <si>
    <t>PROUH40 T0 RU120-M</t>
  </si>
  <si>
    <t>PROUH40 T0 RU120-MSO</t>
  </si>
  <si>
    <t>PROUH50 T0 RU120-M</t>
  </si>
  <si>
    <t>PROUH50 T0 RU120-MSO</t>
  </si>
  <si>
    <t>PROUH65 T0 RU120-M</t>
  </si>
  <si>
    <t>PROUH65 T0 RU120-MSO</t>
  </si>
  <si>
    <t>PROUH80 T0 RU120-M</t>
  </si>
  <si>
    <t>PROUH80 T0 RU120-MSO</t>
  </si>
  <si>
    <t>RuudPROUH40T0RU120</t>
  </si>
  <si>
    <t>RuudPROUH50T0RU120</t>
  </si>
  <si>
    <t>RuudPROUH40T0RU120M</t>
  </si>
  <si>
    <t>RuudPROUH40T0RU120MSO</t>
  </si>
  <si>
    <t>RuudPROUH50T0RU120M</t>
  </si>
  <si>
    <t>RuudPROUH50T0RU120MSO</t>
  </si>
  <si>
    <t>RuudPROUH65T0RU120M</t>
  </si>
  <si>
    <t>RuudPROUH65T0RU120MSO</t>
  </si>
  <si>
    <t>RuudPROUH80T0RU120M</t>
  </si>
  <si>
    <t>RuudPROUH80T0RU120MSO</t>
  </si>
  <si>
    <t>ModelNum</t>
  </si>
  <si>
    <t>RptHPWHModel</t>
  </si>
  <si>
    <t>none</t>
  </si>
  <si>
    <t>12/26/22 - SAC - added ModelNum &amp; RptHPWHModel columns to enable this one table to be used in both Res &amp; CBECC rulesets</t>
  </si>
  <si>
    <t>AOSmithHPTS50</t>
  </si>
  <si>
    <t>AOSmithHPTS66</t>
  </si>
  <si>
    <t>AOSmithHPTS80</t>
  </si>
  <si>
    <t>01/18/23 - SAC - added ~60 new models, some of which map to latest HPWHSim preset AOSmithHPTS**</t>
  </si>
  <si>
    <t>HPTS-50 2**</t>
  </si>
  <si>
    <t>HPS10-50H45DV 2**</t>
  </si>
  <si>
    <t>HPTS-66 2**</t>
  </si>
  <si>
    <t>HPS10-66H45DV 2**</t>
  </si>
  <si>
    <t>HPTS-80 2**</t>
  </si>
  <si>
    <t>HPS10-80H45DV 2**</t>
  </si>
  <si>
    <t>HPS10250H045DV 2**</t>
  </si>
  <si>
    <t>HPS10266H045DV 2**</t>
  </si>
  <si>
    <t>HPS10280H045DV 2**</t>
  </si>
  <si>
    <t>AOSmithHPTS502xx</t>
  </si>
  <si>
    <t>AOSmithHPS1050H45DV2xx</t>
  </si>
  <si>
    <t>AOSmithHPTS662xx</t>
  </si>
  <si>
    <t>AOSmithHPS1066H45DV2xx</t>
  </si>
  <si>
    <t>AOSmithHPTS802xx</t>
  </si>
  <si>
    <t>AOSmithHPS1080H45DV2xx</t>
  </si>
  <si>
    <t>AmericanHPS10250H045DV2xx</t>
  </si>
  <si>
    <t>AmericanHPS10266H045DV2xx</t>
  </si>
  <si>
    <t>AmericanHPS10280H045DV2xx</t>
  </si>
  <si>
    <t>HPWH Model Uniqueness</t>
  </si>
  <si>
    <t>HPSA050KD 2**</t>
  </si>
  <si>
    <t>HPSA065KD 2**</t>
  </si>
  <si>
    <t>HPSA080KD 2**</t>
  </si>
  <si>
    <t>LochinvarHPSA050KD2xx</t>
  </si>
  <si>
    <t>LochinvarHPSA065KD2xx</t>
  </si>
  <si>
    <t>LochinvarHPSA080KD2xx</t>
  </si>
  <si>
    <t>Num CF1R T11_Heat-PumpWaterHtrModel Occurrences</t>
  </si>
  <si>
    <t>10-50-DHPTS 2**</t>
  </si>
  <si>
    <t>10-66-DHPTS 2**</t>
  </si>
  <si>
    <t>10-80-DHPTS 2**</t>
  </si>
  <si>
    <t>Reliance1050DHPTS2xx</t>
  </si>
  <si>
    <t>Reliance1066DHPTS2xx</t>
  </si>
  <si>
    <t>Reliance1080DHPTS2xx</t>
  </si>
  <si>
    <t>HPSX-50 DHPT 2**</t>
  </si>
  <si>
    <t>HPSX-66-DHPT 2**</t>
  </si>
  <si>
    <t>HPSX-80-DHPT 2**</t>
  </si>
  <si>
    <t>StateHPSX50DHPT2xx</t>
  </si>
  <si>
    <t>StateHPSX66DHPT2xx</t>
  </si>
  <si>
    <t>StateHPSX80DHPT2xx</t>
  </si>
  <si>
    <t>Tier3Generic40</t>
  </si>
  <si>
    <t>Tier3Generic50</t>
  </si>
  <si>
    <t>Tier3Generic65</t>
  </si>
  <si>
    <t>Tier3Generic80</t>
  </si>
  <si>
    <t>01/31/21 - SAC - added cold weather and commercial presets (no NEEA mods);  and updated demand responsive enum strings to include 'JA13'</t>
  </si>
  <si>
    <t xml:space="preserve">05/24/23 - RJH - 1. Deleted columns J (EF), K (UEF), AB (Energy Factor NC†), and AD (Uniform Energy Factor NC†) to avoid misinterpretation/misuse of these values; and 2. Edited RheemXE* enumeration values columns AI (now AC: CF1R T11_HeatPumpWaterHeaterModel) and, thereby, M (RptHPWHModel) </t>
  </si>
  <si>
    <t>RheemXE50T10HD50U1</t>
  </si>
  <si>
    <t>RheemXE65T10HD50U1</t>
  </si>
  <si>
    <t>RheemXE80T10HD50U1</t>
  </si>
  <si>
    <t>RE2H50S*-*****</t>
  </si>
  <si>
    <t>RE2H65T*-*****</t>
  </si>
  <si>
    <t>RE2H80T*-*****</t>
  </si>
  <si>
    <t>BradfordWhiteRE2H50S_Rheem2020Prem50</t>
  </si>
  <si>
    <t>BradfordWhiteRE2H65T_Rheem2020Prem65</t>
  </si>
  <si>
    <t>BradfordWhiteRE2H80T_Rheem2020Prem80</t>
  </si>
  <si>
    <t xml:space="preserve">07/06/23 - RJH - Added 3 new Bradford White models </t>
  </si>
  <si>
    <t>AquaThermAire</t>
  </si>
  <si>
    <t>CHT2021-36A</t>
  </si>
  <si>
    <t>CHT2021-36C</t>
  </si>
  <si>
    <t>CHT2021-48A</t>
  </si>
  <si>
    <t>CHT2021-48C</t>
  </si>
  <si>
    <t>AquaThermAireCHT202136A</t>
  </si>
  <si>
    <t>AquaThermAireCHT202136C</t>
  </si>
  <si>
    <t>AquaThermAireCHT202148A</t>
  </si>
  <si>
    <t>AquaThermAireCHT202148C</t>
  </si>
  <si>
    <t>01/29/24 - SAC - added AquaThermAire brand and 4 2-tier models</t>
  </si>
  <si>
    <t>AWHSTier4Generic40</t>
  </si>
  <si>
    <t>AWHSTier4Generic50</t>
  </si>
  <si>
    <t>AWHSTier4Generic65</t>
  </si>
  <si>
    <t>AWHSTier4Generic80</t>
  </si>
  <si>
    <t>GenericUEF217</t>
  </si>
  <si>
    <t>UEF 2.17</t>
  </si>
  <si>
    <t>tier 4</t>
  </si>
  <si>
    <t>Tier4Generic40</t>
  </si>
  <si>
    <t>Tier4Generic50</t>
  </si>
  <si>
    <t>Tier4Generic65</t>
  </si>
  <si>
    <t>Tier4Generic80</t>
  </si>
  <si>
    <t>04/24/24 - SAC - added new 'generic' Tier 4 and UEF 2.17 options / and updated Tier values throught (w/ data from BL)</t>
  </si>
  <si>
    <t>; note - IDs 91-96 reserved for CHPWH generics (5-45kW)</t>
  </si>
  <si>
    <t>SANCO2</t>
  </si>
  <si>
    <t>SANCO2 40</t>
  </si>
  <si>
    <t>SANCO2 80</t>
  </si>
  <si>
    <t>SANCO240</t>
  </si>
  <si>
    <t>SANCO280</t>
  </si>
  <si>
    <t>08/29/24 - RJH - Renamed "Sanden" to "SANCO2"</t>
  </si>
  <si>
    <t>SANCO2GS3_SAN43SSAQA</t>
  </si>
  <si>
    <t>SANCO2GS3_GAUS160QTA</t>
  </si>
  <si>
    <t>SANCO2GS3_SAN83SSAQA</t>
  </si>
  <si>
    <t>SANCO2GS3_GAUS315EQTD</t>
  </si>
  <si>
    <t>SANCO2GUS_SAN83SSAQA</t>
  </si>
  <si>
    <t>SANCO2GUS_GAUS315EQTD</t>
  </si>
  <si>
    <t>09/02/24 - RJH - Added new SANCO2 models</t>
  </si>
  <si>
    <t>GS4-45HPC &amp; SAN-43SSAQA</t>
  </si>
  <si>
    <t>SANCO2GS4_SAN43SSAQA</t>
  </si>
  <si>
    <t>GS4-45HPC &amp; SAN-83SSAQA</t>
  </si>
  <si>
    <t>SANCO2GS4_SAN83SSAQA</t>
  </si>
  <si>
    <t>GS4-45HPC &amp; SAN-119GLBK</t>
  </si>
  <si>
    <t>SANCO2GS4_SAN119GLBK</t>
  </si>
  <si>
    <t>09/10/24 - RJH - Added new SANCO2 simulation group (DHWHeater:ASHPType) 18 = SANCO2 120</t>
  </si>
  <si>
    <t>9/10/24 - RJH - added (passed to CSE as "Sanden120)</t>
  </si>
  <si>
    <t>9/2/24 - RJH - passed to CSE as "Sanden80</t>
  </si>
  <si>
    <t>9/2/24 - RJH - passed to CSE as "Sanden40</t>
  </si>
  <si>
    <t>SANCO2 120</t>
  </si>
  <si>
    <t>SANCO2120</t>
  </si>
  <si>
    <t>Harvest Thermal</t>
  </si>
  <si>
    <t>PD2A-10-43</t>
  </si>
  <si>
    <t>PD2A-10-83</t>
  </si>
  <si>
    <t>PD2A-10-119</t>
  </si>
  <si>
    <t>HarvestThermal_PD2A1043</t>
  </si>
  <si>
    <t>HarvestThermal_PD2A1083</t>
  </si>
  <si>
    <t>HarvestThermal_PD2A10119</t>
  </si>
  <si>
    <t>09/11/24 - RJH - Added new Harvest Thermal manufacturer/models (mapped to SANCO2 simulation groups)</t>
  </si>
  <si>
    <t>Friedrich</t>
  </si>
  <si>
    <t>LG</t>
  </si>
  <si>
    <t>AOSmithHPTS40</t>
  </si>
  <si>
    <t>LG_APHWC50</t>
  </si>
  <si>
    <t>LG_APHWC80</t>
  </si>
  <si>
    <t>HP1050H45DVCTA-130</t>
  </si>
  <si>
    <t>HP1080H45DVCTA-130</t>
  </si>
  <si>
    <t>HPA10-40H45DV 2**</t>
  </si>
  <si>
    <t>HPA10-50H45DV 2**</t>
  </si>
  <si>
    <t>HPA10-66H45DV 2**</t>
  </si>
  <si>
    <t>HPA10-80H45DV 2**</t>
  </si>
  <si>
    <t>HPTA-40 2**</t>
  </si>
  <si>
    <t>HPTA-50 2**</t>
  </si>
  <si>
    <t>HPTA-66 2**</t>
  </si>
  <si>
    <t>HPTA-80 2**</t>
  </si>
  <si>
    <t>HPTU-50CTA 130</t>
  </si>
  <si>
    <t>HPTU-66CTA 130</t>
  </si>
  <si>
    <t>HPTU-80CTA 130</t>
  </si>
  <si>
    <t>HPA10240H045DV 2**</t>
  </si>
  <si>
    <t>HPA10250H045DV 2**</t>
  </si>
  <si>
    <t>HPA10266H045DV 2**</t>
  </si>
  <si>
    <t>HPA10280H045DV 2**</t>
  </si>
  <si>
    <t>HPHE10250H045DVCTA-130</t>
  </si>
  <si>
    <t>HPHE10266H045DVCTA-130</t>
  </si>
  <si>
    <t>HPHE10280H045DVCTA-130</t>
  </si>
  <si>
    <t>RE2H50S10-1NCTT</t>
  </si>
  <si>
    <t>RE2H50S10-1NCTT-CON</t>
  </si>
  <si>
    <t>RE2H65T10-1NCTT</t>
  </si>
  <si>
    <t>RE2H65T10-1NCTT-CON</t>
  </si>
  <si>
    <t>RE2H80T10-1NCTT</t>
  </si>
  <si>
    <t>RE2H80T10-1NCTT-CON</t>
  </si>
  <si>
    <t>AOSmithHP1050H45DVCTA130</t>
  </si>
  <si>
    <t>AOSmithHP1080H45DVCTA130</t>
  </si>
  <si>
    <t>AOSmithHPTU50CTA130</t>
  </si>
  <si>
    <t>AOSmithHPTU66CTA130</t>
  </si>
  <si>
    <t>AOSmithHPTU80CTA130</t>
  </si>
  <si>
    <t>AmericanHPHE10250H045DVCTA130</t>
  </si>
  <si>
    <t>AmericanHPHE10266H045DVCTA130</t>
  </si>
  <si>
    <t>AmericanHPHE10280H045DVCTA130</t>
  </si>
  <si>
    <t>BradfordWhiteRE2H50S10_1NCTT</t>
  </si>
  <si>
    <t>BradfordWhiteRE2H50S10_1NCTT_CON</t>
  </si>
  <si>
    <t>BradfordWhiteRE2H65T10_1NCTT</t>
  </si>
  <si>
    <t>BradfordWhiteRE2H65T10_1NCTT_CON</t>
  </si>
  <si>
    <t>BradfordWhiteRE2H80T10_1NCTT</t>
  </si>
  <si>
    <t>BradfordWhiteRE2H80T10_1NCTT_CON</t>
  </si>
  <si>
    <t>PRO H40 T2 FD310UM</t>
  </si>
  <si>
    <t>PRO H50 T2 FD310UM</t>
  </si>
  <si>
    <t>PRO H65 T2 FD310UM</t>
  </si>
  <si>
    <t>PRO H80 T2 FD310UM</t>
  </si>
  <si>
    <t>PROH40 T2 FD400-30</t>
  </si>
  <si>
    <t>PROH40 T2 FD400-SO</t>
  </si>
  <si>
    <t>PROH50 T2 FD400-15</t>
  </si>
  <si>
    <t>PROH50 T2 FD400-30</t>
  </si>
  <si>
    <t>PROH50 T2 FD400-SO</t>
  </si>
  <si>
    <t>PROH65 T2 FD400-15</t>
  </si>
  <si>
    <t>PROH65 T2 FD400-30</t>
  </si>
  <si>
    <t>PROH65 T2 FD400-SO</t>
  </si>
  <si>
    <t>PROH80 T2 FD400-15</t>
  </si>
  <si>
    <t>PROH80 T2 FD400-30</t>
  </si>
  <si>
    <t>PROH80 T2 FD400-SO</t>
  </si>
  <si>
    <t>PROPH40 T2 FD400-15</t>
  </si>
  <si>
    <t>FriedrichPROH40T2FD310UM</t>
  </si>
  <si>
    <t>FriedrichPROH50T2FD310UM</t>
  </si>
  <si>
    <t>FriedrichPROH65T2FD310UM</t>
  </si>
  <si>
    <t>FriedrichPROH80T2FD310UM</t>
  </si>
  <si>
    <t>FriedrichPROH40T2FD400_30</t>
  </si>
  <si>
    <t>FriedrichPROH40T2FD400_SO</t>
  </si>
  <si>
    <t>FriedrichPROH50T2FD400_15</t>
  </si>
  <si>
    <t>FriedrichPROH50T2FD400_30</t>
  </si>
  <si>
    <t>FriedrichPROH50T2FD400_SO</t>
  </si>
  <si>
    <t>FriedrichPROH65T2FD400_15</t>
  </si>
  <si>
    <t>FriedrichPROH65T2FD400_30</t>
  </si>
  <si>
    <t>FriedrichPROH65T2FD400_SO</t>
  </si>
  <si>
    <t>FriedrichPROH80T2FD400_15</t>
  </si>
  <si>
    <t>FriedrichPROH80T2FD400_30</t>
  </si>
  <si>
    <t>FriedrichPROH80T2FD400_SO</t>
  </si>
  <si>
    <t>FriedrichPROPH40T2FD400_15</t>
  </si>
  <si>
    <t>10/29/24 - RJH - Removed "JA13" tag from all existing Models. Added Brands (Friedrich and LG) and Models from updated list.</t>
  </si>
  <si>
    <t>PD2A-SB-10-119</t>
  </si>
  <si>
    <t>PD2A-SB-10-43</t>
  </si>
  <si>
    <t>PD2A-SB-10-83</t>
  </si>
  <si>
    <t>PD2B-10-119</t>
  </si>
  <si>
    <t>PD2B-10-43</t>
  </si>
  <si>
    <t>PD2B-10-83</t>
  </si>
  <si>
    <t>PD2B-i-119</t>
  </si>
  <si>
    <t>PD2B-i-43</t>
  </si>
  <si>
    <t>PD2B-i-83</t>
  </si>
  <si>
    <t>HarvestThermal</t>
  </si>
  <si>
    <t>HarvestThermal_PD2ASB10119</t>
  </si>
  <si>
    <t>HarvestThermal_PD2ASB1043</t>
  </si>
  <si>
    <t>HarvestThermal_PD2ASB1083</t>
  </si>
  <si>
    <t>HarvestThermal_PD2B10119</t>
  </si>
  <si>
    <t>HarvestThermal_PD2B1043</t>
  </si>
  <si>
    <t>HarvestThermal_PD2B1083</t>
  </si>
  <si>
    <t>HarvestThermal_PD2Bi119</t>
  </si>
  <si>
    <t>HarvestThermal_PD2Bi43</t>
  </si>
  <si>
    <t>HarvestThermal_PD2Bi83</t>
  </si>
  <si>
    <t>APHWC501D</t>
  </si>
  <si>
    <t>APHWC501L</t>
  </si>
  <si>
    <t>APHWC501M</t>
  </si>
  <si>
    <t>APHWC801D</t>
  </si>
  <si>
    <t>APHWC801L</t>
  </si>
  <si>
    <t>APHWC801M</t>
  </si>
  <si>
    <t>R5TT20F-SA0</t>
  </si>
  <si>
    <t>10/29/24 - RJH - added from updated list</t>
  </si>
  <si>
    <t>LG_APHWC501D</t>
  </si>
  <si>
    <t>LG_APHWC501L</t>
  </si>
  <si>
    <t>LG_APHWC501M</t>
  </si>
  <si>
    <t>LG_APHWC801D</t>
  </si>
  <si>
    <t>LG_APHWC801L</t>
  </si>
  <si>
    <t>LG_APHWC801M</t>
  </si>
  <si>
    <t>LG_R5TT20F_SA0</t>
  </si>
  <si>
    <t>HPPA040KD 2**</t>
  </si>
  <si>
    <t>HPPA050KD 2**</t>
  </si>
  <si>
    <t>HPPA065KD 2**</t>
  </si>
  <si>
    <t>HPPA080KD 2**</t>
  </si>
  <si>
    <t>10-40-DHPTA 2**</t>
  </si>
  <si>
    <t>10-50-DHPHTCTA 130</t>
  </si>
  <si>
    <t>10-50-DHPTA 2**</t>
  </si>
  <si>
    <t>10-66-DHPHTCTA 130</t>
  </si>
  <si>
    <t>10-66-DHPHTNE ***</t>
  </si>
  <si>
    <t>10-66-DHPTA 2**</t>
  </si>
  <si>
    <t>10-80-DHPHTCTA 130</t>
  </si>
  <si>
    <t>10-80-DHPTA 2**</t>
  </si>
  <si>
    <t>Reliance10_50_DHPHTCTA130</t>
  </si>
  <si>
    <t>Reliance10_66_DHPHTCTA130</t>
  </si>
  <si>
    <t>Reliance10_80_DHPHTCTA130</t>
  </si>
  <si>
    <t>CPROPH40 T2 RH400-15</t>
  </si>
  <si>
    <t>CPROPH40 T2 RH400-30</t>
  </si>
  <si>
    <t>CPROPH40 T2 RH400-SO</t>
  </si>
  <si>
    <t>CPROPH50 T2 RH400-15</t>
  </si>
  <si>
    <t>CPROPH50 T2 RH400-30</t>
  </si>
  <si>
    <t>CPROPH50 T2 RH400-SO</t>
  </si>
  <si>
    <t>CPROPH65 T2 RH400-15</t>
  </si>
  <si>
    <t>CPROPH65 T2 RH400-30</t>
  </si>
  <si>
    <t>CPROPH65 T2 RH400-SO</t>
  </si>
  <si>
    <t>CPROPH80 T2 RH400-15</t>
  </si>
  <si>
    <t>CPROPH80 T2 RH400-30</t>
  </si>
  <si>
    <t>CPROPH80 T2 RH400-SO</t>
  </si>
  <si>
    <t>CXE40T10H22U1</t>
  </si>
  <si>
    <t>CXE40T10H45U1</t>
  </si>
  <si>
    <t>CXE40T10HS45U1</t>
  </si>
  <si>
    <t>CXE50T10H22U1</t>
  </si>
  <si>
    <t>CXE50T10H45U1</t>
  </si>
  <si>
    <t>CXE50T10HS45U1</t>
  </si>
  <si>
    <t>CXE65T10H22U1</t>
  </si>
  <si>
    <t>CXE65T10H45U1</t>
  </si>
  <si>
    <t>CXE65T10HS45U1</t>
  </si>
  <si>
    <t>CXE80T10H22U1</t>
  </si>
  <si>
    <t>CXE80T10H45U1</t>
  </si>
  <si>
    <t>CXE80T10HS45U1</t>
  </si>
  <si>
    <t>ECEPH40 T2 RH400-15</t>
  </si>
  <si>
    <t>ECEPH40 T2 RH400-30</t>
  </si>
  <si>
    <t>ECEPH40 T2 RH400-SO</t>
  </si>
  <si>
    <t>ECEPH50 T2 RH400-15</t>
  </si>
  <si>
    <t>ECEPH50 T2 RH400-30</t>
  </si>
  <si>
    <t>ECEPH50 T2 RH400-SO</t>
  </si>
  <si>
    <t>ECEPH65 T2 RH400-15</t>
  </si>
  <si>
    <t>ECEPH65 T2 RH400-30</t>
  </si>
  <si>
    <t>ECEPH65 T2 RH400-SO</t>
  </si>
  <si>
    <t>ECEPH80 T2 RH400-15</t>
  </si>
  <si>
    <t>ECEPH80 T2 RH400-30</t>
  </si>
  <si>
    <t>ECEPH80 T2 RH400-SO</t>
  </si>
  <si>
    <t>PROPH40 T2 RH400-15</t>
  </si>
  <si>
    <t>PROPH40 T2 RH400-30</t>
  </si>
  <si>
    <t>PROPH40 T2 RH400-SO</t>
  </si>
  <si>
    <t>PROPH50 T2 RH400-15</t>
  </si>
  <si>
    <t>PROPH50 T2 RH400-30</t>
  </si>
  <si>
    <t>PROPH50 T2 RH400-SO</t>
  </si>
  <si>
    <t>PROPH65 T2 RH400-15</t>
  </si>
  <si>
    <t>PROPH65 T2 RH400-30</t>
  </si>
  <si>
    <t>PROPH65 T2 RH400-SO</t>
  </si>
  <si>
    <t>PROPH80 T2 RH400-15</t>
  </si>
  <si>
    <t>PROPH80 T2 RH400-30</t>
  </si>
  <si>
    <t>PROPH80 T2 RH400-SO</t>
  </si>
  <si>
    <t>XE40T10H22U1</t>
  </si>
  <si>
    <t>XE40T10H45U1</t>
  </si>
  <si>
    <t>XE40T10HS45U1</t>
  </si>
  <si>
    <t>XE50T10H22U1</t>
  </si>
  <si>
    <t>XE50T10H45U1</t>
  </si>
  <si>
    <t>XE50T10HS45U1</t>
  </si>
  <si>
    <t>XE65T10H22U1</t>
  </si>
  <si>
    <t>XE65T10H45U1</t>
  </si>
  <si>
    <t>XE65T10HS45U1</t>
  </si>
  <si>
    <t>XE80T10H22U1</t>
  </si>
  <si>
    <t>XE80T10H45U1</t>
  </si>
  <si>
    <t>XE80T10HS45U1</t>
  </si>
  <si>
    <t>RheemCPROPH40T2RH40015</t>
  </si>
  <si>
    <t>RheemCPROPH40T2RH40030</t>
  </si>
  <si>
    <t>RheemCPROPH40T2RH400SO</t>
  </si>
  <si>
    <t>RheemCPROPH50T2RH40015</t>
  </si>
  <si>
    <t>RheemCPROPH50T2RH40030</t>
  </si>
  <si>
    <t>RheemCPROPH50T2RH400SO</t>
  </si>
  <si>
    <t>RheemCPROPH65T2RH40015</t>
  </si>
  <si>
    <t>RheemCPROPH65T2RH40030</t>
  </si>
  <si>
    <t>RheemCPROPH65T2RH400SO</t>
  </si>
  <si>
    <t>RheemCPROPH80T2RH40015</t>
  </si>
  <si>
    <t>RheemCPROPH80T2RH40030</t>
  </si>
  <si>
    <t>RheemCPROPH80T2RH400SO</t>
  </si>
  <si>
    <t>RheemCXE40T10H22U1</t>
  </si>
  <si>
    <t>RheemCXE40T10H45U1</t>
  </si>
  <si>
    <t>RheemCXE40T10HS45U1</t>
  </si>
  <si>
    <t>RheemCXE50T10H22U1</t>
  </si>
  <si>
    <t>RheemCXE50T10H45U1</t>
  </si>
  <si>
    <t>RheemCXE50T10HS45U1</t>
  </si>
  <si>
    <t>RheemCXE65T10H22U1</t>
  </si>
  <si>
    <t>RheemCXE65T10H45U1</t>
  </si>
  <si>
    <t>RheemCXE65T10HS45U1</t>
  </si>
  <si>
    <t>RheemCXE80T10H22U1</t>
  </si>
  <si>
    <t>RheemCXE80T10H45U1</t>
  </si>
  <si>
    <t>RheemCXE80T10HS45U1</t>
  </si>
  <si>
    <t>RheemECEPH40T2RH40015</t>
  </si>
  <si>
    <t>RheemECEPH40T2RH40030</t>
  </si>
  <si>
    <t>RheemECEPH40T2RH400SO</t>
  </si>
  <si>
    <t>RheemECEPH50T2RH40015</t>
  </si>
  <si>
    <t>RheemECEPH50T2RH40030</t>
  </si>
  <si>
    <t>RheemECEPH50T2RH400SO</t>
  </si>
  <si>
    <t>RheemECEPH65T2RH40015</t>
  </si>
  <si>
    <t>RheemECEPH65T2RH40030</t>
  </si>
  <si>
    <t>RheemECEPH65T2RH400SO</t>
  </si>
  <si>
    <t>RheemECEPH80T2RH40015</t>
  </si>
  <si>
    <t>RheemECEPH80T2RH40030</t>
  </si>
  <si>
    <t>RheemECEPH80T2RH400SO</t>
  </si>
  <si>
    <t>RheemPROPH40T2RH40015</t>
  </si>
  <si>
    <t>RheemPROPH40T2RH40030</t>
  </si>
  <si>
    <t>RheemPROPH40T2RH400SO</t>
  </si>
  <si>
    <t>RheemPROPH50T2RH40015</t>
  </si>
  <si>
    <t>RheemPROPH50T2RH40030</t>
  </si>
  <si>
    <t>RheemPROPH50T2RH400SO</t>
  </si>
  <si>
    <t>RheemPROPH65T2RH40015</t>
  </si>
  <si>
    <t>RheemPROPH65T2RH40030</t>
  </si>
  <si>
    <t>RheemPROPH65T2RH400SO</t>
  </si>
  <si>
    <t>RheemPROPH80T2RH40015</t>
  </si>
  <si>
    <t>RheemPROPH80T2RH40030</t>
  </si>
  <si>
    <t>RheemPROPH80T2RH400SO</t>
  </si>
  <si>
    <t>RheemXE40T10H22U1</t>
  </si>
  <si>
    <t>RheemXE40T10H45U1</t>
  </si>
  <si>
    <t>RheemXE40T10HS45U1</t>
  </si>
  <si>
    <t>RheemXE50T10H22U1</t>
  </si>
  <si>
    <t>RheemXE50T10H45U1</t>
  </si>
  <si>
    <t>RheemXE50T10HS45U1</t>
  </si>
  <si>
    <t>RheemXE65T10H22U1</t>
  </si>
  <si>
    <t>RheemXE65T10H45U1</t>
  </si>
  <si>
    <t>RheemXE65T10HS45U1</t>
  </si>
  <si>
    <t>RheemXE80T10H22U1</t>
  </si>
  <si>
    <t>RheemXE80T10H45U1</t>
  </si>
  <si>
    <t>RheemXE80T10HS45U1</t>
  </si>
  <si>
    <t>10E40-HP5U15</t>
  </si>
  <si>
    <t>10E40-HP5U30</t>
  </si>
  <si>
    <t>10E40-HP5US30</t>
  </si>
  <si>
    <t>10E50-HP5U15</t>
  </si>
  <si>
    <t>10E50-HP5U30</t>
  </si>
  <si>
    <t>10E50-HP5US30</t>
  </si>
  <si>
    <t>10E65-HP5U15</t>
  </si>
  <si>
    <t>10E65-HP5U30</t>
  </si>
  <si>
    <t>10E65-HP5US30</t>
  </si>
  <si>
    <t>10E80-HP5U15</t>
  </si>
  <si>
    <t>10E80-HP5U30</t>
  </si>
  <si>
    <t>10E80-HP5US30</t>
  </si>
  <si>
    <t>Richmond10E40HP5U15</t>
  </si>
  <si>
    <t>Richmond10E40HP5U30</t>
  </si>
  <si>
    <t>Richmond10E40HP5US30</t>
  </si>
  <si>
    <t>Richmond10E50HP5U15</t>
  </si>
  <si>
    <t>Richmond10E50HP5U30</t>
  </si>
  <si>
    <t>Richmond10E50HP5US30</t>
  </si>
  <si>
    <t>Richmond10E65HP5U15</t>
  </si>
  <si>
    <t>Richmond10E65HP5U30</t>
  </si>
  <si>
    <t>Richmond10E65HP5US30</t>
  </si>
  <si>
    <t>Richmond10E80HP5U15</t>
  </si>
  <si>
    <t>Richmond10E80HP5U30</t>
  </si>
  <si>
    <t>Richmond10E80HP5US30</t>
  </si>
  <si>
    <t>PROUH40 T2 RU400-15</t>
  </si>
  <si>
    <t>PROUH40 T2 RU400-30</t>
  </si>
  <si>
    <t>PROUH40 T2 RU400-SO</t>
  </si>
  <si>
    <t>PROUH50 T2 RU400-15</t>
  </si>
  <si>
    <t>PROUH50 T2 RU400-30</t>
  </si>
  <si>
    <t>PROUH50 T2 RU400-SO</t>
  </si>
  <si>
    <t>PROUH65 T2 RU400-15</t>
  </si>
  <si>
    <t>PROUH65 T2 RU400-30</t>
  </si>
  <si>
    <t>PROUH65 T2 RU400-SO</t>
  </si>
  <si>
    <t>PROUH80 T2 RU400-15</t>
  </si>
  <si>
    <t>PROUH80 T2 RU400-30</t>
  </si>
  <si>
    <t>PROUH80 T2 RU400-SO</t>
  </si>
  <si>
    <t>RuudPROUH40T2RU40015</t>
  </si>
  <si>
    <t>RuudPROUH40T2RU40030</t>
  </si>
  <si>
    <t>RuudPROUH40T2RU400SO</t>
  </si>
  <si>
    <t>RuudPROUH50T2RU40015</t>
  </si>
  <si>
    <t>RuudPROUH50T2RU40030</t>
  </si>
  <si>
    <t>RuudPROUH50T2RU400SO</t>
  </si>
  <si>
    <t>RuudPROUH65T2RU40015</t>
  </si>
  <si>
    <t>RuudPROUH65T2RU40030</t>
  </si>
  <si>
    <t>RuudPROUH65T2RU400SO</t>
  </si>
  <si>
    <t>RuudPROUH80T2RU40015</t>
  </si>
  <si>
    <t>RuudPROUH80T2RU40030</t>
  </si>
  <si>
    <t>RuudPROUH80T2RU400SO</t>
  </si>
  <si>
    <t>HPAX-40-DHPT 2**</t>
  </si>
  <si>
    <t>HPAX-50-DHPT 2**</t>
  </si>
  <si>
    <t>HPAX-66-DHPT 2**</t>
  </si>
  <si>
    <t>HPAX-80-DHPT 2**</t>
  </si>
  <si>
    <t>HPX-50-DHPTCTA 130</t>
  </si>
  <si>
    <t>HPX-66-DHPTCTA 130</t>
  </si>
  <si>
    <t>HPX-80-DHPTCTA 130</t>
  </si>
  <si>
    <t>StateHPX50DHPTCTA130</t>
  </si>
  <si>
    <t>StateHPX66DHPTCTA130</t>
  </si>
  <si>
    <t>StateHPX80DHPTCTA130</t>
  </si>
  <si>
    <t>StateHPAX80DHPT2xx</t>
  </si>
  <si>
    <t>StateHPAX66DHPT2xx</t>
  </si>
  <si>
    <t>StateHPAX50DHPT2xx</t>
  </si>
  <si>
    <t>StateHPAX40DHPT2xx</t>
  </si>
  <si>
    <t>Reliance10_80_DHPTA2xx</t>
  </si>
  <si>
    <t>Reliance10_66_DHPTA2xx</t>
  </si>
  <si>
    <t>Reliance10_66_DHPHTNExxx</t>
  </si>
  <si>
    <t>Reliance10_50_DHPTA2xx</t>
  </si>
  <si>
    <t>Reliance10_40_DHPTA2xx</t>
  </si>
  <si>
    <t>LochinvarHPPA080KD2xx</t>
  </si>
  <si>
    <t>LochinvarHPPA065KD2xx</t>
  </si>
  <si>
    <t>LochinvarHPPA050KD2xx</t>
  </si>
  <si>
    <t>LochinvarHPPA040KD2xx</t>
  </si>
  <si>
    <t>AmericanHPA10280H045DV2xx</t>
  </si>
  <si>
    <t>AmericanHPA10266H045DV2xx</t>
  </si>
  <si>
    <t>AmericanHPA10250H045DV2xx</t>
  </si>
  <si>
    <t>AmericanHPA10240H045DV2xx</t>
  </si>
  <si>
    <t>AOSmithHPTA802xx</t>
  </si>
  <si>
    <t>AOSmithHPTA662xx</t>
  </si>
  <si>
    <t>AOSmithHPTA502xx</t>
  </si>
  <si>
    <t>AOSmithHPTA402xx</t>
  </si>
  <si>
    <t>AOSmithHPA1080H45DV2xx</t>
  </si>
  <si>
    <t>AOSmithHPA1066H45DV2xx</t>
  </si>
  <si>
    <t>AOSmithHPA1050H45DV2xx</t>
  </si>
  <si>
    <t>AOSmithHPA1040H45DV2xx</t>
  </si>
  <si>
    <t>10/30/24 - RJH - Revised Model ID calculation to allow up to 1000 models per Brand</t>
  </si>
  <si>
    <t>11/08/24 - RJH - Changed enum number for DHWHeater:ASHPType = AeroTherm2023_50 to avoid duplication</t>
  </si>
  <si>
    <t>11/15/24 - RJH - Removed unnecessary Harvest Thermal ASHPType enums; changed new ASHPType enum values to avoid conflict with Central system enums</t>
  </si>
  <si>
    <t>11/15/24 - RJH - renumbered to avoid central enum conflicts</t>
  </si>
  <si>
    <t>BradfordWhiteAeroThermRE2H50</t>
  </si>
  <si>
    <t>BradfordWhiteAeroThermRE2H65</t>
  </si>
  <si>
    <t>BradfordWhiteAeroThermRE2H80</t>
  </si>
  <si>
    <t>12/18/24 - RJH - Modified ASHPTypes AeroTherm2023* to BradfordWhiteAeroThermRE2H to match CSE presets; renumbered BradfordWhiteAeroThermRE2H80 to avoid conflict with "WorstCaseMedium"</t>
  </si>
  <si>
    <t>12/19/24 - RJH - Restore the '+' in Column P formula for (generic) tier entries</t>
  </si>
  <si>
    <t>UEF</t>
  </si>
  <si>
    <t>AwhsTier</t>
  </si>
  <si>
    <t>EF</t>
  </si>
  <si>
    <t>Fictitious</t>
  </si>
  <si>
    <t>no records found</t>
  </si>
  <si>
    <t>rated under EF standard</t>
  </si>
  <si>
    <t>max:</t>
  </si>
  <si>
    <t>Tier3 UEFs</t>
  </si>
  <si>
    <t>Tier4 UEFs</t>
  </si>
  <si>
    <t>min:</t>
  </si>
  <si>
    <t>Tier 3</t>
  </si>
  <si>
    <t>Tier 4</t>
  </si>
  <si>
    <t>Tier</t>
  </si>
  <si>
    <t>04/02/25 - SAC - Integrate Tier &amp; UEF data from Sam Larson / Larson Energy Research</t>
  </si>
  <si>
    <t>Standard Design 50 gal HPWH</t>
  </si>
  <si>
    <t>10/25/25 - SAC - replaced generic option 'UEF 2  (50 gal)' with 'Standard Design 50 gal HPWH'  (dev #518)</t>
  </si>
  <si>
    <t>BradfordWhiteAeroThermRE2HP50</t>
  </si>
  <si>
    <t>BradfordWhiteAeroThermRE2HP65</t>
  </si>
  <si>
    <t>BradfordWhiteAeroThermRE2HP80</t>
  </si>
  <si>
    <t>03/04/26 - SAC</t>
  </si>
  <si>
    <t>03/04/26 - SAC - added new BradfordWhite &amp; SANCO2 models (dev #736)</t>
  </si>
  <si>
    <t>RE2HP50**-1NCTT</t>
  </si>
  <si>
    <t>BradfordWhiteRE2HP50_1NCTT</t>
  </si>
  <si>
    <t>RE2HP65**-1NCTT</t>
  </si>
  <si>
    <t>BradfordWhiteRE2HP65_1NCTT</t>
  </si>
  <si>
    <t>RE2HP80**-1NCTT</t>
  </si>
  <si>
    <t>BradfordWhiteRE2HP80_1NCTT</t>
  </si>
  <si>
    <t>GS5-45HPC + ECO-43SSAQB</t>
  </si>
  <si>
    <t>GS5-45HPC + ECO-83SSAQB</t>
  </si>
  <si>
    <t>GS5-45HPC + ECO-119GLBB</t>
  </si>
  <si>
    <t>GS5-45HPC-D + ECO-43SSAQB</t>
  </si>
  <si>
    <t>GS5-45HPC-D + ECO-83SSAQB</t>
  </si>
  <si>
    <t>GS5-45HPC-D + ECO-119GLBB</t>
  </si>
  <si>
    <t>GS5-45HPC + ECO-43SSAQB + ECO-RDR</t>
  </si>
  <si>
    <t>GS5-45HPC + ECO-83SSAQB + ECO-RDR</t>
  </si>
  <si>
    <t>GS5-45HPC + ECO-119GLBB + ECO-RDR</t>
  </si>
  <si>
    <t>GS5-45HPC-D + ECO-43SSAQB + ECO-RDR</t>
  </si>
  <si>
    <t>GS5-45HPC-D + ECO-83SSAQB + ECO-RDR</t>
  </si>
  <si>
    <t>GS5-45HPC-D + ECO-119GLBB + ECO-RDR</t>
  </si>
  <si>
    <t>SANCO2GS5_45HPC_ECO43SSAQB</t>
  </si>
  <si>
    <t>SANCO2GS5_45HPC_ECO83SSAQB</t>
  </si>
  <si>
    <t>SANCO2GS5_45HPC_ECO119GLBB</t>
  </si>
  <si>
    <t>SANCO2GS5_45HPCD_ECO43SSAQB</t>
  </si>
  <si>
    <t>SANCO2GS5_45HPCD_ECO83SSAQB</t>
  </si>
  <si>
    <t>SANCO2GS5_45HPCD_ECO119GLBB</t>
  </si>
  <si>
    <t>SANCO2GS5_45HPC_ECO43SSAQBRDR</t>
  </si>
  <si>
    <t>SANCO2GS5_45HPC_ECO83SSAQBRDR</t>
  </si>
  <si>
    <t>SANCO2GS5_45HPC_ECO119GLBBRDR</t>
  </si>
  <si>
    <t>SANCO2GS5_45HPCD_ECO43SSAQBRDR</t>
  </si>
  <si>
    <t>SANCO2GS5_45HPCD_ECO83SSAQBRDR</t>
  </si>
  <si>
    <t>SANCO2GS5_45HPCD_ECO119GLBBRDR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</si>
</sst>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rgb="FFFFFFFF"/>
      <name val="Calibri"/>
      <family val="2"/>
      <charset val="1"/>
    </font>
    <font>
      <sz val="11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0000"/>
      <name val="Calibri"/>
      <family val="2"/>
    </font>
    <font>
      <sz val="11"/>
      <color theme="0" tint="-0.499984740745262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ourier New"/>
      <family val="3"/>
    </font>
    <font>
      <sz val="10"/>
      <color rgb="FF000000"/>
      <name val="Courier New"/>
      <family val="3"/>
    </font>
    <font>
      <sz val="11"/>
      <color rgb="FF000000"/>
      <name val="Calibri"/>
      <family val="2"/>
    </font>
    <font>
      <sz val="11"/>
      <color theme="0" tint="-0.34998626667073579"/>
      <name val="Calibri"/>
      <family val="2"/>
    </font>
    <font>
      <sz val="11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76092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666699"/>
      </patternFill>
    </fill>
    <fill>
      <patternFill patternType="solid">
        <fgColor rgb="FFFFFF00"/>
        <b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666699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FFFFCC"/>
      </patternFill>
    </fill>
    <fill>
      <patternFill patternType="solid">
        <fgColor theme="9" tint="0.79998168889431442"/>
        <bgColor rgb="FF6666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rgb="FFFFFFC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5">
    <xf numFmtId="0" fontId="0" fillId="0" borderId="0" xfId="0"/>
    <xf numFmtId="0" fontId="2" fillId="2" borderId="1" xfId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wrapText="1"/>
    </xf>
    <xf numFmtId="0" fontId="6" fillId="3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1" applyFont="1" applyAlignment="1">
      <alignment vertical="center" wrapText="1"/>
    </xf>
    <xf numFmtId="0" fontId="0" fillId="0" borderId="0" xfId="1" applyFont="1" applyAlignment="1">
      <alignment horizontal="left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0" fillId="2" borderId="0" xfId="0" applyFill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left" wrapText="1"/>
    </xf>
    <xf numFmtId="0" fontId="7" fillId="0" borderId="0" xfId="1" applyFont="1" applyAlignment="1">
      <alignment vertical="center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/>
    <xf numFmtId="0" fontId="8" fillId="4" borderId="0" xfId="0" applyFont="1" applyFill="1"/>
    <xf numFmtId="0" fontId="0" fillId="4" borderId="0" xfId="0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 wrapText="1"/>
    </xf>
    <xf numFmtId="0" fontId="11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wrapText="1"/>
    </xf>
    <xf numFmtId="0" fontId="9" fillId="6" borderId="0" xfId="0" applyFont="1" applyFill="1" applyAlignment="1">
      <alignment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1" fontId="9" fillId="4" borderId="0" xfId="1" applyNumberFormat="1" applyFont="1" applyFill="1" applyAlignment="1">
      <alignment horizontal="center" vertical="center" wrapText="1"/>
    </xf>
    <xf numFmtId="14" fontId="9" fillId="4" borderId="0" xfId="1" applyNumberFormat="1" applyFont="1" applyFill="1" applyAlignment="1">
      <alignment horizontal="center" vertical="center" wrapText="1"/>
    </xf>
    <xf numFmtId="0" fontId="9" fillId="4" borderId="0" xfId="0" applyFont="1" applyFill="1"/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 vertical="center" wrapText="1"/>
    </xf>
    <xf numFmtId="14" fontId="9" fillId="4" borderId="0" xfId="0" applyNumberFormat="1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11" fillId="5" borderId="0" xfId="0" applyFont="1" applyFill="1" applyAlignment="1">
      <alignment vertical="center" wrapText="1"/>
    </xf>
    <xf numFmtId="0" fontId="8" fillId="8" borderId="0" xfId="0" applyFont="1" applyFill="1"/>
    <xf numFmtId="0" fontId="11" fillId="9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0" fillId="10" borderId="0" xfId="0" applyFill="1" applyAlignment="1">
      <alignment wrapText="1"/>
    </xf>
    <xf numFmtId="0" fontId="0" fillId="8" borderId="0" xfId="1" applyFont="1" applyFill="1" applyAlignment="1">
      <alignment vertical="center" wrapText="1"/>
    </xf>
    <xf numFmtId="0" fontId="0" fillId="8" borderId="0" xfId="0" applyFill="1"/>
    <xf numFmtId="0" fontId="12" fillId="8" borderId="2" xfId="1" applyFont="1" applyFill="1" applyBorder="1" applyAlignment="1">
      <alignment horizontal="center" vertical="center" wrapText="1"/>
    </xf>
    <xf numFmtId="0" fontId="13" fillId="8" borderId="0" xfId="1" applyFont="1" applyFill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 wrapText="1"/>
    </xf>
    <xf numFmtId="0" fontId="0" fillId="0" borderId="5" xfId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9" xfId="0" applyFont="1" applyBorder="1" applyAlignment="1">
      <alignment horizontal="left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left" wrapText="1"/>
    </xf>
    <xf numFmtId="0" fontId="13" fillId="8" borderId="0" xfId="0" applyFont="1" applyFill="1" applyAlignment="1">
      <alignment horizontal="center" wrapText="1"/>
    </xf>
    <xf numFmtId="0" fontId="9" fillId="11" borderId="5" xfId="0" applyFont="1" applyFill="1" applyBorder="1" applyAlignment="1">
      <alignment horizontal="left" wrapText="1"/>
    </xf>
    <xf numFmtId="0" fontId="9" fillId="11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10" borderId="0" xfId="0" applyFont="1" applyFill="1" applyAlignment="1">
      <alignment wrapText="1"/>
    </xf>
    <xf numFmtId="0" fontId="7" fillId="8" borderId="0" xfId="0" applyFont="1" applyFill="1"/>
    <xf numFmtId="0" fontId="11" fillId="9" borderId="11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vertical="center" wrapText="1"/>
    </xf>
    <xf numFmtId="0" fontId="0" fillId="0" borderId="12" xfId="0" applyBorder="1" applyAlignment="1">
      <alignment wrapText="1"/>
    </xf>
    <xf numFmtId="0" fontId="9" fillId="11" borderId="12" xfId="0" applyFont="1" applyFill="1" applyBorder="1" applyAlignment="1">
      <alignment wrapText="1"/>
    </xf>
    <xf numFmtId="0" fontId="13" fillId="8" borderId="0" xfId="0" applyFont="1" applyFill="1"/>
    <xf numFmtId="1" fontId="0" fillId="7" borderId="0" xfId="0" applyNumberFormat="1" applyFill="1" applyAlignment="1">
      <alignment horizontal="center" vertical="center" wrapText="1"/>
    </xf>
    <xf numFmtId="0" fontId="15" fillId="0" borderId="0" xfId="0" applyFont="1"/>
    <xf numFmtId="0" fontId="14" fillId="0" borderId="2" xfId="0" applyFont="1" applyBorder="1"/>
    <xf numFmtId="0" fontId="9" fillId="0" borderId="0" xfId="0" applyFont="1" applyAlignment="1">
      <alignment horizontal="center" vertical="top"/>
    </xf>
    <xf numFmtId="0" fontId="9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/>
    </xf>
    <xf numFmtId="0" fontId="0" fillId="12" borderId="0" xfId="0" applyFill="1" applyAlignment="1">
      <alignment horizontal="left" vertical="center" wrapText="1"/>
    </xf>
    <xf numFmtId="0" fontId="0" fillId="0" borderId="7" xfId="1" applyFont="1" applyBorder="1" applyAlignment="1">
      <alignment vertical="center" wrapText="1"/>
    </xf>
    <xf numFmtId="0" fontId="13" fillId="0" borderId="5" xfId="0" applyFont="1" applyBorder="1" applyAlignment="1">
      <alignment horizontal="left" wrapText="1"/>
    </xf>
    <xf numFmtId="0" fontId="13" fillId="0" borderId="6" xfId="0" applyFont="1" applyBorder="1" applyAlignment="1">
      <alignment horizontal="center" vertical="center" wrapText="1"/>
    </xf>
    <xf numFmtId="0" fontId="13" fillId="0" borderId="12" xfId="0" applyFont="1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13" borderId="0" xfId="0" applyFill="1"/>
    <xf numFmtId="0" fontId="16" fillId="14" borderId="0" xfId="0" applyFont="1" applyFill="1"/>
    <xf numFmtId="14" fontId="0" fillId="0" borderId="0" xfId="0" applyNumberFormat="1"/>
    <xf numFmtId="0" fontId="16" fillId="0" borderId="13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0" fillId="16" borderId="0" xfId="0" applyFill="1" applyAlignment="1">
      <alignment wrapText="1"/>
    </xf>
    <xf numFmtId="0" fontId="9" fillId="4" borderId="2" xfId="0" applyFont="1" applyFill="1" applyBorder="1"/>
    <xf numFmtId="0" fontId="12" fillId="8" borderId="0" xfId="1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/>
    <xf numFmtId="0" fontId="7" fillId="17" borderId="0" xfId="0" applyFont="1" applyFill="1" applyAlignment="1">
      <alignment wrapText="1"/>
    </xf>
    <xf numFmtId="0" fontId="11" fillId="18" borderId="11" xfId="0" applyFont="1" applyFill="1" applyBorder="1" applyAlignment="1">
      <alignment horizontal="center" vertical="center" wrapText="1"/>
    </xf>
    <xf numFmtId="0" fontId="7" fillId="15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0" fontId="19" fillId="15" borderId="15" xfId="0" applyFont="1" applyFill="1" applyBorder="1" applyAlignment="1">
      <alignment horizontal="center"/>
    </xf>
    <xf numFmtId="0" fontId="0" fillId="16" borderId="5" xfId="0" applyFill="1" applyBorder="1" applyAlignment="1">
      <alignment vertical="center" wrapText="1"/>
    </xf>
    <xf numFmtId="0" fontId="0" fillId="16" borderId="6" xfId="0" applyFill="1" applyBorder="1" applyAlignment="1">
      <alignment horizontal="center" wrapText="1"/>
    </xf>
    <xf numFmtId="0" fontId="0" fillId="12" borderId="0" xfId="0" applyFill="1" applyAlignment="1">
      <alignment wrapText="1"/>
    </xf>
    <xf numFmtId="0" fontId="20" fillId="8" borderId="0" xfId="1" applyFont="1" applyFill="1" applyAlignment="1">
      <alignment horizontal="center" vertical="center" wrapText="1"/>
    </xf>
    <xf numFmtId="0" fontId="7" fillId="8" borderId="0" xfId="1" applyFont="1" applyFill="1" applyAlignment="1">
      <alignment horizontal="center" vertical="center" wrapText="1"/>
    </xf>
    <xf numFmtId="0" fontId="21" fillId="8" borderId="0" xfId="1" applyFont="1" applyFill="1" applyAlignment="1">
      <alignment horizontal="center" vertical="center" wrapText="1"/>
    </xf>
    <xf numFmtId="0" fontId="22" fillId="0" borderId="0" xfId="0" applyFont="1"/>
    <xf numFmtId="0" fontId="11" fillId="0" borderId="0" xfId="0" applyFont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7" fillId="0" borderId="0" xfId="0" applyFont="1"/>
    <xf numFmtId="0" fontId="7" fillId="12" borderId="0" xfId="0" applyFont="1" applyFill="1"/>
    <xf numFmtId="0" fontId="13" fillId="0" borderId="0" xfId="0" applyFont="1"/>
    <xf numFmtId="0" fontId="13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6" xfId="0" applyBorder="1" applyAlignment="1">
      <alignment horizontal="center" vertical="center" wrapText="1"/>
    </xf>
    <xf numFmtId="0" fontId="16" fillId="0" borderId="3" xfId="0" applyFont="1" applyBorder="1" applyAlignment="1">
      <alignment wrapText="1"/>
    </xf>
    <xf numFmtId="0" fontId="0" fillId="12" borderId="0" xfId="1" applyFont="1" applyFill="1" applyAlignment="1">
      <alignment vertical="center" wrapText="1"/>
    </xf>
    <xf numFmtId="0" fontId="14" fillId="0" borderId="0" xfId="0" applyFont="1"/>
    <xf numFmtId="0" fontId="14" fillId="0" borderId="11" xfId="0" applyFont="1" applyBorder="1"/>
    <xf numFmtId="0" fontId="0" fillId="0" borderId="0" xfId="0" applyAlignment="1">
      <alignment horizontal="center"/>
    </xf>
    <xf numFmtId="0" fontId="0" fillId="0" borderId="17" xfId="0" applyBorder="1" applyAlignment="1">
      <alignment horizontal="left" wrapText="1"/>
    </xf>
    <xf numFmtId="0" fontId="0" fillId="0" borderId="2" xfId="0" applyBorder="1" applyAlignment="1">
      <alignment horizontal="center" vertical="center" wrapText="1"/>
    </xf>
    <xf numFmtId="0" fontId="0" fillId="19" borderId="0" xfId="0" applyFill="1"/>
    <xf numFmtId="0" fontId="0" fillId="19" borderId="0" xfId="0" applyFill="1" applyAlignment="1">
      <alignment vertical="center" wrapText="1"/>
    </xf>
    <xf numFmtId="0" fontId="7" fillId="19" borderId="0" xfId="0" applyFont="1" applyFill="1"/>
    <xf numFmtId="0" fontId="0" fillId="19" borderId="0" xfId="0" applyFill="1" applyAlignment="1">
      <alignment wrapText="1"/>
    </xf>
    <xf numFmtId="0" fontId="0" fillId="19" borderId="0" xfId="0" applyFill="1" applyAlignment="1">
      <alignment horizontal="left" vertical="center" wrapText="1"/>
    </xf>
    <xf numFmtId="0" fontId="7" fillId="15" borderId="0" xfId="0" applyFont="1" applyFill="1"/>
    <xf numFmtId="0" fontId="0" fillId="15" borderId="0" xfId="0" applyFill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14" fontId="9" fillId="4" borderId="0" xfId="0" applyNumberFormat="1" applyFont="1" applyFill="1" applyAlignment="1">
      <alignment horizontal="center"/>
    </xf>
    <xf numFmtId="0" fontId="0" fillId="8" borderId="0" xfId="1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2" xfId="0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7" fillId="4" borderId="0" xfId="0" applyFont="1" applyFill="1"/>
    <xf numFmtId="0" fontId="7" fillId="15" borderId="0" xfId="0" applyFont="1" applyFill="1" applyAlignment="1">
      <alignment wrapText="1"/>
    </xf>
    <xf numFmtId="0" fontId="0" fillId="20" borderId="0" xfId="0" applyFill="1" applyAlignment="1">
      <alignment wrapText="1"/>
    </xf>
    <xf numFmtId="0" fontId="0" fillId="20" borderId="5" xfId="0" applyFill="1" applyBorder="1" applyAlignment="1">
      <alignment vertical="center" wrapText="1"/>
    </xf>
    <xf numFmtId="0" fontId="0" fillId="20" borderId="6" xfId="0" applyFill="1" applyBorder="1" applyAlignment="1">
      <alignment horizontal="center" wrapText="1"/>
    </xf>
    <xf numFmtId="0" fontId="7" fillId="8" borderId="2" xfId="1" applyFont="1" applyFill="1" applyBorder="1" applyAlignment="1">
      <alignment horizontal="center" vertical="center" wrapText="1"/>
    </xf>
    <xf numFmtId="0" fontId="0" fillId="0" borderId="5" xfId="0" applyBorder="1"/>
    <xf numFmtId="0" fontId="16" fillId="0" borderId="0" xfId="0" applyFont="1"/>
    <xf numFmtId="0" fontId="7" fillId="0" borderId="3" xfId="0" applyFont="1" applyBorder="1"/>
    <xf numFmtId="0" fontId="13" fillId="0" borderId="0" xfId="1" applyFont="1" applyAlignment="1">
      <alignment horizontal="center" vertical="center" wrapText="1"/>
    </xf>
    <xf numFmtId="1" fontId="9" fillId="0" borderId="0" xfId="1" applyNumberFormat="1" applyFont="1" applyAlignment="1">
      <alignment horizontal="center" vertical="center" wrapText="1"/>
    </xf>
    <xf numFmtId="0" fontId="9" fillId="0" borderId="0" xfId="0" applyFont="1"/>
    <xf numFmtId="0" fontId="7" fillId="0" borderId="0" xfId="0" applyFont="1" applyAlignment="1">
      <alignment horizontal="center"/>
    </xf>
    <xf numFmtId="0" fontId="0" fillId="21" borderId="0" xfId="0" applyFill="1" applyAlignment="1">
      <alignment wrapText="1"/>
    </xf>
    <xf numFmtId="0" fontId="0" fillId="22" borderId="6" xfId="0" applyFill="1" applyBorder="1" applyAlignment="1">
      <alignment horizontal="center" wrapText="1"/>
    </xf>
    <xf numFmtId="0" fontId="0" fillId="22" borderId="0" xfId="0" applyFill="1" applyAlignment="1">
      <alignment wrapText="1"/>
    </xf>
    <xf numFmtId="0" fontId="0" fillId="22" borderId="5" xfId="0" applyFill="1" applyBorder="1"/>
    <xf numFmtId="0" fontId="0" fillId="22" borderId="0" xfId="0" applyFill="1" applyAlignment="1">
      <alignment horizontal="center" vertical="center" wrapText="1"/>
    </xf>
    <xf numFmtId="0" fontId="0" fillId="22" borderId="0" xfId="0" applyFill="1"/>
    <xf numFmtId="0" fontId="7" fillId="22" borderId="0" xfId="0" applyFont="1" applyFill="1"/>
    <xf numFmtId="0" fontId="0" fillId="22" borderId="0" xfId="0" applyFill="1" applyAlignment="1">
      <alignment horizontal="center" wrapText="1"/>
    </xf>
    <xf numFmtId="0" fontId="0" fillId="22" borderId="0" xfId="1" applyFont="1" applyFill="1" applyAlignment="1">
      <alignment vertical="center" wrapText="1"/>
    </xf>
    <xf numFmtId="0" fontId="12" fillId="22" borderId="2" xfId="1" applyFont="1" applyFill="1" applyBorder="1" applyAlignment="1">
      <alignment horizontal="center" vertical="center" wrapText="1"/>
    </xf>
    <xf numFmtId="0" fontId="13" fillId="22" borderId="0" xfId="1" applyFont="1" applyFill="1" applyAlignment="1">
      <alignment horizontal="center" vertical="center" wrapText="1"/>
    </xf>
    <xf numFmtId="0" fontId="0" fillId="22" borderId="0" xfId="1" applyFont="1" applyFill="1" applyAlignment="1">
      <alignment horizontal="center" vertical="center" wrapText="1"/>
    </xf>
    <xf numFmtId="0" fontId="7" fillId="22" borderId="0" xfId="0" applyFont="1" applyFill="1" applyAlignment="1">
      <alignment horizontal="center"/>
    </xf>
    <xf numFmtId="0" fontId="9" fillId="22" borderId="0" xfId="0" applyFont="1" applyFill="1"/>
    <xf numFmtId="0" fontId="24" fillId="22" borderId="0" xfId="0" applyFont="1" applyFill="1"/>
    <xf numFmtId="0" fontId="8" fillId="22" borderId="0" xfId="0" applyFont="1" applyFill="1" applyAlignment="1">
      <alignment horizontal="center" wrapText="1"/>
    </xf>
    <xf numFmtId="0" fontId="7" fillId="22" borderId="0" xfId="0" applyFont="1" applyFill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0" fontId="8" fillId="22" borderId="0" xfId="0" applyFont="1" applyFill="1"/>
    <xf numFmtId="0" fontId="13" fillId="23" borderId="0" xfId="0" applyFont="1" applyFill="1" applyAlignment="1">
      <alignment horizontal="center" wrapText="1"/>
    </xf>
    <xf numFmtId="0" fontId="12" fillId="22" borderId="0" xfId="1" applyFont="1" applyFill="1" applyAlignment="1">
      <alignment horizontal="center" vertical="center" wrapText="1"/>
    </xf>
    <xf numFmtId="0" fontId="0" fillId="22" borderId="0" xfId="0" applyFill="1" applyAlignment="1">
      <alignment vertical="center" wrapText="1"/>
    </xf>
    <xf numFmtId="0" fontId="0" fillId="22" borderId="0" xfId="0" applyFill="1" applyAlignment="1">
      <alignment horizontal="left" vertical="center" wrapText="1"/>
    </xf>
    <xf numFmtId="0" fontId="26" fillId="22" borderId="0" xfId="0" applyFont="1" applyFill="1"/>
    <xf numFmtId="1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0" xfId="1" applyNumberFormat="1" applyFont="1" applyAlignment="1">
      <alignment horizontal="center" vertical="center" wrapText="1"/>
    </xf>
    <xf numFmtId="0" fontId="20" fillId="22" borderId="15" xfId="0" applyFont="1" applyFill="1" applyBorder="1" applyAlignment="1">
      <alignment horizontal="center"/>
    </xf>
    <xf numFmtId="0" fontId="21" fillId="22" borderId="0" xfId="0" applyFont="1" applyFill="1"/>
    <xf numFmtId="0" fontId="0" fillId="22" borderId="0" xfId="1" applyFont="1" applyFill="1" applyAlignment="1">
      <alignment horizontal="left" vertical="center" wrapText="1"/>
    </xf>
    <xf numFmtId="0" fontId="9" fillId="0" borderId="2" xfId="0" applyFont="1" applyBorder="1"/>
    <xf numFmtId="0" fontId="7" fillId="22" borderId="0" xfId="1" applyFont="1" applyFill="1" applyAlignment="1">
      <alignment horizontal="left" vertical="center" wrapText="1"/>
    </xf>
    <xf numFmtId="0" fontId="7" fillId="22" borderId="0" xfId="0" applyFont="1" applyFill="1" applyAlignment="1">
      <alignment horizontal="left"/>
    </xf>
    <xf numFmtId="0" fontId="7" fillId="22" borderId="0" xfId="1" applyFont="1" applyFill="1" applyAlignment="1">
      <alignment horizontal="center" vertical="center" wrapText="1"/>
    </xf>
    <xf numFmtId="0" fontId="7" fillId="22" borderId="0" xfId="0" applyFont="1" applyFill="1" applyAlignment="1">
      <alignment wrapText="1"/>
    </xf>
    <xf numFmtId="0" fontId="8" fillId="0" borderId="2" xfId="0" applyFont="1" applyBorder="1"/>
    <xf numFmtId="0" fontId="7" fillId="22" borderId="2" xfId="1" applyFont="1" applyFill="1" applyBorder="1" applyAlignment="1">
      <alignment vertical="center" wrapText="1"/>
    </xf>
    <xf numFmtId="0" fontId="8" fillId="22" borderId="2" xfId="0" applyFont="1" applyFill="1" applyBorder="1"/>
    <xf numFmtId="0" fontId="0" fillId="22" borderId="2" xfId="1" applyFont="1" applyFill="1" applyBorder="1" applyAlignment="1">
      <alignment vertical="center" wrapText="1"/>
    </xf>
    <xf numFmtId="0" fontId="24" fillId="8" borderId="2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/>
    </xf>
    <xf numFmtId="1" fontId="9" fillId="4" borderId="2" xfId="0" applyNumberFormat="1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4" fontId="9" fillId="4" borderId="2" xfId="0" applyNumberFormat="1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11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2" fontId="0" fillId="0" borderId="0" xfId="0" applyNumberFormat="1" applyAlignment="1">
      <alignment horizontal="center" wrapText="1"/>
    </xf>
    <xf numFmtId="2" fontId="13" fillId="0" borderId="0" xfId="0" applyNumberFormat="1" applyFont="1" applyAlignment="1">
      <alignment horizontal="center" wrapText="1"/>
    </xf>
    <xf numFmtId="0" fontId="0" fillId="15" borderId="0" xfId="1" applyFont="1" applyFill="1" applyAlignment="1">
      <alignment vertical="center" wrapText="1"/>
    </xf>
    <xf numFmtId="0" fontId="0" fillId="24" borderId="0" xfId="0" applyFill="1"/>
    <xf numFmtId="0" fontId="0" fillId="24" borderId="0" xfId="0" applyFill="1" applyAlignment="1">
      <alignment horizontal="center" vertical="center" wrapText="1"/>
    </xf>
    <xf numFmtId="0" fontId="0" fillId="25" borderId="0" xfId="0" applyFill="1" applyAlignment="1">
      <alignment horizontal="center" vertical="center" wrapText="1"/>
    </xf>
    <xf numFmtId="0" fontId="0" fillId="24" borderId="0" xfId="0" applyFill="1" applyAlignment="1">
      <alignment wrapText="1"/>
    </xf>
    <xf numFmtId="0" fontId="8" fillId="24" borderId="0" xfId="0" applyFont="1" applyFill="1" applyAlignment="1">
      <alignment horizontal="center" wrapText="1"/>
    </xf>
    <xf numFmtId="0" fontId="0" fillId="24" borderId="2" xfId="0" applyFill="1" applyBorder="1" applyAlignment="1">
      <alignment vertical="center" wrapText="1"/>
    </xf>
    <xf numFmtId="0" fontId="12" fillId="24" borderId="0" xfId="1" applyFont="1" applyFill="1" applyAlignment="1">
      <alignment horizontal="center" vertical="center" wrapText="1"/>
    </xf>
    <xf numFmtId="0" fontId="0" fillId="24" borderId="0" xfId="0" applyFill="1" applyAlignment="1">
      <alignment horizontal="left" vertical="center" wrapText="1"/>
    </xf>
    <xf numFmtId="0" fontId="7" fillId="24" borderId="0" xfId="0" applyFont="1" applyFill="1" applyAlignment="1">
      <alignment horizontal="center"/>
    </xf>
    <xf numFmtId="0" fontId="24" fillId="24" borderId="0" xfId="0" applyFont="1" applyFill="1"/>
    <xf numFmtId="0" fontId="7" fillId="24" borderId="0" xfId="0" applyFont="1" applyFill="1"/>
    <xf numFmtId="0" fontId="0" fillId="24" borderId="0" xfId="0" applyFill="1" applyAlignment="1">
      <alignment vertical="center" wrapText="1"/>
    </xf>
    <xf numFmtId="0" fontId="20" fillId="8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eeanet.neea.org/sites/programs/hpwh/Documents/Qualified_Product_List_QPL_complete_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and Instructions"/>
      <sheetName val=" DO NOT PUBLISH "/>
      <sheetName val="ESTAR_to_AWHS"/>
      <sheetName val="ESTAR_List"/>
      <sheetName val="2017 03 14"/>
      <sheetName val="2017 03 15"/>
      <sheetName val="2017 02 03"/>
      <sheetName val="2017 01 13"/>
      <sheetName val="S 2016 12 22"/>
      <sheetName val="S 2016 12 09"/>
      <sheetName val="2016 11 02"/>
      <sheetName val="2016 10 24"/>
      <sheetName val="2016 09 08"/>
      <sheetName val="2016 08 12"/>
      <sheetName val="2016 06 24"/>
      <sheetName val="2016 05 25"/>
      <sheetName val="2016 02 03"/>
      <sheetName val="2015 07 27"/>
      <sheetName val="2015 05 15"/>
      <sheetName val="2015 03 17"/>
      <sheetName val="2015 01 12"/>
      <sheetName val="2014 01 27"/>
      <sheetName val="2013 11 15"/>
      <sheetName val="2013 09 19"/>
      <sheetName val="2013 05 02"/>
      <sheetName val="2013 04 12"/>
      <sheetName val="2012 06 01"/>
      <sheetName val="2011 10 11"/>
      <sheetName val="2017 11 06"/>
      <sheetName val="2017 03 22"/>
      <sheetName val="2020 11 23"/>
      <sheetName val="2020 11 03"/>
      <sheetName val="2020 10 23"/>
      <sheetName val="2020 10 14"/>
      <sheetName val="test 2020 07 28"/>
      <sheetName val="2020 05 01"/>
      <sheetName val="2020 03 26"/>
      <sheetName val="2019 04 15"/>
      <sheetName val="2018 08 20"/>
      <sheetName val="DO NOT PUBLISH - 2018 05 10"/>
      <sheetName val="2018 02 08"/>
      <sheetName val="2017 12 12"/>
    </sheetNames>
    <sheetDataSet>
      <sheetData sheetId="0" refreshError="1"/>
      <sheetData sheetId="1" refreshError="1"/>
      <sheetData sheetId="2" refreshError="1">
        <row r="18">
          <cell r="B18" t="str">
            <v>Bradford White</v>
          </cell>
          <cell r="I18" t="str">
            <v>2-3</v>
          </cell>
          <cell r="J18">
            <v>42775</v>
          </cell>
        </row>
        <row r="19">
          <cell r="I19" t="str">
            <v>4+</v>
          </cell>
          <cell r="J19">
            <v>42775</v>
          </cell>
        </row>
        <row r="20">
          <cell r="I20" t="str">
            <v>2-3</v>
          </cell>
          <cell r="J20">
            <v>42621</v>
          </cell>
        </row>
        <row r="21">
          <cell r="I21" t="str">
            <v>4+</v>
          </cell>
          <cell r="J21">
            <v>42621</v>
          </cell>
        </row>
        <row r="22">
          <cell r="I22" t="str">
            <v>2-3</v>
          </cell>
          <cell r="J22">
            <v>42621</v>
          </cell>
        </row>
        <row r="23">
          <cell r="I23" t="str">
            <v>2-3</v>
          </cell>
          <cell r="J23">
            <v>42621</v>
          </cell>
        </row>
        <row r="24">
          <cell r="I24" t="str">
            <v>2-3</v>
          </cell>
          <cell r="J24">
            <v>42621</v>
          </cell>
        </row>
        <row r="25">
          <cell r="I25" t="str">
            <v>4+</v>
          </cell>
          <cell r="J25">
            <v>42621</v>
          </cell>
        </row>
        <row r="26">
          <cell r="I26" t="str">
            <v>4+</v>
          </cell>
          <cell r="J26">
            <v>42621</v>
          </cell>
        </row>
        <row r="27">
          <cell r="I27" t="str">
            <v>4+</v>
          </cell>
          <cell r="J27">
            <v>42621</v>
          </cell>
        </row>
        <row r="55">
          <cell r="I55" t="str">
            <v>2-3</v>
          </cell>
          <cell r="J55">
            <v>42667</v>
          </cell>
        </row>
        <row r="56">
          <cell r="I56" t="str">
            <v>2-3</v>
          </cell>
          <cell r="J56">
            <v>42667</v>
          </cell>
        </row>
        <row r="57">
          <cell r="I57">
            <v>4</v>
          </cell>
          <cell r="J57">
            <v>42667</v>
          </cell>
        </row>
        <row r="58">
          <cell r="I58" t="str">
            <v>2-3</v>
          </cell>
          <cell r="J58">
            <v>42667</v>
          </cell>
        </row>
        <row r="59">
          <cell r="I59" t="str">
            <v>2-3</v>
          </cell>
          <cell r="J59">
            <v>42667</v>
          </cell>
        </row>
        <row r="60">
          <cell r="I60">
            <v>4</v>
          </cell>
          <cell r="J60">
            <v>42667</v>
          </cell>
        </row>
        <row r="61">
          <cell r="I61" t="str">
            <v>2-3</v>
          </cell>
          <cell r="J61">
            <v>42667</v>
          </cell>
        </row>
        <row r="62">
          <cell r="I62" t="str">
            <v>2-3</v>
          </cell>
          <cell r="J62">
            <v>42667</v>
          </cell>
        </row>
        <row r="63">
          <cell r="I63">
            <v>4</v>
          </cell>
          <cell r="J63">
            <v>42667</v>
          </cell>
        </row>
        <row r="64">
          <cell r="I64" t="str">
            <v>2-3</v>
          </cell>
          <cell r="J64">
            <v>42667</v>
          </cell>
        </row>
        <row r="65">
          <cell r="I65" t="str">
            <v>2-3</v>
          </cell>
          <cell r="J65">
            <v>42667</v>
          </cell>
        </row>
        <row r="66">
          <cell r="I66">
            <v>4</v>
          </cell>
          <cell r="J66">
            <v>42667</v>
          </cell>
        </row>
        <row r="68">
          <cell r="I68">
            <v>3</v>
          </cell>
        </row>
        <row r="117">
          <cell r="I117" t="str">
            <v>4+</v>
          </cell>
          <cell r="J117">
            <v>42591</v>
          </cell>
        </row>
        <row r="140">
          <cell r="I140">
            <v>3</v>
          </cell>
          <cell r="J140">
            <v>42591</v>
          </cell>
        </row>
        <row r="141">
          <cell r="I141" t="str">
            <v>4+</v>
          </cell>
          <cell r="J141">
            <v>42591</v>
          </cell>
        </row>
        <row r="142">
          <cell r="I142" t="str">
            <v>4+</v>
          </cell>
          <cell r="J142">
            <v>42591</v>
          </cell>
        </row>
        <row r="143">
          <cell r="I143" t="str">
            <v>4+</v>
          </cell>
          <cell r="J143">
            <v>40857</v>
          </cell>
        </row>
        <row r="144">
          <cell r="I144" t="str">
            <v>2-3</v>
          </cell>
          <cell r="J144">
            <v>41379</v>
          </cell>
        </row>
        <row r="145">
          <cell r="I145" t="str">
            <v>1-2</v>
          </cell>
          <cell r="J145">
            <v>42505</v>
          </cell>
        </row>
        <row r="146">
          <cell r="I146">
            <v>3</v>
          </cell>
          <cell r="J146">
            <v>42505</v>
          </cell>
        </row>
        <row r="148">
          <cell r="I148" t="str">
            <v>1-2</v>
          </cell>
          <cell r="J148">
            <v>42505</v>
          </cell>
        </row>
        <row r="149">
          <cell r="I149">
            <v>3</v>
          </cell>
          <cell r="J149">
            <v>42505</v>
          </cell>
        </row>
        <row r="150">
          <cell r="I150">
            <v>3</v>
          </cell>
          <cell r="J150">
            <v>42402</v>
          </cell>
        </row>
        <row r="151">
          <cell r="I151">
            <v>3</v>
          </cell>
          <cell r="J151">
            <v>42505</v>
          </cell>
        </row>
        <row r="152">
          <cell r="I152" t="str">
            <v>1-2</v>
          </cell>
          <cell r="J152">
            <v>42505</v>
          </cell>
        </row>
        <row r="153">
          <cell r="I153">
            <v>3</v>
          </cell>
          <cell r="J153">
            <v>42505</v>
          </cell>
        </row>
        <row r="165">
          <cell r="I165" t="str">
            <v>4+</v>
          </cell>
          <cell r="J165">
            <v>42591</v>
          </cell>
        </row>
        <row r="166">
          <cell r="I166" t="str">
            <v>2-3</v>
          </cell>
          <cell r="J166">
            <v>41666</v>
          </cell>
        </row>
        <row r="180">
          <cell r="I180">
            <v>3</v>
          </cell>
          <cell r="J180">
            <v>42591</v>
          </cell>
        </row>
        <row r="181">
          <cell r="I181" t="str">
            <v>4+</v>
          </cell>
          <cell r="J181">
            <v>42591</v>
          </cell>
        </row>
        <row r="184">
          <cell r="I184" t="str">
            <v>2-3</v>
          </cell>
          <cell r="J184">
            <v>41666</v>
          </cell>
        </row>
        <row r="185">
          <cell r="I185" t="str">
            <v>2-3</v>
          </cell>
          <cell r="J185">
            <v>41666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ob Hitchcock" id="{8690E47C-1686-4404-A626-BDF6DDA8891F}" userId="10fba932fabb4ecc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1" dT="2024-09-10T21:32:07.22" personId="{8690E47C-1686-4404-A626-BDF6DDA8891F}" id="{368CD8F8-336A-45D4-A97C-D0193D061C06}">
    <text>Added 9/10/24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X629"/>
  <sheetViews>
    <sheetView tabSelected="1" topLeftCell="A49" zoomScale="80" zoomScaleNormal="80" workbookViewId="0">
      <selection activeCell="A68" sqref="A68"/>
    </sheetView>
  </sheetViews>
  <sheetFormatPr defaultColWidth="24.85546875" defaultRowHeight="15" x14ac:dyDescent="0.25"/>
  <cols>
    <col min="1" max="1" width="5.5703125" customWidth="1"/>
    <col min="2" max="2" width="5.85546875" customWidth="1"/>
    <col min="3" max="3" width="18.42578125" customWidth="1"/>
    <col min="4" max="4" width="39.28515625" customWidth="1"/>
    <col min="5" max="5" width="12.140625" customWidth="1"/>
    <col min="6" max="6" width="12.42578125" customWidth="1"/>
    <col min="7" max="7" width="32" customWidth="1"/>
    <col min="8" max="8" width="7.5703125" customWidth="1"/>
    <col min="9" max="9" width="34.5703125" customWidth="1"/>
    <col min="10" max="10" width="8.85546875" style="138" customWidth="1"/>
    <col min="11" max="11" width="10.42578125" style="138" customWidth="1"/>
    <col min="12" max="12" width="3.140625" customWidth="1"/>
    <col min="13" max="13" width="7.5703125" style="36" customWidth="1"/>
    <col min="14" max="14" width="6.85546875" style="54" customWidth="1"/>
    <col min="15" max="15" width="24.85546875" style="17"/>
    <col min="16" max="16" width="5.85546875" style="54" customWidth="1"/>
    <col min="17" max="17" width="9.85546875" style="58" customWidth="1"/>
    <col min="18" max="18" width="37.140625" style="58" customWidth="1"/>
    <col min="19" max="19" width="13.42578125" style="58" customWidth="1"/>
    <col min="20" max="20" width="38.140625" style="24" customWidth="1"/>
    <col min="21" max="21" width="8.85546875" style="8" customWidth="1"/>
    <col min="22" max="22" width="34.140625" style="48" customWidth="1"/>
    <col min="23" max="23" width="32.28515625" style="79" customWidth="1"/>
    <col min="24" max="24" width="31.7109375" style="79" customWidth="1"/>
    <col min="25" max="25" width="16.28515625" style="79" customWidth="1"/>
    <col min="26" max="27" width="24.85546875" style="38"/>
    <col min="28" max="28" width="24.85546875" style="39"/>
    <col min="29" max="29" width="84" customWidth="1"/>
    <col min="30" max="30" width="16" customWidth="1"/>
    <col min="31" max="31" width="39" style="127" customWidth="1"/>
    <col min="32" max="32" width="20.5703125" style="127" customWidth="1"/>
    <col min="33" max="33" width="111.42578125" customWidth="1"/>
    <col min="34" max="34" width="30" customWidth="1"/>
    <col min="35" max="35" width="20.28515625" customWidth="1"/>
    <col min="36" max="36" width="14.28515625" customWidth="1"/>
    <col min="37" max="37" width="5.42578125" customWidth="1"/>
    <col min="38" max="38" width="14.85546875" customWidth="1"/>
    <col min="39" max="39" width="15.5703125" customWidth="1"/>
    <col min="45" max="1038" width="24.85546875" style="17"/>
  </cols>
  <sheetData>
    <row r="1" spans="1:1038" x14ac:dyDescent="0.25">
      <c r="A1" s="108" t="s">
        <v>188</v>
      </c>
      <c r="B1" s="109" t="s">
        <v>189</v>
      </c>
      <c r="M1" s="55"/>
      <c r="N1"/>
      <c r="O1" s="69" t="s">
        <v>163</v>
      </c>
      <c r="P1" s="63"/>
      <c r="Q1" s="6"/>
      <c r="R1" s="6"/>
      <c r="S1" s="6"/>
      <c r="T1" s="70" t="s">
        <v>166</v>
      </c>
      <c r="U1" s="71"/>
      <c r="V1" s="69" t="s">
        <v>199</v>
      </c>
      <c r="W1" s="130" t="s">
        <v>714</v>
      </c>
      <c r="X1" s="78"/>
      <c r="Y1" s="78"/>
      <c r="Z1" s="78"/>
      <c r="AA1" s="56"/>
      <c r="AB1" s="57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</row>
    <row r="2" spans="1:1038" x14ac:dyDescent="0.25">
      <c r="A2" t="s">
        <v>188</v>
      </c>
      <c r="B2" s="110" t="s">
        <v>197</v>
      </c>
      <c r="M2" s="55"/>
      <c r="N2" s="55"/>
      <c r="O2" s="64" t="s">
        <v>6</v>
      </c>
      <c r="P2" s="65">
        <v>11</v>
      </c>
      <c r="Q2" s="6"/>
      <c r="R2" s="6"/>
      <c r="S2" s="6"/>
      <c r="T2" s="72" t="s">
        <v>104</v>
      </c>
      <c r="U2" s="73">
        <v>11</v>
      </c>
      <c r="V2" s="83" t="s">
        <v>174</v>
      </c>
      <c r="W2" s="131">
        <f t="shared" ref="W2:W33" si="0">COUNTIF($X$74:$X$620, V2)</f>
        <v>7</v>
      </c>
      <c r="X2" s="78"/>
      <c r="Y2" s="78"/>
      <c r="Z2" s="56"/>
      <c r="AA2" s="56"/>
      <c r="AB2" s="57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6"/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6"/>
      <c r="KZ2" s="6"/>
      <c r="LA2" s="6"/>
      <c r="LB2" s="6"/>
      <c r="LC2" s="6"/>
      <c r="LD2" s="6"/>
      <c r="LE2" s="6"/>
      <c r="LF2" s="6"/>
      <c r="LG2" s="6"/>
      <c r="LH2" s="6"/>
      <c r="LI2" s="6"/>
      <c r="LJ2" s="6"/>
      <c r="LK2" s="6"/>
      <c r="LL2" s="6"/>
      <c r="LM2" s="6"/>
      <c r="LN2" s="6"/>
      <c r="LO2" s="6"/>
      <c r="LP2" s="6"/>
      <c r="LQ2" s="6"/>
      <c r="LR2" s="6"/>
      <c r="LS2" s="6"/>
      <c r="LT2" s="6"/>
      <c r="LU2" s="6"/>
      <c r="LV2" s="6"/>
      <c r="LW2" s="6"/>
      <c r="LX2" s="6"/>
      <c r="LY2" s="6"/>
      <c r="LZ2" s="6"/>
      <c r="MA2" s="6"/>
      <c r="MB2" s="6"/>
      <c r="MC2" s="6"/>
      <c r="MD2" s="6"/>
      <c r="ME2" s="6"/>
      <c r="MF2" s="6"/>
      <c r="MG2" s="6"/>
      <c r="MH2" s="6"/>
      <c r="MI2" s="6"/>
      <c r="MJ2" s="6"/>
      <c r="MK2" s="6"/>
      <c r="ML2" s="6"/>
      <c r="MM2" s="6"/>
      <c r="MN2" s="6"/>
      <c r="MO2" s="6"/>
      <c r="MP2" s="6"/>
      <c r="MQ2" s="6"/>
      <c r="MR2" s="6"/>
      <c r="MS2" s="6"/>
      <c r="MT2" s="6"/>
      <c r="MU2" s="6"/>
      <c r="MV2" s="6"/>
      <c r="MW2" s="6"/>
      <c r="MX2" s="6"/>
      <c r="MY2" s="6"/>
      <c r="MZ2" s="6"/>
      <c r="NA2" s="6"/>
      <c r="NB2" s="6"/>
      <c r="NC2" s="6"/>
      <c r="ND2" s="6"/>
      <c r="NE2" s="6"/>
      <c r="NF2" s="6"/>
      <c r="NG2" s="6"/>
      <c r="NH2" s="6"/>
      <c r="NI2" s="6"/>
      <c r="NJ2" s="6"/>
      <c r="NK2" s="6"/>
      <c r="NL2" s="6"/>
      <c r="NM2" s="6"/>
      <c r="NN2" s="6"/>
      <c r="NO2" s="6"/>
      <c r="NP2" s="6"/>
      <c r="NQ2" s="6"/>
      <c r="NR2" s="6"/>
      <c r="NS2" s="6"/>
      <c r="NT2" s="6"/>
      <c r="NU2" s="6"/>
      <c r="NV2" s="6"/>
      <c r="NW2" s="6"/>
      <c r="NX2" s="6"/>
      <c r="NY2" s="6"/>
      <c r="NZ2" s="6"/>
      <c r="OA2" s="6"/>
      <c r="OB2" s="6"/>
      <c r="OC2" s="6"/>
      <c r="OD2" s="6"/>
      <c r="OE2" s="6"/>
      <c r="OF2" s="6"/>
      <c r="OG2" s="6"/>
      <c r="OH2" s="6"/>
      <c r="OI2" s="6"/>
      <c r="OJ2" s="6"/>
      <c r="OK2" s="6"/>
      <c r="OL2" s="6"/>
      <c r="OM2" s="6"/>
      <c r="ON2" s="6"/>
      <c r="OO2" s="6"/>
      <c r="OP2" s="6"/>
      <c r="OQ2" s="6"/>
      <c r="OR2" s="6"/>
      <c r="OS2" s="6"/>
      <c r="OT2" s="6"/>
      <c r="OU2" s="6"/>
      <c r="OV2" s="6"/>
      <c r="OW2" s="6"/>
      <c r="OX2" s="6"/>
      <c r="OY2" s="6"/>
      <c r="OZ2" s="6"/>
      <c r="PA2" s="6"/>
      <c r="PB2" s="6"/>
      <c r="PC2" s="6"/>
      <c r="PD2" s="6"/>
      <c r="PE2" s="6"/>
      <c r="PF2" s="6"/>
      <c r="PG2" s="6"/>
      <c r="PH2" s="6"/>
      <c r="PI2" s="6"/>
      <c r="PJ2" s="6"/>
      <c r="PK2" s="6"/>
      <c r="PL2" s="6"/>
      <c r="PM2" s="6"/>
      <c r="PN2" s="6"/>
      <c r="PO2" s="6"/>
      <c r="PP2" s="6"/>
      <c r="PQ2" s="6"/>
      <c r="PR2" s="6"/>
      <c r="PS2" s="6"/>
      <c r="PT2" s="6"/>
      <c r="PU2" s="6"/>
      <c r="PV2" s="6"/>
      <c r="PW2" s="6"/>
      <c r="PX2" s="6"/>
      <c r="PY2" s="6"/>
      <c r="PZ2" s="6"/>
      <c r="QA2" s="6"/>
      <c r="QB2" s="6"/>
      <c r="QC2" s="6"/>
      <c r="QD2" s="6"/>
      <c r="QE2" s="6"/>
      <c r="QF2" s="6"/>
      <c r="QG2" s="6"/>
      <c r="QH2" s="6"/>
      <c r="QI2" s="6"/>
      <c r="QJ2" s="6"/>
      <c r="QK2" s="6"/>
      <c r="QL2" s="6"/>
      <c r="QM2" s="6"/>
      <c r="QN2" s="6"/>
      <c r="QO2" s="6"/>
      <c r="QP2" s="6"/>
      <c r="QQ2" s="6"/>
      <c r="QR2" s="6"/>
      <c r="QS2" s="6"/>
      <c r="QT2" s="6"/>
      <c r="QU2" s="6"/>
      <c r="QV2" s="6"/>
      <c r="QW2" s="6"/>
      <c r="QX2" s="6"/>
      <c r="QY2" s="6"/>
      <c r="QZ2" s="6"/>
      <c r="RA2" s="6"/>
      <c r="RB2" s="6"/>
      <c r="RC2" s="6"/>
      <c r="RD2" s="6"/>
      <c r="RE2" s="6"/>
      <c r="RF2" s="6"/>
      <c r="RG2" s="6"/>
      <c r="RH2" s="6"/>
      <c r="RI2" s="6"/>
      <c r="RJ2" s="6"/>
      <c r="RK2" s="6"/>
      <c r="RL2" s="6"/>
      <c r="RM2" s="6"/>
      <c r="RN2" s="6"/>
      <c r="RO2" s="6"/>
      <c r="RP2" s="6"/>
      <c r="RQ2" s="6"/>
      <c r="RR2" s="6"/>
      <c r="RS2" s="6"/>
      <c r="RT2" s="6"/>
      <c r="RU2" s="6"/>
      <c r="RV2" s="6"/>
      <c r="RW2" s="6"/>
      <c r="RX2" s="6"/>
      <c r="RY2" s="6"/>
      <c r="RZ2" s="6"/>
      <c r="SA2" s="6"/>
      <c r="SB2" s="6"/>
      <c r="SC2" s="6"/>
      <c r="SD2" s="6"/>
      <c r="SE2" s="6"/>
      <c r="SF2" s="6"/>
      <c r="SG2" s="6"/>
      <c r="SH2" s="6"/>
      <c r="SI2" s="6"/>
      <c r="SJ2" s="6"/>
      <c r="SK2" s="6"/>
      <c r="SL2" s="6"/>
      <c r="SM2" s="6"/>
      <c r="SN2" s="6"/>
      <c r="SO2" s="6"/>
      <c r="SP2" s="6"/>
      <c r="SQ2" s="6"/>
      <c r="SR2" s="6"/>
      <c r="SS2" s="6"/>
      <c r="ST2" s="6"/>
      <c r="SU2" s="6"/>
      <c r="SV2" s="6"/>
      <c r="SW2" s="6"/>
      <c r="SX2" s="6"/>
      <c r="SY2" s="6"/>
      <c r="SZ2" s="6"/>
      <c r="TA2" s="6"/>
      <c r="TB2" s="6"/>
      <c r="TC2" s="6"/>
      <c r="TD2" s="6"/>
      <c r="TE2" s="6"/>
      <c r="TF2" s="6"/>
      <c r="TG2" s="6"/>
      <c r="TH2" s="6"/>
      <c r="TI2" s="6"/>
      <c r="TJ2" s="6"/>
      <c r="TK2" s="6"/>
      <c r="TL2" s="6"/>
      <c r="TM2" s="6"/>
      <c r="TN2" s="6"/>
      <c r="TO2" s="6"/>
      <c r="TP2" s="6"/>
      <c r="TQ2" s="6"/>
      <c r="TR2" s="6"/>
      <c r="TS2" s="6"/>
      <c r="TT2" s="6"/>
      <c r="TU2" s="6"/>
      <c r="TV2" s="6"/>
      <c r="TW2" s="6"/>
      <c r="TX2" s="6"/>
      <c r="TY2" s="6"/>
      <c r="TZ2" s="6"/>
      <c r="UA2" s="6"/>
      <c r="UB2" s="6"/>
      <c r="UC2" s="6"/>
      <c r="UD2" s="6"/>
      <c r="UE2" s="6"/>
      <c r="UF2" s="6"/>
      <c r="UG2" s="6"/>
      <c r="UH2" s="6"/>
      <c r="UI2" s="6"/>
      <c r="UJ2" s="6"/>
      <c r="UK2" s="6"/>
      <c r="UL2" s="6"/>
      <c r="UM2" s="6"/>
      <c r="UN2" s="6"/>
      <c r="UO2" s="6"/>
      <c r="UP2" s="6"/>
      <c r="UQ2" s="6"/>
      <c r="UR2" s="6"/>
      <c r="US2" s="6"/>
      <c r="UT2" s="6"/>
      <c r="UU2" s="6"/>
      <c r="UV2" s="6"/>
      <c r="UW2" s="6"/>
      <c r="UX2" s="6"/>
      <c r="UY2" s="6"/>
      <c r="UZ2" s="6"/>
      <c r="VA2" s="6"/>
      <c r="VB2" s="6"/>
      <c r="VC2" s="6"/>
      <c r="VD2" s="6"/>
      <c r="VE2" s="6"/>
      <c r="VF2" s="6"/>
      <c r="VG2" s="6"/>
      <c r="VH2" s="6"/>
      <c r="VI2" s="6"/>
      <c r="VJ2" s="6"/>
      <c r="VK2" s="6"/>
      <c r="VL2" s="6"/>
      <c r="VM2" s="6"/>
      <c r="VN2" s="6"/>
      <c r="VO2" s="6"/>
      <c r="VP2" s="6"/>
      <c r="VQ2" s="6"/>
      <c r="VR2" s="6"/>
      <c r="VS2" s="6"/>
      <c r="VT2" s="6"/>
      <c r="VU2" s="6"/>
      <c r="VV2" s="6"/>
      <c r="VW2" s="6"/>
      <c r="VX2" s="6"/>
      <c r="VY2" s="6"/>
      <c r="VZ2" s="6"/>
      <c r="WA2" s="6"/>
      <c r="WB2" s="6"/>
      <c r="WC2" s="6"/>
      <c r="WD2" s="6"/>
      <c r="WE2" s="6"/>
      <c r="WF2" s="6"/>
      <c r="WG2" s="6"/>
      <c r="WH2" s="6"/>
      <c r="WI2" s="6"/>
      <c r="WJ2" s="6"/>
      <c r="WK2" s="6"/>
      <c r="WL2" s="6"/>
      <c r="WM2" s="6"/>
      <c r="WN2" s="6"/>
      <c r="WO2" s="6"/>
      <c r="WP2" s="6"/>
      <c r="WQ2" s="6"/>
      <c r="WR2" s="6"/>
      <c r="WS2" s="6"/>
      <c r="WT2" s="6"/>
      <c r="WU2" s="6"/>
      <c r="WV2" s="6"/>
      <c r="WW2" s="6"/>
      <c r="WX2" s="6"/>
      <c r="WY2" s="6"/>
      <c r="WZ2" s="6"/>
      <c r="XA2" s="6"/>
      <c r="XB2" s="6"/>
      <c r="XC2" s="6"/>
      <c r="XD2" s="6"/>
      <c r="XE2" s="6"/>
      <c r="XF2" s="6"/>
      <c r="XG2" s="6"/>
      <c r="XH2" s="6"/>
      <c r="XI2" s="6"/>
      <c r="XJ2" s="6"/>
      <c r="XK2" s="6"/>
      <c r="XL2" s="6"/>
      <c r="XM2" s="6"/>
      <c r="XN2" s="6"/>
      <c r="XO2" s="6"/>
      <c r="XP2" s="6"/>
      <c r="XQ2" s="6"/>
      <c r="XR2" s="6"/>
      <c r="XS2" s="6"/>
      <c r="XT2" s="6"/>
      <c r="XU2" s="6"/>
      <c r="XV2" s="6"/>
      <c r="XW2" s="6"/>
      <c r="XX2" s="6"/>
      <c r="XY2" s="6"/>
      <c r="XZ2" s="6"/>
      <c r="YA2" s="6"/>
      <c r="YB2" s="6"/>
      <c r="YC2" s="6"/>
      <c r="YD2" s="6"/>
      <c r="YE2" s="6"/>
      <c r="YF2" s="6"/>
      <c r="YG2" s="6"/>
      <c r="YH2" s="6"/>
      <c r="YI2" s="6"/>
      <c r="YJ2" s="6"/>
      <c r="YK2" s="6"/>
      <c r="YL2" s="6"/>
      <c r="YM2" s="6"/>
      <c r="YN2" s="6"/>
      <c r="YO2" s="6"/>
      <c r="YP2" s="6"/>
      <c r="YQ2" s="6"/>
      <c r="YR2" s="6"/>
      <c r="YS2" s="6"/>
      <c r="YT2" s="6"/>
      <c r="YU2" s="6"/>
      <c r="YV2" s="6"/>
      <c r="YW2" s="6"/>
      <c r="YX2" s="6"/>
      <c r="YY2" s="6"/>
      <c r="YZ2" s="6"/>
      <c r="ZA2" s="6"/>
      <c r="ZB2" s="6"/>
      <c r="ZC2" s="6"/>
      <c r="ZD2" s="6"/>
      <c r="ZE2" s="6"/>
      <c r="ZF2" s="6"/>
      <c r="ZG2" s="6"/>
      <c r="ZH2" s="6"/>
      <c r="ZI2" s="6"/>
      <c r="ZJ2" s="6"/>
      <c r="ZK2" s="6"/>
      <c r="ZL2" s="6"/>
      <c r="ZM2" s="6"/>
      <c r="ZN2" s="6"/>
      <c r="ZO2" s="6"/>
      <c r="ZP2" s="6"/>
      <c r="ZQ2" s="6"/>
      <c r="ZR2" s="6"/>
      <c r="ZS2" s="6"/>
      <c r="ZT2" s="6"/>
      <c r="ZU2" s="6"/>
      <c r="ZV2" s="6"/>
      <c r="ZW2" s="6"/>
      <c r="ZX2" s="6"/>
      <c r="ZY2" s="6"/>
      <c r="ZZ2" s="6"/>
      <c r="AAA2" s="6"/>
      <c r="AAB2" s="6"/>
      <c r="AAC2" s="6"/>
      <c r="AAD2" s="6"/>
      <c r="AAE2" s="6"/>
      <c r="AAF2" s="6"/>
      <c r="AAG2" s="6"/>
      <c r="AAH2" s="6"/>
      <c r="AAI2" s="6"/>
      <c r="AAJ2" s="6"/>
      <c r="AAK2" s="6"/>
      <c r="AAL2" s="6"/>
      <c r="AAM2" s="6"/>
      <c r="AAN2" s="6"/>
      <c r="AAO2" s="6"/>
      <c r="AAP2" s="6"/>
      <c r="AAQ2" s="6"/>
      <c r="AAR2" s="6"/>
      <c r="AAS2" s="6"/>
      <c r="AAT2" s="6"/>
      <c r="AAU2" s="6"/>
      <c r="AAV2" s="6"/>
      <c r="AAW2" s="6"/>
      <c r="AAX2" s="6"/>
      <c r="AAY2" s="6"/>
      <c r="AAZ2" s="6"/>
      <c r="ABA2" s="6"/>
      <c r="ABB2" s="6"/>
      <c r="ABC2" s="6"/>
      <c r="ABD2" s="6"/>
      <c r="ABE2" s="6"/>
      <c r="ABF2" s="6"/>
      <c r="ABG2" s="6"/>
      <c r="ABH2" s="6"/>
      <c r="ABI2" s="6"/>
      <c r="ABJ2" s="6"/>
      <c r="ABK2" s="6"/>
      <c r="ABL2" s="6"/>
      <c r="ABM2" s="6"/>
      <c r="ABN2" s="6"/>
      <c r="ABO2" s="6"/>
      <c r="ABP2" s="6"/>
      <c r="ABQ2" s="6"/>
      <c r="ABR2" s="6"/>
      <c r="ABS2" s="6"/>
      <c r="ABT2" s="6"/>
      <c r="ABU2" s="6"/>
      <c r="ABV2" s="6"/>
      <c r="ABW2" s="6"/>
      <c r="ABX2" s="6"/>
      <c r="ABY2" s="6"/>
      <c r="ABZ2" s="6"/>
      <c r="ACA2" s="6"/>
      <c r="ACB2" s="6"/>
      <c r="ACC2" s="6"/>
      <c r="ACD2" s="6"/>
      <c r="ACE2" s="6"/>
      <c r="ACF2" s="6"/>
      <c r="ACG2" s="6"/>
      <c r="ACH2" s="6"/>
      <c r="ACI2" s="6"/>
      <c r="ACJ2" s="6"/>
      <c r="ACK2" s="6"/>
      <c r="ACL2" s="6"/>
      <c r="ACM2" s="6"/>
      <c r="ACN2" s="6"/>
      <c r="ACO2" s="6"/>
      <c r="ACP2" s="6"/>
      <c r="ACQ2" s="6"/>
      <c r="ACR2" s="6"/>
      <c r="ACS2" s="6"/>
      <c r="ACT2" s="6"/>
      <c r="ACU2" s="6"/>
      <c r="ACV2" s="6"/>
      <c r="ACW2" s="6"/>
      <c r="ACX2" s="6"/>
      <c r="ACY2" s="6"/>
      <c r="ACZ2" s="6"/>
      <c r="ADA2" s="6"/>
      <c r="ADB2" s="6"/>
      <c r="ADC2" s="6"/>
      <c r="ADD2" s="6"/>
      <c r="ADE2" s="6"/>
      <c r="ADF2" s="6"/>
      <c r="ADG2" s="6"/>
      <c r="ADH2" s="6"/>
      <c r="ADI2" s="6"/>
      <c r="ADJ2" s="6"/>
      <c r="ADK2" s="6"/>
      <c r="ADL2" s="6"/>
      <c r="ADM2" s="6"/>
      <c r="ADN2" s="6"/>
      <c r="ADO2" s="6"/>
      <c r="ADP2" s="6"/>
      <c r="ADQ2" s="6"/>
      <c r="ADR2" s="6"/>
      <c r="ADS2" s="6"/>
      <c r="ADT2" s="6"/>
      <c r="ADU2" s="6"/>
      <c r="ADV2" s="6"/>
      <c r="ADW2" s="6"/>
      <c r="ADX2" s="6"/>
      <c r="ADY2" s="6"/>
      <c r="ADZ2" s="6"/>
      <c r="AEA2" s="6"/>
      <c r="AEB2" s="6"/>
      <c r="AEC2" s="6"/>
      <c r="AED2" s="6"/>
      <c r="AEE2" s="6"/>
      <c r="AEF2" s="6"/>
      <c r="AEG2" s="6"/>
      <c r="AEH2" s="6"/>
      <c r="AEI2" s="6"/>
      <c r="AEJ2" s="6"/>
      <c r="AEK2" s="6"/>
      <c r="AEL2" s="6"/>
      <c r="AEM2" s="6"/>
      <c r="AEN2" s="6"/>
      <c r="AEO2" s="6"/>
      <c r="AEP2" s="6"/>
      <c r="AEQ2" s="6"/>
      <c r="AER2" s="6"/>
      <c r="AES2" s="6"/>
      <c r="AET2" s="6"/>
      <c r="AEU2" s="6"/>
      <c r="AEV2" s="6"/>
      <c r="AEW2" s="6"/>
      <c r="AEX2" s="6"/>
      <c r="AEY2" s="6"/>
      <c r="AEZ2" s="6"/>
      <c r="AFA2" s="6"/>
      <c r="AFB2" s="6"/>
      <c r="AFC2" s="6"/>
      <c r="AFD2" s="6"/>
      <c r="AFE2" s="6"/>
      <c r="AFF2" s="6"/>
      <c r="AFG2" s="6"/>
      <c r="AFH2" s="6"/>
      <c r="AFI2" s="6"/>
      <c r="AFJ2" s="6"/>
      <c r="AFK2" s="6"/>
      <c r="AFL2" s="6"/>
      <c r="AFM2" s="6"/>
      <c r="AFN2" s="6"/>
      <c r="AFO2" s="6"/>
      <c r="AFP2" s="6"/>
      <c r="AFQ2" s="6"/>
      <c r="AFR2" s="6"/>
      <c r="AFS2" s="6"/>
      <c r="AFT2" s="6"/>
      <c r="AFU2" s="6"/>
      <c r="AFV2" s="6"/>
      <c r="AFW2" s="6"/>
      <c r="AFX2" s="6"/>
      <c r="AFY2" s="6"/>
      <c r="AFZ2" s="6"/>
      <c r="AGA2" s="6"/>
      <c r="AGB2" s="6"/>
      <c r="AGC2" s="6"/>
      <c r="AGD2" s="6"/>
      <c r="AGE2" s="6"/>
      <c r="AGF2" s="6"/>
      <c r="AGG2" s="6"/>
      <c r="AGH2" s="6"/>
      <c r="AGI2" s="6"/>
      <c r="AGJ2" s="6"/>
      <c r="AGK2" s="6"/>
      <c r="AGL2" s="6"/>
      <c r="AGM2" s="6"/>
      <c r="AGN2" s="6"/>
      <c r="AGO2" s="6"/>
      <c r="AGP2" s="6"/>
      <c r="AGQ2" s="6"/>
      <c r="AGR2" s="6"/>
      <c r="AGS2" s="6"/>
      <c r="AGT2" s="6"/>
      <c r="AGU2" s="6"/>
      <c r="AGV2" s="6"/>
      <c r="AGW2" s="6"/>
      <c r="AGX2" s="6"/>
      <c r="AGY2" s="6"/>
      <c r="AGZ2" s="6"/>
      <c r="AHA2" s="6"/>
      <c r="AHB2" s="6"/>
      <c r="AHC2" s="6"/>
      <c r="AHD2" s="6"/>
      <c r="AHE2" s="6"/>
      <c r="AHF2" s="6"/>
      <c r="AHG2" s="6"/>
      <c r="AHH2" s="6"/>
      <c r="AHI2" s="6"/>
      <c r="AHJ2" s="6"/>
      <c r="AHK2" s="6"/>
      <c r="AHL2" s="6"/>
      <c r="AHM2" s="6"/>
      <c r="AHN2" s="6"/>
      <c r="AHO2" s="6"/>
      <c r="AHP2" s="6"/>
      <c r="AHQ2" s="6"/>
      <c r="AHR2" s="6"/>
      <c r="AHS2" s="6"/>
      <c r="AHT2" s="6"/>
      <c r="AHU2" s="6"/>
      <c r="AHV2" s="6"/>
      <c r="AHW2" s="6"/>
      <c r="AHX2" s="6"/>
      <c r="AHY2" s="6"/>
      <c r="AHZ2" s="6"/>
      <c r="AIA2" s="6"/>
      <c r="AIB2" s="6"/>
      <c r="AIC2" s="6"/>
      <c r="AID2" s="6"/>
      <c r="AIE2" s="6"/>
      <c r="AIF2" s="6"/>
      <c r="AIG2" s="6"/>
      <c r="AIH2" s="6"/>
      <c r="AII2" s="6"/>
      <c r="AIJ2" s="6"/>
      <c r="AIK2" s="6"/>
      <c r="AIL2" s="6"/>
      <c r="AIM2" s="6"/>
      <c r="AIN2" s="6"/>
      <c r="AIO2" s="6"/>
      <c r="AIP2" s="6"/>
      <c r="AIQ2" s="6"/>
      <c r="AIR2" s="6"/>
      <c r="AIS2" s="6"/>
      <c r="AIT2" s="6"/>
      <c r="AIU2" s="6"/>
      <c r="AIV2" s="6"/>
      <c r="AIW2" s="6"/>
      <c r="AIX2" s="6"/>
      <c r="AIY2" s="6"/>
      <c r="AIZ2" s="6"/>
      <c r="AJA2" s="6"/>
      <c r="AJB2" s="6"/>
      <c r="AJC2" s="6"/>
      <c r="AJD2" s="6"/>
      <c r="AJE2" s="6"/>
      <c r="AJF2" s="6"/>
      <c r="AJG2" s="6"/>
      <c r="AJH2" s="6"/>
      <c r="AJI2" s="6"/>
      <c r="AJJ2" s="6"/>
      <c r="AJK2" s="6"/>
      <c r="AJL2" s="6"/>
      <c r="AJM2" s="6"/>
      <c r="AJN2" s="6"/>
      <c r="AJO2" s="6"/>
      <c r="AJP2" s="6"/>
      <c r="AJQ2" s="6"/>
      <c r="AJR2" s="6"/>
      <c r="AJS2" s="6"/>
      <c r="AJT2" s="6"/>
      <c r="AJU2" s="6"/>
      <c r="AJV2" s="6"/>
      <c r="AJW2" s="6"/>
      <c r="AJX2" s="6"/>
      <c r="AJY2" s="6"/>
      <c r="AJZ2" s="6"/>
      <c r="AKA2" s="6"/>
      <c r="AKB2" s="6"/>
      <c r="AKC2" s="6"/>
      <c r="AKD2" s="6"/>
      <c r="AKE2" s="6"/>
      <c r="AKF2" s="6"/>
      <c r="AKG2" s="6"/>
      <c r="AKH2" s="6"/>
      <c r="AKI2" s="6"/>
      <c r="AKJ2" s="6"/>
      <c r="AKK2" s="6"/>
      <c r="AKL2" s="6"/>
      <c r="AKM2" s="6"/>
      <c r="AKN2" s="6"/>
      <c r="AKO2" s="6"/>
      <c r="AKP2" s="6"/>
      <c r="AKQ2" s="6"/>
      <c r="AKR2" s="6"/>
      <c r="AKS2" s="6"/>
      <c r="AKT2" s="6"/>
      <c r="AKU2" s="6"/>
      <c r="AKV2" s="6"/>
      <c r="AKW2" s="6"/>
      <c r="AKX2" s="6"/>
      <c r="AKY2" s="6"/>
      <c r="AKZ2" s="6"/>
      <c r="ALA2" s="6"/>
      <c r="ALB2" s="6"/>
      <c r="ALC2" s="6"/>
      <c r="ALD2" s="6"/>
      <c r="ALE2" s="6"/>
      <c r="ALF2" s="6"/>
      <c r="ALG2" s="6"/>
      <c r="ALH2" s="6"/>
      <c r="ALI2" s="6"/>
      <c r="ALJ2" s="6"/>
      <c r="ALK2" s="6"/>
      <c r="ALL2" s="6"/>
      <c r="ALM2" s="6"/>
      <c r="ALN2" s="6"/>
      <c r="ALO2" s="6"/>
      <c r="ALP2" s="6"/>
      <c r="ALQ2" s="6"/>
      <c r="ALR2" s="6"/>
      <c r="ALS2" s="6"/>
      <c r="ALT2" s="6"/>
      <c r="ALU2" s="6"/>
      <c r="ALV2" s="6"/>
      <c r="ALW2" s="6"/>
      <c r="ALX2" s="6"/>
      <c r="ALY2" s="6"/>
      <c r="ALZ2" s="6"/>
      <c r="AMA2" s="6"/>
      <c r="AMB2" s="6"/>
      <c r="AMC2" s="6"/>
      <c r="AMD2" s="6"/>
      <c r="AME2" s="6"/>
      <c r="AMF2" s="6"/>
      <c r="AMG2" s="6"/>
      <c r="AMH2" s="6"/>
      <c r="AMI2" s="6"/>
      <c r="AMJ2" s="6"/>
      <c r="AMK2" s="6"/>
      <c r="AML2" s="6"/>
      <c r="AMM2" s="6"/>
      <c r="AMN2" s="6"/>
      <c r="AMO2" s="6"/>
      <c r="AMP2" s="6"/>
      <c r="AMQ2" s="6"/>
      <c r="AMR2" s="6"/>
      <c r="AMS2" s="6"/>
      <c r="AMT2" s="6"/>
      <c r="AMU2" s="6"/>
      <c r="AMV2" s="6"/>
      <c r="AMW2" s="6"/>
      <c r="AMX2" s="6"/>
    </row>
    <row r="3" spans="1:1038" x14ac:dyDescent="0.25">
      <c r="A3" t="s">
        <v>188</v>
      </c>
      <c r="B3" s="110"/>
      <c r="M3" s="55"/>
      <c r="N3" s="55"/>
      <c r="O3" s="66" t="s">
        <v>17</v>
      </c>
      <c r="P3" s="65">
        <f>P2+1</f>
        <v>12</v>
      </c>
      <c r="Q3" s="6"/>
      <c r="R3" s="6"/>
      <c r="S3" s="6"/>
      <c r="T3" s="72" t="s">
        <v>105</v>
      </c>
      <c r="U3" s="73">
        <v>12</v>
      </c>
      <c r="V3" s="83" t="s">
        <v>175</v>
      </c>
      <c r="W3" s="131">
        <f t="shared" si="0"/>
        <v>14</v>
      </c>
      <c r="X3" s="78"/>
      <c r="Y3" s="78"/>
      <c r="Z3" s="56"/>
      <c r="AA3" s="56"/>
      <c r="AB3" s="57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</row>
    <row r="4" spans="1:1038" x14ac:dyDescent="0.25">
      <c r="A4" t="s">
        <v>188</v>
      </c>
      <c r="B4" t="s">
        <v>190</v>
      </c>
      <c r="D4" t="s">
        <v>196</v>
      </c>
      <c r="M4" s="55"/>
      <c r="N4" s="55"/>
      <c r="O4" s="158" t="s">
        <v>875</v>
      </c>
      <c r="P4" s="159">
        <v>29</v>
      </c>
      <c r="Q4" s="6"/>
      <c r="R4" s="6"/>
      <c r="S4" s="6"/>
      <c r="T4" s="72" t="s">
        <v>106</v>
      </c>
      <c r="U4" s="73">
        <v>13</v>
      </c>
      <c r="V4" s="83" t="s">
        <v>176</v>
      </c>
      <c r="W4" s="131">
        <f t="shared" si="0"/>
        <v>31</v>
      </c>
      <c r="X4" s="78"/>
      <c r="Y4" s="78"/>
      <c r="Z4" s="56"/>
      <c r="AA4" s="56"/>
      <c r="AB4" s="57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RD4" s="6"/>
      <c r="RE4" s="6"/>
      <c r="RF4" s="6"/>
      <c r="RG4" s="6"/>
      <c r="RH4" s="6"/>
      <c r="RI4" s="6"/>
      <c r="RJ4" s="6"/>
      <c r="RK4" s="6"/>
      <c r="RL4" s="6"/>
      <c r="RM4" s="6"/>
      <c r="RN4" s="6"/>
      <c r="RO4" s="6"/>
      <c r="RP4" s="6"/>
      <c r="RQ4" s="6"/>
      <c r="RR4" s="6"/>
      <c r="RS4" s="6"/>
      <c r="RT4" s="6"/>
      <c r="RU4" s="6"/>
      <c r="RV4" s="6"/>
      <c r="RW4" s="6"/>
      <c r="RX4" s="6"/>
      <c r="RY4" s="6"/>
      <c r="RZ4" s="6"/>
      <c r="SA4" s="6"/>
      <c r="SB4" s="6"/>
      <c r="SC4" s="6"/>
      <c r="SD4" s="6"/>
      <c r="SE4" s="6"/>
      <c r="SF4" s="6"/>
      <c r="SG4" s="6"/>
      <c r="SH4" s="6"/>
      <c r="SI4" s="6"/>
      <c r="SJ4" s="6"/>
      <c r="SK4" s="6"/>
      <c r="SL4" s="6"/>
      <c r="SM4" s="6"/>
      <c r="SN4" s="6"/>
      <c r="SO4" s="6"/>
      <c r="SP4" s="6"/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M4" s="6"/>
      <c r="AAN4" s="6"/>
      <c r="AAO4" s="6"/>
      <c r="AAP4" s="6"/>
      <c r="AAQ4" s="6"/>
      <c r="AAR4" s="6"/>
      <c r="AAS4" s="6"/>
      <c r="AAT4" s="6"/>
      <c r="AAU4" s="6"/>
      <c r="AAV4" s="6"/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GU4" s="6"/>
      <c r="AGV4" s="6"/>
      <c r="AGW4" s="6"/>
      <c r="AGX4" s="6"/>
      <c r="AGY4" s="6"/>
      <c r="AGZ4" s="6"/>
      <c r="AHA4" s="6"/>
      <c r="AHB4" s="6"/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 s="6"/>
      <c r="AIX4" s="6"/>
      <c r="AIY4" s="6"/>
      <c r="AIZ4" s="6"/>
      <c r="AJA4" s="6"/>
      <c r="AJB4" s="6"/>
      <c r="AJC4" s="6"/>
      <c r="AJD4" s="6"/>
      <c r="AJE4" s="6"/>
      <c r="AJF4" s="6"/>
      <c r="AJG4" s="6"/>
      <c r="AJH4" s="6"/>
      <c r="AJI4" s="6"/>
      <c r="AJJ4" s="6"/>
      <c r="AJK4" s="6"/>
      <c r="AJL4" s="6"/>
      <c r="AJM4" s="6"/>
      <c r="AJN4" s="6"/>
      <c r="AJO4" s="6"/>
      <c r="AJP4" s="6"/>
      <c r="AJQ4" s="6"/>
      <c r="AJR4" s="6"/>
      <c r="AJS4" s="6"/>
      <c r="AJT4" s="6"/>
      <c r="AJU4" s="6"/>
      <c r="AJV4" s="6"/>
      <c r="AJW4" s="6"/>
      <c r="AJX4" s="6"/>
      <c r="AJY4" s="6"/>
      <c r="AJZ4" s="6"/>
      <c r="AKA4" s="6"/>
      <c r="AKB4" s="6"/>
      <c r="AKC4" s="6"/>
      <c r="AKD4" s="6"/>
      <c r="AKE4" s="6"/>
      <c r="AKF4" s="6"/>
      <c r="AKG4" s="6"/>
      <c r="AKH4" s="6"/>
      <c r="AKI4" s="6"/>
      <c r="AKJ4" s="6"/>
      <c r="AKK4" s="6"/>
      <c r="AKL4" s="6"/>
      <c r="AKM4" s="6"/>
      <c r="AKN4" s="6"/>
      <c r="AKO4" s="6"/>
      <c r="AKP4" s="6"/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</row>
    <row r="5" spans="1:1038" x14ac:dyDescent="0.25">
      <c r="A5" t="s">
        <v>188</v>
      </c>
      <c r="B5" t="s">
        <v>191</v>
      </c>
      <c r="D5" s="101" t="s">
        <v>1289</v>
      </c>
      <c r="E5" s="101"/>
      <c r="H5" s="101"/>
      <c r="I5" s="101"/>
      <c r="J5" s="216"/>
      <c r="K5" s="216"/>
      <c r="M5" s="55"/>
      <c r="N5" s="55"/>
      <c r="O5" s="67" t="s">
        <v>93</v>
      </c>
      <c r="P5" s="65">
        <f>P3+1</f>
        <v>13</v>
      </c>
      <c r="Q5" s="6"/>
      <c r="R5" s="6"/>
      <c r="S5" s="6"/>
      <c r="T5" s="72" t="s">
        <v>102</v>
      </c>
      <c r="U5" s="73">
        <v>14</v>
      </c>
      <c r="V5" s="83" t="s">
        <v>177</v>
      </c>
      <c r="W5" s="131">
        <f t="shared" si="0"/>
        <v>27</v>
      </c>
      <c r="X5" s="78"/>
      <c r="Y5" s="78"/>
      <c r="Z5" s="56"/>
      <c r="AA5" s="56"/>
      <c r="AB5" s="57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Q5" s="6"/>
      <c r="MR5" s="6"/>
      <c r="MS5" s="6"/>
      <c r="MT5" s="6"/>
      <c r="MU5" s="6"/>
      <c r="MV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6"/>
      <c r="AAN5" s="6"/>
      <c r="AAO5" s="6"/>
      <c r="AAP5" s="6"/>
      <c r="AAQ5" s="6"/>
      <c r="AAR5" s="6"/>
      <c r="AAS5" s="6"/>
      <c r="AAT5" s="6"/>
      <c r="AAU5" s="6"/>
      <c r="AAV5" s="6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6"/>
      <c r="AIX5" s="6"/>
      <c r="AIY5" s="6"/>
      <c r="AIZ5" s="6"/>
      <c r="AJA5" s="6"/>
      <c r="AJB5" s="6"/>
      <c r="AJC5" s="6"/>
      <c r="AJD5" s="6"/>
      <c r="AJE5" s="6"/>
      <c r="AJF5" s="6"/>
      <c r="AJG5" s="6"/>
      <c r="AJH5" s="6"/>
      <c r="AJI5" s="6"/>
      <c r="AJJ5" s="6"/>
      <c r="AJK5" s="6"/>
      <c r="AJL5" s="6"/>
      <c r="AJM5" s="6"/>
      <c r="AJN5" s="6"/>
      <c r="AJO5" s="6"/>
      <c r="AJP5" s="6"/>
      <c r="AJQ5" s="6"/>
      <c r="AJR5" s="6"/>
      <c r="AJS5" s="6"/>
      <c r="AJT5" s="6"/>
      <c r="AJU5" s="6"/>
      <c r="AJV5" s="6"/>
      <c r="AJW5" s="6"/>
      <c r="AJX5" s="6"/>
      <c r="AJY5" s="6"/>
      <c r="AJZ5" s="6"/>
      <c r="AKA5" s="6"/>
      <c r="AKB5" s="6"/>
      <c r="AKC5" s="6"/>
      <c r="AKD5" s="6"/>
      <c r="AKE5" s="6"/>
      <c r="AKF5" s="6"/>
      <c r="AKG5" s="6"/>
      <c r="AKH5" s="6"/>
      <c r="AKI5" s="6"/>
      <c r="AKJ5" s="6"/>
      <c r="AKK5" s="6"/>
      <c r="AKL5" s="6"/>
      <c r="AKM5" s="6"/>
      <c r="AKN5" s="6"/>
      <c r="AKO5" s="6"/>
      <c r="AKP5" s="6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</row>
    <row r="6" spans="1:1038" x14ac:dyDescent="0.25">
      <c r="A6" t="s">
        <v>188</v>
      </c>
      <c r="M6" s="55"/>
      <c r="N6" s="55"/>
      <c r="O6" s="116" t="s">
        <v>346</v>
      </c>
      <c r="P6" s="117">
        <v>27</v>
      </c>
      <c r="Q6" s="6"/>
      <c r="R6" s="6"/>
      <c r="S6" s="6"/>
      <c r="T6" s="72" t="s">
        <v>103</v>
      </c>
      <c r="U6" s="73">
        <v>15</v>
      </c>
      <c r="V6" s="83" t="s">
        <v>178</v>
      </c>
      <c r="W6" s="131">
        <f t="shared" si="0"/>
        <v>30</v>
      </c>
      <c r="X6" s="78"/>
      <c r="Y6" s="78"/>
      <c r="Z6" s="56"/>
      <c r="AA6" s="56"/>
      <c r="AB6" s="57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6"/>
      <c r="AAN6" s="6"/>
      <c r="AAO6" s="6"/>
      <c r="AAP6" s="6"/>
      <c r="AAQ6" s="6"/>
      <c r="AAR6" s="6"/>
      <c r="AAS6" s="6"/>
      <c r="AAT6" s="6"/>
      <c r="AAU6" s="6"/>
      <c r="AAV6" s="6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6"/>
      <c r="AIX6" s="6"/>
      <c r="AIY6" s="6"/>
      <c r="AIZ6" s="6"/>
      <c r="AJA6" s="6"/>
      <c r="AJB6" s="6"/>
      <c r="AJC6" s="6"/>
      <c r="AJD6" s="6"/>
      <c r="AJE6" s="6"/>
      <c r="AJF6" s="6"/>
      <c r="AJG6" s="6"/>
      <c r="AJH6" s="6"/>
      <c r="AJI6" s="6"/>
      <c r="AJJ6" s="6"/>
      <c r="AJK6" s="6"/>
      <c r="AJL6" s="6"/>
      <c r="AJM6" s="6"/>
      <c r="AJN6" s="6"/>
      <c r="AJO6" s="6"/>
      <c r="AJP6" s="6"/>
      <c r="AJQ6" s="6"/>
      <c r="AJR6" s="6"/>
      <c r="AJS6" s="6"/>
      <c r="AJT6" s="6"/>
      <c r="AJU6" s="6"/>
      <c r="AJV6" s="6"/>
      <c r="AJW6" s="6"/>
      <c r="AJX6" s="6"/>
      <c r="AJY6" s="6"/>
      <c r="AJZ6" s="6"/>
      <c r="AKA6" s="6"/>
      <c r="AKB6" s="6"/>
      <c r="AKC6" s="6"/>
      <c r="AKD6" s="6"/>
      <c r="AKE6" s="6"/>
      <c r="AKF6" s="6"/>
      <c r="AKG6" s="6"/>
      <c r="AKH6" s="6"/>
      <c r="AKI6" s="6"/>
      <c r="AKJ6" s="6"/>
      <c r="AKK6" s="6"/>
      <c r="AKL6" s="6"/>
      <c r="AKM6" s="6"/>
      <c r="AKN6" s="6"/>
      <c r="AKO6" s="6"/>
      <c r="AKP6" s="6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</row>
    <row r="7" spans="1:1038" x14ac:dyDescent="0.25">
      <c r="A7" t="s">
        <v>188</v>
      </c>
      <c r="B7" t="s">
        <v>192</v>
      </c>
      <c r="D7" t="s">
        <v>198</v>
      </c>
      <c r="M7" s="55"/>
      <c r="N7" s="55"/>
      <c r="O7" s="67" t="s">
        <v>98</v>
      </c>
      <c r="P7" s="65">
        <f>P5+1</f>
        <v>14</v>
      </c>
      <c r="Q7" s="6"/>
      <c r="R7" s="6"/>
      <c r="S7" s="6"/>
      <c r="T7" s="76" t="s">
        <v>167</v>
      </c>
      <c r="U7" s="77">
        <v>31</v>
      </c>
      <c r="V7" s="84" t="s">
        <v>179</v>
      </c>
      <c r="W7" s="131">
        <f t="shared" si="0"/>
        <v>0</v>
      </c>
      <c r="X7" s="78"/>
      <c r="Y7" s="78"/>
      <c r="Z7" s="56"/>
      <c r="AA7" s="56"/>
      <c r="AB7" s="57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/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</row>
    <row r="8" spans="1:1038" x14ac:dyDescent="0.25">
      <c r="A8" t="s">
        <v>188</v>
      </c>
      <c r="M8" s="55"/>
      <c r="N8" s="55"/>
      <c r="O8" s="67" t="s">
        <v>94</v>
      </c>
      <c r="P8" s="65">
        <f t="shared" ref="P8:P23" si="1">P7+1</f>
        <v>15</v>
      </c>
      <c r="Q8" s="6"/>
      <c r="R8" s="6"/>
      <c r="S8" s="6"/>
      <c r="T8" s="72" t="s">
        <v>160</v>
      </c>
      <c r="U8" s="73">
        <v>32</v>
      </c>
      <c r="V8" s="83" t="s">
        <v>180</v>
      </c>
      <c r="W8" s="131">
        <f t="shared" si="0"/>
        <v>2</v>
      </c>
      <c r="X8" s="78"/>
      <c r="Y8" s="78"/>
      <c r="Z8" s="56"/>
      <c r="AA8" s="56"/>
      <c r="AB8" s="57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  <c r="NC8" s="6"/>
      <c r="ND8" s="6"/>
      <c r="NE8" s="6"/>
      <c r="NF8" s="6"/>
      <c r="NG8" s="6"/>
      <c r="NH8" s="6"/>
      <c r="NI8" s="6"/>
      <c r="NJ8" s="6"/>
      <c r="NK8" s="6"/>
      <c r="NL8" s="6"/>
      <c r="NM8" s="6"/>
      <c r="NN8" s="6"/>
      <c r="NO8" s="6"/>
      <c r="NP8" s="6"/>
      <c r="NQ8" s="6"/>
      <c r="NR8" s="6"/>
      <c r="NS8" s="6"/>
      <c r="NT8" s="6"/>
      <c r="NU8" s="6"/>
      <c r="NV8" s="6"/>
      <c r="NW8" s="6"/>
      <c r="NX8" s="6"/>
      <c r="NY8" s="6"/>
      <c r="NZ8" s="6"/>
      <c r="OA8" s="6"/>
      <c r="OB8" s="6"/>
      <c r="OC8" s="6"/>
      <c r="OD8" s="6"/>
      <c r="OE8" s="6"/>
      <c r="OF8" s="6"/>
      <c r="OG8" s="6"/>
      <c r="OH8" s="6"/>
      <c r="OI8" s="6"/>
      <c r="OJ8" s="6"/>
      <c r="OK8" s="6"/>
      <c r="OL8" s="6"/>
      <c r="OM8" s="6"/>
      <c r="ON8" s="6"/>
      <c r="OO8" s="6"/>
      <c r="OP8" s="6"/>
      <c r="OQ8" s="6"/>
      <c r="OR8" s="6"/>
      <c r="OS8" s="6"/>
      <c r="OT8" s="6"/>
      <c r="OU8" s="6"/>
      <c r="OV8" s="6"/>
      <c r="OW8" s="6"/>
      <c r="OX8" s="6"/>
      <c r="OY8" s="6"/>
      <c r="OZ8" s="6"/>
      <c r="PA8" s="6"/>
      <c r="PB8" s="6"/>
      <c r="PC8" s="6"/>
      <c r="PD8" s="6"/>
      <c r="PE8" s="6"/>
      <c r="PF8" s="6"/>
      <c r="PG8" s="6"/>
      <c r="PH8" s="6"/>
      <c r="PI8" s="6"/>
      <c r="PJ8" s="6"/>
      <c r="PK8" s="6"/>
      <c r="PL8" s="6"/>
      <c r="PM8" s="6"/>
      <c r="PN8" s="6"/>
      <c r="PO8" s="6"/>
      <c r="PP8" s="6"/>
      <c r="PQ8" s="6"/>
      <c r="PR8" s="6"/>
      <c r="PS8" s="6"/>
      <c r="PT8" s="6"/>
      <c r="PU8" s="6"/>
      <c r="PV8" s="6"/>
      <c r="PW8" s="6"/>
      <c r="PX8" s="6"/>
      <c r="PY8" s="6"/>
      <c r="PZ8" s="6"/>
      <c r="QA8" s="6"/>
      <c r="QB8" s="6"/>
      <c r="QC8" s="6"/>
      <c r="QD8" s="6"/>
      <c r="QE8" s="6"/>
      <c r="QF8" s="6"/>
      <c r="QG8" s="6"/>
      <c r="QH8" s="6"/>
      <c r="QI8" s="6"/>
      <c r="QJ8" s="6"/>
      <c r="QK8" s="6"/>
      <c r="QL8" s="6"/>
      <c r="QM8" s="6"/>
      <c r="QN8" s="6"/>
      <c r="QO8" s="6"/>
      <c r="QP8" s="6"/>
      <c r="QQ8" s="6"/>
      <c r="QR8" s="6"/>
      <c r="QS8" s="6"/>
      <c r="QT8" s="6"/>
      <c r="QU8" s="6"/>
      <c r="QV8" s="6"/>
      <c r="QW8" s="6"/>
      <c r="QX8" s="6"/>
      <c r="QY8" s="6"/>
      <c r="QZ8" s="6"/>
      <c r="RA8" s="6"/>
      <c r="RB8" s="6"/>
      <c r="RC8" s="6"/>
      <c r="RD8" s="6"/>
      <c r="RE8" s="6"/>
      <c r="RF8" s="6"/>
      <c r="RG8" s="6"/>
      <c r="RH8" s="6"/>
      <c r="RI8" s="6"/>
      <c r="RJ8" s="6"/>
      <c r="RK8" s="6"/>
      <c r="RL8" s="6"/>
      <c r="RM8" s="6"/>
      <c r="RN8" s="6"/>
      <c r="RO8" s="6"/>
      <c r="RP8" s="6"/>
      <c r="RQ8" s="6"/>
      <c r="RR8" s="6"/>
      <c r="RS8" s="6"/>
      <c r="RT8" s="6"/>
      <c r="RU8" s="6"/>
      <c r="RV8" s="6"/>
      <c r="RW8" s="6"/>
      <c r="RX8" s="6"/>
      <c r="RY8" s="6"/>
      <c r="RZ8" s="6"/>
      <c r="SA8" s="6"/>
      <c r="SB8" s="6"/>
      <c r="SC8" s="6"/>
      <c r="SD8" s="6"/>
      <c r="SE8" s="6"/>
      <c r="SF8" s="6"/>
      <c r="SG8" s="6"/>
      <c r="SH8" s="6"/>
      <c r="SI8" s="6"/>
      <c r="SJ8" s="6"/>
      <c r="SK8" s="6"/>
      <c r="SL8" s="6"/>
      <c r="SM8" s="6"/>
      <c r="SN8" s="6"/>
      <c r="SO8" s="6"/>
      <c r="SP8" s="6"/>
      <c r="SQ8" s="6"/>
      <c r="SR8" s="6"/>
      <c r="SS8" s="6"/>
      <c r="ST8" s="6"/>
      <c r="SU8" s="6"/>
      <c r="SV8" s="6"/>
      <c r="SW8" s="6"/>
      <c r="SX8" s="6"/>
      <c r="SY8" s="6"/>
      <c r="SZ8" s="6"/>
      <c r="TA8" s="6"/>
      <c r="TB8" s="6"/>
      <c r="TC8" s="6"/>
      <c r="TD8" s="6"/>
      <c r="TE8" s="6"/>
      <c r="TF8" s="6"/>
      <c r="TG8" s="6"/>
      <c r="TH8" s="6"/>
      <c r="TI8" s="6"/>
      <c r="TJ8" s="6"/>
      <c r="TK8" s="6"/>
      <c r="TL8" s="6"/>
      <c r="TM8" s="6"/>
      <c r="TN8" s="6"/>
      <c r="TO8" s="6"/>
      <c r="TP8" s="6"/>
      <c r="TQ8" s="6"/>
      <c r="TR8" s="6"/>
      <c r="TS8" s="6"/>
      <c r="TT8" s="6"/>
      <c r="TU8" s="6"/>
      <c r="TV8" s="6"/>
      <c r="TW8" s="6"/>
      <c r="TX8" s="6"/>
      <c r="TY8" s="6"/>
      <c r="TZ8" s="6"/>
      <c r="UA8" s="6"/>
      <c r="UB8" s="6"/>
      <c r="UC8" s="6"/>
      <c r="UD8" s="6"/>
      <c r="UE8" s="6"/>
      <c r="UF8" s="6"/>
      <c r="UG8" s="6"/>
      <c r="UH8" s="6"/>
      <c r="UI8" s="6"/>
      <c r="UJ8" s="6"/>
      <c r="UK8" s="6"/>
      <c r="UL8" s="6"/>
      <c r="UM8" s="6"/>
      <c r="UN8" s="6"/>
      <c r="UO8" s="6"/>
      <c r="UP8" s="6"/>
      <c r="UQ8" s="6"/>
      <c r="UR8" s="6"/>
      <c r="US8" s="6"/>
      <c r="UT8" s="6"/>
      <c r="UU8" s="6"/>
      <c r="UV8" s="6"/>
      <c r="UW8" s="6"/>
      <c r="UX8" s="6"/>
      <c r="UY8" s="6"/>
      <c r="UZ8" s="6"/>
      <c r="VA8" s="6"/>
      <c r="VB8" s="6"/>
      <c r="VC8" s="6"/>
      <c r="VD8" s="6"/>
      <c r="VE8" s="6"/>
      <c r="VF8" s="6"/>
      <c r="VG8" s="6"/>
      <c r="VH8" s="6"/>
      <c r="VI8" s="6"/>
      <c r="VJ8" s="6"/>
      <c r="VK8" s="6"/>
      <c r="VL8" s="6"/>
      <c r="VM8" s="6"/>
      <c r="VN8" s="6"/>
      <c r="VO8" s="6"/>
      <c r="VP8" s="6"/>
      <c r="VQ8" s="6"/>
      <c r="VR8" s="6"/>
      <c r="VS8" s="6"/>
      <c r="VT8" s="6"/>
      <c r="VU8" s="6"/>
      <c r="VV8" s="6"/>
      <c r="VW8" s="6"/>
      <c r="VX8" s="6"/>
      <c r="VY8" s="6"/>
      <c r="VZ8" s="6"/>
      <c r="WA8" s="6"/>
      <c r="WB8" s="6"/>
      <c r="WC8" s="6"/>
      <c r="WD8" s="6"/>
      <c r="WE8" s="6"/>
      <c r="WF8" s="6"/>
      <c r="WG8" s="6"/>
      <c r="WH8" s="6"/>
      <c r="WI8" s="6"/>
      <c r="WJ8" s="6"/>
      <c r="WK8" s="6"/>
      <c r="WL8" s="6"/>
      <c r="WM8" s="6"/>
      <c r="WN8" s="6"/>
      <c r="WO8" s="6"/>
      <c r="WP8" s="6"/>
      <c r="WQ8" s="6"/>
      <c r="WR8" s="6"/>
      <c r="WS8" s="6"/>
      <c r="WT8" s="6"/>
      <c r="WU8" s="6"/>
      <c r="WV8" s="6"/>
      <c r="WW8" s="6"/>
      <c r="WX8" s="6"/>
      <c r="WY8" s="6"/>
      <c r="WZ8" s="6"/>
      <c r="XA8" s="6"/>
      <c r="XB8" s="6"/>
      <c r="XC8" s="6"/>
      <c r="XD8" s="6"/>
      <c r="XE8" s="6"/>
      <c r="XF8" s="6"/>
      <c r="XG8" s="6"/>
      <c r="XH8" s="6"/>
      <c r="XI8" s="6"/>
      <c r="XJ8" s="6"/>
      <c r="XK8" s="6"/>
      <c r="XL8" s="6"/>
      <c r="XM8" s="6"/>
      <c r="XN8" s="6"/>
      <c r="XO8" s="6"/>
      <c r="XP8" s="6"/>
      <c r="XQ8" s="6"/>
      <c r="XR8" s="6"/>
      <c r="XS8" s="6"/>
      <c r="XT8" s="6"/>
      <c r="XU8" s="6"/>
      <c r="XV8" s="6"/>
      <c r="XW8" s="6"/>
      <c r="XX8" s="6"/>
      <c r="XY8" s="6"/>
      <c r="XZ8" s="6"/>
      <c r="YA8" s="6"/>
      <c r="YB8" s="6"/>
      <c r="YC8" s="6"/>
      <c r="YD8" s="6"/>
      <c r="YE8" s="6"/>
      <c r="YF8" s="6"/>
      <c r="YG8" s="6"/>
      <c r="YH8" s="6"/>
      <c r="YI8" s="6"/>
      <c r="YJ8" s="6"/>
      <c r="YK8" s="6"/>
      <c r="YL8" s="6"/>
      <c r="YM8" s="6"/>
      <c r="YN8" s="6"/>
      <c r="YO8" s="6"/>
      <c r="YP8" s="6"/>
      <c r="YQ8" s="6"/>
      <c r="YR8" s="6"/>
      <c r="YS8" s="6"/>
      <c r="YT8" s="6"/>
      <c r="YU8" s="6"/>
      <c r="YV8" s="6"/>
      <c r="YW8" s="6"/>
      <c r="YX8" s="6"/>
      <c r="YY8" s="6"/>
      <c r="YZ8" s="6"/>
      <c r="ZA8" s="6"/>
      <c r="ZB8" s="6"/>
      <c r="ZC8" s="6"/>
      <c r="ZD8" s="6"/>
      <c r="ZE8" s="6"/>
      <c r="ZF8" s="6"/>
      <c r="ZG8" s="6"/>
      <c r="ZH8" s="6"/>
      <c r="ZI8" s="6"/>
      <c r="ZJ8" s="6"/>
      <c r="ZK8" s="6"/>
      <c r="ZL8" s="6"/>
      <c r="ZM8" s="6"/>
      <c r="ZN8" s="6"/>
      <c r="ZO8" s="6"/>
      <c r="ZP8" s="6"/>
      <c r="ZQ8" s="6"/>
      <c r="ZR8" s="6"/>
      <c r="ZS8" s="6"/>
      <c r="ZT8" s="6"/>
      <c r="ZU8" s="6"/>
      <c r="ZV8" s="6"/>
      <c r="ZW8" s="6"/>
      <c r="ZX8" s="6"/>
      <c r="ZY8" s="6"/>
      <c r="ZZ8" s="6"/>
      <c r="AAA8" s="6"/>
      <c r="AAB8" s="6"/>
      <c r="AAC8" s="6"/>
      <c r="AAD8" s="6"/>
      <c r="AAE8" s="6"/>
      <c r="AAF8" s="6"/>
      <c r="AAG8" s="6"/>
      <c r="AAH8" s="6"/>
      <c r="AAI8" s="6"/>
      <c r="AAJ8" s="6"/>
      <c r="AAK8" s="6"/>
      <c r="AAL8" s="6"/>
      <c r="AAM8" s="6"/>
      <c r="AAN8" s="6"/>
      <c r="AAO8" s="6"/>
      <c r="AAP8" s="6"/>
      <c r="AAQ8" s="6"/>
      <c r="AAR8" s="6"/>
      <c r="AAS8" s="6"/>
      <c r="AAT8" s="6"/>
      <c r="AAU8" s="6"/>
      <c r="AAV8" s="6"/>
      <c r="AAW8" s="6"/>
      <c r="AAX8" s="6"/>
      <c r="AAY8" s="6"/>
      <c r="AAZ8" s="6"/>
      <c r="ABA8" s="6"/>
      <c r="ABB8" s="6"/>
      <c r="ABC8" s="6"/>
      <c r="ABD8" s="6"/>
      <c r="ABE8" s="6"/>
      <c r="ABF8" s="6"/>
      <c r="ABG8" s="6"/>
      <c r="ABH8" s="6"/>
      <c r="ABI8" s="6"/>
      <c r="ABJ8" s="6"/>
      <c r="ABK8" s="6"/>
      <c r="ABL8" s="6"/>
      <c r="ABM8" s="6"/>
      <c r="ABN8" s="6"/>
      <c r="ABO8" s="6"/>
      <c r="ABP8" s="6"/>
      <c r="ABQ8" s="6"/>
      <c r="ABR8" s="6"/>
      <c r="ABS8" s="6"/>
      <c r="ABT8" s="6"/>
      <c r="ABU8" s="6"/>
      <c r="ABV8" s="6"/>
      <c r="ABW8" s="6"/>
      <c r="ABX8" s="6"/>
      <c r="ABY8" s="6"/>
      <c r="ABZ8" s="6"/>
      <c r="ACA8" s="6"/>
      <c r="ACB8" s="6"/>
      <c r="ACC8" s="6"/>
      <c r="ACD8" s="6"/>
      <c r="ACE8" s="6"/>
      <c r="ACF8" s="6"/>
      <c r="ACG8" s="6"/>
      <c r="ACH8" s="6"/>
      <c r="ACI8" s="6"/>
      <c r="ACJ8" s="6"/>
      <c r="ACK8" s="6"/>
      <c r="ACL8" s="6"/>
      <c r="ACM8" s="6"/>
      <c r="ACN8" s="6"/>
      <c r="ACO8" s="6"/>
      <c r="ACP8" s="6"/>
      <c r="ACQ8" s="6"/>
      <c r="ACR8" s="6"/>
      <c r="ACS8" s="6"/>
      <c r="ACT8" s="6"/>
      <c r="ACU8" s="6"/>
      <c r="ACV8" s="6"/>
      <c r="ACW8" s="6"/>
      <c r="ACX8" s="6"/>
      <c r="ACY8" s="6"/>
      <c r="ACZ8" s="6"/>
      <c r="ADA8" s="6"/>
      <c r="ADB8" s="6"/>
      <c r="ADC8" s="6"/>
      <c r="ADD8" s="6"/>
      <c r="ADE8" s="6"/>
      <c r="ADF8" s="6"/>
      <c r="ADG8" s="6"/>
      <c r="ADH8" s="6"/>
      <c r="ADI8" s="6"/>
      <c r="ADJ8" s="6"/>
      <c r="ADK8" s="6"/>
      <c r="ADL8" s="6"/>
      <c r="ADM8" s="6"/>
      <c r="ADN8" s="6"/>
      <c r="ADO8" s="6"/>
      <c r="ADP8" s="6"/>
      <c r="ADQ8" s="6"/>
      <c r="ADR8" s="6"/>
      <c r="ADS8" s="6"/>
      <c r="ADT8" s="6"/>
      <c r="ADU8" s="6"/>
      <c r="ADV8" s="6"/>
      <c r="ADW8" s="6"/>
      <c r="ADX8" s="6"/>
      <c r="ADY8" s="6"/>
      <c r="ADZ8" s="6"/>
      <c r="AEA8" s="6"/>
      <c r="AEB8" s="6"/>
      <c r="AEC8" s="6"/>
      <c r="AED8" s="6"/>
      <c r="AEE8" s="6"/>
      <c r="AEF8" s="6"/>
      <c r="AEG8" s="6"/>
      <c r="AEH8" s="6"/>
      <c r="AEI8" s="6"/>
      <c r="AEJ8" s="6"/>
      <c r="AEK8" s="6"/>
      <c r="AEL8" s="6"/>
      <c r="AEM8" s="6"/>
      <c r="AEN8" s="6"/>
      <c r="AEO8" s="6"/>
      <c r="AEP8" s="6"/>
      <c r="AEQ8" s="6"/>
      <c r="AER8" s="6"/>
      <c r="AES8" s="6"/>
      <c r="AET8" s="6"/>
      <c r="AEU8" s="6"/>
      <c r="AEV8" s="6"/>
      <c r="AEW8" s="6"/>
      <c r="AEX8" s="6"/>
      <c r="AEY8" s="6"/>
      <c r="AEZ8" s="6"/>
      <c r="AFA8" s="6"/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  <c r="AFS8" s="6"/>
      <c r="AFT8" s="6"/>
      <c r="AFU8" s="6"/>
      <c r="AFV8" s="6"/>
      <c r="AFW8" s="6"/>
      <c r="AFX8" s="6"/>
      <c r="AFY8" s="6"/>
      <c r="AFZ8" s="6"/>
      <c r="AGA8" s="6"/>
      <c r="AGB8" s="6"/>
      <c r="AGC8" s="6"/>
      <c r="AGD8" s="6"/>
      <c r="AGE8" s="6"/>
      <c r="AGF8" s="6"/>
      <c r="AGG8" s="6"/>
      <c r="AGH8" s="6"/>
      <c r="AGI8" s="6"/>
      <c r="AGJ8" s="6"/>
      <c r="AGK8" s="6"/>
      <c r="AGL8" s="6"/>
      <c r="AGM8" s="6"/>
      <c r="AGN8" s="6"/>
      <c r="AGO8" s="6"/>
      <c r="AGP8" s="6"/>
      <c r="AGQ8" s="6"/>
      <c r="AGR8" s="6"/>
      <c r="AGS8" s="6"/>
      <c r="AGT8" s="6"/>
      <c r="AGU8" s="6"/>
      <c r="AGV8" s="6"/>
      <c r="AGW8" s="6"/>
      <c r="AGX8" s="6"/>
      <c r="AGY8" s="6"/>
      <c r="AGZ8" s="6"/>
      <c r="AHA8" s="6"/>
      <c r="AHB8" s="6"/>
      <c r="AHC8" s="6"/>
      <c r="AHD8" s="6"/>
      <c r="AHE8" s="6"/>
      <c r="AHF8" s="6"/>
      <c r="AHG8" s="6"/>
      <c r="AHH8" s="6"/>
      <c r="AHI8" s="6"/>
      <c r="AHJ8" s="6"/>
      <c r="AHK8" s="6"/>
      <c r="AHL8" s="6"/>
      <c r="AHM8" s="6"/>
      <c r="AHN8" s="6"/>
      <c r="AHO8" s="6"/>
      <c r="AHP8" s="6"/>
      <c r="AHQ8" s="6"/>
      <c r="AHR8" s="6"/>
      <c r="AHS8" s="6"/>
      <c r="AHT8" s="6"/>
      <c r="AHU8" s="6"/>
      <c r="AHV8" s="6"/>
      <c r="AHW8" s="6"/>
      <c r="AHX8" s="6"/>
      <c r="AHY8" s="6"/>
      <c r="AHZ8" s="6"/>
      <c r="AIA8" s="6"/>
      <c r="AIB8" s="6"/>
      <c r="AIC8" s="6"/>
      <c r="AID8" s="6"/>
      <c r="AIE8" s="6"/>
      <c r="AIF8" s="6"/>
      <c r="AIG8" s="6"/>
      <c r="AIH8" s="6"/>
      <c r="AII8" s="6"/>
      <c r="AIJ8" s="6"/>
      <c r="AIK8" s="6"/>
      <c r="AIL8" s="6"/>
      <c r="AIM8" s="6"/>
      <c r="AIN8" s="6"/>
      <c r="AIO8" s="6"/>
      <c r="AIP8" s="6"/>
      <c r="AIQ8" s="6"/>
      <c r="AIR8" s="6"/>
      <c r="AIS8" s="6"/>
      <c r="AIT8" s="6"/>
      <c r="AIU8" s="6"/>
      <c r="AIV8" s="6"/>
      <c r="AIW8" s="6"/>
      <c r="AIX8" s="6"/>
      <c r="AIY8" s="6"/>
      <c r="AIZ8" s="6"/>
      <c r="AJA8" s="6"/>
      <c r="AJB8" s="6"/>
      <c r="AJC8" s="6"/>
      <c r="AJD8" s="6"/>
      <c r="AJE8" s="6"/>
      <c r="AJF8" s="6"/>
      <c r="AJG8" s="6"/>
      <c r="AJH8" s="6"/>
      <c r="AJI8" s="6"/>
      <c r="AJJ8" s="6"/>
      <c r="AJK8" s="6"/>
      <c r="AJL8" s="6"/>
      <c r="AJM8" s="6"/>
      <c r="AJN8" s="6"/>
      <c r="AJO8" s="6"/>
      <c r="AJP8" s="6"/>
      <c r="AJQ8" s="6"/>
      <c r="AJR8" s="6"/>
      <c r="AJS8" s="6"/>
      <c r="AJT8" s="6"/>
      <c r="AJU8" s="6"/>
      <c r="AJV8" s="6"/>
      <c r="AJW8" s="6"/>
      <c r="AJX8" s="6"/>
      <c r="AJY8" s="6"/>
      <c r="AJZ8" s="6"/>
      <c r="AKA8" s="6"/>
      <c r="AKB8" s="6"/>
      <c r="AKC8" s="6"/>
      <c r="AKD8" s="6"/>
      <c r="AKE8" s="6"/>
      <c r="AKF8" s="6"/>
      <c r="AKG8" s="6"/>
      <c r="AKH8" s="6"/>
      <c r="AKI8" s="6"/>
      <c r="AKJ8" s="6"/>
      <c r="AKK8" s="6"/>
      <c r="AKL8" s="6"/>
      <c r="AKM8" s="6"/>
      <c r="AKN8" s="6"/>
      <c r="AKO8" s="6"/>
      <c r="AKP8" s="6"/>
      <c r="AKQ8" s="6"/>
      <c r="AKR8" s="6"/>
      <c r="AKS8" s="6"/>
      <c r="AKT8" s="6"/>
      <c r="AKU8" s="6"/>
      <c r="AKV8" s="6"/>
      <c r="AKW8" s="6"/>
      <c r="AKX8" s="6"/>
      <c r="AKY8" s="6"/>
      <c r="AKZ8" s="6"/>
      <c r="ALA8" s="6"/>
      <c r="ALB8" s="6"/>
      <c r="ALC8" s="6"/>
      <c r="ALD8" s="6"/>
      <c r="ALE8" s="6"/>
      <c r="ALF8" s="6"/>
      <c r="ALG8" s="6"/>
      <c r="ALH8" s="6"/>
      <c r="ALI8" s="6"/>
      <c r="ALJ8" s="6"/>
      <c r="ALK8" s="6"/>
      <c r="ALL8" s="6"/>
      <c r="ALM8" s="6"/>
      <c r="ALN8" s="6"/>
      <c r="ALO8" s="6"/>
      <c r="ALP8" s="6"/>
      <c r="ALQ8" s="6"/>
      <c r="ALR8" s="6"/>
      <c r="ALS8" s="6"/>
      <c r="ALT8" s="6"/>
      <c r="ALU8" s="6"/>
      <c r="ALV8" s="6"/>
      <c r="ALW8" s="6"/>
      <c r="ALX8" s="6"/>
      <c r="ALY8" s="6"/>
      <c r="ALZ8" s="6"/>
      <c r="AMA8" s="6"/>
      <c r="AMB8" s="6"/>
      <c r="AMC8" s="6"/>
      <c r="AMD8" s="6"/>
      <c r="AME8" s="6"/>
      <c r="AMF8" s="6"/>
      <c r="AMG8" s="6"/>
      <c r="AMH8" s="6"/>
      <c r="AMI8" s="6"/>
      <c r="AMJ8" s="6"/>
      <c r="AMK8" s="6"/>
      <c r="AML8" s="6"/>
      <c r="AMM8" s="6"/>
      <c r="AMN8" s="6"/>
      <c r="AMO8" s="6"/>
      <c r="AMP8" s="6"/>
      <c r="AMQ8" s="6"/>
      <c r="AMR8" s="6"/>
      <c r="AMS8" s="6"/>
      <c r="AMT8" s="6"/>
      <c r="AMU8" s="6"/>
      <c r="AMV8" s="6"/>
      <c r="AMW8" s="6"/>
      <c r="AMX8" s="6"/>
    </row>
    <row r="9" spans="1:1038" x14ac:dyDescent="0.25">
      <c r="A9" t="s">
        <v>188</v>
      </c>
      <c r="B9" t="s">
        <v>193</v>
      </c>
      <c r="D9" t="s">
        <v>1290</v>
      </c>
      <c r="M9" s="55"/>
      <c r="N9" s="55"/>
      <c r="O9" s="66" t="s">
        <v>24</v>
      </c>
      <c r="P9" s="65">
        <f t="shared" si="1"/>
        <v>16</v>
      </c>
      <c r="Q9" s="6"/>
      <c r="R9" s="6"/>
      <c r="S9" s="6"/>
      <c r="T9" s="72" t="s">
        <v>168</v>
      </c>
      <c r="U9" s="73">
        <v>33</v>
      </c>
      <c r="V9" s="83" t="s">
        <v>181</v>
      </c>
      <c r="W9" s="131">
        <f t="shared" si="0"/>
        <v>0</v>
      </c>
      <c r="X9" s="78"/>
      <c r="Y9" s="78"/>
      <c r="Z9" s="56"/>
      <c r="AA9" s="56"/>
      <c r="AB9" s="57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  <c r="NC9" s="6"/>
      <c r="ND9" s="6"/>
      <c r="NE9" s="6"/>
      <c r="NF9" s="6"/>
      <c r="NG9" s="6"/>
      <c r="NH9" s="6"/>
      <c r="NI9" s="6"/>
      <c r="NJ9" s="6"/>
      <c r="NK9" s="6"/>
      <c r="NL9" s="6"/>
      <c r="NM9" s="6"/>
      <c r="NN9" s="6"/>
      <c r="NO9" s="6"/>
      <c r="NP9" s="6"/>
      <c r="NQ9" s="6"/>
      <c r="NR9" s="6"/>
      <c r="NS9" s="6"/>
      <c r="NT9" s="6"/>
      <c r="NU9" s="6"/>
      <c r="NV9" s="6"/>
      <c r="NW9" s="6"/>
      <c r="NX9" s="6"/>
      <c r="NY9" s="6"/>
      <c r="NZ9" s="6"/>
      <c r="OA9" s="6"/>
      <c r="OB9" s="6"/>
      <c r="OC9" s="6"/>
      <c r="OD9" s="6"/>
      <c r="OE9" s="6"/>
      <c r="OF9" s="6"/>
      <c r="OG9" s="6"/>
      <c r="OH9" s="6"/>
      <c r="OI9" s="6"/>
      <c r="OJ9" s="6"/>
      <c r="OK9" s="6"/>
      <c r="OL9" s="6"/>
      <c r="OM9" s="6"/>
      <c r="ON9" s="6"/>
      <c r="OO9" s="6"/>
      <c r="OP9" s="6"/>
      <c r="OQ9" s="6"/>
      <c r="OR9" s="6"/>
      <c r="OS9" s="6"/>
      <c r="OT9" s="6"/>
      <c r="OU9" s="6"/>
      <c r="OV9" s="6"/>
      <c r="OW9" s="6"/>
      <c r="OX9" s="6"/>
      <c r="OY9" s="6"/>
      <c r="OZ9" s="6"/>
      <c r="PA9" s="6"/>
      <c r="PB9" s="6"/>
      <c r="PC9" s="6"/>
      <c r="PD9" s="6"/>
      <c r="PE9" s="6"/>
      <c r="PF9" s="6"/>
      <c r="PG9" s="6"/>
      <c r="PH9" s="6"/>
      <c r="PI9" s="6"/>
      <c r="PJ9" s="6"/>
      <c r="PK9" s="6"/>
      <c r="PL9" s="6"/>
      <c r="PM9" s="6"/>
      <c r="PN9" s="6"/>
      <c r="PO9" s="6"/>
      <c r="PP9" s="6"/>
      <c r="PQ9" s="6"/>
      <c r="PR9" s="6"/>
      <c r="PS9" s="6"/>
      <c r="PT9" s="6"/>
      <c r="PU9" s="6"/>
      <c r="PV9" s="6"/>
      <c r="PW9" s="6"/>
      <c r="PX9" s="6"/>
      <c r="PY9" s="6"/>
      <c r="PZ9" s="6"/>
      <c r="QA9" s="6"/>
      <c r="QB9" s="6"/>
      <c r="QC9" s="6"/>
      <c r="QD9" s="6"/>
      <c r="QE9" s="6"/>
      <c r="QF9" s="6"/>
      <c r="QG9" s="6"/>
      <c r="QH9" s="6"/>
      <c r="QI9" s="6"/>
      <c r="QJ9" s="6"/>
      <c r="QK9" s="6"/>
      <c r="QL9" s="6"/>
      <c r="QM9" s="6"/>
      <c r="QN9" s="6"/>
      <c r="QO9" s="6"/>
      <c r="QP9" s="6"/>
      <c r="QQ9" s="6"/>
      <c r="QR9" s="6"/>
      <c r="QS9" s="6"/>
      <c r="QT9" s="6"/>
      <c r="QU9" s="6"/>
      <c r="QV9" s="6"/>
      <c r="QW9" s="6"/>
      <c r="QX9" s="6"/>
      <c r="QY9" s="6"/>
      <c r="QZ9" s="6"/>
      <c r="RA9" s="6"/>
      <c r="RB9" s="6"/>
      <c r="RC9" s="6"/>
      <c r="RD9" s="6"/>
      <c r="RE9" s="6"/>
      <c r="RF9" s="6"/>
      <c r="RG9" s="6"/>
      <c r="RH9" s="6"/>
      <c r="RI9" s="6"/>
      <c r="RJ9" s="6"/>
      <c r="RK9" s="6"/>
      <c r="RL9" s="6"/>
      <c r="RM9" s="6"/>
      <c r="RN9" s="6"/>
      <c r="RO9" s="6"/>
      <c r="RP9" s="6"/>
      <c r="RQ9" s="6"/>
      <c r="RR9" s="6"/>
      <c r="RS9" s="6"/>
      <c r="RT9" s="6"/>
      <c r="RU9" s="6"/>
      <c r="RV9" s="6"/>
      <c r="RW9" s="6"/>
      <c r="RX9" s="6"/>
      <c r="RY9" s="6"/>
      <c r="RZ9" s="6"/>
      <c r="SA9" s="6"/>
      <c r="SB9" s="6"/>
      <c r="SC9" s="6"/>
      <c r="SD9" s="6"/>
      <c r="SE9" s="6"/>
      <c r="SF9" s="6"/>
      <c r="SG9" s="6"/>
      <c r="SH9" s="6"/>
      <c r="SI9" s="6"/>
      <c r="SJ9" s="6"/>
      <c r="SK9" s="6"/>
      <c r="SL9" s="6"/>
      <c r="SM9" s="6"/>
      <c r="SN9" s="6"/>
      <c r="SO9" s="6"/>
      <c r="SP9" s="6"/>
      <c r="SQ9" s="6"/>
      <c r="SR9" s="6"/>
      <c r="SS9" s="6"/>
      <c r="ST9" s="6"/>
      <c r="SU9" s="6"/>
      <c r="SV9" s="6"/>
      <c r="SW9" s="6"/>
      <c r="SX9" s="6"/>
      <c r="SY9" s="6"/>
      <c r="SZ9" s="6"/>
      <c r="TA9" s="6"/>
      <c r="TB9" s="6"/>
      <c r="TC9" s="6"/>
      <c r="TD9" s="6"/>
      <c r="TE9" s="6"/>
      <c r="TF9" s="6"/>
      <c r="TG9" s="6"/>
      <c r="TH9" s="6"/>
      <c r="TI9" s="6"/>
      <c r="TJ9" s="6"/>
      <c r="TK9" s="6"/>
      <c r="TL9" s="6"/>
      <c r="TM9" s="6"/>
      <c r="TN9" s="6"/>
      <c r="TO9" s="6"/>
      <c r="TP9" s="6"/>
      <c r="TQ9" s="6"/>
      <c r="TR9" s="6"/>
      <c r="TS9" s="6"/>
      <c r="TT9" s="6"/>
      <c r="TU9" s="6"/>
      <c r="TV9" s="6"/>
      <c r="TW9" s="6"/>
      <c r="TX9" s="6"/>
      <c r="TY9" s="6"/>
      <c r="TZ9" s="6"/>
      <c r="UA9" s="6"/>
      <c r="UB9" s="6"/>
      <c r="UC9" s="6"/>
      <c r="UD9" s="6"/>
      <c r="UE9" s="6"/>
      <c r="UF9" s="6"/>
      <c r="UG9" s="6"/>
      <c r="UH9" s="6"/>
      <c r="UI9" s="6"/>
      <c r="UJ9" s="6"/>
      <c r="UK9" s="6"/>
      <c r="UL9" s="6"/>
      <c r="UM9" s="6"/>
      <c r="UN9" s="6"/>
      <c r="UO9" s="6"/>
      <c r="UP9" s="6"/>
      <c r="UQ9" s="6"/>
      <c r="UR9" s="6"/>
      <c r="US9" s="6"/>
      <c r="UT9" s="6"/>
      <c r="UU9" s="6"/>
      <c r="UV9" s="6"/>
      <c r="UW9" s="6"/>
      <c r="UX9" s="6"/>
      <c r="UY9" s="6"/>
      <c r="UZ9" s="6"/>
      <c r="VA9" s="6"/>
      <c r="VB9" s="6"/>
      <c r="VC9" s="6"/>
      <c r="VD9" s="6"/>
      <c r="VE9" s="6"/>
      <c r="VF9" s="6"/>
      <c r="VG9" s="6"/>
      <c r="VH9" s="6"/>
      <c r="VI9" s="6"/>
      <c r="VJ9" s="6"/>
      <c r="VK9" s="6"/>
      <c r="VL9" s="6"/>
      <c r="VM9" s="6"/>
      <c r="VN9" s="6"/>
      <c r="VO9" s="6"/>
      <c r="VP9" s="6"/>
      <c r="VQ9" s="6"/>
      <c r="VR9" s="6"/>
      <c r="VS9" s="6"/>
      <c r="VT9" s="6"/>
      <c r="VU9" s="6"/>
      <c r="VV9" s="6"/>
      <c r="VW9" s="6"/>
      <c r="VX9" s="6"/>
      <c r="VY9" s="6"/>
      <c r="VZ9" s="6"/>
      <c r="WA9" s="6"/>
      <c r="WB9" s="6"/>
      <c r="WC9" s="6"/>
      <c r="WD9" s="6"/>
      <c r="WE9" s="6"/>
      <c r="WF9" s="6"/>
      <c r="WG9" s="6"/>
      <c r="WH9" s="6"/>
      <c r="WI9" s="6"/>
      <c r="WJ9" s="6"/>
      <c r="WK9" s="6"/>
      <c r="WL9" s="6"/>
      <c r="WM9" s="6"/>
      <c r="WN9" s="6"/>
      <c r="WO9" s="6"/>
      <c r="WP9" s="6"/>
      <c r="WQ9" s="6"/>
      <c r="WR9" s="6"/>
      <c r="WS9" s="6"/>
      <c r="WT9" s="6"/>
      <c r="WU9" s="6"/>
      <c r="WV9" s="6"/>
      <c r="WW9" s="6"/>
      <c r="WX9" s="6"/>
      <c r="WY9" s="6"/>
      <c r="WZ9" s="6"/>
      <c r="XA9" s="6"/>
      <c r="XB9" s="6"/>
      <c r="XC9" s="6"/>
      <c r="XD9" s="6"/>
      <c r="XE9" s="6"/>
      <c r="XF9" s="6"/>
      <c r="XG9" s="6"/>
      <c r="XH9" s="6"/>
      <c r="XI9" s="6"/>
      <c r="XJ9" s="6"/>
      <c r="XK9" s="6"/>
      <c r="XL9" s="6"/>
      <c r="XM9" s="6"/>
      <c r="XN9" s="6"/>
      <c r="XO9" s="6"/>
      <c r="XP9" s="6"/>
      <c r="XQ9" s="6"/>
      <c r="XR9" s="6"/>
      <c r="XS9" s="6"/>
      <c r="XT9" s="6"/>
      <c r="XU9" s="6"/>
      <c r="XV9" s="6"/>
      <c r="XW9" s="6"/>
      <c r="XX9" s="6"/>
      <c r="XY9" s="6"/>
      <c r="XZ9" s="6"/>
      <c r="YA9" s="6"/>
      <c r="YB9" s="6"/>
      <c r="YC9" s="6"/>
      <c r="YD9" s="6"/>
      <c r="YE9" s="6"/>
      <c r="YF9" s="6"/>
      <c r="YG9" s="6"/>
      <c r="YH9" s="6"/>
      <c r="YI9" s="6"/>
      <c r="YJ9" s="6"/>
      <c r="YK9" s="6"/>
      <c r="YL9" s="6"/>
      <c r="YM9" s="6"/>
      <c r="YN9" s="6"/>
      <c r="YO9" s="6"/>
      <c r="YP9" s="6"/>
      <c r="YQ9" s="6"/>
      <c r="YR9" s="6"/>
      <c r="YS9" s="6"/>
      <c r="YT9" s="6"/>
      <c r="YU9" s="6"/>
      <c r="YV9" s="6"/>
      <c r="YW9" s="6"/>
      <c r="YX9" s="6"/>
      <c r="YY9" s="6"/>
      <c r="YZ9" s="6"/>
      <c r="ZA9" s="6"/>
      <c r="ZB9" s="6"/>
      <c r="ZC9" s="6"/>
      <c r="ZD9" s="6"/>
      <c r="ZE9" s="6"/>
      <c r="ZF9" s="6"/>
      <c r="ZG9" s="6"/>
      <c r="ZH9" s="6"/>
      <c r="ZI9" s="6"/>
      <c r="ZJ9" s="6"/>
      <c r="ZK9" s="6"/>
      <c r="ZL9" s="6"/>
      <c r="ZM9" s="6"/>
      <c r="ZN9" s="6"/>
      <c r="ZO9" s="6"/>
      <c r="ZP9" s="6"/>
      <c r="ZQ9" s="6"/>
      <c r="ZR9" s="6"/>
      <c r="ZS9" s="6"/>
      <c r="ZT9" s="6"/>
      <c r="ZU9" s="6"/>
      <c r="ZV9" s="6"/>
      <c r="ZW9" s="6"/>
      <c r="ZX9" s="6"/>
      <c r="ZY9" s="6"/>
      <c r="ZZ9" s="6"/>
      <c r="AAA9" s="6"/>
      <c r="AAB9" s="6"/>
      <c r="AAC9" s="6"/>
      <c r="AAD9" s="6"/>
      <c r="AAE9" s="6"/>
      <c r="AAF9" s="6"/>
      <c r="AAG9" s="6"/>
      <c r="AAH9" s="6"/>
      <c r="AAI9" s="6"/>
      <c r="AAJ9" s="6"/>
      <c r="AAK9" s="6"/>
      <c r="AAL9" s="6"/>
      <c r="AAM9" s="6"/>
      <c r="AAN9" s="6"/>
      <c r="AAO9" s="6"/>
      <c r="AAP9" s="6"/>
      <c r="AAQ9" s="6"/>
      <c r="AAR9" s="6"/>
      <c r="AAS9" s="6"/>
      <c r="AAT9" s="6"/>
      <c r="AAU9" s="6"/>
      <c r="AAV9" s="6"/>
      <c r="AAW9" s="6"/>
      <c r="AAX9" s="6"/>
      <c r="AAY9" s="6"/>
      <c r="AAZ9" s="6"/>
      <c r="ABA9" s="6"/>
      <c r="ABB9" s="6"/>
      <c r="ABC9" s="6"/>
      <c r="ABD9" s="6"/>
      <c r="ABE9" s="6"/>
      <c r="ABF9" s="6"/>
      <c r="ABG9" s="6"/>
      <c r="ABH9" s="6"/>
      <c r="ABI9" s="6"/>
      <c r="ABJ9" s="6"/>
      <c r="ABK9" s="6"/>
      <c r="ABL9" s="6"/>
      <c r="ABM9" s="6"/>
      <c r="ABN9" s="6"/>
      <c r="ABO9" s="6"/>
      <c r="ABP9" s="6"/>
      <c r="ABQ9" s="6"/>
      <c r="ABR9" s="6"/>
      <c r="ABS9" s="6"/>
      <c r="ABT9" s="6"/>
      <c r="ABU9" s="6"/>
      <c r="ABV9" s="6"/>
      <c r="ABW9" s="6"/>
      <c r="ABX9" s="6"/>
      <c r="ABY9" s="6"/>
      <c r="ABZ9" s="6"/>
      <c r="ACA9" s="6"/>
      <c r="ACB9" s="6"/>
      <c r="ACC9" s="6"/>
      <c r="ACD9" s="6"/>
      <c r="ACE9" s="6"/>
      <c r="ACF9" s="6"/>
      <c r="ACG9" s="6"/>
      <c r="ACH9" s="6"/>
      <c r="ACI9" s="6"/>
      <c r="ACJ9" s="6"/>
      <c r="ACK9" s="6"/>
      <c r="ACL9" s="6"/>
      <c r="ACM9" s="6"/>
      <c r="ACN9" s="6"/>
      <c r="ACO9" s="6"/>
      <c r="ACP9" s="6"/>
      <c r="ACQ9" s="6"/>
      <c r="ACR9" s="6"/>
      <c r="ACS9" s="6"/>
      <c r="ACT9" s="6"/>
      <c r="ACU9" s="6"/>
      <c r="ACV9" s="6"/>
      <c r="ACW9" s="6"/>
      <c r="ACX9" s="6"/>
      <c r="ACY9" s="6"/>
      <c r="ACZ9" s="6"/>
      <c r="ADA9" s="6"/>
      <c r="ADB9" s="6"/>
      <c r="ADC9" s="6"/>
      <c r="ADD9" s="6"/>
      <c r="ADE9" s="6"/>
      <c r="ADF9" s="6"/>
      <c r="ADG9" s="6"/>
      <c r="ADH9" s="6"/>
      <c r="ADI9" s="6"/>
      <c r="ADJ9" s="6"/>
      <c r="ADK9" s="6"/>
      <c r="ADL9" s="6"/>
      <c r="ADM9" s="6"/>
      <c r="ADN9" s="6"/>
      <c r="ADO9" s="6"/>
      <c r="ADP9" s="6"/>
      <c r="ADQ9" s="6"/>
      <c r="ADR9" s="6"/>
      <c r="ADS9" s="6"/>
      <c r="ADT9" s="6"/>
      <c r="ADU9" s="6"/>
      <c r="ADV9" s="6"/>
      <c r="ADW9" s="6"/>
      <c r="ADX9" s="6"/>
      <c r="ADY9" s="6"/>
      <c r="ADZ9" s="6"/>
      <c r="AEA9" s="6"/>
      <c r="AEB9" s="6"/>
      <c r="AEC9" s="6"/>
      <c r="AED9" s="6"/>
      <c r="AEE9" s="6"/>
      <c r="AEF9" s="6"/>
      <c r="AEG9" s="6"/>
      <c r="AEH9" s="6"/>
      <c r="AEI9" s="6"/>
      <c r="AEJ9" s="6"/>
      <c r="AEK9" s="6"/>
      <c r="AEL9" s="6"/>
      <c r="AEM9" s="6"/>
      <c r="AEN9" s="6"/>
      <c r="AEO9" s="6"/>
      <c r="AEP9" s="6"/>
      <c r="AEQ9" s="6"/>
      <c r="AER9" s="6"/>
      <c r="AES9" s="6"/>
      <c r="AET9" s="6"/>
      <c r="AEU9" s="6"/>
      <c r="AEV9" s="6"/>
      <c r="AEW9" s="6"/>
      <c r="AEX9" s="6"/>
      <c r="AEY9" s="6"/>
      <c r="AEZ9" s="6"/>
      <c r="AFA9" s="6"/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  <c r="AFS9" s="6"/>
      <c r="AFT9" s="6"/>
      <c r="AFU9" s="6"/>
      <c r="AFV9" s="6"/>
      <c r="AFW9" s="6"/>
      <c r="AFX9" s="6"/>
      <c r="AFY9" s="6"/>
      <c r="AFZ9" s="6"/>
      <c r="AGA9" s="6"/>
      <c r="AGB9" s="6"/>
      <c r="AGC9" s="6"/>
      <c r="AGD9" s="6"/>
      <c r="AGE9" s="6"/>
      <c r="AGF9" s="6"/>
      <c r="AGG9" s="6"/>
      <c r="AGH9" s="6"/>
      <c r="AGI9" s="6"/>
      <c r="AGJ9" s="6"/>
      <c r="AGK9" s="6"/>
      <c r="AGL9" s="6"/>
      <c r="AGM9" s="6"/>
      <c r="AGN9" s="6"/>
      <c r="AGO9" s="6"/>
      <c r="AGP9" s="6"/>
      <c r="AGQ9" s="6"/>
      <c r="AGR9" s="6"/>
      <c r="AGS9" s="6"/>
      <c r="AGT9" s="6"/>
      <c r="AGU9" s="6"/>
      <c r="AGV9" s="6"/>
      <c r="AGW9" s="6"/>
      <c r="AGX9" s="6"/>
      <c r="AGY9" s="6"/>
      <c r="AGZ9" s="6"/>
      <c r="AHA9" s="6"/>
      <c r="AHB9" s="6"/>
      <c r="AHC9" s="6"/>
      <c r="AHD9" s="6"/>
      <c r="AHE9" s="6"/>
      <c r="AHF9" s="6"/>
      <c r="AHG9" s="6"/>
      <c r="AHH9" s="6"/>
      <c r="AHI9" s="6"/>
      <c r="AHJ9" s="6"/>
      <c r="AHK9" s="6"/>
      <c r="AHL9" s="6"/>
      <c r="AHM9" s="6"/>
      <c r="AHN9" s="6"/>
      <c r="AHO9" s="6"/>
      <c r="AHP9" s="6"/>
      <c r="AHQ9" s="6"/>
      <c r="AHR9" s="6"/>
      <c r="AHS9" s="6"/>
      <c r="AHT9" s="6"/>
      <c r="AHU9" s="6"/>
      <c r="AHV9" s="6"/>
      <c r="AHW9" s="6"/>
      <c r="AHX9" s="6"/>
      <c r="AHY9" s="6"/>
      <c r="AHZ9" s="6"/>
      <c r="AIA9" s="6"/>
      <c r="AIB9" s="6"/>
      <c r="AIC9" s="6"/>
      <c r="AID9" s="6"/>
      <c r="AIE9" s="6"/>
      <c r="AIF9" s="6"/>
      <c r="AIG9" s="6"/>
      <c r="AIH9" s="6"/>
      <c r="AII9" s="6"/>
      <c r="AIJ9" s="6"/>
      <c r="AIK9" s="6"/>
      <c r="AIL9" s="6"/>
      <c r="AIM9" s="6"/>
      <c r="AIN9" s="6"/>
      <c r="AIO9" s="6"/>
      <c r="AIP9" s="6"/>
      <c r="AIQ9" s="6"/>
      <c r="AIR9" s="6"/>
      <c r="AIS9" s="6"/>
      <c r="AIT9" s="6"/>
      <c r="AIU9" s="6"/>
      <c r="AIV9" s="6"/>
      <c r="AIW9" s="6"/>
      <c r="AIX9" s="6"/>
      <c r="AIY9" s="6"/>
      <c r="AIZ9" s="6"/>
      <c r="AJA9" s="6"/>
      <c r="AJB9" s="6"/>
      <c r="AJC9" s="6"/>
      <c r="AJD9" s="6"/>
      <c r="AJE9" s="6"/>
      <c r="AJF9" s="6"/>
      <c r="AJG9" s="6"/>
      <c r="AJH9" s="6"/>
      <c r="AJI9" s="6"/>
      <c r="AJJ9" s="6"/>
      <c r="AJK9" s="6"/>
      <c r="AJL9" s="6"/>
      <c r="AJM9" s="6"/>
      <c r="AJN9" s="6"/>
      <c r="AJO9" s="6"/>
      <c r="AJP9" s="6"/>
      <c r="AJQ9" s="6"/>
      <c r="AJR9" s="6"/>
      <c r="AJS9" s="6"/>
      <c r="AJT9" s="6"/>
      <c r="AJU9" s="6"/>
      <c r="AJV9" s="6"/>
      <c r="AJW9" s="6"/>
      <c r="AJX9" s="6"/>
      <c r="AJY9" s="6"/>
      <c r="AJZ9" s="6"/>
      <c r="AKA9" s="6"/>
      <c r="AKB9" s="6"/>
      <c r="AKC9" s="6"/>
      <c r="AKD9" s="6"/>
      <c r="AKE9" s="6"/>
      <c r="AKF9" s="6"/>
      <c r="AKG9" s="6"/>
      <c r="AKH9" s="6"/>
      <c r="AKI9" s="6"/>
      <c r="AKJ9" s="6"/>
      <c r="AKK9" s="6"/>
      <c r="AKL9" s="6"/>
      <c r="AKM9" s="6"/>
      <c r="AKN9" s="6"/>
      <c r="AKO9" s="6"/>
      <c r="AKP9" s="6"/>
      <c r="AKQ9" s="6"/>
      <c r="AKR9" s="6"/>
      <c r="AKS9" s="6"/>
      <c r="AKT9" s="6"/>
      <c r="AKU9" s="6"/>
      <c r="AKV9" s="6"/>
      <c r="AKW9" s="6"/>
      <c r="AKX9" s="6"/>
      <c r="AKY9" s="6"/>
      <c r="AKZ9" s="6"/>
      <c r="ALA9" s="6"/>
      <c r="ALB9" s="6"/>
      <c r="ALC9" s="6"/>
      <c r="ALD9" s="6"/>
      <c r="ALE9" s="6"/>
      <c r="ALF9" s="6"/>
      <c r="ALG9" s="6"/>
      <c r="ALH9" s="6"/>
      <c r="ALI9" s="6"/>
      <c r="ALJ9" s="6"/>
      <c r="ALK9" s="6"/>
      <c r="ALL9" s="6"/>
      <c r="ALM9" s="6"/>
      <c r="ALN9" s="6"/>
      <c r="ALO9" s="6"/>
      <c r="ALP9" s="6"/>
      <c r="ALQ9" s="6"/>
      <c r="ALR9" s="6"/>
      <c r="ALS9" s="6"/>
      <c r="ALT9" s="6"/>
      <c r="ALU9" s="6"/>
      <c r="ALV9" s="6"/>
      <c r="ALW9" s="6"/>
      <c r="ALX9" s="6"/>
      <c r="ALY9" s="6"/>
      <c r="ALZ9" s="6"/>
      <c r="AMA9" s="6"/>
      <c r="AMB9" s="6"/>
      <c r="AMC9" s="6"/>
      <c r="AMD9" s="6"/>
      <c r="AME9" s="6"/>
      <c r="AMF9" s="6"/>
      <c r="AMG9" s="6"/>
      <c r="AMH9" s="6"/>
      <c r="AMI9" s="6"/>
      <c r="AMJ9" s="6"/>
      <c r="AMK9" s="6"/>
      <c r="AML9" s="6"/>
      <c r="AMM9" s="6"/>
      <c r="AMN9" s="6"/>
      <c r="AMO9" s="6"/>
      <c r="AMP9" s="6"/>
      <c r="AMQ9" s="6"/>
      <c r="AMR9" s="6"/>
      <c r="AMS9" s="6"/>
      <c r="AMT9" s="6"/>
      <c r="AMU9" s="6"/>
      <c r="AMV9" s="6"/>
      <c r="AMW9" s="6"/>
      <c r="AMX9" s="6"/>
    </row>
    <row r="10" spans="1:1038" x14ac:dyDescent="0.25">
      <c r="A10" t="s">
        <v>188</v>
      </c>
      <c r="D10" t="s">
        <v>1285</v>
      </c>
      <c r="M10" s="55"/>
      <c r="N10" s="55"/>
      <c r="O10" s="66" t="s">
        <v>25</v>
      </c>
      <c r="P10" s="65">
        <f t="shared" si="1"/>
        <v>17</v>
      </c>
      <c r="Q10" s="6"/>
      <c r="R10" s="6"/>
      <c r="S10" s="6"/>
      <c r="T10" s="72" t="s">
        <v>161</v>
      </c>
      <c r="U10" s="73">
        <v>34</v>
      </c>
      <c r="V10" s="83" t="s">
        <v>182</v>
      </c>
      <c r="W10" s="131">
        <f t="shared" si="0"/>
        <v>5</v>
      </c>
      <c r="X10" s="78"/>
      <c r="Y10" s="78"/>
      <c r="Z10" s="56"/>
      <c r="AA10" s="56"/>
      <c r="AB10" s="57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  <c r="LR10" s="6"/>
      <c r="LS10" s="6"/>
      <c r="LT10" s="6"/>
      <c r="LU10" s="6"/>
      <c r="LV10" s="6"/>
      <c r="LW10" s="6"/>
      <c r="LX10" s="6"/>
      <c r="LY10" s="6"/>
      <c r="LZ10" s="6"/>
      <c r="MA10" s="6"/>
      <c r="MB10" s="6"/>
      <c r="MC10" s="6"/>
      <c r="MD10" s="6"/>
      <c r="ME10" s="6"/>
      <c r="MF10" s="6"/>
      <c r="MG10" s="6"/>
      <c r="MH10" s="6"/>
      <c r="MI10" s="6"/>
      <c r="MJ10" s="6"/>
      <c r="MK10" s="6"/>
      <c r="ML10" s="6"/>
      <c r="MM10" s="6"/>
      <c r="MN10" s="6"/>
      <c r="MO10" s="6"/>
      <c r="MP10" s="6"/>
      <c r="MQ10" s="6"/>
      <c r="MR10" s="6"/>
      <c r="MS10" s="6"/>
      <c r="MT10" s="6"/>
      <c r="MU10" s="6"/>
      <c r="MV10" s="6"/>
      <c r="MW10" s="6"/>
      <c r="MX10" s="6"/>
      <c r="MY10" s="6"/>
      <c r="MZ10" s="6"/>
      <c r="NA10" s="6"/>
      <c r="NB10" s="6"/>
      <c r="NC10" s="6"/>
      <c r="ND10" s="6"/>
      <c r="NE10" s="6"/>
      <c r="NF10" s="6"/>
      <c r="NG10" s="6"/>
      <c r="NH10" s="6"/>
      <c r="NI10" s="6"/>
      <c r="NJ10" s="6"/>
      <c r="NK10" s="6"/>
      <c r="NL10" s="6"/>
      <c r="NM10" s="6"/>
      <c r="NN10" s="6"/>
      <c r="NO10" s="6"/>
      <c r="NP10" s="6"/>
      <c r="NQ10" s="6"/>
      <c r="NR10" s="6"/>
      <c r="NS10" s="6"/>
      <c r="NT10" s="6"/>
      <c r="NU10" s="6"/>
      <c r="NV10" s="6"/>
      <c r="NW10" s="6"/>
      <c r="NX10" s="6"/>
      <c r="NY10" s="6"/>
      <c r="NZ10" s="6"/>
      <c r="OA10" s="6"/>
      <c r="OB10" s="6"/>
      <c r="OC10" s="6"/>
      <c r="OD10" s="6"/>
      <c r="OE10" s="6"/>
      <c r="OF10" s="6"/>
      <c r="OG10" s="6"/>
      <c r="OH10" s="6"/>
      <c r="OI10" s="6"/>
      <c r="OJ10" s="6"/>
      <c r="OK10" s="6"/>
      <c r="OL10" s="6"/>
      <c r="OM10" s="6"/>
      <c r="ON10" s="6"/>
      <c r="OO10" s="6"/>
      <c r="OP10" s="6"/>
      <c r="OQ10" s="6"/>
      <c r="OR10" s="6"/>
      <c r="OS10" s="6"/>
      <c r="OT10" s="6"/>
      <c r="OU10" s="6"/>
      <c r="OV10" s="6"/>
      <c r="OW10" s="6"/>
      <c r="OX10" s="6"/>
      <c r="OY10" s="6"/>
      <c r="OZ10" s="6"/>
      <c r="PA10" s="6"/>
      <c r="PB10" s="6"/>
      <c r="PC10" s="6"/>
      <c r="PD10" s="6"/>
      <c r="PE10" s="6"/>
      <c r="PF10" s="6"/>
      <c r="PG10" s="6"/>
      <c r="PH10" s="6"/>
      <c r="PI10" s="6"/>
      <c r="PJ10" s="6"/>
      <c r="PK10" s="6"/>
      <c r="PL10" s="6"/>
      <c r="PM10" s="6"/>
      <c r="PN10" s="6"/>
      <c r="PO10" s="6"/>
      <c r="PP10" s="6"/>
      <c r="PQ10" s="6"/>
      <c r="PR10" s="6"/>
      <c r="PS10" s="6"/>
      <c r="PT10" s="6"/>
      <c r="PU10" s="6"/>
      <c r="PV10" s="6"/>
      <c r="PW10" s="6"/>
      <c r="PX10" s="6"/>
      <c r="PY10" s="6"/>
      <c r="PZ10" s="6"/>
      <c r="QA10" s="6"/>
      <c r="QB10" s="6"/>
      <c r="QC10" s="6"/>
      <c r="QD10" s="6"/>
      <c r="QE10" s="6"/>
      <c r="QF10" s="6"/>
      <c r="QG10" s="6"/>
      <c r="QH10" s="6"/>
      <c r="QI10" s="6"/>
      <c r="QJ10" s="6"/>
      <c r="QK10" s="6"/>
      <c r="QL10" s="6"/>
      <c r="QM10" s="6"/>
      <c r="QN10" s="6"/>
      <c r="QO10" s="6"/>
      <c r="QP10" s="6"/>
      <c r="QQ10" s="6"/>
      <c r="QR10" s="6"/>
      <c r="QS10" s="6"/>
      <c r="QT10" s="6"/>
      <c r="QU10" s="6"/>
      <c r="QV10" s="6"/>
      <c r="QW10" s="6"/>
      <c r="QX10" s="6"/>
      <c r="QY10" s="6"/>
      <c r="QZ10" s="6"/>
      <c r="RA10" s="6"/>
      <c r="RB10" s="6"/>
      <c r="RC10" s="6"/>
      <c r="RD10" s="6"/>
      <c r="RE10" s="6"/>
      <c r="RF10" s="6"/>
      <c r="RG10" s="6"/>
      <c r="RH10" s="6"/>
      <c r="RI10" s="6"/>
      <c r="RJ10" s="6"/>
      <c r="RK10" s="6"/>
      <c r="RL10" s="6"/>
      <c r="RM10" s="6"/>
      <c r="RN10" s="6"/>
      <c r="RO10" s="6"/>
      <c r="RP10" s="6"/>
      <c r="RQ10" s="6"/>
      <c r="RR10" s="6"/>
      <c r="RS10" s="6"/>
      <c r="RT10" s="6"/>
      <c r="RU10" s="6"/>
      <c r="RV10" s="6"/>
      <c r="RW10" s="6"/>
      <c r="RX10" s="6"/>
      <c r="RY10" s="6"/>
      <c r="RZ10" s="6"/>
      <c r="SA10" s="6"/>
      <c r="SB10" s="6"/>
      <c r="SC10" s="6"/>
      <c r="SD10" s="6"/>
      <c r="SE10" s="6"/>
      <c r="SF10" s="6"/>
      <c r="SG10" s="6"/>
      <c r="SH10" s="6"/>
      <c r="SI10" s="6"/>
      <c r="SJ10" s="6"/>
      <c r="SK10" s="6"/>
      <c r="SL10" s="6"/>
      <c r="SM10" s="6"/>
      <c r="SN10" s="6"/>
      <c r="SO10" s="6"/>
      <c r="SP10" s="6"/>
      <c r="SQ10" s="6"/>
      <c r="SR10" s="6"/>
      <c r="SS10" s="6"/>
      <c r="ST10" s="6"/>
      <c r="SU10" s="6"/>
      <c r="SV10" s="6"/>
      <c r="SW10" s="6"/>
      <c r="SX10" s="6"/>
      <c r="SY10" s="6"/>
      <c r="SZ10" s="6"/>
      <c r="TA10" s="6"/>
      <c r="TB10" s="6"/>
      <c r="TC10" s="6"/>
      <c r="TD10" s="6"/>
      <c r="TE10" s="6"/>
      <c r="TF10" s="6"/>
      <c r="TG10" s="6"/>
      <c r="TH10" s="6"/>
      <c r="TI10" s="6"/>
      <c r="TJ10" s="6"/>
      <c r="TK10" s="6"/>
      <c r="TL10" s="6"/>
      <c r="TM10" s="6"/>
      <c r="TN10" s="6"/>
      <c r="TO10" s="6"/>
      <c r="TP10" s="6"/>
      <c r="TQ10" s="6"/>
      <c r="TR10" s="6"/>
      <c r="TS10" s="6"/>
      <c r="TT10" s="6"/>
      <c r="TU10" s="6"/>
      <c r="TV10" s="6"/>
      <c r="TW10" s="6"/>
      <c r="TX10" s="6"/>
      <c r="TY10" s="6"/>
      <c r="TZ10" s="6"/>
      <c r="UA10" s="6"/>
      <c r="UB10" s="6"/>
      <c r="UC10" s="6"/>
      <c r="UD10" s="6"/>
      <c r="UE10" s="6"/>
      <c r="UF10" s="6"/>
      <c r="UG10" s="6"/>
      <c r="UH10" s="6"/>
      <c r="UI10" s="6"/>
      <c r="UJ10" s="6"/>
      <c r="UK10" s="6"/>
      <c r="UL10" s="6"/>
      <c r="UM10" s="6"/>
      <c r="UN10" s="6"/>
      <c r="UO10" s="6"/>
      <c r="UP10" s="6"/>
      <c r="UQ10" s="6"/>
      <c r="UR10" s="6"/>
      <c r="US10" s="6"/>
      <c r="UT10" s="6"/>
      <c r="UU10" s="6"/>
      <c r="UV10" s="6"/>
      <c r="UW10" s="6"/>
      <c r="UX10" s="6"/>
      <c r="UY10" s="6"/>
      <c r="UZ10" s="6"/>
      <c r="VA10" s="6"/>
      <c r="VB10" s="6"/>
      <c r="VC10" s="6"/>
      <c r="VD10" s="6"/>
      <c r="VE10" s="6"/>
      <c r="VF10" s="6"/>
      <c r="VG10" s="6"/>
      <c r="VH10" s="6"/>
      <c r="VI10" s="6"/>
      <c r="VJ10" s="6"/>
      <c r="VK10" s="6"/>
      <c r="VL10" s="6"/>
      <c r="VM10" s="6"/>
      <c r="VN10" s="6"/>
      <c r="VO10" s="6"/>
      <c r="VP10" s="6"/>
      <c r="VQ10" s="6"/>
      <c r="VR10" s="6"/>
      <c r="VS10" s="6"/>
      <c r="VT10" s="6"/>
      <c r="VU10" s="6"/>
      <c r="VV10" s="6"/>
      <c r="VW10" s="6"/>
      <c r="VX10" s="6"/>
      <c r="VY10" s="6"/>
      <c r="VZ10" s="6"/>
      <c r="WA10" s="6"/>
      <c r="WB10" s="6"/>
      <c r="WC10" s="6"/>
      <c r="WD10" s="6"/>
      <c r="WE10" s="6"/>
      <c r="WF10" s="6"/>
      <c r="WG10" s="6"/>
      <c r="WH10" s="6"/>
      <c r="WI10" s="6"/>
      <c r="WJ10" s="6"/>
      <c r="WK10" s="6"/>
      <c r="WL10" s="6"/>
      <c r="WM10" s="6"/>
      <c r="WN10" s="6"/>
      <c r="WO10" s="6"/>
      <c r="WP10" s="6"/>
      <c r="WQ10" s="6"/>
      <c r="WR10" s="6"/>
      <c r="WS10" s="6"/>
      <c r="WT10" s="6"/>
      <c r="WU10" s="6"/>
      <c r="WV10" s="6"/>
      <c r="WW10" s="6"/>
      <c r="WX10" s="6"/>
      <c r="WY10" s="6"/>
      <c r="WZ10" s="6"/>
      <c r="XA10" s="6"/>
      <c r="XB10" s="6"/>
      <c r="XC10" s="6"/>
      <c r="XD10" s="6"/>
      <c r="XE10" s="6"/>
      <c r="XF10" s="6"/>
      <c r="XG10" s="6"/>
      <c r="XH10" s="6"/>
      <c r="XI10" s="6"/>
      <c r="XJ10" s="6"/>
      <c r="XK10" s="6"/>
      <c r="XL10" s="6"/>
      <c r="XM10" s="6"/>
      <c r="XN10" s="6"/>
      <c r="XO10" s="6"/>
      <c r="XP10" s="6"/>
      <c r="XQ10" s="6"/>
      <c r="XR10" s="6"/>
      <c r="XS10" s="6"/>
      <c r="XT10" s="6"/>
      <c r="XU10" s="6"/>
      <c r="XV10" s="6"/>
      <c r="XW10" s="6"/>
      <c r="XX10" s="6"/>
      <c r="XY10" s="6"/>
      <c r="XZ10" s="6"/>
      <c r="YA10" s="6"/>
      <c r="YB10" s="6"/>
      <c r="YC10" s="6"/>
      <c r="YD10" s="6"/>
      <c r="YE10" s="6"/>
      <c r="YF10" s="6"/>
      <c r="YG10" s="6"/>
      <c r="YH10" s="6"/>
      <c r="YI10" s="6"/>
      <c r="YJ10" s="6"/>
      <c r="YK10" s="6"/>
      <c r="YL10" s="6"/>
      <c r="YM10" s="6"/>
      <c r="YN10" s="6"/>
      <c r="YO10" s="6"/>
      <c r="YP10" s="6"/>
      <c r="YQ10" s="6"/>
      <c r="YR10" s="6"/>
      <c r="YS10" s="6"/>
      <c r="YT10" s="6"/>
      <c r="YU10" s="6"/>
      <c r="YV10" s="6"/>
      <c r="YW10" s="6"/>
      <c r="YX10" s="6"/>
      <c r="YY10" s="6"/>
      <c r="YZ10" s="6"/>
      <c r="ZA10" s="6"/>
      <c r="ZB10" s="6"/>
      <c r="ZC10" s="6"/>
      <c r="ZD10" s="6"/>
      <c r="ZE10" s="6"/>
      <c r="ZF10" s="6"/>
      <c r="ZG10" s="6"/>
      <c r="ZH10" s="6"/>
      <c r="ZI10" s="6"/>
      <c r="ZJ10" s="6"/>
      <c r="ZK10" s="6"/>
      <c r="ZL10" s="6"/>
      <c r="ZM10" s="6"/>
      <c r="ZN10" s="6"/>
      <c r="ZO10" s="6"/>
      <c r="ZP10" s="6"/>
      <c r="ZQ10" s="6"/>
      <c r="ZR10" s="6"/>
      <c r="ZS10" s="6"/>
      <c r="ZT10" s="6"/>
      <c r="ZU10" s="6"/>
      <c r="ZV10" s="6"/>
      <c r="ZW10" s="6"/>
      <c r="ZX10" s="6"/>
      <c r="ZY10" s="6"/>
      <c r="ZZ10" s="6"/>
      <c r="AAA10" s="6"/>
      <c r="AAB10" s="6"/>
      <c r="AAC10" s="6"/>
      <c r="AAD10" s="6"/>
      <c r="AAE10" s="6"/>
      <c r="AAF10" s="6"/>
      <c r="AAG10" s="6"/>
      <c r="AAH10" s="6"/>
      <c r="AAI10" s="6"/>
      <c r="AAJ10" s="6"/>
      <c r="AAK10" s="6"/>
      <c r="AAL10" s="6"/>
      <c r="AAM10" s="6"/>
      <c r="AAN10" s="6"/>
      <c r="AAO10" s="6"/>
      <c r="AAP10" s="6"/>
      <c r="AAQ10" s="6"/>
      <c r="AAR10" s="6"/>
      <c r="AAS10" s="6"/>
      <c r="AAT10" s="6"/>
      <c r="AAU10" s="6"/>
      <c r="AAV10" s="6"/>
      <c r="AAW10" s="6"/>
      <c r="AAX10" s="6"/>
      <c r="AAY10" s="6"/>
      <c r="AAZ10" s="6"/>
      <c r="ABA10" s="6"/>
      <c r="ABB10" s="6"/>
      <c r="ABC10" s="6"/>
      <c r="ABD10" s="6"/>
      <c r="ABE10" s="6"/>
      <c r="ABF10" s="6"/>
      <c r="ABG10" s="6"/>
      <c r="ABH10" s="6"/>
      <c r="ABI10" s="6"/>
      <c r="ABJ10" s="6"/>
      <c r="ABK10" s="6"/>
      <c r="ABL10" s="6"/>
      <c r="ABM10" s="6"/>
      <c r="ABN10" s="6"/>
      <c r="ABO10" s="6"/>
      <c r="ABP10" s="6"/>
      <c r="ABQ10" s="6"/>
      <c r="ABR10" s="6"/>
      <c r="ABS10" s="6"/>
      <c r="ABT10" s="6"/>
      <c r="ABU10" s="6"/>
      <c r="ABV10" s="6"/>
      <c r="ABW10" s="6"/>
      <c r="ABX10" s="6"/>
      <c r="ABY10" s="6"/>
      <c r="ABZ10" s="6"/>
      <c r="ACA10" s="6"/>
      <c r="ACB10" s="6"/>
      <c r="ACC10" s="6"/>
      <c r="ACD10" s="6"/>
      <c r="ACE10" s="6"/>
      <c r="ACF10" s="6"/>
      <c r="ACG10" s="6"/>
      <c r="ACH10" s="6"/>
      <c r="ACI10" s="6"/>
      <c r="ACJ10" s="6"/>
      <c r="ACK10" s="6"/>
      <c r="ACL10" s="6"/>
      <c r="ACM10" s="6"/>
      <c r="ACN10" s="6"/>
      <c r="ACO10" s="6"/>
      <c r="ACP10" s="6"/>
      <c r="ACQ10" s="6"/>
      <c r="ACR10" s="6"/>
      <c r="ACS10" s="6"/>
      <c r="ACT10" s="6"/>
      <c r="ACU10" s="6"/>
      <c r="ACV10" s="6"/>
      <c r="ACW10" s="6"/>
      <c r="ACX10" s="6"/>
      <c r="ACY10" s="6"/>
      <c r="ACZ10" s="6"/>
      <c r="ADA10" s="6"/>
      <c r="ADB10" s="6"/>
      <c r="ADC10" s="6"/>
      <c r="ADD10" s="6"/>
      <c r="ADE10" s="6"/>
      <c r="ADF10" s="6"/>
      <c r="ADG10" s="6"/>
      <c r="ADH10" s="6"/>
      <c r="ADI10" s="6"/>
      <c r="ADJ10" s="6"/>
      <c r="ADK10" s="6"/>
      <c r="ADL10" s="6"/>
      <c r="ADM10" s="6"/>
      <c r="ADN10" s="6"/>
      <c r="ADO10" s="6"/>
      <c r="ADP10" s="6"/>
      <c r="ADQ10" s="6"/>
      <c r="ADR10" s="6"/>
      <c r="ADS10" s="6"/>
      <c r="ADT10" s="6"/>
      <c r="ADU10" s="6"/>
      <c r="ADV10" s="6"/>
      <c r="ADW10" s="6"/>
      <c r="ADX10" s="6"/>
      <c r="ADY10" s="6"/>
      <c r="ADZ10" s="6"/>
      <c r="AEA10" s="6"/>
      <c r="AEB10" s="6"/>
      <c r="AEC10" s="6"/>
      <c r="AED10" s="6"/>
      <c r="AEE10" s="6"/>
      <c r="AEF10" s="6"/>
      <c r="AEG10" s="6"/>
      <c r="AEH10" s="6"/>
      <c r="AEI10" s="6"/>
      <c r="AEJ10" s="6"/>
      <c r="AEK10" s="6"/>
      <c r="AEL10" s="6"/>
      <c r="AEM10" s="6"/>
      <c r="AEN10" s="6"/>
      <c r="AEO10" s="6"/>
      <c r="AEP10" s="6"/>
      <c r="AEQ10" s="6"/>
      <c r="AER10" s="6"/>
      <c r="AES10" s="6"/>
      <c r="AET10" s="6"/>
      <c r="AEU10" s="6"/>
      <c r="AEV10" s="6"/>
      <c r="AEW10" s="6"/>
      <c r="AEX10" s="6"/>
      <c r="AEY10" s="6"/>
      <c r="AEZ10" s="6"/>
      <c r="AFA10" s="6"/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  <c r="AFS10" s="6"/>
      <c r="AFT10" s="6"/>
      <c r="AFU10" s="6"/>
      <c r="AFV10" s="6"/>
      <c r="AFW10" s="6"/>
      <c r="AFX10" s="6"/>
      <c r="AFY10" s="6"/>
      <c r="AFZ10" s="6"/>
      <c r="AGA10" s="6"/>
      <c r="AGB10" s="6"/>
      <c r="AGC10" s="6"/>
      <c r="AGD10" s="6"/>
      <c r="AGE10" s="6"/>
      <c r="AGF10" s="6"/>
      <c r="AGG10" s="6"/>
      <c r="AGH10" s="6"/>
      <c r="AGI10" s="6"/>
      <c r="AGJ10" s="6"/>
      <c r="AGK10" s="6"/>
      <c r="AGL10" s="6"/>
      <c r="AGM10" s="6"/>
      <c r="AGN10" s="6"/>
      <c r="AGO10" s="6"/>
      <c r="AGP10" s="6"/>
      <c r="AGQ10" s="6"/>
      <c r="AGR10" s="6"/>
      <c r="AGS10" s="6"/>
      <c r="AGT10" s="6"/>
      <c r="AGU10" s="6"/>
      <c r="AGV10" s="6"/>
      <c r="AGW10" s="6"/>
      <c r="AGX10" s="6"/>
      <c r="AGY10" s="6"/>
      <c r="AGZ10" s="6"/>
      <c r="AHA10" s="6"/>
      <c r="AHB10" s="6"/>
      <c r="AHC10" s="6"/>
      <c r="AHD10" s="6"/>
      <c r="AHE10" s="6"/>
      <c r="AHF10" s="6"/>
      <c r="AHG10" s="6"/>
      <c r="AHH10" s="6"/>
      <c r="AHI10" s="6"/>
      <c r="AHJ10" s="6"/>
      <c r="AHK10" s="6"/>
      <c r="AHL10" s="6"/>
      <c r="AHM10" s="6"/>
      <c r="AHN10" s="6"/>
      <c r="AHO10" s="6"/>
      <c r="AHP10" s="6"/>
      <c r="AHQ10" s="6"/>
      <c r="AHR10" s="6"/>
      <c r="AHS10" s="6"/>
      <c r="AHT10" s="6"/>
      <c r="AHU10" s="6"/>
      <c r="AHV10" s="6"/>
      <c r="AHW10" s="6"/>
      <c r="AHX10" s="6"/>
      <c r="AHY10" s="6"/>
      <c r="AHZ10" s="6"/>
      <c r="AIA10" s="6"/>
      <c r="AIB10" s="6"/>
      <c r="AIC10" s="6"/>
      <c r="AID10" s="6"/>
      <c r="AIE10" s="6"/>
      <c r="AIF10" s="6"/>
      <c r="AIG10" s="6"/>
      <c r="AIH10" s="6"/>
      <c r="AII10" s="6"/>
      <c r="AIJ10" s="6"/>
      <c r="AIK10" s="6"/>
      <c r="AIL10" s="6"/>
      <c r="AIM10" s="6"/>
      <c r="AIN10" s="6"/>
      <c r="AIO10" s="6"/>
      <c r="AIP10" s="6"/>
      <c r="AIQ10" s="6"/>
      <c r="AIR10" s="6"/>
      <c r="AIS10" s="6"/>
      <c r="AIT10" s="6"/>
      <c r="AIU10" s="6"/>
      <c r="AIV10" s="6"/>
      <c r="AIW10" s="6"/>
      <c r="AIX10" s="6"/>
      <c r="AIY10" s="6"/>
      <c r="AIZ10" s="6"/>
      <c r="AJA10" s="6"/>
      <c r="AJB10" s="6"/>
      <c r="AJC10" s="6"/>
      <c r="AJD10" s="6"/>
      <c r="AJE10" s="6"/>
      <c r="AJF10" s="6"/>
      <c r="AJG10" s="6"/>
      <c r="AJH10" s="6"/>
      <c r="AJI10" s="6"/>
      <c r="AJJ10" s="6"/>
      <c r="AJK10" s="6"/>
      <c r="AJL10" s="6"/>
      <c r="AJM10" s="6"/>
      <c r="AJN10" s="6"/>
      <c r="AJO10" s="6"/>
      <c r="AJP10" s="6"/>
      <c r="AJQ10" s="6"/>
      <c r="AJR10" s="6"/>
      <c r="AJS10" s="6"/>
      <c r="AJT10" s="6"/>
      <c r="AJU10" s="6"/>
      <c r="AJV10" s="6"/>
      <c r="AJW10" s="6"/>
      <c r="AJX10" s="6"/>
      <c r="AJY10" s="6"/>
      <c r="AJZ10" s="6"/>
      <c r="AKA10" s="6"/>
      <c r="AKB10" s="6"/>
      <c r="AKC10" s="6"/>
      <c r="AKD10" s="6"/>
      <c r="AKE10" s="6"/>
      <c r="AKF10" s="6"/>
      <c r="AKG10" s="6"/>
      <c r="AKH10" s="6"/>
      <c r="AKI10" s="6"/>
      <c r="AKJ10" s="6"/>
      <c r="AKK10" s="6"/>
      <c r="AKL10" s="6"/>
      <c r="AKM10" s="6"/>
      <c r="AKN10" s="6"/>
      <c r="AKO10" s="6"/>
      <c r="AKP10" s="6"/>
      <c r="AKQ10" s="6"/>
      <c r="AKR10" s="6"/>
      <c r="AKS10" s="6"/>
      <c r="AKT10" s="6"/>
      <c r="AKU10" s="6"/>
      <c r="AKV10" s="6"/>
      <c r="AKW10" s="6"/>
      <c r="AKX10" s="6"/>
      <c r="AKY10" s="6"/>
      <c r="AKZ10" s="6"/>
      <c r="ALA10" s="6"/>
      <c r="ALB10" s="6"/>
      <c r="ALC10" s="6"/>
      <c r="ALD10" s="6"/>
      <c r="ALE10" s="6"/>
      <c r="ALF10" s="6"/>
      <c r="ALG10" s="6"/>
      <c r="ALH10" s="6"/>
      <c r="ALI10" s="6"/>
      <c r="ALJ10" s="6"/>
      <c r="ALK10" s="6"/>
      <c r="ALL10" s="6"/>
      <c r="ALM10" s="6"/>
      <c r="ALN10" s="6"/>
      <c r="ALO10" s="6"/>
      <c r="ALP10" s="6"/>
      <c r="ALQ10" s="6"/>
      <c r="ALR10" s="6"/>
      <c r="ALS10" s="6"/>
      <c r="ALT10" s="6"/>
      <c r="ALU10" s="6"/>
      <c r="ALV10" s="6"/>
      <c r="ALW10" s="6"/>
      <c r="ALX10" s="6"/>
      <c r="ALY10" s="6"/>
      <c r="ALZ10" s="6"/>
      <c r="AMA10" s="6"/>
      <c r="AMB10" s="6"/>
      <c r="AMC10" s="6"/>
      <c r="AMD10" s="6"/>
      <c r="AME10" s="6"/>
      <c r="AMF10" s="6"/>
      <c r="AMG10" s="6"/>
      <c r="AMH10" s="6"/>
      <c r="AMI10" s="6"/>
      <c r="AMJ10" s="6"/>
      <c r="AMK10" s="6"/>
      <c r="AML10" s="6"/>
      <c r="AMM10" s="6"/>
      <c r="AMN10" s="6"/>
      <c r="AMO10" s="6"/>
      <c r="AMP10" s="6"/>
      <c r="AMQ10" s="6"/>
      <c r="AMR10" s="6"/>
      <c r="AMS10" s="6"/>
      <c r="AMT10" s="6"/>
      <c r="AMU10" s="6"/>
      <c r="AMV10" s="6"/>
      <c r="AMW10" s="6"/>
      <c r="AMX10" s="6"/>
    </row>
    <row r="11" spans="1:1038" x14ac:dyDescent="0.25">
      <c r="A11" t="s">
        <v>188</v>
      </c>
      <c r="D11" t="s">
        <v>1283</v>
      </c>
      <c r="M11" s="55"/>
      <c r="N11" s="55"/>
      <c r="O11" s="66" t="s">
        <v>32</v>
      </c>
      <c r="P11" s="65">
        <f t="shared" si="1"/>
        <v>18</v>
      </c>
      <c r="Q11" s="6"/>
      <c r="R11" s="6"/>
      <c r="S11" s="6"/>
      <c r="T11" s="95" t="s">
        <v>169</v>
      </c>
      <c r="U11" s="96">
        <v>19</v>
      </c>
      <c r="V11" s="97" t="s">
        <v>187</v>
      </c>
      <c r="W11" s="131">
        <f t="shared" si="0"/>
        <v>7</v>
      </c>
      <c r="X11" s="78"/>
      <c r="Y11" s="78"/>
      <c r="Z11" s="56"/>
      <c r="AA11" s="56"/>
      <c r="AB11" s="57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Q11" s="6"/>
      <c r="MR11" s="6"/>
      <c r="MS11" s="6"/>
      <c r="MT11" s="6"/>
      <c r="MU11" s="6"/>
      <c r="MV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 s="6"/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 s="6"/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 s="6"/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6"/>
      <c r="AAN11" s="6"/>
      <c r="AAO11" s="6"/>
      <c r="AAP11" s="6"/>
      <c r="AAQ11" s="6"/>
      <c r="AAR11" s="6"/>
      <c r="AAS11" s="6"/>
      <c r="AAT11" s="6"/>
      <c r="AAU11" s="6"/>
      <c r="AAV11" s="6"/>
      <c r="AAW11" s="6"/>
      <c r="AAX11" s="6"/>
      <c r="AAY11" s="6"/>
      <c r="AAZ11" s="6"/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 s="6"/>
      <c r="AHH11" s="6"/>
      <c r="AHI11" s="6"/>
      <c r="AHJ11" s="6"/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6"/>
      <c r="AIX11" s="6"/>
      <c r="AIY11" s="6"/>
      <c r="AIZ11" s="6"/>
      <c r="AJA11" s="6"/>
      <c r="AJB11" s="6"/>
      <c r="AJC11" s="6"/>
      <c r="AJD11" s="6"/>
      <c r="AJE11" s="6"/>
      <c r="AJF11" s="6"/>
      <c r="AJG11" s="6"/>
      <c r="AJH11" s="6"/>
      <c r="AJI11" s="6"/>
      <c r="AJJ11" s="6"/>
      <c r="AJK11" s="6"/>
      <c r="AJL11" s="6"/>
      <c r="AJM11" s="6"/>
      <c r="AJN11" s="6"/>
      <c r="AJO11" s="6"/>
      <c r="AJP11" s="6"/>
      <c r="AJQ11" s="6"/>
      <c r="AJR11" s="6"/>
      <c r="AJS11" s="6"/>
      <c r="AJT11" s="6"/>
      <c r="AJU11" s="6"/>
      <c r="AJV11" s="6"/>
      <c r="AJW11" s="6"/>
      <c r="AJX11" s="6"/>
      <c r="AJY11" s="6"/>
      <c r="AJZ11" s="6"/>
      <c r="AKA11" s="6"/>
      <c r="AKB11" s="6"/>
      <c r="AKC11" s="6"/>
      <c r="AKD11" s="6"/>
      <c r="AKE11" s="6"/>
      <c r="AKF11" s="6"/>
      <c r="AKG11" s="6"/>
      <c r="AKH11" s="6"/>
      <c r="AKI11" s="6"/>
      <c r="AKJ11" s="6"/>
      <c r="AKK11" s="6"/>
      <c r="AKL11" s="6"/>
      <c r="AKM11" s="6"/>
      <c r="AKN11" s="6"/>
      <c r="AKO11" s="6"/>
      <c r="AKP11" s="6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</row>
    <row r="12" spans="1:1038" x14ac:dyDescent="0.25">
      <c r="A12" t="s">
        <v>188</v>
      </c>
      <c r="D12" t="s">
        <v>1269</v>
      </c>
      <c r="M12" s="55"/>
      <c r="N12" s="55"/>
      <c r="O12" s="67" t="s">
        <v>88</v>
      </c>
      <c r="P12" s="65">
        <f t="shared" si="1"/>
        <v>19</v>
      </c>
      <c r="Q12" s="6"/>
      <c r="R12" s="6"/>
      <c r="S12" s="6"/>
      <c r="T12" s="72" t="s">
        <v>170</v>
      </c>
      <c r="U12" s="73">
        <v>19</v>
      </c>
      <c r="V12" s="83" t="s">
        <v>187</v>
      </c>
      <c r="W12" s="131">
        <f t="shared" si="0"/>
        <v>7</v>
      </c>
      <c r="X12" s="78" t="s">
        <v>222</v>
      </c>
      <c r="Y12" s="78"/>
      <c r="Z12" s="56"/>
      <c r="AA12" s="56"/>
      <c r="AB12" s="57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Q12" s="6"/>
      <c r="MR12" s="6"/>
      <c r="MS12" s="6"/>
      <c r="MT12" s="6"/>
      <c r="MU12" s="6"/>
      <c r="MV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R12" s="6"/>
      <c r="NS12" s="6"/>
      <c r="NT12" s="6"/>
      <c r="NU12" s="6"/>
      <c r="NV12" s="6"/>
      <c r="NW12" s="6"/>
      <c r="NX12" s="6"/>
      <c r="NY12" s="6"/>
      <c r="NZ12" s="6"/>
      <c r="OA12" s="6"/>
      <c r="OB12" s="6"/>
      <c r="OC12" s="6"/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S12" s="6"/>
      <c r="ST12" s="6"/>
      <c r="SU12" s="6"/>
      <c r="SV12" s="6"/>
      <c r="SW12" s="6"/>
      <c r="SX12" s="6"/>
      <c r="SY12" s="6"/>
      <c r="SZ12" s="6"/>
      <c r="TA12" s="6"/>
      <c r="TB12" s="6"/>
      <c r="TC12" s="6"/>
      <c r="TD12" s="6"/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M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6"/>
      <c r="AAN12" s="6"/>
      <c r="AAO12" s="6"/>
      <c r="AAP12" s="6"/>
      <c r="AAQ12" s="6"/>
      <c r="AAR12" s="6"/>
      <c r="AAS12" s="6"/>
      <c r="AAT12" s="6"/>
      <c r="AAU12" s="6"/>
      <c r="AAV12" s="6"/>
      <c r="AAW12" s="6"/>
      <c r="AAX12" s="6"/>
      <c r="AAY12" s="6"/>
      <c r="AAZ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G12" s="6"/>
      <c r="AHH12" s="6"/>
      <c r="AHI12" s="6"/>
      <c r="AHJ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6"/>
      <c r="AIX12" s="6"/>
      <c r="AIY12" s="6"/>
      <c r="AIZ12" s="6"/>
      <c r="AJA12" s="6"/>
      <c r="AJB12" s="6"/>
      <c r="AJC12" s="6"/>
      <c r="AJD12" s="6"/>
      <c r="AJE12" s="6"/>
      <c r="AJF12" s="6"/>
      <c r="AJG12" s="6"/>
      <c r="AJH12" s="6"/>
      <c r="AJI12" s="6"/>
      <c r="AJJ12" s="6"/>
      <c r="AJK12" s="6"/>
      <c r="AJL12" s="6"/>
      <c r="AJM12" s="6"/>
      <c r="AJN12" s="6"/>
      <c r="AJO12" s="6"/>
      <c r="AJP12" s="6"/>
      <c r="AJQ12" s="6"/>
      <c r="AJR12" s="6"/>
      <c r="AJS12" s="6"/>
      <c r="AJT12" s="6"/>
      <c r="AJU12" s="6"/>
      <c r="AJV12" s="6"/>
      <c r="AJW12" s="6"/>
      <c r="AJX12" s="6"/>
      <c r="AJY12" s="6"/>
      <c r="AJZ12" s="6"/>
      <c r="AKA12" s="6"/>
      <c r="AKB12" s="6"/>
      <c r="AKC12" s="6"/>
      <c r="AKD12" s="6"/>
      <c r="AKE12" s="6"/>
      <c r="AKF12" s="6"/>
      <c r="AKG12" s="6"/>
      <c r="AKH12" s="6"/>
      <c r="AKI12" s="6"/>
      <c r="AKJ12" s="6"/>
      <c r="AKK12" s="6"/>
      <c r="AKL12" s="6"/>
      <c r="AKM12" s="6"/>
      <c r="AKN12" s="6"/>
      <c r="AKO12" s="6"/>
      <c r="AKP12" s="6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</row>
    <row r="13" spans="1:1038" x14ac:dyDescent="0.25">
      <c r="A13" t="s">
        <v>188</v>
      </c>
      <c r="D13" t="s">
        <v>1268</v>
      </c>
      <c r="M13" s="55"/>
      <c r="N13" s="55"/>
      <c r="O13" s="116" t="s">
        <v>347</v>
      </c>
      <c r="P13" s="117">
        <v>28</v>
      </c>
      <c r="Q13" s="6"/>
      <c r="R13" s="6"/>
      <c r="S13" s="6"/>
      <c r="T13" s="95" t="s">
        <v>171</v>
      </c>
      <c r="U13" s="96">
        <v>23</v>
      </c>
      <c r="V13" s="97" t="s">
        <v>185</v>
      </c>
      <c r="W13" s="131">
        <f t="shared" si="0"/>
        <v>6</v>
      </c>
      <c r="X13" s="78"/>
      <c r="Y13" s="78"/>
      <c r="Z13" s="56"/>
      <c r="AA13" s="56"/>
      <c r="AB13" s="57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Q13" s="6"/>
      <c r="MR13" s="6"/>
      <c r="MS13" s="6"/>
      <c r="MT13" s="6"/>
      <c r="MU13" s="6"/>
      <c r="MV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H13" s="6"/>
      <c r="NI13" s="6"/>
      <c r="NJ13" s="6"/>
      <c r="NK13" s="6"/>
      <c r="NL13" s="6"/>
      <c r="NM13" s="6"/>
      <c r="NN13" s="6"/>
      <c r="NO13" s="6"/>
      <c r="NP13" s="6"/>
      <c r="NQ13" s="6"/>
      <c r="NR13" s="6"/>
      <c r="NS13" s="6"/>
      <c r="NT13" s="6"/>
      <c r="NU13" s="6"/>
      <c r="NV13" s="6"/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S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M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6"/>
      <c r="AAN13" s="6"/>
      <c r="AAO13" s="6"/>
      <c r="AAP13" s="6"/>
      <c r="AAQ13" s="6"/>
      <c r="AAR13" s="6"/>
      <c r="AAS13" s="6"/>
      <c r="AAT13" s="6"/>
      <c r="AAU13" s="6"/>
      <c r="AAV13" s="6"/>
      <c r="AAW13" s="6"/>
      <c r="AAX13" s="6"/>
      <c r="AAY13" s="6"/>
      <c r="AAZ13" s="6"/>
      <c r="ABA13" s="6"/>
      <c r="ABB13" s="6"/>
      <c r="ABC13" s="6"/>
      <c r="ABD13" s="6"/>
      <c r="ABE13" s="6"/>
      <c r="ABF13" s="6"/>
      <c r="ABG13" s="6"/>
      <c r="ABH13" s="6"/>
      <c r="ABI13" s="6"/>
      <c r="ABJ13" s="6"/>
      <c r="ABK13" s="6"/>
      <c r="ABL13" s="6"/>
      <c r="ABM13" s="6"/>
      <c r="ABN13" s="6"/>
      <c r="ABO13" s="6"/>
      <c r="ABP13" s="6"/>
      <c r="ABQ13" s="6"/>
      <c r="ABR13" s="6"/>
      <c r="ABS13" s="6"/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G13" s="6"/>
      <c r="AHH13" s="6"/>
      <c r="AHI13" s="6"/>
      <c r="AHJ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6"/>
      <c r="AIX13" s="6"/>
      <c r="AIY13" s="6"/>
      <c r="AIZ13" s="6"/>
      <c r="AJA13" s="6"/>
      <c r="AJB13" s="6"/>
      <c r="AJC13" s="6"/>
      <c r="AJD13" s="6"/>
      <c r="AJE13" s="6"/>
      <c r="AJF13" s="6"/>
      <c r="AJG13" s="6"/>
      <c r="AJH13" s="6"/>
      <c r="AJI13" s="6"/>
      <c r="AJJ13" s="6"/>
      <c r="AJK13" s="6"/>
      <c r="AJL13" s="6"/>
      <c r="AJM13" s="6"/>
      <c r="AJN13" s="6"/>
      <c r="AJO13" s="6"/>
      <c r="AJP13" s="6"/>
      <c r="AJQ13" s="6"/>
      <c r="AJR13" s="6"/>
      <c r="AJS13" s="6"/>
      <c r="AJT13" s="6"/>
      <c r="AJU13" s="6"/>
      <c r="AJV13" s="6"/>
      <c r="AJW13" s="6"/>
      <c r="AJX13" s="6"/>
      <c r="AJY13" s="6"/>
      <c r="AJZ13" s="6"/>
      <c r="AKA13" s="6"/>
      <c r="AKB13" s="6"/>
      <c r="AKC13" s="6"/>
      <c r="AKD13" s="6"/>
      <c r="AKE13" s="6"/>
      <c r="AKF13" s="6"/>
      <c r="AKG13" s="6"/>
      <c r="AKH13" s="6"/>
      <c r="AKI13" s="6"/>
      <c r="AKJ13" s="6"/>
      <c r="AKK13" s="6"/>
      <c r="AKL13" s="6"/>
      <c r="AKM13" s="6"/>
      <c r="AKN13" s="6"/>
      <c r="AKO13" s="6"/>
      <c r="AKP13" s="6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</row>
    <row r="14" spans="1:1038" x14ac:dyDescent="0.25">
      <c r="A14" t="s">
        <v>188</v>
      </c>
      <c r="D14" t="s">
        <v>1263</v>
      </c>
      <c r="L14" s="87"/>
      <c r="M14" s="55"/>
      <c r="N14" s="55"/>
      <c r="O14" s="67" t="s">
        <v>95</v>
      </c>
      <c r="P14" s="65">
        <f>P12+1</f>
        <v>20</v>
      </c>
      <c r="Q14" s="6"/>
      <c r="R14" s="6"/>
      <c r="S14" s="6"/>
      <c r="T14" s="72" t="s">
        <v>172</v>
      </c>
      <c r="U14" s="73">
        <v>23</v>
      </c>
      <c r="V14" s="83" t="s">
        <v>185</v>
      </c>
      <c r="W14" s="131">
        <f t="shared" si="0"/>
        <v>6</v>
      </c>
      <c r="X14" s="78" t="s">
        <v>223</v>
      </c>
      <c r="Y14" s="78"/>
      <c r="Z14" s="56"/>
      <c r="AA14" s="56"/>
      <c r="AB14" s="57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Q14" s="6"/>
      <c r="MR14" s="6"/>
      <c r="MS14" s="6"/>
      <c r="MT14" s="6"/>
      <c r="MU14" s="6"/>
      <c r="MV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6"/>
      <c r="AAN14" s="6"/>
      <c r="AAO14" s="6"/>
      <c r="AAP14" s="6"/>
      <c r="AAQ14" s="6"/>
      <c r="AAR14" s="6"/>
      <c r="AAS14" s="6"/>
      <c r="AAT14" s="6"/>
      <c r="AAU14" s="6"/>
      <c r="AAV14" s="6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6"/>
      <c r="AIX14" s="6"/>
      <c r="AIY14" s="6"/>
      <c r="AIZ14" s="6"/>
      <c r="AJA14" s="6"/>
      <c r="AJB14" s="6"/>
      <c r="AJC14" s="6"/>
      <c r="AJD14" s="6"/>
      <c r="AJE14" s="6"/>
      <c r="AJF14" s="6"/>
      <c r="AJG14" s="6"/>
      <c r="AJH14" s="6"/>
      <c r="AJI14" s="6"/>
      <c r="AJJ14" s="6"/>
      <c r="AJK14" s="6"/>
      <c r="AJL14" s="6"/>
      <c r="AJM14" s="6"/>
      <c r="AJN14" s="6"/>
      <c r="AJO14" s="6"/>
      <c r="AJP14" s="6"/>
      <c r="AJQ14" s="6"/>
      <c r="AJR14" s="6"/>
      <c r="AJS14" s="6"/>
      <c r="AJT14" s="6"/>
      <c r="AJU14" s="6"/>
      <c r="AJV14" s="6"/>
      <c r="AJW14" s="6"/>
      <c r="AJX14" s="6"/>
      <c r="AJY14" s="6"/>
      <c r="AJZ14" s="6"/>
      <c r="AKA14" s="6"/>
      <c r="AKB14" s="6"/>
      <c r="AKC14" s="6"/>
      <c r="AKD14" s="6"/>
      <c r="AKE14" s="6"/>
      <c r="AKF14" s="6"/>
      <c r="AKG14" s="6"/>
      <c r="AKH14" s="6"/>
      <c r="AKI14" s="6"/>
      <c r="AKJ14" s="6"/>
      <c r="AKK14" s="6"/>
      <c r="AKL14" s="6"/>
      <c r="AKM14" s="6"/>
      <c r="AKN14" s="6"/>
      <c r="AKO14" s="6"/>
      <c r="AKP14" s="6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</row>
    <row r="15" spans="1:1038" x14ac:dyDescent="0.25">
      <c r="A15" t="s">
        <v>188</v>
      </c>
      <c r="D15" t="s">
        <v>1262</v>
      </c>
      <c r="M15" s="55"/>
      <c r="N15" s="55"/>
      <c r="O15" s="67" t="s">
        <v>96</v>
      </c>
      <c r="P15" s="65">
        <f t="shared" si="1"/>
        <v>21</v>
      </c>
      <c r="Q15" s="6"/>
      <c r="R15" s="6"/>
      <c r="S15" s="6"/>
      <c r="T15" s="76" t="s">
        <v>173</v>
      </c>
      <c r="U15" s="77">
        <v>36</v>
      </c>
      <c r="V15" s="84" t="s">
        <v>186</v>
      </c>
      <c r="W15" s="131">
        <f t="shared" si="0"/>
        <v>0</v>
      </c>
      <c r="X15" s="78"/>
      <c r="Y15" s="78"/>
      <c r="Z15" s="56"/>
      <c r="AA15" s="56"/>
      <c r="AB15" s="57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Q15" s="6"/>
      <c r="MR15" s="6"/>
      <c r="MS15" s="6"/>
      <c r="MT15" s="6"/>
      <c r="MU15" s="6"/>
      <c r="MV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/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RD15" s="6"/>
      <c r="RE15" s="6"/>
      <c r="RF15" s="6"/>
      <c r="RG15" s="6"/>
      <c r="RH15" s="6"/>
      <c r="RI15" s="6"/>
      <c r="RJ15" s="6"/>
      <c r="RK15" s="6"/>
      <c r="RL15" s="6"/>
      <c r="RM15" s="6"/>
      <c r="RN15" s="6"/>
      <c r="RO15" s="6"/>
      <c r="RP15" s="6"/>
      <c r="RQ15" s="6"/>
      <c r="RR15" s="6"/>
      <c r="RS15" s="6"/>
      <c r="RT15" s="6"/>
      <c r="RU15" s="6"/>
      <c r="RV15" s="6"/>
      <c r="RW15" s="6"/>
      <c r="RX15" s="6"/>
      <c r="RY15" s="6"/>
      <c r="RZ15" s="6"/>
      <c r="SA15" s="6"/>
      <c r="SB15" s="6"/>
      <c r="SC15" s="6"/>
      <c r="SD15" s="6"/>
      <c r="SE15" s="6"/>
      <c r="SF15" s="6"/>
      <c r="SG15" s="6"/>
      <c r="SH15" s="6"/>
      <c r="SI15" s="6"/>
      <c r="SJ15" s="6"/>
      <c r="SK15" s="6"/>
      <c r="SL15" s="6"/>
      <c r="SM15" s="6"/>
      <c r="SN15" s="6"/>
      <c r="SO15" s="6"/>
      <c r="SP15" s="6"/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6"/>
      <c r="AAN15" s="6"/>
      <c r="AAO15" s="6"/>
      <c r="AAP15" s="6"/>
      <c r="AAQ15" s="6"/>
      <c r="AAR15" s="6"/>
      <c r="AAS15" s="6"/>
      <c r="AAT15" s="6"/>
      <c r="AAU15" s="6"/>
      <c r="AAV15" s="6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GU15" s="6"/>
      <c r="AGV15" s="6"/>
      <c r="AGW15" s="6"/>
      <c r="AGX15" s="6"/>
      <c r="AGY15" s="6"/>
      <c r="AGZ15" s="6"/>
      <c r="AHA15" s="6"/>
      <c r="AHB15" s="6"/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 s="6"/>
      <c r="AIX15" s="6"/>
      <c r="AIY15" s="6"/>
      <c r="AIZ15" s="6"/>
      <c r="AJA15" s="6"/>
      <c r="AJB15" s="6"/>
      <c r="AJC15" s="6"/>
      <c r="AJD15" s="6"/>
      <c r="AJE15" s="6"/>
      <c r="AJF15" s="6"/>
      <c r="AJG15" s="6"/>
      <c r="AJH15" s="6"/>
      <c r="AJI15" s="6"/>
      <c r="AJJ15" s="6"/>
      <c r="AJK15" s="6"/>
      <c r="AJL15" s="6"/>
      <c r="AJM15" s="6"/>
      <c r="AJN15" s="6"/>
      <c r="AJO15" s="6"/>
      <c r="AJP15" s="6"/>
      <c r="AJQ15" s="6"/>
      <c r="AJR15" s="6"/>
      <c r="AJS15" s="6"/>
      <c r="AJT15" s="6"/>
      <c r="AJU15" s="6"/>
      <c r="AJV15" s="6"/>
      <c r="AJW15" s="6"/>
      <c r="AJX15" s="6"/>
      <c r="AJY15" s="6"/>
      <c r="AJZ15" s="6"/>
      <c r="AKA15" s="6"/>
      <c r="AKB15" s="6"/>
      <c r="AKC15" s="6"/>
      <c r="AKD15" s="6"/>
      <c r="AKE15" s="6"/>
      <c r="AKF15" s="6"/>
      <c r="AKG15" s="6"/>
      <c r="AKH15" s="6"/>
      <c r="AKI15" s="6"/>
      <c r="AKJ15" s="6"/>
      <c r="AKK15" s="6"/>
      <c r="AKL15" s="6"/>
      <c r="AKM15" s="6"/>
      <c r="AKN15" s="6"/>
      <c r="AKO15" s="6"/>
      <c r="AKP15" s="6"/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</row>
    <row r="16" spans="1:1038" x14ac:dyDescent="0.25">
      <c r="A16" t="s">
        <v>188</v>
      </c>
      <c r="D16" t="s">
        <v>1261</v>
      </c>
      <c r="M16" s="55"/>
      <c r="N16" s="55"/>
      <c r="O16" s="67" t="s">
        <v>898</v>
      </c>
      <c r="P16" s="65">
        <f t="shared" si="1"/>
        <v>22</v>
      </c>
      <c r="Q16" s="6"/>
      <c r="R16" s="6"/>
      <c r="S16" s="6"/>
      <c r="T16" s="72" t="s">
        <v>91</v>
      </c>
      <c r="U16" s="73">
        <v>21</v>
      </c>
      <c r="V16" s="83" t="s">
        <v>183</v>
      </c>
      <c r="W16" s="131">
        <f t="shared" si="0"/>
        <v>9</v>
      </c>
      <c r="X16" s="78"/>
      <c r="Y16" s="78"/>
      <c r="Z16" s="56"/>
      <c r="AA16" s="56"/>
      <c r="AB16" s="57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Q16" s="6"/>
      <c r="MR16" s="6"/>
      <c r="MS16" s="6"/>
      <c r="MT16" s="6"/>
      <c r="MU16" s="6"/>
      <c r="MV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RD16" s="6"/>
      <c r="RE16" s="6"/>
      <c r="RF16" s="6"/>
      <c r="RG16" s="6"/>
      <c r="RH16" s="6"/>
      <c r="RI16" s="6"/>
      <c r="RJ16" s="6"/>
      <c r="RK16" s="6"/>
      <c r="RL16" s="6"/>
      <c r="RM16" s="6"/>
      <c r="RN16" s="6"/>
      <c r="RO16" s="6"/>
      <c r="RP16" s="6"/>
      <c r="RQ16" s="6"/>
      <c r="RR16" s="6"/>
      <c r="RS16" s="6"/>
      <c r="RT16" s="6"/>
      <c r="RU16" s="6"/>
      <c r="RV16" s="6"/>
      <c r="RW16" s="6"/>
      <c r="RX16" s="6"/>
      <c r="RY16" s="6"/>
      <c r="RZ16" s="6"/>
      <c r="SA16" s="6"/>
      <c r="SB16" s="6"/>
      <c r="SC16" s="6"/>
      <c r="SD16" s="6"/>
      <c r="SE16" s="6"/>
      <c r="SF16" s="6"/>
      <c r="SG16" s="6"/>
      <c r="SH16" s="6"/>
      <c r="SI16" s="6"/>
      <c r="SJ16" s="6"/>
      <c r="SK16" s="6"/>
      <c r="SL16" s="6"/>
      <c r="SM16" s="6"/>
      <c r="SN16" s="6"/>
      <c r="SO16" s="6"/>
      <c r="SP16" s="6"/>
      <c r="SQ16" s="6"/>
      <c r="SR16" s="6"/>
      <c r="SS16" s="6"/>
      <c r="ST16" s="6"/>
      <c r="SU16" s="6"/>
      <c r="SV16" s="6"/>
      <c r="SW16" s="6"/>
      <c r="SX16" s="6"/>
      <c r="SY16" s="6"/>
      <c r="SZ16" s="6"/>
      <c r="TA16" s="6"/>
      <c r="TB16" s="6"/>
      <c r="TC16" s="6"/>
      <c r="TD16" s="6"/>
      <c r="TE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/>
      <c r="XQ16" s="6"/>
      <c r="XR16" s="6"/>
      <c r="XS16" s="6"/>
      <c r="XT16" s="6"/>
      <c r="XU16" s="6"/>
      <c r="XV16" s="6"/>
      <c r="XW16" s="6"/>
      <c r="XX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6"/>
      <c r="AAN16" s="6"/>
      <c r="AAO16" s="6"/>
      <c r="AAP16" s="6"/>
      <c r="AAQ16" s="6"/>
      <c r="AAR16" s="6"/>
      <c r="AAS16" s="6"/>
      <c r="AAT16" s="6"/>
      <c r="AAU16" s="6"/>
      <c r="AAV16" s="6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GU16" s="6"/>
      <c r="AGV16" s="6"/>
      <c r="AGW16" s="6"/>
      <c r="AGX16" s="6"/>
      <c r="AGY16" s="6"/>
      <c r="AGZ16" s="6"/>
      <c r="AHA16" s="6"/>
      <c r="AHB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IW16" s="6"/>
      <c r="AIX16" s="6"/>
      <c r="AIY16" s="6"/>
      <c r="AIZ16" s="6"/>
      <c r="AJA16" s="6"/>
      <c r="AJB16" s="6"/>
      <c r="AJC16" s="6"/>
      <c r="AJD16" s="6"/>
      <c r="AJE16" s="6"/>
      <c r="AJF16" s="6"/>
      <c r="AJG16" s="6"/>
      <c r="AJH16" s="6"/>
      <c r="AJI16" s="6"/>
      <c r="AJJ16" s="6"/>
      <c r="AJK16" s="6"/>
      <c r="AJL16" s="6"/>
      <c r="AJM16" s="6"/>
      <c r="AJN16" s="6"/>
      <c r="AJO16" s="6"/>
      <c r="AJP16" s="6"/>
      <c r="AJQ16" s="6"/>
      <c r="AJR16" s="6"/>
      <c r="AJS16" s="6"/>
      <c r="AJT16" s="6"/>
      <c r="AJU16" s="6"/>
      <c r="AJV16" s="6"/>
      <c r="AJW16" s="6"/>
      <c r="AJX16" s="6"/>
      <c r="AJY16" s="6"/>
      <c r="AJZ16" s="6"/>
      <c r="AKA16" s="6"/>
      <c r="AKB16" s="6"/>
      <c r="AKC16" s="6"/>
      <c r="AKD16" s="6"/>
      <c r="AKE16" s="6"/>
      <c r="AKF16" s="6"/>
      <c r="AKG16" s="6"/>
      <c r="AKH16" s="6"/>
      <c r="AKI16" s="6"/>
      <c r="AKJ16" s="6"/>
      <c r="AKK16" s="6"/>
      <c r="AKL16" s="6"/>
      <c r="AKM16" s="6"/>
      <c r="AKN16" s="6"/>
      <c r="AKO16" s="6"/>
      <c r="AKP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</row>
    <row r="17" spans="1:1038" x14ac:dyDescent="0.25">
      <c r="A17" t="s">
        <v>188</v>
      </c>
      <c r="D17" t="s">
        <v>1008</v>
      </c>
      <c r="J17" s="217"/>
      <c r="K17" s="217"/>
      <c r="M17" s="55"/>
      <c r="N17" s="55"/>
      <c r="O17" s="66" t="s">
        <v>39</v>
      </c>
      <c r="P17" s="65">
        <f t="shared" si="1"/>
        <v>23</v>
      </c>
      <c r="Q17" s="6"/>
      <c r="R17" s="6"/>
      <c r="S17" s="6"/>
      <c r="T17" s="72" t="s">
        <v>899</v>
      </c>
      <c r="U17" s="73">
        <v>16</v>
      </c>
      <c r="V17" s="83" t="s">
        <v>901</v>
      </c>
      <c r="W17" s="131">
        <f t="shared" si="0"/>
        <v>11</v>
      </c>
      <c r="X17" s="163" t="s">
        <v>920</v>
      </c>
      <c r="Y17" s="78"/>
      <c r="Z17" s="56"/>
      <c r="AA17" s="56"/>
      <c r="AB17" s="57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</row>
    <row r="18" spans="1:1038" x14ac:dyDescent="0.25">
      <c r="A18" t="s">
        <v>188</v>
      </c>
      <c r="D18" t="s">
        <v>930</v>
      </c>
      <c r="H18" s="87"/>
      <c r="I18" s="87"/>
      <c r="M18" s="55"/>
      <c r="N18" s="55"/>
      <c r="O18" s="67" t="s">
        <v>89</v>
      </c>
      <c r="P18" s="65">
        <f t="shared" si="1"/>
        <v>24</v>
      </c>
      <c r="Q18" s="6"/>
      <c r="R18" s="6"/>
      <c r="S18" s="6"/>
      <c r="T18" s="72" t="s">
        <v>900</v>
      </c>
      <c r="U18" s="73">
        <v>17</v>
      </c>
      <c r="V18" s="83" t="s">
        <v>902</v>
      </c>
      <c r="W18" s="131">
        <f t="shared" si="0"/>
        <v>13</v>
      </c>
      <c r="X18" s="163" t="s">
        <v>919</v>
      </c>
      <c r="Y18" s="78"/>
      <c r="Z18" s="56"/>
      <c r="AA18" s="56"/>
      <c r="AB18" s="57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</row>
    <row r="19" spans="1:1038" x14ac:dyDescent="0.25">
      <c r="A19" t="s">
        <v>188</v>
      </c>
      <c r="D19" t="s">
        <v>917</v>
      </c>
      <c r="M19" s="55"/>
      <c r="N19" s="55"/>
      <c r="O19" s="66" t="s">
        <v>46</v>
      </c>
      <c r="P19" s="65">
        <f t="shared" si="1"/>
        <v>25</v>
      </c>
      <c r="Q19" s="6"/>
      <c r="R19" s="6"/>
      <c r="S19" s="6"/>
      <c r="T19" s="72" t="s">
        <v>921</v>
      </c>
      <c r="U19" s="73">
        <v>18</v>
      </c>
      <c r="V19" s="83" t="s">
        <v>922</v>
      </c>
      <c r="W19" s="131">
        <f t="shared" si="0"/>
        <v>9</v>
      </c>
      <c r="X19" s="163" t="s">
        <v>918</v>
      </c>
      <c r="Y19" s="78"/>
      <c r="Z19" s="56"/>
      <c r="AA19" s="56"/>
      <c r="AB19" s="57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</row>
    <row r="20" spans="1:1038" x14ac:dyDescent="0.25">
      <c r="A20" t="s">
        <v>188</v>
      </c>
      <c r="D20" t="s">
        <v>910</v>
      </c>
      <c r="M20" s="55"/>
      <c r="N20" s="55"/>
      <c r="O20" s="66" t="s">
        <v>50</v>
      </c>
      <c r="P20" s="65">
        <f t="shared" si="1"/>
        <v>26</v>
      </c>
      <c r="Q20" s="6"/>
      <c r="R20" s="6"/>
      <c r="S20" s="6"/>
      <c r="T20" s="72" t="s">
        <v>90</v>
      </c>
      <c r="U20" s="73">
        <v>22</v>
      </c>
      <c r="V20" s="83" t="s">
        <v>184</v>
      </c>
      <c r="W20" s="131">
        <f t="shared" si="0"/>
        <v>1</v>
      </c>
      <c r="X20" s="78"/>
      <c r="Y20" s="78"/>
      <c r="Z20" s="56"/>
      <c r="AA20" s="56"/>
      <c r="AB20" s="57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  <c r="AFS20" s="6"/>
      <c r="AFT20" s="6"/>
      <c r="AFU20" s="6"/>
      <c r="AFV20" s="6"/>
      <c r="AFW20" s="6"/>
      <c r="AFX20" s="6"/>
      <c r="AFY20" s="6"/>
      <c r="AFZ20" s="6"/>
      <c r="AGA20" s="6"/>
      <c r="AGB20" s="6"/>
      <c r="AGC20" s="6"/>
      <c r="AGD20" s="6"/>
      <c r="AGE20" s="6"/>
      <c r="AGF20" s="6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</row>
    <row r="21" spans="1:1038" x14ac:dyDescent="0.25">
      <c r="A21" t="s">
        <v>188</v>
      </c>
      <c r="D21" t="s">
        <v>903</v>
      </c>
      <c r="M21" s="55"/>
      <c r="N21" s="55"/>
      <c r="O21" s="17" t="s">
        <v>923</v>
      </c>
      <c r="P21" s="55">
        <v>30</v>
      </c>
      <c r="Q21" s="6"/>
      <c r="R21" s="6"/>
      <c r="S21" s="6"/>
      <c r="T21" s="72" t="s">
        <v>212</v>
      </c>
      <c r="U21" s="73">
        <v>38</v>
      </c>
      <c r="V21" s="83" t="s">
        <v>213</v>
      </c>
      <c r="W21" s="131">
        <f t="shared" si="0"/>
        <v>1</v>
      </c>
      <c r="X21" s="78"/>
      <c r="Y21" s="78"/>
      <c r="Z21" s="56"/>
      <c r="AA21" s="56"/>
      <c r="AB21" s="57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</row>
    <row r="22" spans="1:1038" x14ac:dyDescent="0.25">
      <c r="A22" t="s">
        <v>188</v>
      </c>
      <c r="D22" t="s">
        <v>896</v>
      </c>
      <c r="M22" s="55"/>
      <c r="N22" s="55"/>
      <c r="O22" s="168" t="s">
        <v>931</v>
      </c>
      <c r="P22" s="169">
        <f t="shared" si="1"/>
        <v>31</v>
      </c>
      <c r="Q22" s="6"/>
      <c r="R22" s="6"/>
      <c r="S22" s="6"/>
      <c r="T22" s="72" t="s">
        <v>259</v>
      </c>
      <c r="U22" s="14">
        <v>39</v>
      </c>
      <c r="V22" s="102" t="s">
        <v>256</v>
      </c>
      <c r="W22" s="131">
        <f t="shared" si="0"/>
        <v>9</v>
      </c>
      <c r="X22" s="78"/>
      <c r="Y22" s="78"/>
      <c r="Z22" s="56"/>
      <c r="AA22" s="56"/>
      <c r="AB22" s="57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</row>
    <row r="23" spans="1:1038" x14ac:dyDescent="0.25">
      <c r="A23" t="s">
        <v>188</v>
      </c>
      <c r="D23" t="s">
        <v>884</v>
      </c>
      <c r="M23" s="55"/>
      <c r="N23" s="55"/>
      <c r="O23" s="170" t="s">
        <v>932</v>
      </c>
      <c r="P23" s="169">
        <f t="shared" si="1"/>
        <v>32</v>
      </c>
      <c r="Q23" s="6"/>
      <c r="R23" s="6"/>
      <c r="S23" s="6"/>
      <c r="T23" s="72" t="s">
        <v>260</v>
      </c>
      <c r="U23" s="14">
        <v>40</v>
      </c>
      <c r="V23" s="103" t="s">
        <v>257</v>
      </c>
      <c r="W23" s="131">
        <f t="shared" si="0"/>
        <v>9</v>
      </c>
      <c r="X23" s="78"/>
      <c r="Y23" s="78"/>
      <c r="Z23" s="56"/>
      <c r="AA23" s="56"/>
      <c r="AB23" s="57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</row>
    <row r="24" spans="1:1038" x14ac:dyDescent="0.25">
      <c r="A24" t="s">
        <v>188</v>
      </c>
      <c r="D24" t="s">
        <v>874</v>
      </c>
      <c r="M24" s="55"/>
      <c r="N24" s="55"/>
      <c r="O24" s="94" t="s">
        <v>210</v>
      </c>
      <c r="P24" s="68">
        <v>99</v>
      </c>
      <c r="Q24" s="6"/>
      <c r="R24" s="6"/>
      <c r="S24" s="6"/>
      <c r="T24" s="72" t="s">
        <v>261</v>
      </c>
      <c r="U24" s="14">
        <v>41</v>
      </c>
      <c r="V24" s="103" t="s">
        <v>258</v>
      </c>
      <c r="W24" s="131">
        <f t="shared" si="0"/>
        <v>9</v>
      </c>
      <c r="X24" s="78"/>
      <c r="Y24" s="78"/>
      <c r="Z24" s="56"/>
      <c r="AA24" s="56"/>
      <c r="AB24" s="57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</row>
    <row r="25" spans="1:1038" x14ac:dyDescent="0.25">
      <c r="A25" t="s">
        <v>188</v>
      </c>
      <c r="D25" t="s">
        <v>864</v>
      </c>
      <c r="M25" s="55"/>
      <c r="N25" s="55"/>
      <c r="O25" s="6"/>
      <c r="P25" s="55"/>
      <c r="Q25" s="6"/>
      <c r="R25" s="6"/>
      <c r="S25" s="6"/>
      <c r="T25" s="72" t="s">
        <v>216</v>
      </c>
      <c r="U25" s="14">
        <v>42</v>
      </c>
      <c r="V25" s="103" t="s">
        <v>219</v>
      </c>
      <c r="W25" s="131">
        <f t="shared" si="0"/>
        <v>4</v>
      </c>
      <c r="X25" s="78"/>
      <c r="Y25" s="78"/>
      <c r="Z25" s="56"/>
      <c r="AA25" s="56"/>
      <c r="AB25" s="57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</row>
    <row r="26" spans="1:1038" x14ac:dyDescent="0.25">
      <c r="A26" t="s">
        <v>188</v>
      </c>
      <c r="D26" t="s">
        <v>820</v>
      </c>
      <c r="M26" s="55"/>
      <c r="N26" s="55"/>
      <c r="O26" s="6"/>
      <c r="P26" s="55"/>
      <c r="Q26" s="6"/>
      <c r="R26" s="6"/>
      <c r="S26" s="6"/>
      <c r="T26" s="72" t="s">
        <v>217</v>
      </c>
      <c r="U26" s="14">
        <v>43</v>
      </c>
      <c r="V26" s="103" t="s">
        <v>220</v>
      </c>
      <c r="W26" s="131">
        <f t="shared" si="0"/>
        <v>4</v>
      </c>
      <c r="X26" s="78"/>
      <c r="Y26" s="78"/>
      <c r="Z26" s="56"/>
      <c r="AA26" s="56"/>
      <c r="AB26" s="57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</row>
    <row r="27" spans="1:1038" x14ac:dyDescent="0.25">
      <c r="A27" t="s">
        <v>188</v>
      </c>
      <c r="D27" t="s">
        <v>816</v>
      </c>
      <c r="E27" s="87"/>
      <c r="M27" s="55"/>
      <c r="N27" s="55"/>
      <c r="O27" s="6"/>
      <c r="P27" s="55"/>
      <c r="Q27" s="6"/>
      <c r="R27" s="6"/>
      <c r="S27" s="6"/>
      <c r="T27" s="74" t="s">
        <v>218</v>
      </c>
      <c r="U27" s="98">
        <v>44</v>
      </c>
      <c r="V27" s="104" t="s">
        <v>221</v>
      </c>
      <c r="W27" s="131">
        <f t="shared" si="0"/>
        <v>4</v>
      </c>
      <c r="X27" s="78"/>
      <c r="Y27" s="78"/>
      <c r="Z27" s="56"/>
      <c r="AA27" s="56"/>
      <c r="AB27" s="57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</row>
    <row r="28" spans="1:1038" x14ac:dyDescent="0.25">
      <c r="A28" t="s">
        <v>188</v>
      </c>
      <c r="D28" t="s">
        <v>725</v>
      </c>
      <c r="M28" s="55"/>
      <c r="N28" s="55"/>
      <c r="O28" s="6"/>
      <c r="P28" s="55"/>
      <c r="Q28" s="6"/>
      <c r="R28" s="6"/>
      <c r="S28" s="6"/>
      <c r="T28" s="72" t="s">
        <v>281</v>
      </c>
      <c r="U28" s="14">
        <v>58</v>
      </c>
      <c r="V28" s="103" t="s">
        <v>264</v>
      </c>
      <c r="W28" s="131">
        <f t="shared" si="0"/>
        <v>2</v>
      </c>
      <c r="X28" s="129" t="s">
        <v>319</v>
      </c>
      <c r="Y28" s="78"/>
      <c r="Z28" s="56"/>
      <c r="AA28" s="56"/>
      <c r="AB28" s="57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</row>
    <row r="29" spans="1:1038" x14ac:dyDescent="0.25">
      <c r="A29" t="s">
        <v>188</v>
      </c>
      <c r="D29" t="s">
        <v>722</v>
      </c>
      <c r="M29" s="55"/>
      <c r="N29" s="55"/>
      <c r="O29" s="6"/>
      <c r="P29" s="55"/>
      <c r="Q29" s="6"/>
      <c r="R29" s="6"/>
      <c r="S29" s="6"/>
      <c r="T29" s="72" t="s">
        <v>273</v>
      </c>
      <c r="U29" s="14">
        <v>59</v>
      </c>
      <c r="V29" s="103" t="s">
        <v>265</v>
      </c>
      <c r="W29" s="131">
        <f t="shared" si="0"/>
        <v>47</v>
      </c>
      <c r="X29" s="78"/>
      <c r="Y29" s="78"/>
      <c r="Z29" s="56"/>
      <c r="AA29" s="56"/>
      <c r="AB29" s="57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</row>
    <row r="30" spans="1:1038" x14ac:dyDescent="0.25">
      <c r="A30" t="s">
        <v>188</v>
      </c>
      <c r="D30" t="s">
        <v>720</v>
      </c>
      <c r="M30" s="55"/>
      <c r="N30" s="55"/>
      <c r="O30" s="6"/>
      <c r="P30" s="55"/>
      <c r="Q30" s="6"/>
      <c r="R30" s="6"/>
      <c r="S30" s="6"/>
      <c r="T30" s="72" t="s">
        <v>274</v>
      </c>
      <c r="U30" s="14">
        <v>60</v>
      </c>
      <c r="V30" s="103" t="s">
        <v>266</v>
      </c>
      <c r="W30" s="131">
        <f t="shared" si="0"/>
        <v>48</v>
      </c>
      <c r="X30" s="78"/>
      <c r="Y30" s="78"/>
      <c r="Z30" s="56"/>
      <c r="AA30" s="56"/>
      <c r="AB30" s="57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</row>
    <row r="31" spans="1:1038" x14ac:dyDescent="0.25">
      <c r="A31" t="s">
        <v>188</v>
      </c>
      <c r="D31" t="s">
        <v>863</v>
      </c>
      <c r="M31" s="55"/>
      <c r="N31" s="55"/>
      <c r="O31" s="6"/>
      <c r="P31" s="55"/>
      <c r="Q31" s="6"/>
      <c r="R31" s="6"/>
      <c r="S31" s="6"/>
      <c r="T31" s="72" t="s">
        <v>275</v>
      </c>
      <c r="U31" s="14">
        <v>61</v>
      </c>
      <c r="V31" s="103" t="s">
        <v>267</v>
      </c>
      <c r="W31" s="131">
        <f t="shared" si="0"/>
        <v>48</v>
      </c>
      <c r="X31" s="78"/>
      <c r="Y31" s="78"/>
      <c r="Z31" s="56"/>
      <c r="AA31" s="56"/>
      <c r="AB31" s="57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  <c r="ADK31" s="6"/>
      <c r="ADL31" s="6"/>
      <c r="ADM31" s="6"/>
      <c r="ADN31" s="6"/>
      <c r="ADO31" s="6"/>
      <c r="ADP31" s="6"/>
      <c r="ADQ31" s="6"/>
      <c r="ADR31" s="6"/>
      <c r="ADS31" s="6"/>
      <c r="ADT31" s="6"/>
      <c r="ADU31" s="6"/>
      <c r="ADV31" s="6"/>
      <c r="ADW31" s="6"/>
      <c r="ADX31" s="6"/>
      <c r="ADY31" s="6"/>
      <c r="ADZ31" s="6"/>
      <c r="AEA31" s="6"/>
      <c r="AEB31" s="6"/>
      <c r="AEC31" s="6"/>
      <c r="AED31" s="6"/>
      <c r="AEE31" s="6"/>
      <c r="AEF31" s="6"/>
      <c r="AEG31" s="6"/>
      <c r="AEH31" s="6"/>
      <c r="AEI31" s="6"/>
      <c r="AEJ31" s="6"/>
      <c r="AEK31" s="6"/>
      <c r="AEL31" s="6"/>
      <c r="AEM31" s="6"/>
      <c r="AEN31" s="6"/>
      <c r="AEO31" s="6"/>
      <c r="AEP31" s="6"/>
      <c r="AEQ31" s="6"/>
      <c r="AER31" s="6"/>
      <c r="AES31" s="6"/>
      <c r="AET31" s="6"/>
      <c r="AEU31" s="6"/>
      <c r="AEV31" s="6"/>
      <c r="AEW31" s="6"/>
      <c r="AEX31" s="6"/>
      <c r="AEY31" s="6"/>
      <c r="AEZ31" s="6"/>
      <c r="AFA31" s="6"/>
      <c r="AFB31" s="6"/>
      <c r="AFC31" s="6"/>
      <c r="AFD31" s="6"/>
      <c r="AFE31" s="6"/>
      <c r="AFF31" s="6"/>
      <c r="AFG31" s="6"/>
      <c r="AFH31" s="6"/>
      <c r="AFI31" s="6"/>
      <c r="AFJ31" s="6"/>
      <c r="AFK31" s="6"/>
      <c r="AFL31" s="6"/>
      <c r="AFM31" s="6"/>
      <c r="AFN31" s="6"/>
      <c r="AFO31" s="6"/>
      <c r="AFP31" s="6"/>
      <c r="AFQ31" s="6"/>
      <c r="AFR31" s="6"/>
      <c r="AFS31" s="6"/>
      <c r="AFT31" s="6"/>
      <c r="AFU31" s="6"/>
      <c r="AFV31" s="6"/>
      <c r="AFW31" s="6"/>
      <c r="AFX31" s="6"/>
      <c r="AFY31" s="6"/>
      <c r="AFZ31" s="6"/>
      <c r="AGA31" s="6"/>
      <c r="AGB31" s="6"/>
      <c r="AGC31" s="6"/>
      <c r="AGD31" s="6"/>
      <c r="AGE31" s="6"/>
      <c r="AGF31" s="6"/>
      <c r="AGG31" s="6"/>
      <c r="AGH31" s="6"/>
      <c r="AGI31" s="6"/>
      <c r="AGJ31" s="6"/>
      <c r="AGK31" s="6"/>
      <c r="AGL31" s="6"/>
      <c r="AGM31" s="6"/>
      <c r="AGN31" s="6"/>
      <c r="AGO31" s="6"/>
      <c r="AGP31" s="6"/>
      <c r="AGQ31" s="6"/>
      <c r="AGR31" s="6"/>
      <c r="AGS31" s="6"/>
      <c r="AGT31" s="6"/>
      <c r="AGU31" s="6"/>
      <c r="AGV31" s="6"/>
      <c r="AGW31" s="6"/>
      <c r="AGX31" s="6"/>
      <c r="AGY31" s="6"/>
      <c r="AGZ31" s="6"/>
      <c r="AHA31" s="6"/>
      <c r="AHB31" s="6"/>
      <c r="AHC31" s="6"/>
      <c r="AHD31" s="6"/>
      <c r="AHE31" s="6"/>
      <c r="AHF31" s="6"/>
      <c r="AHG31" s="6"/>
      <c r="AHH31" s="6"/>
      <c r="AHI31" s="6"/>
      <c r="AHJ31" s="6"/>
      <c r="AHK31" s="6"/>
      <c r="AHL31" s="6"/>
      <c r="AHM31" s="6"/>
      <c r="AHN31" s="6"/>
      <c r="AHO31" s="6"/>
      <c r="AHP31" s="6"/>
      <c r="AHQ31" s="6"/>
      <c r="AHR31" s="6"/>
      <c r="AHS31" s="6"/>
      <c r="AHT31" s="6"/>
      <c r="AHU31" s="6"/>
      <c r="AHV31" s="6"/>
      <c r="AHW31" s="6"/>
      <c r="AHX31" s="6"/>
      <c r="AHY31" s="6"/>
      <c r="AHZ31" s="6"/>
      <c r="AIA31" s="6"/>
      <c r="AIB31" s="6"/>
      <c r="AIC31" s="6"/>
      <c r="AID31" s="6"/>
      <c r="AIE31" s="6"/>
      <c r="AIF31" s="6"/>
      <c r="AIG31" s="6"/>
      <c r="AIH31" s="6"/>
      <c r="AII31" s="6"/>
      <c r="AIJ31" s="6"/>
      <c r="AIK31" s="6"/>
      <c r="AIL31" s="6"/>
      <c r="AIM31" s="6"/>
      <c r="AIN31" s="6"/>
      <c r="AIO31" s="6"/>
      <c r="AIP31" s="6"/>
      <c r="AIQ31" s="6"/>
      <c r="AIR31" s="6"/>
      <c r="AIS31" s="6"/>
      <c r="AIT31" s="6"/>
      <c r="AIU31" s="6"/>
      <c r="AIV31" s="6"/>
      <c r="AIW31" s="6"/>
      <c r="AIX31" s="6"/>
      <c r="AIY31" s="6"/>
      <c r="AIZ31" s="6"/>
      <c r="AJA31" s="6"/>
      <c r="AJB31" s="6"/>
      <c r="AJC31" s="6"/>
      <c r="AJD31" s="6"/>
      <c r="AJE31" s="6"/>
      <c r="AJF31" s="6"/>
      <c r="AJG31" s="6"/>
      <c r="AJH31" s="6"/>
      <c r="AJI31" s="6"/>
      <c r="AJJ31" s="6"/>
      <c r="AJK31" s="6"/>
      <c r="AJL31" s="6"/>
      <c r="AJM31" s="6"/>
      <c r="AJN31" s="6"/>
      <c r="AJO31" s="6"/>
      <c r="AJP31" s="6"/>
      <c r="AJQ31" s="6"/>
      <c r="AJR31" s="6"/>
      <c r="AJS31" s="6"/>
      <c r="AJT31" s="6"/>
      <c r="AJU31" s="6"/>
      <c r="AJV31" s="6"/>
      <c r="AJW31" s="6"/>
      <c r="AJX31" s="6"/>
      <c r="AJY31" s="6"/>
      <c r="AJZ31" s="6"/>
      <c r="AKA31" s="6"/>
      <c r="AKB31" s="6"/>
      <c r="AKC31" s="6"/>
      <c r="AKD31" s="6"/>
      <c r="AKE31" s="6"/>
      <c r="AKF31" s="6"/>
      <c r="AKG31" s="6"/>
      <c r="AKH31" s="6"/>
      <c r="AKI31" s="6"/>
      <c r="AKJ31" s="6"/>
      <c r="AKK31" s="6"/>
      <c r="AKL31" s="6"/>
      <c r="AKM31" s="6"/>
      <c r="AKN31" s="6"/>
      <c r="AKO31" s="6"/>
      <c r="AKP31" s="6"/>
      <c r="AKQ31" s="6"/>
      <c r="AKR31" s="6"/>
      <c r="AKS31" s="6"/>
      <c r="AKT31" s="6"/>
      <c r="AKU31" s="6"/>
      <c r="AKV31" s="6"/>
      <c r="AKW31" s="6"/>
      <c r="AKX31" s="6"/>
      <c r="AKY31" s="6"/>
      <c r="AKZ31" s="6"/>
      <c r="ALA31" s="6"/>
      <c r="ALB31" s="6"/>
      <c r="ALC31" s="6"/>
      <c r="ALD31" s="6"/>
      <c r="ALE31" s="6"/>
      <c r="ALF31" s="6"/>
      <c r="ALG31" s="6"/>
      <c r="ALH31" s="6"/>
      <c r="ALI31" s="6"/>
      <c r="ALJ31" s="6"/>
      <c r="ALK31" s="6"/>
      <c r="ALL31" s="6"/>
      <c r="ALM31" s="6"/>
      <c r="ALN31" s="6"/>
      <c r="ALO31" s="6"/>
      <c r="ALP31" s="6"/>
      <c r="ALQ31" s="6"/>
      <c r="ALR31" s="6"/>
      <c r="ALS31" s="6"/>
      <c r="ALT31" s="6"/>
      <c r="ALU31" s="6"/>
      <c r="ALV31" s="6"/>
      <c r="ALW31" s="6"/>
      <c r="ALX31" s="6"/>
      <c r="ALY31" s="6"/>
      <c r="ALZ31" s="6"/>
      <c r="AMA31" s="6"/>
      <c r="AMB31" s="6"/>
      <c r="AMC31" s="6"/>
      <c r="AMD31" s="6"/>
      <c r="AME31" s="6"/>
      <c r="AMF31" s="6"/>
      <c r="AMG31" s="6"/>
      <c r="AMH31" s="6"/>
      <c r="AMI31" s="6"/>
      <c r="AMJ31" s="6"/>
      <c r="AMK31" s="6"/>
      <c r="AML31" s="6"/>
      <c r="AMM31" s="6"/>
      <c r="AMN31" s="6"/>
      <c r="AMO31" s="6"/>
      <c r="AMP31" s="6"/>
      <c r="AMQ31" s="6"/>
      <c r="AMR31" s="6"/>
      <c r="AMS31" s="6"/>
      <c r="AMT31" s="6"/>
      <c r="AMU31" s="6"/>
      <c r="AMV31" s="6"/>
      <c r="AMW31" s="6"/>
      <c r="AMX31" s="6"/>
    </row>
    <row r="32" spans="1:1038" x14ac:dyDescent="0.25">
      <c r="A32" t="s">
        <v>188</v>
      </c>
      <c r="D32" t="s">
        <v>365</v>
      </c>
      <c r="M32" s="55"/>
      <c r="N32" s="55"/>
      <c r="O32" s="6"/>
      <c r="P32" s="55"/>
      <c r="Q32" s="6"/>
      <c r="R32" s="6"/>
      <c r="S32" s="6"/>
      <c r="T32" s="72" t="s">
        <v>276</v>
      </c>
      <c r="U32" s="14">
        <v>62</v>
      </c>
      <c r="V32" s="103" t="s">
        <v>268</v>
      </c>
      <c r="W32" s="131">
        <f t="shared" si="0"/>
        <v>48</v>
      </c>
      <c r="X32" s="78"/>
      <c r="Y32" s="78"/>
      <c r="Z32" s="56"/>
      <c r="AA32" s="56"/>
      <c r="AB32" s="57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/>
      <c r="ABP32" s="6"/>
      <c r="ABQ32" s="6"/>
      <c r="ABR32" s="6"/>
      <c r="ABS32" s="6"/>
      <c r="ABT32" s="6"/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/>
      <c r="ACK32" s="6"/>
      <c r="ACL32" s="6"/>
      <c r="ACM32" s="6"/>
      <c r="ACN32" s="6"/>
      <c r="ACO32" s="6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/>
      <c r="ADL32" s="6"/>
      <c r="ADM32" s="6"/>
      <c r="ADN32" s="6"/>
      <c r="ADO32" s="6"/>
      <c r="ADP32" s="6"/>
      <c r="ADQ32" s="6"/>
      <c r="ADR32" s="6"/>
      <c r="ADS32" s="6"/>
      <c r="ADT32" s="6"/>
      <c r="ADU32" s="6"/>
      <c r="ADV32" s="6"/>
      <c r="ADW32" s="6"/>
      <c r="ADX32" s="6"/>
      <c r="ADY32" s="6"/>
      <c r="ADZ32" s="6"/>
      <c r="AEA32" s="6"/>
      <c r="AEB32" s="6"/>
      <c r="AEC32" s="6"/>
      <c r="AED32" s="6"/>
      <c r="AEE32" s="6"/>
      <c r="AEF32" s="6"/>
      <c r="AEG32" s="6"/>
      <c r="AEH32" s="6"/>
      <c r="AEI32" s="6"/>
      <c r="AEJ32" s="6"/>
      <c r="AEK32" s="6"/>
      <c r="AEL32" s="6"/>
      <c r="AEM32" s="6"/>
      <c r="AEN32" s="6"/>
      <c r="AEO32" s="6"/>
      <c r="AEP32" s="6"/>
      <c r="AEQ32" s="6"/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  <c r="AFV32" s="6"/>
      <c r="AFW32" s="6"/>
      <c r="AFX32" s="6"/>
      <c r="AFY32" s="6"/>
      <c r="AFZ32" s="6"/>
      <c r="AGA32" s="6"/>
      <c r="AGB32" s="6"/>
      <c r="AGC32" s="6"/>
      <c r="AGD32" s="6"/>
      <c r="AGE32" s="6"/>
      <c r="AGF32" s="6"/>
      <c r="AGG32" s="6"/>
      <c r="AGH32" s="6"/>
      <c r="AGI32" s="6"/>
      <c r="AGJ32" s="6"/>
      <c r="AGK32" s="6"/>
      <c r="AGL32" s="6"/>
      <c r="AGM32" s="6"/>
      <c r="AGN32" s="6"/>
      <c r="AGO32" s="6"/>
      <c r="AGP32" s="6"/>
      <c r="AGQ32" s="6"/>
      <c r="AGR32" s="6"/>
      <c r="AGS32" s="6"/>
      <c r="AGT32" s="6"/>
      <c r="AGU32" s="6"/>
      <c r="AGV32" s="6"/>
      <c r="AGW32" s="6"/>
      <c r="AGX32" s="6"/>
      <c r="AGY32" s="6"/>
      <c r="AGZ32" s="6"/>
      <c r="AHA32" s="6"/>
      <c r="AHB32" s="6"/>
      <c r="AHC32" s="6"/>
      <c r="AHD32" s="6"/>
      <c r="AHE32" s="6"/>
      <c r="AHF32" s="6"/>
      <c r="AHG32" s="6"/>
      <c r="AHH32" s="6"/>
      <c r="AHI32" s="6"/>
      <c r="AHJ32" s="6"/>
      <c r="AHK32" s="6"/>
      <c r="AHL32" s="6"/>
      <c r="AHM32" s="6"/>
      <c r="AHN32" s="6"/>
      <c r="AHO32" s="6"/>
      <c r="AHP32" s="6"/>
      <c r="AHQ32" s="6"/>
      <c r="AHR32" s="6"/>
      <c r="AHS32" s="6"/>
      <c r="AHT32" s="6"/>
      <c r="AHU32" s="6"/>
      <c r="AHV32" s="6"/>
      <c r="AHW32" s="6"/>
      <c r="AHX32" s="6"/>
      <c r="AHY32" s="6"/>
      <c r="AHZ32" s="6"/>
      <c r="AIA32" s="6"/>
      <c r="AIB32" s="6"/>
      <c r="AIC32" s="6"/>
      <c r="AID32" s="6"/>
      <c r="AIE32" s="6"/>
      <c r="AIF32" s="6"/>
      <c r="AIG32" s="6"/>
      <c r="AIH32" s="6"/>
      <c r="AII32" s="6"/>
      <c r="AIJ32" s="6"/>
      <c r="AIK32" s="6"/>
      <c r="AIL32" s="6"/>
      <c r="AIM32" s="6"/>
      <c r="AIN32" s="6"/>
      <c r="AIO32" s="6"/>
      <c r="AIP32" s="6"/>
      <c r="AIQ32" s="6"/>
      <c r="AIR32" s="6"/>
      <c r="AIS32" s="6"/>
      <c r="AIT32" s="6"/>
      <c r="AIU32" s="6"/>
      <c r="AIV32" s="6"/>
      <c r="AIW32" s="6"/>
      <c r="AIX32" s="6"/>
      <c r="AIY32" s="6"/>
      <c r="AIZ32" s="6"/>
      <c r="AJA32" s="6"/>
      <c r="AJB32" s="6"/>
      <c r="AJC32" s="6"/>
      <c r="AJD32" s="6"/>
      <c r="AJE32" s="6"/>
      <c r="AJF32" s="6"/>
      <c r="AJG32" s="6"/>
      <c r="AJH32" s="6"/>
      <c r="AJI32" s="6"/>
      <c r="AJJ32" s="6"/>
      <c r="AJK32" s="6"/>
      <c r="AJL32" s="6"/>
      <c r="AJM32" s="6"/>
      <c r="AJN32" s="6"/>
      <c r="AJO32" s="6"/>
      <c r="AJP32" s="6"/>
      <c r="AJQ32" s="6"/>
      <c r="AJR32" s="6"/>
      <c r="AJS32" s="6"/>
      <c r="AJT32" s="6"/>
      <c r="AJU32" s="6"/>
      <c r="AJV32" s="6"/>
      <c r="AJW32" s="6"/>
      <c r="AJX32" s="6"/>
      <c r="AJY32" s="6"/>
      <c r="AJZ32" s="6"/>
      <c r="AKA32" s="6"/>
      <c r="AKB32" s="6"/>
      <c r="AKC32" s="6"/>
      <c r="AKD32" s="6"/>
      <c r="AKE32" s="6"/>
      <c r="AKF32" s="6"/>
      <c r="AKG32" s="6"/>
      <c r="AKH32" s="6"/>
      <c r="AKI32" s="6"/>
      <c r="AKJ32" s="6"/>
      <c r="AKK32" s="6"/>
      <c r="AKL32" s="6"/>
      <c r="AKM32" s="6"/>
      <c r="AKN32" s="6"/>
      <c r="AKO32" s="6"/>
      <c r="AKP32" s="6"/>
      <c r="AKQ32" s="6"/>
      <c r="AKR32" s="6"/>
      <c r="AKS32" s="6"/>
      <c r="AKT32" s="6"/>
      <c r="AKU32" s="6"/>
      <c r="AKV32" s="6"/>
      <c r="AKW32" s="6"/>
      <c r="AKX32" s="6"/>
      <c r="AKY32" s="6"/>
      <c r="AKZ32" s="6"/>
      <c r="ALA32" s="6"/>
      <c r="ALB32" s="6"/>
      <c r="ALC32" s="6"/>
      <c r="ALD32" s="6"/>
      <c r="ALE32" s="6"/>
      <c r="ALF32" s="6"/>
      <c r="ALG32" s="6"/>
      <c r="ALH32" s="6"/>
      <c r="ALI32" s="6"/>
      <c r="ALJ32" s="6"/>
      <c r="ALK32" s="6"/>
      <c r="ALL32" s="6"/>
      <c r="ALM32" s="6"/>
      <c r="ALN32" s="6"/>
      <c r="ALO32" s="6"/>
      <c r="ALP32" s="6"/>
      <c r="ALQ32" s="6"/>
      <c r="ALR32" s="6"/>
      <c r="ALS32" s="6"/>
      <c r="ALT32" s="6"/>
      <c r="ALU32" s="6"/>
      <c r="ALV32" s="6"/>
      <c r="ALW32" s="6"/>
      <c r="ALX32" s="6"/>
      <c r="ALY32" s="6"/>
      <c r="ALZ32" s="6"/>
      <c r="AMA32" s="6"/>
      <c r="AMB32" s="6"/>
      <c r="AMC32" s="6"/>
      <c r="AMD32" s="6"/>
      <c r="AME32" s="6"/>
      <c r="AMF32" s="6"/>
      <c r="AMG32" s="6"/>
      <c r="AMH32" s="6"/>
      <c r="AMI32" s="6"/>
      <c r="AMJ32" s="6"/>
      <c r="AMK32" s="6"/>
      <c r="AML32" s="6"/>
      <c r="AMM32" s="6"/>
      <c r="AMN32" s="6"/>
      <c r="AMO32" s="6"/>
      <c r="AMP32" s="6"/>
      <c r="AMQ32" s="6"/>
      <c r="AMR32" s="6"/>
      <c r="AMS32" s="6"/>
      <c r="AMT32" s="6"/>
      <c r="AMU32" s="6"/>
      <c r="AMV32" s="6"/>
      <c r="AMW32" s="6"/>
      <c r="AMX32" s="6"/>
    </row>
    <row r="33" spans="1:1038" x14ac:dyDescent="0.25">
      <c r="A33" t="s">
        <v>188</v>
      </c>
      <c r="D33" t="s">
        <v>699</v>
      </c>
      <c r="M33" s="55"/>
      <c r="N33" s="55"/>
      <c r="O33" s="6"/>
      <c r="P33" s="55"/>
      <c r="Q33" s="6"/>
      <c r="R33" s="6"/>
      <c r="S33" s="6"/>
      <c r="T33" s="72" t="s">
        <v>277</v>
      </c>
      <c r="U33" s="14">
        <v>63</v>
      </c>
      <c r="V33" s="103" t="s">
        <v>269</v>
      </c>
      <c r="W33" s="131">
        <f t="shared" si="0"/>
        <v>7</v>
      </c>
      <c r="X33" s="78"/>
      <c r="Y33" s="78"/>
      <c r="Z33" s="56"/>
      <c r="AA33" s="56"/>
      <c r="AB33" s="57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/>
      <c r="ACK33" s="6"/>
      <c r="ACL33" s="6"/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  <c r="ADK33" s="6"/>
      <c r="ADL33" s="6"/>
      <c r="ADM33" s="6"/>
      <c r="ADN33" s="6"/>
      <c r="ADO33" s="6"/>
      <c r="ADP33" s="6"/>
      <c r="ADQ33" s="6"/>
      <c r="ADR33" s="6"/>
      <c r="ADS33" s="6"/>
      <c r="ADT33" s="6"/>
      <c r="ADU33" s="6"/>
      <c r="ADV33" s="6"/>
      <c r="ADW33" s="6"/>
      <c r="ADX33" s="6"/>
      <c r="ADY33" s="6"/>
      <c r="ADZ33" s="6"/>
      <c r="AEA33" s="6"/>
      <c r="AEB33" s="6"/>
      <c r="AEC33" s="6"/>
      <c r="AED33" s="6"/>
      <c r="AEE33" s="6"/>
      <c r="AEF33" s="6"/>
      <c r="AEG33" s="6"/>
      <c r="AEH33" s="6"/>
      <c r="AEI33" s="6"/>
      <c r="AEJ33" s="6"/>
      <c r="AEK33" s="6"/>
      <c r="AEL33" s="6"/>
      <c r="AEM33" s="6"/>
      <c r="AEN33" s="6"/>
      <c r="AEO33" s="6"/>
      <c r="AEP33" s="6"/>
      <c r="AEQ33" s="6"/>
      <c r="AER33" s="6"/>
      <c r="AES33" s="6"/>
      <c r="AET33" s="6"/>
      <c r="AEU33" s="6"/>
      <c r="AEV33" s="6"/>
      <c r="AEW33" s="6"/>
      <c r="AEX33" s="6"/>
      <c r="AEY33" s="6"/>
      <c r="AEZ33" s="6"/>
      <c r="AFA33" s="6"/>
      <c r="AFB33" s="6"/>
      <c r="AFC33" s="6"/>
      <c r="AFD33" s="6"/>
      <c r="AFE33" s="6"/>
      <c r="AFF33" s="6"/>
      <c r="AFG33" s="6"/>
      <c r="AFH33" s="6"/>
      <c r="AFI33" s="6"/>
      <c r="AFJ33" s="6"/>
      <c r="AFK33" s="6"/>
      <c r="AFL33" s="6"/>
      <c r="AFM33" s="6"/>
      <c r="AFN33" s="6"/>
      <c r="AFO33" s="6"/>
      <c r="AFP33" s="6"/>
      <c r="AFQ33" s="6"/>
      <c r="AFR33" s="6"/>
      <c r="AFS33" s="6"/>
      <c r="AFT33" s="6"/>
      <c r="AFU33" s="6"/>
      <c r="AFV33" s="6"/>
      <c r="AFW33" s="6"/>
      <c r="AFX33" s="6"/>
      <c r="AFY33" s="6"/>
      <c r="AFZ33" s="6"/>
      <c r="AGA33" s="6"/>
      <c r="AGB33" s="6"/>
      <c r="AGC33" s="6"/>
      <c r="AGD33" s="6"/>
      <c r="AGE33" s="6"/>
      <c r="AGF33" s="6"/>
      <c r="AGG33" s="6"/>
      <c r="AGH33" s="6"/>
      <c r="AGI33" s="6"/>
      <c r="AGJ33" s="6"/>
      <c r="AGK33" s="6"/>
      <c r="AGL33" s="6"/>
      <c r="AGM33" s="6"/>
      <c r="AGN33" s="6"/>
      <c r="AGO33" s="6"/>
      <c r="AGP33" s="6"/>
      <c r="AGQ33" s="6"/>
      <c r="AGR33" s="6"/>
      <c r="AGS33" s="6"/>
      <c r="AGT33" s="6"/>
      <c r="AGU33" s="6"/>
      <c r="AGV33" s="6"/>
      <c r="AGW33" s="6"/>
      <c r="AGX33" s="6"/>
      <c r="AGY33" s="6"/>
      <c r="AGZ33" s="6"/>
      <c r="AHA33" s="6"/>
      <c r="AHB33" s="6"/>
      <c r="AHC33" s="6"/>
      <c r="AHD33" s="6"/>
      <c r="AHE33" s="6"/>
      <c r="AHF33" s="6"/>
      <c r="AHG33" s="6"/>
      <c r="AHH33" s="6"/>
      <c r="AHI33" s="6"/>
      <c r="AHJ33" s="6"/>
      <c r="AHK33" s="6"/>
      <c r="AHL33" s="6"/>
      <c r="AHM33" s="6"/>
      <c r="AHN33" s="6"/>
      <c r="AHO33" s="6"/>
      <c r="AHP33" s="6"/>
      <c r="AHQ33" s="6"/>
      <c r="AHR33" s="6"/>
      <c r="AHS33" s="6"/>
      <c r="AHT33" s="6"/>
      <c r="AHU33" s="6"/>
      <c r="AHV33" s="6"/>
      <c r="AHW33" s="6"/>
      <c r="AHX33" s="6"/>
      <c r="AHY33" s="6"/>
      <c r="AHZ33" s="6"/>
      <c r="AIA33" s="6"/>
      <c r="AIB33" s="6"/>
      <c r="AIC33" s="6"/>
      <c r="AID33" s="6"/>
      <c r="AIE33" s="6"/>
      <c r="AIF33" s="6"/>
      <c r="AIG33" s="6"/>
      <c r="AIH33" s="6"/>
      <c r="AII33" s="6"/>
      <c r="AIJ33" s="6"/>
      <c r="AIK33" s="6"/>
      <c r="AIL33" s="6"/>
      <c r="AIM33" s="6"/>
      <c r="AIN33" s="6"/>
      <c r="AIO33" s="6"/>
      <c r="AIP33" s="6"/>
      <c r="AIQ33" s="6"/>
      <c r="AIR33" s="6"/>
      <c r="AIS33" s="6"/>
      <c r="AIT33" s="6"/>
      <c r="AIU33" s="6"/>
      <c r="AIV33" s="6"/>
      <c r="AIW33" s="6"/>
      <c r="AIX33" s="6"/>
      <c r="AIY33" s="6"/>
      <c r="AIZ33" s="6"/>
      <c r="AJA33" s="6"/>
      <c r="AJB33" s="6"/>
      <c r="AJC33" s="6"/>
      <c r="AJD33" s="6"/>
      <c r="AJE33" s="6"/>
      <c r="AJF33" s="6"/>
      <c r="AJG33" s="6"/>
      <c r="AJH33" s="6"/>
      <c r="AJI33" s="6"/>
      <c r="AJJ33" s="6"/>
      <c r="AJK33" s="6"/>
      <c r="AJL33" s="6"/>
      <c r="AJM33" s="6"/>
      <c r="AJN33" s="6"/>
      <c r="AJO33" s="6"/>
      <c r="AJP33" s="6"/>
      <c r="AJQ33" s="6"/>
      <c r="AJR33" s="6"/>
      <c r="AJS33" s="6"/>
      <c r="AJT33" s="6"/>
      <c r="AJU33" s="6"/>
      <c r="AJV33" s="6"/>
      <c r="AJW33" s="6"/>
      <c r="AJX33" s="6"/>
      <c r="AJY33" s="6"/>
      <c r="AJZ33" s="6"/>
      <c r="AKA33" s="6"/>
      <c r="AKB33" s="6"/>
      <c r="AKC33" s="6"/>
      <c r="AKD33" s="6"/>
      <c r="AKE33" s="6"/>
      <c r="AKF33" s="6"/>
      <c r="AKG33" s="6"/>
      <c r="AKH33" s="6"/>
      <c r="AKI33" s="6"/>
      <c r="AKJ33" s="6"/>
      <c r="AKK33" s="6"/>
      <c r="AKL33" s="6"/>
      <c r="AKM33" s="6"/>
      <c r="AKN33" s="6"/>
      <c r="AKO33" s="6"/>
      <c r="AKP33" s="6"/>
      <c r="AKQ33" s="6"/>
      <c r="AKR33" s="6"/>
      <c r="AKS33" s="6"/>
      <c r="AKT33" s="6"/>
      <c r="AKU33" s="6"/>
      <c r="AKV33" s="6"/>
      <c r="AKW33" s="6"/>
      <c r="AKX33" s="6"/>
      <c r="AKY33" s="6"/>
      <c r="AKZ33" s="6"/>
      <c r="ALA33" s="6"/>
      <c r="ALB33" s="6"/>
      <c r="ALC33" s="6"/>
      <c r="ALD33" s="6"/>
      <c r="ALE33" s="6"/>
      <c r="ALF33" s="6"/>
      <c r="ALG33" s="6"/>
      <c r="ALH33" s="6"/>
      <c r="ALI33" s="6"/>
      <c r="ALJ33" s="6"/>
      <c r="ALK33" s="6"/>
      <c r="ALL33" s="6"/>
      <c r="ALM33" s="6"/>
      <c r="ALN33" s="6"/>
      <c r="ALO33" s="6"/>
      <c r="ALP33" s="6"/>
      <c r="ALQ33" s="6"/>
      <c r="ALR33" s="6"/>
      <c r="ALS33" s="6"/>
      <c r="ALT33" s="6"/>
      <c r="ALU33" s="6"/>
      <c r="ALV33" s="6"/>
      <c r="ALW33" s="6"/>
      <c r="ALX33" s="6"/>
      <c r="ALY33" s="6"/>
      <c r="ALZ33" s="6"/>
      <c r="AMA33" s="6"/>
      <c r="AMB33" s="6"/>
      <c r="AMC33" s="6"/>
      <c r="AMD33" s="6"/>
      <c r="AME33" s="6"/>
      <c r="AMF33" s="6"/>
      <c r="AMG33" s="6"/>
      <c r="AMH33" s="6"/>
      <c r="AMI33" s="6"/>
      <c r="AMJ33" s="6"/>
      <c r="AMK33" s="6"/>
      <c r="AML33" s="6"/>
      <c r="AMM33" s="6"/>
      <c r="AMN33" s="6"/>
      <c r="AMO33" s="6"/>
      <c r="AMP33" s="6"/>
      <c r="AMQ33" s="6"/>
      <c r="AMR33" s="6"/>
      <c r="AMS33" s="6"/>
      <c r="AMT33" s="6"/>
      <c r="AMU33" s="6"/>
      <c r="AMV33" s="6"/>
      <c r="AMW33" s="6"/>
      <c r="AMX33" s="6"/>
    </row>
    <row r="34" spans="1:1038" x14ac:dyDescent="0.25">
      <c r="A34" t="s">
        <v>188</v>
      </c>
      <c r="D34" t="s">
        <v>344</v>
      </c>
      <c r="M34" s="55"/>
      <c r="N34" s="55"/>
      <c r="O34" s="6"/>
      <c r="P34" s="55"/>
      <c r="Q34" s="6"/>
      <c r="R34" s="6"/>
      <c r="S34" s="6"/>
      <c r="T34" s="72" t="s">
        <v>278</v>
      </c>
      <c r="U34" s="14">
        <v>64</v>
      </c>
      <c r="V34" s="103" t="s">
        <v>270</v>
      </c>
      <c r="W34" s="131">
        <f t="shared" ref="W34:W65" si="2">COUNTIF($X$74:$X$620, V34)</f>
        <v>7</v>
      </c>
      <c r="X34" s="78"/>
      <c r="Y34" s="78"/>
      <c r="Z34" s="56"/>
      <c r="AA34" s="56"/>
      <c r="AB34" s="57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  <c r="ABA34" s="6"/>
      <c r="ABB34" s="6"/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/>
      <c r="ABP34" s="6"/>
      <c r="ABQ34" s="6"/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/>
      <c r="ACK34" s="6"/>
      <c r="ACL34" s="6"/>
      <c r="ACM34" s="6"/>
      <c r="ACN34" s="6"/>
      <c r="ACO34" s="6"/>
      <c r="ACP34" s="6"/>
      <c r="ACQ34" s="6"/>
      <c r="ACR34" s="6"/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  <c r="ADK34" s="6"/>
      <c r="ADL34" s="6"/>
      <c r="ADM34" s="6"/>
      <c r="ADN34" s="6"/>
      <c r="ADO34" s="6"/>
      <c r="ADP34" s="6"/>
      <c r="ADQ34" s="6"/>
      <c r="ADR34" s="6"/>
      <c r="ADS34" s="6"/>
      <c r="ADT34" s="6"/>
      <c r="ADU34" s="6"/>
      <c r="ADV34" s="6"/>
      <c r="ADW34" s="6"/>
      <c r="ADX34" s="6"/>
      <c r="ADY34" s="6"/>
      <c r="ADZ34" s="6"/>
      <c r="AEA34" s="6"/>
      <c r="AEB34" s="6"/>
      <c r="AEC34" s="6"/>
      <c r="AED34" s="6"/>
      <c r="AEE34" s="6"/>
      <c r="AEF34" s="6"/>
      <c r="AEG34" s="6"/>
      <c r="AEH34" s="6"/>
      <c r="AEI34" s="6"/>
      <c r="AEJ34" s="6"/>
      <c r="AEK34" s="6"/>
      <c r="AEL34" s="6"/>
      <c r="AEM34" s="6"/>
      <c r="AEN34" s="6"/>
      <c r="AEO34" s="6"/>
      <c r="AEP34" s="6"/>
      <c r="AEQ34" s="6"/>
      <c r="AER34" s="6"/>
      <c r="AES34" s="6"/>
      <c r="AET34" s="6"/>
      <c r="AEU34" s="6"/>
      <c r="AEV34" s="6"/>
      <c r="AEW34" s="6"/>
      <c r="AEX34" s="6"/>
      <c r="AEY34" s="6"/>
      <c r="AEZ34" s="6"/>
      <c r="AFA34" s="6"/>
      <c r="AFB34" s="6"/>
      <c r="AFC34" s="6"/>
      <c r="AFD34" s="6"/>
      <c r="AFE34" s="6"/>
      <c r="AFF34" s="6"/>
      <c r="AFG34" s="6"/>
      <c r="AFH34" s="6"/>
      <c r="AFI34" s="6"/>
      <c r="AFJ34" s="6"/>
      <c r="AFK34" s="6"/>
      <c r="AFL34" s="6"/>
      <c r="AFM34" s="6"/>
      <c r="AFN34" s="6"/>
      <c r="AFO34" s="6"/>
      <c r="AFP34" s="6"/>
      <c r="AFQ34" s="6"/>
      <c r="AFR34" s="6"/>
      <c r="AFS34" s="6"/>
      <c r="AFT34" s="6"/>
      <c r="AFU34" s="6"/>
      <c r="AFV34" s="6"/>
      <c r="AFW34" s="6"/>
      <c r="AFX34" s="6"/>
      <c r="AFY34" s="6"/>
      <c r="AFZ34" s="6"/>
      <c r="AGA34" s="6"/>
      <c r="AGB34" s="6"/>
      <c r="AGC34" s="6"/>
      <c r="AGD34" s="6"/>
      <c r="AGE34" s="6"/>
      <c r="AGF34" s="6"/>
      <c r="AGG34" s="6"/>
      <c r="AGH34" s="6"/>
      <c r="AGI34" s="6"/>
      <c r="AGJ34" s="6"/>
      <c r="AGK34" s="6"/>
      <c r="AGL34" s="6"/>
      <c r="AGM34" s="6"/>
      <c r="AGN34" s="6"/>
      <c r="AGO34" s="6"/>
      <c r="AGP34" s="6"/>
      <c r="AGQ34" s="6"/>
      <c r="AGR34" s="6"/>
      <c r="AGS34" s="6"/>
      <c r="AGT34" s="6"/>
      <c r="AGU34" s="6"/>
      <c r="AGV34" s="6"/>
      <c r="AGW34" s="6"/>
      <c r="AGX34" s="6"/>
      <c r="AGY34" s="6"/>
      <c r="AGZ34" s="6"/>
      <c r="AHA34" s="6"/>
      <c r="AHB34" s="6"/>
      <c r="AHC34" s="6"/>
      <c r="AHD34" s="6"/>
      <c r="AHE34" s="6"/>
      <c r="AHF34" s="6"/>
      <c r="AHG34" s="6"/>
      <c r="AHH34" s="6"/>
      <c r="AHI34" s="6"/>
      <c r="AHJ34" s="6"/>
      <c r="AHK34" s="6"/>
      <c r="AHL34" s="6"/>
      <c r="AHM34" s="6"/>
      <c r="AHN34" s="6"/>
      <c r="AHO34" s="6"/>
      <c r="AHP34" s="6"/>
      <c r="AHQ34" s="6"/>
      <c r="AHR34" s="6"/>
      <c r="AHS34" s="6"/>
      <c r="AHT34" s="6"/>
      <c r="AHU34" s="6"/>
      <c r="AHV34" s="6"/>
      <c r="AHW34" s="6"/>
      <c r="AHX34" s="6"/>
      <c r="AHY34" s="6"/>
      <c r="AHZ34" s="6"/>
      <c r="AIA34" s="6"/>
      <c r="AIB34" s="6"/>
      <c r="AIC34" s="6"/>
      <c r="AID34" s="6"/>
      <c r="AIE34" s="6"/>
      <c r="AIF34" s="6"/>
      <c r="AIG34" s="6"/>
      <c r="AIH34" s="6"/>
      <c r="AII34" s="6"/>
      <c r="AIJ34" s="6"/>
      <c r="AIK34" s="6"/>
      <c r="AIL34" s="6"/>
      <c r="AIM34" s="6"/>
      <c r="AIN34" s="6"/>
      <c r="AIO34" s="6"/>
      <c r="AIP34" s="6"/>
      <c r="AIQ34" s="6"/>
      <c r="AIR34" s="6"/>
      <c r="AIS34" s="6"/>
      <c r="AIT34" s="6"/>
      <c r="AIU34" s="6"/>
      <c r="AIV34" s="6"/>
      <c r="AIW34" s="6"/>
      <c r="AIX34" s="6"/>
      <c r="AIY34" s="6"/>
      <c r="AIZ34" s="6"/>
      <c r="AJA34" s="6"/>
      <c r="AJB34" s="6"/>
      <c r="AJC34" s="6"/>
      <c r="AJD34" s="6"/>
      <c r="AJE34" s="6"/>
      <c r="AJF34" s="6"/>
      <c r="AJG34" s="6"/>
      <c r="AJH34" s="6"/>
      <c r="AJI34" s="6"/>
      <c r="AJJ34" s="6"/>
      <c r="AJK34" s="6"/>
      <c r="AJL34" s="6"/>
      <c r="AJM34" s="6"/>
      <c r="AJN34" s="6"/>
      <c r="AJO34" s="6"/>
      <c r="AJP34" s="6"/>
      <c r="AJQ34" s="6"/>
      <c r="AJR34" s="6"/>
      <c r="AJS34" s="6"/>
      <c r="AJT34" s="6"/>
      <c r="AJU34" s="6"/>
      <c r="AJV34" s="6"/>
      <c r="AJW34" s="6"/>
      <c r="AJX34" s="6"/>
      <c r="AJY34" s="6"/>
      <c r="AJZ34" s="6"/>
      <c r="AKA34" s="6"/>
      <c r="AKB34" s="6"/>
      <c r="AKC34" s="6"/>
      <c r="AKD34" s="6"/>
      <c r="AKE34" s="6"/>
      <c r="AKF34" s="6"/>
      <c r="AKG34" s="6"/>
      <c r="AKH34" s="6"/>
      <c r="AKI34" s="6"/>
      <c r="AKJ34" s="6"/>
      <c r="AKK34" s="6"/>
      <c r="AKL34" s="6"/>
      <c r="AKM34" s="6"/>
      <c r="AKN34" s="6"/>
      <c r="AKO34" s="6"/>
      <c r="AKP34" s="6"/>
      <c r="AKQ34" s="6"/>
      <c r="AKR34" s="6"/>
      <c r="AKS34" s="6"/>
      <c r="AKT34" s="6"/>
      <c r="AKU34" s="6"/>
      <c r="AKV34" s="6"/>
      <c r="AKW34" s="6"/>
      <c r="AKX34" s="6"/>
      <c r="AKY34" s="6"/>
      <c r="AKZ34" s="6"/>
      <c r="ALA34" s="6"/>
      <c r="ALB34" s="6"/>
      <c r="ALC34" s="6"/>
      <c r="ALD34" s="6"/>
      <c r="ALE34" s="6"/>
      <c r="ALF34" s="6"/>
      <c r="ALG34" s="6"/>
      <c r="ALH34" s="6"/>
      <c r="ALI34" s="6"/>
      <c r="ALJ34" s="6"/>
      <c r="ALK34" s="6"/>
      <c r="ALL34" s="6"/>
      <c r="ALM34" s="6"/>
      <c r="ALN34" s="6"/>
      <c r="ALO34" s="6"/>
      <c r="ALP34" s="6"/>
      <c r="ALQ34" s="6"/>
      <c r="ALR34" s="6"/>
      <c r="ALS34" s="6"/>
      <c r="ALT34" s="6"/>
      <c r="ALU34" s="6"/>
      <c r="ALV34" s="6"/>
      <c r="ALW34" s="6"/>
      <c r="ALX34" s="6"/>
      <c r="ALY34" s="6"/>
      <c r="ALZ34" s="6"/>
      <c r="AMA34" s="6"/>
      <c r="AMB34" s="6"/>
      <c r="AMC34" s="6"/>
      <c r="AMD34" s="6"/>
      <c r="AME34" s="6"/>
      <c r="AMF34" s="6"/>
      <c r="AMG34" s="6"/>
      <c r="AMH34" s="6"/>
      <c r="AMI34" s="6"/>
      <c r="AMJ34" s="6"/>
      <c r="AMK34" s="6"/>
      <c r="AML34" s="6"/>
      <c r="AMM34" s="6"/>
      <c r="AMN34" s="6"/>
      <c r="AMO34" s="6"/>
      <c r="AMP34" s="6"/>
      <c r="AMQ34" s="6"/>
      <c r="AMR34" s="6"/>
      <c r="AMS34" s="6"/>
      <c r="AMT34" s="6"/>
      <c r="AMU34" s="6"/>
      <c r="AMV34" s="6"/>
      <c r="AMW34" s="6"/>
      <c r="AMX34" s="6"/>
    </row>
    <row r="35" spans="1:1038" x14ac:dyDescent="0.25">
      <c r="A35" t="s">
        <v>188</v>
      </c>
      <c r="D35" t="s">
        <v>263</v>
      </c>
      <c r="M35" s="55"/>
      <c r="N35" s="55"/>
      <c r="O35" s="6"/>
      <c r="P35" s="55"/>
      <c r="Q35" s="6"/>
      <c r="R35" s="6"/>
      <c r="S35" s="6"/>
      <c r="T35" s="72" t="s">
        <v>279</v>
      </c>
      <c r="U35" s="14">
        <v>65</v>
      </c>
      <c r="V35" s="103" t="s">
        <v>271</v>
      </c>
      <c r="W35" s="131">
        <f t="shared" si="2"/>
        <v>7</v>
      </c>
      <c r="X35" s="78"/>
      <c r="Y35" s="78"/>
      <c r="Z35" s="56"/>
      <c r="AA35" s="56"/>
      <c r="AB35" s="57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  <c r="AMK35" s="6"/>
      <c r="AML35" s="6"/>
      <c r="AMM35" s="6"/>
      <c r="AMN35" s="6"/>
      <c r="AMO35" s="6"/>
      <c r="AMP35" s="6"/>
      <c r="AMQ35" s="6"/>
      <c r="AMR35" s="6"/>
      <c r="AMS35" s="6"/>
      <c r="AMT35" s="6"/>
      <c r="AMU35" s="6"/>
      <c r="AMV35" s="6"/>
      <c r="AMW35" s="6"/>
      <c r="AMX35" s="6"/>
    </row>
    <row r="36" spans="1:1038" x14ac:dyDescent="0.25">
      <c r="A36" t="s">
        <v>188</v>
      </c>
      <c r="D36" t="s">
        <v>262</v>
      </c>
      <c r="M36" s="55"/>
      <c r="N36" s="55"/>
      <c r="O36" s="6"/>
      <c r="P36" s="55"/>
      <c r="Q36" s="6"/>
      <c r="R36" s="6"/>
      <c r="S36" s="6"/>
      <c r="T36" s="74" t="s">
        <v>280</v>
      </c>
      <c r="U36" s="98">
        <v>66</v>
      </c>
      <c r="V36" s="104" t="s">
        <v>272</v>
      </c>
      <c r="W36" s="131">
        <f t="shared" si="2"/>
        <v>7</v>
      </c>
      <c r="X36" s="78"/>
      <c r="Y36" s="78"/>
      <c r="Z36" s="56"/>
      <c r="AA36" s="56"/>
      <c r="AB36" s="57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</row>
    <row r="37" spans="1:1038" x14ac:dyDescent="0.25">
      <c r="A37" t="s">
        <v>188</v>
      </c>
      <c r="D37" t="s">
        <v>252</v>
      </c>
      <c r="M37" s="55"/>
      <c r="N37" s="55"/>
      <c r="O37" s="6"/>
      <c r="P37" s="55"/>
      <c r="Q37" s="6"/>
      <c r="R37" s="6"/>
      <c r="S37" s="6"/>
      <c r="T37" s="72" t="s">
        <v>700</v>
      </c>
      <c r="U37" s="14">
        <v>67</v>
      </c>
      <c r="V37" s="103" t="s">
        <v>707</v>
      </c>
      <c r="W37" s="131">
        <f t="shared" si="2"/>
        <v>0</v>
      </c>
      <c r="X37" s="129" t="s">
        <v>712</v>
      </c>
      <c r="Y37" s="78"/>
      <c r="Z37" s="56"/>
      <c r="AA37" s="56"/>
      <c r="AB37" s="57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6"/>
      <c r="AIX37" s="6"/>
      <c r="AIY37" s="6"/>
      <c r="AIZ37" s="6"/>
      <c r="AJA37" s="6"/>
      <c r="AJB37" s="6"/>
      <c r="AJC37" s="6"/>
      <c r="AJD37" s="6"/>
      <c r="AJE37" s="6"/>
      <c r="AJF37" s="6"/>
      <c r="AJG37" s="6"/>
      <c r="AJH37" s="6"/>
      <c r="AJI37" s="6"/>
      <c r="AJJ37" s="6"/>
      <c r="AJK37" s="6"/>
      <c r="AJL37" s="6"/>
      <c r="AJM37" s="6"/>
      <c r="AJN37" s="6"/>
      <c r="AJO37" s="6"/>
      <c r="AJP37" s="6"/>
      <c r="AJQ37" s="6"/>
      <c r="AJR37" s="6"/>
      <c r="AJS37" s="6"/>
      <c r="AJT37" s="6"/>
      <c r="AJU37" s="6"/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</row>
    <row r="38" spans="1:1038" x14ac:dyDescent="0.25">
      <c r="A38" t="s">
        <v>188</v>
      </c>
      <c r="D38" t="s">
        <v>215</v>
      </c>
      <c r="M38" s="55"/>
      <c r="N38" s="55"/>
      <c r="O38" s="6"/>
      <c r="P38" s="55"/>
      <c r="Q38" s="6"/>
      <c r="R38" s="6"/>
      <c r="S38" s="6"/>
      <c r="T38" s="72" t="s">
        <v>701</v>
      </c>
      <c r="U38" s="14">
        <v>68</v>
      </c>
      <c r="V38" s="103" t="s">
        <v>708</v>
      </c>
      <c r="W38" s="131">
        <f t="shared" si="2"/>
        <v>0</v>
      </c>
      <c r="X38" s="78"/>
      <c r="Y38" s="78"/>
      <c r="Z38" s="56"/>
      <c r="AA38" s="56"/>
      <c r="AB38" s="57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6"/>
      <c r="AIX38" s="6"/>
      <c r="AIY38" s="6"/>
      <c r="AIZ38" s="6"/>
      <c r="AJA38" s="6"/>
      <c r="AJB38" s="6"/>
      <c r="AJC38" s="6"/>
      <c r="AJD38" s="6"/>
      <c r="AJE38" s="6"/>
      <c r="AJF38" s="6"/>
      <c r="AJG38" s="6"/>
      <c r="AJH38" s="6"/>
      <c r="AJI38" s="6"/>
      <c r="AJJ38" s="6"/>
      <c r="AJK38" s="6"/>
      <c r="AJL38" s="6"/>
      <c r="AJM38" s="6"/>
      <c r="AJN38" s="6"/>
      <c r="AJO38" s="6"/>
      <c r="AJP38" s="6"/>
      <c r="AJQ38" s="6"/>
      <c r="AJR38" s="6"/>
      <c r="AJS38" s="6"/>
      <c r="AJT38" s="6"/>
      <c r="AJU38" s="6"/>
      <c r="AJV38" s="6"/>
      <c r="AJW38" s="6"/>
      <c r="AJX38" s="6"/>
      <c r="AJY38" s="6"/>
      <c r="AJZ38" s="6"/>
      <c r="AKA38" s="6"/>
      <c r="AKB38" s="6"/>
      <c r="AKC38" s="6"/>
      <c r="AKD38" s="6"/>
      <c r="AKE38" s="6"/>
      <c r="AKF38" s="6"/>
      <c r="AKG38" s="6"/>
      <c r="AKH38" s="6"/>
      <c r="AKI38" s="6"/>
      <c r="AKJ38" s="6"/>
      <c r="AKK38" s="6"/>
      <c r="AKL38" s="6"/>
      <c r="AKM38" s="6"/>
      <c r="AKN38" s="6"/>
      <c r="AKO38" s="6"/>
      <c r="AKP38" s="6"/>
      <c r="AKQ38" s="6"/>
      <c r="AKR38" s="6"/>
      <c r="AKS38" s="6"/>
      <c r="AKT38" s="6"/>
      <c r="AKU38" s="6"/>
      <c r="AKV38" s="6"/>
      <c r="AKW38" s="6"/>
      <c r="AKX38" s="6"/>
      <c r="AKY38" s="6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  <c r="ALR38" s="6"/>
      <c r="ALS38" s="6"/>
      <c r="ALT38" s="6"/>
      <c r="ALU38" s="6"/>
      <c r="ALV38" s="6"/>
      <c r="ALW38" s="6"/>
      <c r="ALX38" s="6"/>
      <c r="ALY38" s="6"/>
      <c r="ALZ38" s="6"/>
      <c r="AMA38" s="6"/>
      <c r="AMB38" s="6"/>
      <c r="AMC38" s="6"/>
      <c r="AMD38" s="6"/>
      <c r="AME38" s="6"/>
      <c r="AMF38" s="6"/>
      <c r="AMG38" s="6"/>
      <c r="AMH38" s="6"/>
      <c r="AMI38" s="6"/>
      <c r="AMJ38" s="6"/>
      <c r="AMK38" s="6"/>
      <c r="AML38" s="6"/>
      <c r="AMM38" s="6"/>
      <c r="AMN38" s="6"/>
      <c r="AMO38" s="6"/>
      <c r="AMP38" s="6"/>
      <c r="AMQ38" s="6"/>
      <c r="AMR38" s="6"/>
      <c r="AMS38" s="6"/>
      <c r="AMT38" s="6"/>
      <c r="AMU38" s="6"/>
      <c r="AMV38" s="6"/>
      <c r="AMW38" s="6"/>
      <c r="AMX38" s="6"/>
    </row>
    <row r="39" spans="1:1038" x14ac:dyDescent="0.25">
      <c r="A39" t="s">
        <v>188</v>
      </c>
      <c r="D39" t="s">
        <v>209</v>
      </c>
      <c r="M39" s="55"/>
      <c r="N39" s="55"/>
      <c r="O39" s="6"/>
      <c r="P39" s="55"/>
      <c r="Q39" s="6"/>
      <c r="R39" s="6"/>
      <c r="S39" s="6"/>
      <c r="T39" s="72" t="s">
        <v>702</v>
      </c>
      <c r="U39" s="14">
        <v>69</v>
      </c>
      <c r="V39" s="103" t="s">
        <v>709</v>
      </c>
      <c r="W39" s="131">
        <f t="shared" si="2"/>
        <v>0</v>
      </c>
      <c r="X39" s="78"/>
      <c r="Y39" s="78"/>
      <c r="Z39" s="56"/>
      <c r="AA39" s="56"/>
      <c r="AB39" s="57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</row>
    <row r="40" spans="1:1038" x14ac:dyDescent="0.25">
      <c r="A40" t="s">
        <v>188</v>
      </c>
      <c r="M40" s="55"/>
      <c r="N40" s="55"/>
      <c r="O40" s="6"/>
      <c r="P40" s="55"/>
      <c r="Q40" s="6"/>
      <c r="R40" s="6"/>
      <c r="S40" s="6"/>
      <c r="T40" s="72" t="s">
        <v>703</v>
      </c>
      <c r="U40" s="14">
        <v>70</v>
      </c>
      <c r="V40" s="103" t="s">
        <v>710</v>
      </c>
      <c r="W40" s="131">
        <f t="shared" si="2"/>
        <v>0</v>
      </c>
      <c r="X40" s="78"/>
      <c r="Y40" s="78"/>
      <c r="Z40" s="56"/>
      <c r="AA40" s="56"/>
      <c r="AB40" s="57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</row>
    <row r="41" spans="1:1038" x14ac:dyDescent="0.25">
      <c r="A41" t="s">
        <v>188</v>
      </c>
      <c r="M41" s="55"/>
      <c r="N41" s="55"/>
      <c r="O41" s="6"/>
      <c r="P41" s="55"/>
      <c r="Q41" s="6"/>
      <c r="R41" s="6"/>
      <c r="S41" s="6"/>
      <c r="T41" s="74" t="s">
        <v>704</v>
      </c>
      <c r="U41" s="98">
        <v>71</v>
      </c>
      <c r="V41" s="104" t="s">
        <v>711</v>
      </c>
      <c r="W41" s="131">
        <f t="shared" si="2"/>
        <v>0</v>
      </c>
      <c r="X41" s="78"/>
      <c r="Y41" s="78"/>
      <c r="Z41" s="56"/>
      <c r="AA41" s="56"/>
      <c r="AB41" s="57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</row>
    <row r="42" spans="1:1038" x14ac:dyDescent="0.25">
      <c r="A42" t="s">
        <v>188</v>
      </c>
      <c r="M42" s="55"/>
      <c r="N42" s="55"/>
      <c r="O42" s="6"/>
      <c r="P42" s="55"/>
      <c r="Q42" s="6"/>
      <c r="R42" s="6"/>
      <c r="S42" s="6"/>
      <c r="T42" s="132" t="s">
        <v>705</v>
      </c>
      <c r="U42" s="133">
        <v>72</v>
      </c>
      <c r="V42" s="134" t="s">
        <v>706</v>
      </c>
      <c r="W42" s="131">
        <f t="shared" si="2"/>
        <v>0</v>
      </c>
      <c r="X42" s="129" t="s">
        <v>713</v>
      </c>
      <c r="Y42" s="78"/>
      <c r="Z42" s="56"/>
      <c r="AA42" s="56"/>
      <c r="AB42" s="57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 s="6"/>
      <c r="AGU42" s="6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6"/>
      <c r="AIY42" s="6"/>
      <c r="AIZ42" s="6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</row>
    <row r="43" spans="1:1038" x14ac:dyDescent="0.25">
      <c r="A43" t="s">
        <v>188</v>
      </c>
      <c r="M43" s="55"/>
      <c r="N43" s="55"/>
      <c r="O43" s="6"/>
      <c r="P43" s="55"/>
      <c r="Q43" s="6"/>
      <c r="R43" s="6"/>
      <c r="S43" s="6"/>
      <c r="T43" s="72" t="s">
        <v>715</v>
      </c>
      <c r="U43" s="14">
        <v>73</v>
      </c>
      <c r="V43" s="103" t="s">
        <v>715</v>
      </c>
      <c r="W43" s="131">
        <f t="shared" si="2"/>
        <v>1</v>
      </c>
      <c r="X43" s="129" t="s">
        <v>719</v>
      </c>
      <c r="Y43" s="78"/>
      <c r="Z43" s="56"/>
      <c r="AA43" s="56"/>
      <c r="AB43" s="57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U43" s="6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6"/>
      <c r="AIY43" s="6"/>
      <c r="AIZ43" s="6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</row>
    <row r="44" spans="1:1038" x14ac:dyDescent="0.25">
      <c r="A44" t="s">
        <v>188</v>
      </c>
      <c r="M44" s="55"/>
      <c r="N44" s="55"/>
      <c r="O44" s="6"/>
      <c r="P44" s="55"/>
      <c r="Q44" s="6"/>
      <c r="R44" s="6"/>
      <c r="S44" s="6"/>
      <c r="T44" s="72" t="s">
        <v>716</v>
      </c>
      <c r="U44" s="14">
        <v>74</v>
      </c>
      <c r="V44" s="103" t="s">
        <v>716</v>
      </c>
      <c r="W44" s="131">
        <f t="shared" si="2"/>
        <v>1</v>
      </c>
      <c r="X44" s="129"/>
      <c r="Y44" s="78"/>
      <c r="Z44" s="56"/>
      <c r="AA44" s="56"/>
      <c r="AB44" s="57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</row>
    <row r="45" spans="1:1038" x14ac:dyDescent="0.25">
      <c r="A45" t="s">
        <v>188</v>
      </c>
      <c r="M45" s="55"/>
      <c r="N45" s="55"/>
      <c r="O45" s="6"/>
      <c r="P45" s="55"/>
      <c r="Q45" s="6"/>
      <c r="R45" s="6"/>
      <c r="S45" s="6"/>
      <c r="T45" s="72" t="s">
        <v>717</v>
      </c>
      <c r="U45" s="14">
        <v>75</v>
      </c>
      <c r="V45" s="103" t="s">
        <v>717</v>
      </c>
      <c r="W45" s="131">
        <f t="shared" si="2"/>
        <v>1</v>
      </c>
      <c r="X45" s="129"/>
      <c r="Y45" s="78"/>
      <c r="Z45" s="56"/>
      <c r="AA45" s="56"/>
      <c r="AB45" s="57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  <c r="ACV45" s="6"/>
      <c r="ACW45" s="6"/>
      <c r="ACX45" s="6"/>
      <c r="ACY45" s="6"/>
      <c r="ACZ45" s="6"/>
      <c r="ADA45" s="6"/>
      <c r="ADB45" s="6"/>
      <c r="ADC45" s="6"/>
      <c r="ADD45" s="6"/>
      <c r="ADE45" s="6"/>
      <c r="ADF45" s="6"/>
      <c r="ADG45" s="6"/>
      <c r="ADH45" s="6"/>
      <c r="ADI45" s="6"/>
      <c r="ADJ45" s="6"/>
      <c r="ADK45" s="6"/>
      <c r="ADL45" s="6"/>
      <c r="ADM45" s="6"/>
      <c r="ADN45" s="6"/>
      <c r="ADO45" s="6"/>
      <c r="ADP45" s="6"/>
      <c r="ADQ45" s="6"/>
      <c r="ADR45" s="6"/>
      <c r="ADS45" s="6"/>
      <c r="ADT45" s="6"/>
      <c r="ADU45" s="6"/>
      <c r="ADV45" s="6"/>
      <c r="ADW45" s="6"/>
      <c r="ADX45" s="6"/>
      <c r="ADY45" s="6"/>
      <c r="ADZ45" s="6"/>
      <c r="AEA45" s="6"/>
      <c r="AEB45" s="6"/>
      <c r="AEC45" s="6"/>
      <c r="AED45" s="6"/>
      <c r="AEE45" s="6"/>
      <c r="AEF45" s="6"/>
      <c r="AEG45" s="6"/>
      <c r="AEH45" s="6"/>
      <c r="AEI45" s="6"/>
      <c r="AEJ45" s="6"/>
      <c r="AEK45" s="6"/>
      <c r="AEL45" s="6"/>
      <c r="AEM45" s="6"/>
      <c r="AEN45" s="6"/>
      <c r="AEO45" s="6"/>
      <c r="AEP45" s="6"/>
      <c r="AEQ45" s="6"/>
      <c r="AER45" s="6"/>
      <c r="AES45" s="6"/>
      <c r="AET45" s="6"/>
      <c r="AEU45" s="6"/>
      <c r="AEV45" s="6"/>
      <c r="AEW45" s="6"/>
      <c r="AEX45" s="6"/>
      <c r="AEY45" s="6"/>
      <c r="AEZ45" s="6"/>
      <c r="AFA45" s="6"/>
      <c r="AFB45" s="6"/>
      <c r="AFC45" s="6"/>
      <c r="AFD45" s="6"/>
      <c r="AFE45" s="6"/>
      <c r="AFF45" s="6"/>
      <c r="AFG45" s="6"/>
      <c r="AFH45" s="6"/>
      <c r="AFI45" s="6"/>
      <c r="AFJ45" s="6"/>
      <c r="AFK45" s="6"/>
      <c r="AFL45" s="6"/>
      <c r="AFM45" s="6"/>
      <c r="AFN45" s="6"/>
      <c r="AFO45" s="6"/>
      <c r="AFP45" s="6"/>
      <c r="AFQ45" s="6"/>
      <c r="AFR45" s="6"/>
      <c r="AFS45" s="6"/>
      <c r="AFT45" s="6"/>
      <c r="AFU45" s="6"/>
      <c r="AFV45" s="6"/>
      <c r="AFW45" s="6"/>
      <c r="AFX45" s="6"/>
      <c r="AFY45" s="6"/>
      <c r="AFZ45" s="6"/>
      <c r="AGA45" s="6"/>
      <c r="AGB45" s="6"/>
      <c r="AGC45" s="6"/>
      <c r="AGD45" s="6"/>
      <c r="AGE45" s="6"/>
      <c r="AGF45" s="6"/>
      <c r="AGG45" s="6"/>
      <c r="AGH45" s="6"/>
      <c r="AGI45" s="6"/>
      <c r="AGJ45" s="6"/>
      <c r="AGK45" s="6"/>
      <c r="AGL45" s="6"/>
      <c r="AGM45" s="6"/>
      <c r="AGN45" s="6"/>
      <c r="AGO45" s="6"/>
      <c r="AGP45" s="6"/>
      <c r="AGQ45" s="6"/>
      <c r="AGR45" s="6"/>
      <c r="AGS45" s="6"/>
      <c r="AGT45" s="6"/>
      <c r="AGU45" s="6"/>
      <c r="AGV45" s="6"/>
      <c r="AGW45" s="6"/>
      <c r="AGX45" s="6"/>
      <c r="AGY45" s="6"/>
      <c r="AGZ45" s="6"/>
      <c r="AHA45" s="6"/>
      <c r="AHB45" s="6"/>
      <c r="AHC45" s="6"/>
      <c r="AHD45" s="6"/>
      <c r="AHE45" s="6"/>
      <c r="AHF45" s="6"/>
      <c r="AHG45" s="6"/>
      <c r="AHH45" s="6"/>
      <c r="AHI45" s="6"/>
      <c r="AHJ45" s="6"/>
      <c r="AHK45" s="6"/>
      <c r="AHL45" s="6"/>
      <c r="AHM45" s="6"/>
      <c r="AHN45" s="6"/>
      <c r="AHO45" s="6"/>
      <c r="AHP45" s="6"/>
      <c r="AHQ45" s="6"/>
      <c r="AHR45" s="6"/>
      <c r="AHS45" s="6"/>
      <c r="AHT45" s="6"/>
      <c r="AHU45" s="6"/>
      <c r="AHV45" s="6"/>
      <c r="AHW45" s="6"/>
      <c r="AHX45" s="6"/>
      <c r="AHY45" s="6"/>
      <c r="AHZ45" s="6"/>
      <c r="AIA45" s="6"/>
      <c r="AIB45" s="6"/>
      <c r="AIC45" s="6"/>
      <c r="AID45" s="6"/>
      <c r="AIE45" s="6"/>
      <c r="AIF45" s="6"/>
      <c r="AIG45" s="6"/>
      <c r="AIH45" s="6"/>
      <c r="AII45" s="6"/>
      <c r="AIJ45" s="6"/>
      <c r="AIK45" s="6"/>
      <c r="AIL45" s="6"/>
      <c r="AIM45" s="6"/>
      <c r="AIN45" s="6"/>
      <c r="AIO45" s="6"/>
      <c r="AIP45" s="6"/>
      <c r="AIQ45" s="6"/>
      <c r="AIR45" s="6"/>
      <c r="AIS45" s="6"/>
      <c r="AIT45" s="6"/>
      <c r="AIU45" s="6"/>
      <c r="AIV45" s="6"/>
      <c r="AIW45" s="6"/>
      <c r="AIX45" s="6"/>
      <c r="AIY45" s="6"/>
      <c r="AIZ45" s="6"/>
      <c r="AJA45" s="6"/>
      <c r="AJB45" s="6"/>
      <c r="AJC45" s="6"/>
      <c r="AJD45" s="6"/>
      <c r="AJE45" s="6"/>
      <c r="AJF45" s="6"/>
      <c r="AJG45" s="6"/>
      <c r="AJH45" s="6"/>
      <c r="AJI45" s="6"/>
      <c r="AJJ45" s="6"/>
      <c r="AJK45" s="6"/>
      <c r="AJL45" s="6"/>
      <c r="AJM45" s="6"/>
      <c r="AJN45" s="6"/>
      <c r="AJO45" s="6"/>
      <c r="AJP45" s="6"/>
      <c r="AJQ45" s="6"/>
      <c r="AJR45" s="6"/>
      <c r="AJS45" s="6"/>
      <c r="AJT45" s="6"/>
      <c r="AJU45" s="6"/>
      <c r="AJV45" s="6"/>
      <c r="AJW45" s="6"/>
      <c r="AJX45" s="6"/>
      <c r="AJY45" s="6"/>
      <c r="AJZ45" s="6"/>
      <c r="AKA45" s="6"/>
      <c r="AKB45" s="6"/>
      <c r="AKC45" s="6"/>
      <c r="AKD45" s="6"/>
      <c r="AKE45" s="6"/>
      <c r="AKF45" s="6"/>
      <c r="AKG45" s="6"/>
      <c r="AKH45" s="6"/>
      <c r="AKI45" s="6"/>
      <c r="AKJ45" s="6"/>
      <c r="AKK45" s="6"/>
      <c r="AKL45" s="6"/>
      <c r="AKM45" s="6"/>
      <c r="AKN45" s="6"/>
      <c r="AKO45" s="6"/>
      <c r="AKP45" s="6"/>
      <c r="AKQ45" s="6"/>
      <c r="AKR45" s="6"/>
      <c r="AKS45" s="6"/>
      <c r="AKT45" s="6"/>
      <c r="AKU45" s="6"/>
      <c r="AKV45" s="6"/>
      <c r="AKW45" s="6"/>
      <c r="AKX45" s="6"/>
      <c r="AKY45" s="6"/>
      <c r="AKZ45" s="6"/>
      <c r="ALA45" s="6"/>
      <c r="ALB45" s="6"/>
      <c r="ALC45" s="6"/>
      <c r="ALD45" s="6"/>
      <c r="ALE45" s="6"/>
      <c r="ALF45" s="6"/>
      <c r="ALG45" s="6"/>
      <c r="ALH45" s="6"/>
      <c r="ALI45" s="6"/>
      <c r="ALJ45" s="6"/>
      <c r="ALK45" s="6"/>
      <c r="ALL45" s="6"/>
      <c r="ALM45" s="6"/>
      <c r="ALN45" s="6"/>
      <c r="ALO45" s="6"/>
      <c r="ALP45" s="6"/>
      <c r="ALQ45" s="6"/>
      <c r="ALR45" s="6"/>
      <c r="ALS45" s="6"/>
      <c r="ALT45" s="6"/>
      <c r="ALU45" s="6"/>
      <c r="ALV45" s="6"/>
      <c r="ALW45" s="6"/>
      <c r="ALX45" s="6"/>
      <c r="ALY45" s="6"/>
      <c r="ALZ45" s="6"/>
      <c r="AMA45" s="6"/>
      <c r="AMB45" s="6"/>
      <c r="AMC45" s="6"/>
      <c r="AMD45" s="6"/>
      <c r="AME45" s="6"/>
      <c r="AMF45" s="6"/>
      <c r="AMG45" s="6"/>
      <c r="AMH45" s="6"/>
      <c r="AMI45" s="6"/>
      <c r="AMJ45" s="6"/>
      <c r="AMK45" s="6"/>
      <c r="AML45" s="6"/>
      <c r="AMM45" s="6"/>
      <c r="AMN45" s="6"/>
      <c r="AMO45" s="6"/>
      <c r="AMP45" s="6"/>
      <c r="AMQ45" s="6"/>
      <c r="AMR45" s="6"/>
      <c r="AMS45" s="6"/>
      <c r="AMT45" s="6"/>
      <c r="AMU45" s="6"/>
      <c r="AMV45" s="6"/>
      <c r="AMW45" s="6"/>
      <c r="AMX45" s="6"/>
    </row>
    <row r="46" spans="1:1038" x14ac:dyDescent="0.25">
      <c r="A46" t="s">
        <v>188</v>
      </c>
      <c r="M46" s="55"/>
      <c r="N46" s="55"/>
      <c r="O46" s="6"/>
      <c r="P46" s="55"/>
      <c r="Q46" s="6"/>
      <c r="R46" s="6"/>
      <c r="S46" s="6"/>
      <c r="T46" s="72" t="s">
        <v>718</v>
      </c>
      <c r="U46" s="14">
        <v>76</v>
      </c>
      <c r="V46" s="103" t="s">
        <v>718</v>
      </c>
      <c r="W46" s="131">
        <f t="shared" si="2"/>
        <v>1</v>
      </c>
      <c r="X46" s="129"/>
      <c r="Y46" s="78"/>
      <c r="Z46" s="56"/>
      <c r="AA46" s="56"/>
      <c r="AB46" s="57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</row>
    <row r="47" spans="1:1038" x14ac:dyDescent="0.25">
      <c r="A47" t="s">
        <v>188</v>
      </c>
      <c r="M47" s="55"/>
      <c r="N47" s="55"/>
      <c r="O47" s="6"/>
      <c r="P47" s="55"/>
      <c r="Q47" s="6"/>
      <c r="R47" s="6"/>
      <c r="S47" s="6"/>
      <c r="T47" s="139" t="s">
        <v>726</v>
      </c>
      <c r="U47" s="140">
        <v>77</v>
      </c>
      <c r="V47" s="102" t="s">
        <v>726</v>
      </c>
      <c r="W47" s="131">
        <f t="shared" si="2"/>
        <v>8</v>
      </c>
      <c r="X47" s="129" t="s">
        <v>732</v>
      </c>
      <c r="Y47" s="78"/>
      <c r="Z47" s="56"/>
      <c r="AA47" s="56"/>
      <c r="AB47" s="57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  <c r="ABA47" s="6"/>
      <c r="ABB47" s="6"/>
      <c r="ABC47" s="6"/>
      <c r="ABD47" s="6"/>
      <c r="ABE47" s="6"/>
      <c r="ABF47" s="6"/>
      <c r="ABG47" s="6"/>
      <c r="ABH47" s="6"/>
      <c r="ABI47" s="6"/>
      <c r="ABJ47" s="6"/>
      <c r="ABK47" s="6"/>
      <c r="ABL47" s="6"/>
      <c r="ABM47" s="6"/>
      <c r="ABN47" s="6"/>
      <c r="ABO47" s="6"/>
      <c r="ABP47" s="6"/>
      <c r="ABQ47" s="6"/>
      <c r="ABR47" s="6"/>
      <c r="ABS47" s="6"/>
      <c r="ABT47" s="6"/>
      <c r="ABU47" s="6"/>
      <c r="ABV47" s="6"/>
      <c r="ABW47" s="6"/>
      <c r="ABX47" s="6"/>
      <c r="ABY47" s="6"/>
      <c r="ABZ47" s="6"/>
      <c r="ACA47" s="6"/>
      <c r="ACB47" s="6"/>
      <c r="ACC47" s="6"/>
      <c r="ACD47" s="6"/>
      <c r="ACE47" s="6"/>
      <c r="ACF47" s="6"/>
      <c r="ACG47" s="6"/>
      <c r="ACH47" s="6"/>
      <c r="ACI47" s="6"/>
      <c r="ACJ47" s="6"/>
      <c r="ACK47" s="6"/>
      <c r="ACL47" s="6"/>
      <c r="ACM47" s="6"/>
      <c r="ACN47" s="6"/>
      <c r="ACO47" s="6"/>
      <c r="ACP47" s="6"/>
      <c r="ACQ47" s="6"/>
      <c r="ACR47" s="6"/>
      <c r="ACS47" s="6"/>
      <c r="ACT47" s="6"/>
      <c r="ACU47" s="6"/>
      <c r="ACV47" s="6"/>
      <c r="ACW47" s="6"/>
      <c r="ACX47" s="6"/>
      <c r="ACY47" s="6"/>
      <c r="ACZ47" s="6"/>
      <c r="ADA47" s="6"/>
      <c r="ADB47" s="6"/>
      <c r="ADC47" s="6"/>
      <c r="ADD47" s="6"/>
      <c r="ADE47" s="6"/>
      <c r="ADF47" s="6"/>
      <c r="ADG47" s="6"/>
      <c r="ADH47" s="6"/>
      <c r="ADI47" s="6"/>
      <c r="ADJ47" s="6"/>
      <c r="ADK47" s="6"/>
      <c r="ADL47" s="6"/>
      <c r="ADM47" s="6"/>
      <c r="ADN47" s="6"/>
      <c r="ADO47" s="6"/>
      <c r="ADP47" s="6"/>
      <c r="ADQ47" s="6"/>
      <c r="ADR47" s="6"/>
      <c r="ADS47" s="6"/>
      <c r="ADT47" s="6"/>
      <c r="ADU47" s="6"/>
      <c r="ADV47" s="6"/>
      <c r="ADW47" s="6"/>
      <c r="ADX47" s="6"/>
      <c r="ADY47" s="6"/>
      <c r="ADZ47" s="6"/>
      <c r="AEA47" s="6"/>
      <c r="AEB47" s="6"/>
      <c r="AEC47" s="6"/>
      <c r="AED47" s="6"/>
      <c r="AEE47" s="6"/>
      <c r="AEF47" s="6"/>
      <c r="AEG47" s="6"/>
      <c r="AEH47" s="6"/>
      <c r="AEI47" s="6"/>
      <c r="AEJ47" s="6"/>
      <c r="AEK47" s="6"/>
      <c r="AEL47" s="6"/>
      <c r="AEM47" s="6"/>
      <c r="AEN47" s="6"/>
      <c r="AEO47" s="6"/>
      <c r="AEP47" s="6"/>
      <c r="AEQ47" s="6"/>
      <c r="AER47" s="6"/>
      <c r="AES47" s="6"/>
      <c r="AET47" s="6"/>
      <c r="AEU47" s="6"/>
      <c r="AEV47" s="6"/>
      <c r="AEW47" s="6"/>
      <c r="AEX47" s="6"/>
      <c r="AEY47" s="6"/>
      <c r="AEZ47" s="6"/>
      <c r="AFA47" s="6"/>
      <c r="AFB47" s="6"/>
      <c r="AFC47" s="6"/>
      <c r="AFD47" s="6"/>
      <c r="AFE47" s="6"/>
      <c r="AFF47" s="6"/>
      <c r="AFG47" s="6"/>
      <c r="AFH47" s="6"/>
      <c r="AFI47" s="6"/>
      <c r="AFJ47" s="6"/>
      <c r="AFK47" s="6"/>
      <c r="AFL47" s="6"/>
      <c r="AFM47" s="6"/>
      <c r="AFN47" s="6"/>
      <c r="AFO47" s="6"/>
      <c r="AFP47" s="6"/>
      <c r="AFQ47" s="6"/>
      <c r="AFR47" s="6"/>
      <c r="AFS47" s="6"/>
      <c r="AFT47" s="6"/>
      <c r="AFU47" s="6"/>
      <c r="AFV47" s="6"/>
      <c r="AFW47" s="6"/>
      <c r="AFX47" s="6"/>
      <c r="AFY47" s="6"/>
      <c r="AFZ47" s="6"/>
      <c r="AGA47" s="6"/>
      <c r="AGB47" s="6"/>
      <c r="AGC47" s="6"/>
      <c r="AGD47" s="6"/>
      <c r="AGE47" s="6"/>
      <c r="AGF47" s="6"/>
      <c r="AGG47" s="6"/>
      <c r="AGH47" s="6"/>
      <c r="AGI47" s="6"/>
      <c r="AGJ47" s="6"/>
      <c r="AGK47" s="6"/>
      <c r="AGL47" s="6"/>
      <c r="AGM47" s="6"/>
      <c r="AGN47" s="6"/>
      <c r="AGO47" s="6"/>
      <c r="AGP47" s="6"/>
      <c r="AGQ47" s="6"/>
      <c r="AGR47" s="6"/>
      <c r="AGS47" s="6"/>
      <c r="AGT47" s="6"/>
      <c r="AGU47" s="6"/>
      <c r="AGV47" s="6"/>
      <c r="AGW47" s="6"/>
      <c r="AGX47" s="6"/>
      <c r="AGY47" s="6"/>
      <c r="AGZ47" s="6"/>
      <c r="AHA47" s="6"/>
      <c r="AHB47" s="6"/>
      <c r="AHC47" s="6"/>
      <c r="AHD47" s="6"/>
      <c r="AHE47" s="6"/>
      <c r="AHF47" s="6"/>
      <c r="AHG47" s="6"/>
      <c r="AHH47" s="6"/>
      <c r="AHI47" s="6"/>
      <c r="AHJ47" s="6"/>
      <c r="AHK47" s="6"/>
      <c r="AHL47" s="6"/>
      <c r="AHM47" s="6"/>
      <c r="AHN47" s="6"/>
      <c r="AHO47" s="6"/>
      <c r="AHP47" s="6"/>
      <c r="AHQ47" s="6"/>
      <c r="AHR47" s="6"/>
      <c r="AHS47" s="6"/>
      <c r="AHT47" s="6"/>
      <c r="AHU47" s="6"/>
      <c r="AHV47" s="6"/>
      <c r="AHW47" s="6"/>
      <c r="AHX47" s="6"/>
      <c r="AHY47" s="6"/>
      <c r="AHZ47" s="6"/>
      <c r="AIA47" s="6"/>
      <c r="AIB47" s="6"/>
      <c r="AIC47" s="6"/>
      <c r="AID47" s="6"/>
      <c r="AIE47" s="6"/>
      <c r="AIF47" s="6"/>
      <c r="AIG47" s="6"/>
      <c r="AIH47" s="6"/>
      <c r="AII47" s="6"/>
      <c r="AIJ47" s="6"/>
      <c r="AIK47" s="6"/>
      <c r="AIL47" s="6"/>
      <c r="AIM47" s="6"/>
      <c r="AIN47" s="6"/>
      <c r="AIO47" s="6"/>
      <c r="AIP47" s="6"/>
      <c r="AIQ47" s="6"/>
      <c r="AIR47" s="6"/>
      <c r="AIS47" s="6"/>
      <c r="AIT47" s="6"/>
      <c r="AIU47" s="6"/>
      <c r="AIV47" s="6"/>
      <c r="AIW47" s="6"/>
      <c r="AIX47" s="6"/>
      <c r="AIY47" s="6"/>
      <c r="AIZ47" s="6"/>
      <c r="AJA47" s="6"/>
      <c r="AJB47" s="6"/>
      <c r="AJC47" s="6"/>
      <c r="AJD47" s="6"/>
      <c r="AJE47" s="6"/>
      <c r="AJF47" s="6"/>
      <c r="AJG47" s="6"/>
      <c r="AJH47" s="6"/>
      <c r="AJI47" s="6"/>
      <c r="AJJ47" s="6"/>
      <c r="AJK47" s="6"/>
      <c r="AJL47" s="6"/>
      <c r="AJM47" s="6"/>
      <c r="AJN47" s="6"/>
      <c r="AJO47" s="6"/>
      <c r="AJP47" s="6"/>
      <c r="AJQ47" s="6"/>
      <c r="AJR47" s="6"/>
      <c r="AJS47" s="6"/>
      <c r="AJT47" s="6"/>
      <c r="AJU47" s="6"/>
      <c r="AJV47" s="6"/>
      <c r="AJW47" s="6"/>
      <c r="AJX47" s="6"/>
      <c r="AJY47" s="6"/>
      <c r="AJZ47" s="6"/>
      <c r="AKA47" s="6"/>
      <c r="AKB47" s="6"/>
      <c r="AKC47" s="6"/>
      <c r="AKD47" s="6"/>
      <c r="AKE47" s="6"/>
      <c r="AKF47" s="6"/>
      <c r="AKG47" s="6"/>
      <c r="AKH47" s="6"/>
      <c r="AKI47" s="6"/>
      <c r="AKJ47" s="6"/>
      <c r="AKK47" s="6"/>
      <c r="AKL47" s="6"/>
      <c r="AKM47" s="6"/>
      <c r="AKN47" s="6"/>
      <c r="AKO47" s="6"/>
      <c r="AKP47" s="6"/>
      <c r="AKQ47" s="6"/>
      <c r="AKR47" s="6"/>
      <c r="AKS47" s="6"/>
      <c r="AKT47" s="6"/>
      <c r="AKU47" s="6"/>
      <c r="AKV47" s="6"/>
      <c r="AKW47" s="6"/>
      <c r="AKX47" s="6"/>
      <c r="AKY47" s="6"/>
      <c r="AKZ47" s="6"/>
      <c r="ALA47" s="6"/>
      <c r="ALB47" s="6"/>
      <c r="ALC47" s="6"/>
      <c r="ALD47" s="6"/>
      <c r="ALE47" s="6"/>
      <c r="ALF47" s="6"/>
      <c r="ALG47" s="6"/>
      <c r="ALH47" s="6"/>
      <c r="ALI47" s="6"/>
      <c r="ALJ47" s="6"/>
      <c r="ALK47" s="6"/>
      <c r="ALL47" s="6"/>
      <c r="ALM47" s="6"/>
      <c r="ALN47" s="6"/>
      <c r="ALO47" s="6"/>
      <c r="ALP47" s="6"/>
      <c r="ALQ47" s="6"/>
      <c r="ALR47" s="6"/>
      <c r="ALS47" s="6"/>
      <c r="ALT47" s="6"/>
      <c r="ALU47" s="6"/>
      <c r="ALV47" s="6"/>
      <c r="ALW47" s="6"/>
      <c r="ALX47" s="6"/>
      <c r="ALY47" s="6"/>
      <c r="ALZ47" s="6"/>
      <c r="AMA47" s="6"/>
      <c r="AMB47" s="6"/>
      <c r="AMC47" s="6"/>
      <c r="AMD47" s="6"/>
      <c r="AME47" s="6"/>
      <c r="AMF47" s="6"/>
      <c r="AMG47" s="6"/>
      <c r="AMH47" s="6"/>
      <c r="AMI47" s="6"/>
      <c r="AMJ47" s="6"/>
      <c r="AMK47" s="6"/>
      <c r="AML47" s="6"/>
      <c r="AMM47" s="6"/>
      <c r="AMN47" s="6"/>
      <c r="AMO47" s="6"/>
      <c r="AMP47" s="6"/>
      <c r="AMQ47" s="6"/>
      <c r="AMR47" s="6"/>
      <c r="AMS47" s="6"/>
      <c r="AMT47" s="6"/>
      <c r="AMU47" s="6"/>
      <c r="AMV47" s="6"/>
      <c r="AMW47" s="6"/>
      <c r="AMX47" s="6"/>
    </row>
    <row r="48" spans="1:1038" x14ac:dyDescent="0.25">
      <c r="A48" t="s">
        <v>188</v>
      </c>
      <c r="M48" s="55"/>
      <c r="N48" s="55"/>
      <c r="O48" s="6"/>
      <c r="P48" s="55"/>
      <c r="Q48" s="6"/>
      <c r="R48" s="6"/>
      <c r="S48" s="6"/>
      <c r="T48" s="72" t="s">
        <v>727</v>
      </c>
      <c r="U48" s="14">
        <v>78</v>
      </c>
      <c r="V48" s="103" t="s">
        <v>727</v>
      </c>
      <c r="W48" s="131">
        <f t="shared" si="2"/>
        <v>8</v>
      </c>
      <c r="X48" s="129"/>
      <c r="Y48" s="78"/>
      <c r="Z48" s="56"/>
      <c r="AA48" s="56"/>
      <c r="AB48" s="57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6"/>
      <c r="AEU48" s="6"/>
      <c r="AEV48" s="6"/>
      <c r="AEW48" s="6"/>
      <c r="AEX48" s="6"/>
      <c r="AEY48" s="6"/>
      <c r="AEZ48" s="6"/>
      <c r="AFA48" s="6"/>
      <c r="AFB48" s="6"/>
      <c r="AFC48" s="6"/>
      <c r="AFD48" s="6"/>
      <c r="AFE48" s="6"/>
      <c r="AFF48" s="6"/>
      <c r="AFG48" s="6"/>
      <c r="AFH48" s="6"/>
      <c r="AFI48" s="6"/>
      <c r="AFJ48" s="6"/>
      <c r="AFK48" s="6"/>
      <c r="AFL48" s="6"/>
      <c r="AFM48" s="6"/>
      <c r="AFN48" s="6"/>
      <c r="AFO48" s="6"/>
      <c r="AFP48" s="6"/>
      <c r="AFQ48" s="6"/>
      <c r="AFR48" s="6"/>
      <c r="AFS48" s="6"/>
      <c r="AFT48" s="6"/>
      <c r="AFU48" s="6"/>
      <c r="AFV48" s="6"/>
      <c r="AFW48" s="6"/>
      <c r="AFX48" s="6"/>
      <c r="AFY48" s="6"/>
      <c r="AFZ48" s="6"/>
      <c r="AGA48" s="6"/>
      <c r="AGB48" s="6"/>
      <c r="AGC48" s="6"/>
      <c r="AGD48" s="6"/>
      <c r="AGE48" s="6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6"/>
      <c r="AIG48" s="6"/>
      <c r="AIH48" s="6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6"/>
      <c r="AJN48" s="6"/>
      <c r="AJO48" s="6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6"/>
      <c r="AKX48" s="6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</row>
    <row r="49" spans="1:1038" x14ac:dyDescent="0.25">
      <c r="A49" t="s">
        <v>188</v>
      </c>
      <c r="M49" s="55"/>
      <c r="N49" s="55"/>
      <c r="O49" s="6"/>
      <c r="P49" s="55"/>
      <c r="Q49" s="6"/>
      <c r="R49" s="6"/>
      <c r="S49" s="6"/>
      <c r="T49" s="72" t="s">
        <v>728</v>
      </c>
      <c r="U49" s="14">
        <v>79</v>
      </c>
      <c r="V49" s="103" t="s">
        <v>728</v>
      </c>
      <c r="W49" s="131">
        <f t="shared" si="2"/>
        <v>8</v>
      </c>
      <c r="X49" s="129"/>
      <c r="Y49" s="78"/>
      <c r="Z49" s="56"/>
      <c r="AA49" s="56"/>
      <c r="AB49" s="57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</row>
    <row r="50" spans="1:1038" x14ac:dyDescent="0.25">
      <c r="A50" t="s">
        <v>188</v>
      </c>
      <c r="M50" s="55"/>
      <c r="N50" s="55"/>
      <c r="O50" s="6"/>
      <c r="P50" s="55"/>
      <c r="Q50" s="6"/>
      <c r="R50" s="6"/>
      <c r="S50" s="6"/>
      <c r="T50" s="72" t="s">
        <v>729</v>
      </c>
      <c r="U50" s="14">
        <v>80</v>
      </c>
      <c r="V50" s="103" t="s">
        <v>729</v>
      </c>
      <c r="W50" s="131">
        <f t="shared" si="2"/>
        <v>8</v>
      </c>
      <c r="X50" s="129"/>
      <c r="Y50" s="78"/>
      <c r="Z50" s="56"/>
      <c r="AA50" s="56"/>
      <c r="AB50" s="57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  <c r="ALW50" s="6"/>
      <c r="ALX50" s="6"/>
      <c r="ALY50" s="6"/>
      <c r="ALZ50" s="6"/>
      <c r="AMA50" s="6"/>
      <c r="AMB50" s="6"/>
      <c r="AMC50" s="6"/>
      <c r="AMD50" s="6"/>
      <c r="AME50" s="6"/>
      <c r="AMF50" s="6"/>
      <c r="AMG50" s="6"/>
      <c r="AMH50" s="6"/>
      <c r="AMI50" s="6"/>
      <c r="AMJ50" s="6"/>
      <c r="AMK50" s="6"/>
      <c r="AML50" s="6"/>
      <c r="AMM50" s="6"/>
      <c r="AMN50" s="6"/>
      <c r="AMO50" s="6"/>
      <c r="AMP50" s="6"/>
      <c r="AMQ50" s="6"/>
      <c r="AMR50" s="6"/>
      <c r="AMS50" s="6"/>
      <c r="AMT50" s="6"/>
      <c r="AMU50" s="6"/>
      <c r="AMV50" s="6"/>
      <c r="AMW50" s="6"/>
      <c r="AMX50" s="6"/>
    </row>
    <row r="51" spans="1:1038" x14ac:dyDescent="0.25">
      <c r="A51" t="s">
        <v>188</v>
      </c>
      <c r="M51" s="55"/>
      <c r="N51" s="55"/>
      <c r="O51" s="6"/>
      <c r="P51" s="55"/>
      <c r="Q51" s="6"/>
      <c r="R51" s="6"/>
      <c r="S51" s="6"/>
      <c r="T51" s="72" t="s">
        <v>730</v>
      </c>
      <c r="U51" s="14">
        <v>81</v>
      </c>
      <c r="V51" s="103" t="s">
        <v>730</v>
      </c>
      <c r="W51" s="131">
        <f t="shared" si="2"/>
        <v>4</v>
      </c>
      <c r="X51" s="129"/>
      <c r="Y51" s="78"/>
      <c r="Z51" s="56"/>
      <c r="AA51" s="56"/>
      <c r="AB51" s="57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  <c r="ALW51" s="6"/>
      <c r="ALX51" s="6"/>
      <c r="ALY51" s="6"/>
      <c r="ALZ51" s="6"/>
      <c r="AMA51" s="6"/>
      <c r="AMB51" s="6"/>
      <c r="AMC51" s="6"/>
      <c r="AMD51" s="6"/>
      <c r="AME51" s="6"/>
      <c r="AMF51" s="6"/>
      <c r="AMG51" s="6"/>
      <c r="AMH51" s="6"/>
      <c r="AMI51" s="6"/>
      <c r="AMJ51" s="6"/>
      <c r="AMK51" s="6"/>
      <c r="AML51" s="6"/>
      <c r="AMM51" s="6"/>
      <c r="AMN51" s="6"/>
      <c r="AMO51" s="6"/>
      <c r="AMP51" s="6"/>
      <c r="AMQ51" s="6"/>
      <c r="AMR51" s="6"/>
      <c r="AMS51" s="6"/>
      <c r="AMT51" s="6"/>
      <c r="AMU51" s="6"/>
      <c r="AMV51" s="6"/>
      <c r="AMW51" s="6"/>
      <c r="AMX51" s="6"/>
    </row>
    <row r="52" spans="1:1038" x14ac:dyDescent="0.25">
      <c r="A52" t="s">
        <v>188</v>
      </c>
      <c r="M52" s="55"/>
      <c r="N52" s="55"/>
      <c r="O52" s="6"/>
      <c r="P52" s="55"/>
      <c r="Q52" s="6"/>
      <c r="R52" s="6"/>
      <c r="S52" s="6"/>
      <c r="T52" s="72" t="s">
        <v>731</v>
      </c>
      <c r="U52" s="14">
        <v>82</v>
      </c>
      <c r="V52" s="103" t="s">
        <v>731</v>
      </c>
      <c r="W52" s="131">
        <f t="shared" si="2"/>
        <v>4</v>
      </c>
      <c r="X52" s="129"/>
      <c r="Y52" s="78"/>
      <c r="Z52" s="56"/>
      <c r="AA52" s="56"/>
      <c r="AB52" s="57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  <c r="ALW52" s="6"/>
      <c r="ALX52" s="6"/>
      <c r="ALY52" s="6"/>
      <c r="ALZ52" s="6"/>
      <c r="AMA52" s="6"/>
      <c r="AMB52" s="6"/>
      <c r="AMC52" s="6"/>
      <c r="AMD52" s="6"/>
      <c r="AME52" s="6"/>
      <c r="AMF52" s="6"/>
      <c r="AMG52" s="6"/>
      <c r="AMH52" s="6"/>
      <c r="AMI52" s="6"/>
      <c r="AMJ52" s="6"/>
      <c r="AMK52" s="6"/>
      <c r="AML52" s="6"/>
      <c r="AMM52" s="6"/>
      <c r="AMN52" s="6"/>
      <c r="AMO52" s="6"/>
      <c r="AMP52" s="6"/>
      <c r="AMQ52" s="6"/>
      <c r="AMR52" s="6"/>
      <c r="AMS52" s="6"/>
      <c r="AMT52" s="6"/>
      <c r="AMU52" s="6"/>
      <c r="AMV52" s="6"/>
      <c r="AMW52" s="6"/>
      <c r="AMX52" s="6"/>
    </row>
    <row r="53" spans="1:1038" x14ac:dyDescent="0.25">
      <c r="A53" t="s">
        <v>188</v>
      </c>
      <c r="M53" s="55"/>
      <c r="N53" s="55"/>
      <c r="O53" s="6"/>
      <c r="P53" s="55"/>
      <c r="Q53" s="6"/>
      <c r="R53" s="6"/>
      <c r="S53" s="6"/>
      <c r="T53" s="72" t="s">
        <v>817</v>
      </c>
      <c r="U53" s="14">
        <v>83</v>
      </c>
      <c r="V53" s="103" t="s">
        <v>817</v>
      </c>
      <c r="W53" s="131">
        <f t="shared" si="2"/>
        <v>13</v>
      </c>
      <c r="X53" s="129"/>
      <c r="Y53" s="78"/>
      <c r="Z53" s="56"/>
      <c r="AA53" s="56"/>
      <c r="AB53" s="57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  <c r="XG53" s="6"/>
      <c r="XH53" s="6"/>
      <c r="XI53" s="6"/>
      <c r="XJ53" s="6"/>
      <c r="XK53" s="6"/>
      <c r="XL53" s="6"/>
      <c r="XM53" s="6"/>
      <c r="XN53" s="6"/>
      <c r="XO53" s="6"/>
      <c r="XP53" s="6"/>
      <c r="XQ53" s="6"/>
      <c r="XR53" s="6"/>
      <c r="XS53" s="6"/>
      <c r="XT53" s="6"/>
      <c r="XU53" s="6"/>
      <c r="XV53" s="6"/>
      <c r="XW53" s="6"/>
      <c r="XX53" s="6"/>
      <c r="XY53" s="6"/>
      <c r="XZ53" s="6"/>
      <c r="YA53" s="6"/>
      <c r="YB53" s="6"/>
      <c r="YC53" s="6"/>
      <c r="YD53" s="6"/>
      <c r="YE53" s="6"/>
      <c r="YF53" s="6"/>
      <c r="YG53" s="6"/>
      <c r="YH53" s="6"/>
      <c r="YI53" s="6"/>
      <c r="YJ53" s="6"/>
      <c r="YK53" s="6"/>
      <c r="YL53" s="6"/>
      <c r="YM53" s="6"/>
      <c r="YN53" s="6"/>
      <c r="YO53" s="6"/>
      <c r="YP53" s="6"/>
      <c r="YQ53" s="6"/>
      <c r="YR53" s="6"/>
      <c r="YS53" s="6"/>
      <c r="YT53" s="6"/>
      <c r="YU53" s="6"/>
      <c r="YV53" s="6"/>
      <c r="YW53" s="6"/>
      <c r="YX53" s="6"/>
      <c r="YY53" s="6"/>
      <c r="YZ53" s="6"/>
      <c r="ZA53" s="6"/>
      <c r="ZB53" s="6"/>
      <c r="ZC53" s="6"/>
      <c r="ZD53" s="6"/>
      <c r="ZE53" s="6"/>
      <c r="ZF53" s="6"/>
      <c r="ZG53" s="6"/>
      <c r="ZH53" s="6"/>
      <c r="ZI53" s="6"/>
      <c r="ZJ53" s="6"/>
      <c r="ZK53" s="6"/>
      <c r="ZL53" s="6"/>
      <c r="ZM53" s="6"/>
      <c r="ZN53" s="6"/>
      <c r="ZO53" s="6"/>
      <c r="ZP53" s="6"/>
      <c r="ZQ53" s="6"/>
      <c r="ZR53" s="6"/>
      <c r="ZS53" s="6"/>
      <c r="ZT53" s="6"/>
      <c r="ZU53" s="6"/>
      <c r="ZV53" s="6"/>
      <c r="ZW53" s="6"/>
      <c r="ZX53" s="6"/>
      <c r="ZY53" s="6"/>
      <c r="ZZ53" s="6"/>
      <c r="AAA53" s="6"/>
      <c r="AAB53" s="6"/>
      <c r="AAC53" s="6"/>
      <c r="AAD53" s="6"/>
      <c r="AAE53" s="6"/>
      <c r="AAF53" s="6"/>
      <c r="AAG53" s="6"/>
      <c r="AAH53" s="6"/>
      <c r="AAI53" s="6"/>
      <c r="AAJ53" s="6"/>
      <c r="AAK53" s="6"/>
      <c r="AAL53" s="6"/>
      <c r="AAM53" s="6"/>
      <c r="AAN53" s="6"/>
      <c r="AAO53" s="6"/>
      <c r="AAP53" s="6"/>
      <c r="AAQ53" s="6"/>
      <c r="AAR53" s="6"/>
      <c r="AAS53" s="6"/>
      <c r="AAT53" s="6"/>
      <c r="AAU53" s="6"/>
      <c r="AAV53" s="6"/>
      <c r="AAW53" s="6"/>
      <c r="AAX53" s="6"/>
      <c r="AAY53" s="6"/>
      <c r="AAZ53" s="6"/>
      <c r="ABA53" s="6"/>
      <c r="ABB53" s="6"/>
      <c r="ABC53" s="6"/>
      <c r="ABD53" s="6"/>
      <c r="ABE53" s="6"/>
      <c r="ABF53" s="6"/>
      <c r="ABG53" s="6"/>
      <c r="ABH53" s="6"/>
      <c r="ABI53" s="6"/>
      <c r="ABJ53" s="6"/>
      <c r="ABK53" s="6"/>
      <c r="ABL53" s="6"/>
      <c r="ABM53" s="6"/>
      <c r="ABN53" s="6"/>
      <c r="ABO53" s="6"/>
      <c r="ABP53" s="6"/>
      <c r="ABQ53" s="6"/>
      <c r="ABR53" s="6"/>
      <c r="ABS53" s="6"/>
      <c r="ABT53" s="6"/>
      <c r="ABU53" s="6"/>
      <c r="ABV53" s="6"/>
      <c r="ABW53" s="6"/>
      <c r="ABX53" s="6"/>
      <c r="ABY53" s="6"/>
      <c r="ABZ53" s="6"/>
      <c r="ACA53" s="6"/>
      <c r="ACB53" s="6"/>
      <c r="ACC53" s="6"/>
      <c r="ACD53" s="6"/>
      <c r="ACE53" s="6"/>
      <c r="ACF53" s="6"/>
      <c r="ACG53" s="6"/>
      <c r="ACH53" s="6"/>
      <c r="ACI53" s="6"/>
      <c r="ACJ53" s="6"/>
      <c r="ACK53" s="6"/>
      <c r="ACL53" s="6"/>
      <c r="ACM53" s="6"/>
      <c r="ACN53" s="6"/>
      <c r="ACO53" s="6"/>
      <c r="ACP53" s="6"/>
      <c r="ACQ53" s="6"/>
      <c r="ACR53" s="6"/>
      <c r="ACS53" s="6"/>
      <c r="ACT53" s="6"/>
      <c r="ACU53" s="6"/>
      <c r="ACV53" s="6"/>
      <c r="ACW53" s="6"/>
      <c r="ACX53" s="6"/>
      <c r="ACY53" s="6"/>
      <c r="ACZ53" s="6"/>
      <c r="ADA53" s="6"/>
      <c r="ADB53" s="6"/>
      <c r="ADC53" s="6"/>
      <c r="ADD53" s="6"/>
      <c r="ADE53" s="6"/>
      <c r="ADF53" s="6"/>
      <c r="ADG53" s="6"/>
      <c r="ADH53" s="6"/>
      <c r="ADI53" s="6"/>
      <c r="ADJ53" s="6"/>
      <c r="ADK53" s="6"/>
      <c r="ADL53" s="6"/>
      <c r="ADM53" s="6"/>
      <c r="ADN53" s="6"/>
      <c r="ADO53" s="6"/>
      <c r="ADP53" s="6"/>
      <c r="ADQ53" s="6"/>
      <c r="ADR53" s="6"/>
      <c r="ADS53" s="6"/>
      <c r="ADT53" s="6"/>
      <c r="ADU53" s="6"/>
      <c r="ADV53" s="6"/>
      <c r="ADW53" s="6"/>
      <c r="ADX53" s="6"/>
      <c r="ADY53" s="6"/>
      <c r="ADZ53" s="6"/>
      <c r="AEA53" s="6"/>
      <c r="AEB53" s="6"/>
      <c r="AEC53" s="6"/>
      <c r="AED53" s="6"/>
      <c r="AEE53" s="6"/>
      <c r="AEF53" s="6"/>
      <c r="AEG53" s="6"/>
      <c r="AEH53" s="6"/>
      <c r="AEI53" s="6"/>
      <c r="AEJ53" s="6"/>
      <c r="AEK53" s="6"/>
      <c r="AEL53" s="6"/>
      <c r="AEM53" s="6"/>
      <c r="AEN53" s="6"/>
      <c r="AEO53" s="6"/>
      <c r="AEP53" s="6"/>
      <c r="AEQ53" s="6"/>
      <c r="AER53" s="6"/>
      <c r="AES53" s="6"/>
      <c r="AET53" s="6"/>
      <c r="AEU53" s="6"/>
      <c r="AEV53" s="6"/>
      <c r="AEW53" s="6"/>
      <c r="AEX53" s="6"/>
      <c r="AEY53" s="6"/>
      <c r="AEZ53" s="6"/>
      <c r="AFA53" s="6"/>
      <c r="AFB53" s="6"/>
      <c r="AFC53" s="6"/>
      <c r="AFD53" s="6"/>
      <c r="AFE53" s="6"/>
      <c r="AFF53" s="6"/>
      <c r="AFG53" s="6"/>
      <c r="AFH53" s="6"/>
      <c r="AFI53" s="6"/>
      <c r="AFJ53" s="6"/>
      <c r="AFK53" s="6"/>
      <c r="AFL53" s="6"/>
      <c r="AFM53" s="6"/>
      <c r="AFN53" s="6"/>
      <c r="AFO53" s="6"/>
      <c r="AFP53" s="6"/>
      <c r="AFQ53" s="6"/>
      <c r="AFR53" s="6"/>
      <c r="AFS53" s="6"/>
      <c r="AFT53" s="6"/>
      <c r="AFU53" s="6"/>
      <c r="AFV53" s="6"/>
      <c r="AFW53" s="6"/>
      <c r="AFX53" s="6"/>
      <c r="AFY53" s="6"/>
      <c r="AFZ53" s="6"/>
      <c r="AGA53" s="6"/>
      <c r="AGB53" s="6"/>
      <c r="AGC53" s="6"/>
      <c r="AGD53" s="6"/>
      <c r="AGE53" s="6"/>
      <c r="AGF53" s="6"/>
      <c r="AGG53" s="6"/>
      <c r="AGH53" s="6"/>
      <c r="AGI53" s="6"/>
      <c r="AGJ53" s="6"/>
      <c r="AGK53" s="6"/>
      <c r="AGL53" s="6"/>
      <c r="AGM53" s="6"/>
      <c r="AGN53" s="6"/>
      <c r="AGO53" s="6"/>
      <c r="AGP53" s="6"/>
      <c r="AGQ53" s="6"/>
      <c r="AGR53" s="6"/>
      <c r="AGS53" s="6"/>
      <c r="AGT53" s="6"/>
      <c r="AGU53" s="6"/>
      <c r="AGV53" s="6"/>
      <c r="AGW53" s="6"/>
      <c r="AGX53" s="6"/>
      <c r="AGY53" s="6"/>
      <c r="AGZ53" s="6"/>
      <c r="AHA53" s="6"/>
      <c r="AHB53" s="6"/>
      <c r="AHC53" s="6"/>
      <c r="AHD53" s="6"/>
      <c r="AHE53" s="6"/>
      <c r="AHF53" s="6"/>
      <c r="AHG53" s="6"/>
      <c r="AHH53" s="6"/>
      <c r="AHI53" s="6"/>
      <c r="AHJ53" s="6"/>
      <c r="AHK53" s="6"/>
      <c r="AHL53" s="6"/>
      <c r="AHM53" s="6"/>
      <c r="AHN53" s="6"/>
      <c r="AHO53" s="6"/>
      <c r="AHP53" s="6"/>
      <c r="AHQ53" s="6"/>
      <c r="AHR53" s="6"/>
      <c r="AHS53" s="6"/>
      <c r="AHT53" s="6"/>
      <c r="AHU53" s="6"/>
      <c r="AHV53" s="6"/>
      <c r="AHW53" s="6"/>
      <c r="AHX53" s="6"/>
      <c r="AHY53" s="6"/>
      <c r="AHZ53" s="6"/>
      <c r="AIA53" s="6"/>
      <c r="AIB53" s="6"/>
      <c r="AIC53" s="6"/>
      <c r="AID53" s="6"/>
      <c r="AIE53" s="6"/>
      <c r="AIF53" s="6"/>
      <c r="AIG53" s="6"/>
      <c r="AIH53" s="6"/>
      <c r="AII53" s="6"/>
      <c r="AIJ53" s="6"/>
      <c r="AIK53" s="6"/>
      <c r="AIL53" s="6"/>
      <c r="AIM53" s="6"/>
      <c r="AIN53" s="6"/>
      <c r="AIO53" s="6"/>
      <c r="AIP53" s="6"/>
      <c r="AIQ53" s="6"/>
      <c r="AIR53" s="6"/>
      <c r="AIS53" s="6"/>
      <c r="AIT53" s="6"/>
      <c r="AIU53" s="6"/>
      <c r="AIV53" s="6"/>
      <c r="AIW53" s="6"/>
      <c r="AIX53" s="6"/>
      <c r="AIY53" s="6"/>
      <c r="AIZ53" s="6"/>
      <c r="AJA53" s="6"/>
      <c r="AJB53" s="6"/>
      <c r="AJC53" s="6"/>
      <c r="AJD53" s="6"/>
      <c r="AJE53" s="6"/>
      <c r="AJF53" s="6"/>
      <c r="AJG53" s="6"/>
      <c r="AJH53" s="6"/>
      <c r="AJI53" s="6"/>
      <c r="AJJ53" s="6"/>
      <c r="AJK53" s="6"/>
      <c r="AJL53" s="6"/>
      <c r="AJM53" s="6"/>
      <c r="AJN53" s="6"/>
      <c r="AJO53" s="6"/>
      <c r="AJP53" s="6"/>
      <c r="AJQ53" s="6"/>
      <c r="AJR53" s="6"/>
      <c r="AJS53" s="6"/>
      <c r="AJT53" s="6"/>
      <c r="AJU53" s="6"/>
      <c r="AJV53" s="6"/>
      <c r="AJW53" s="6"/>
      <c r="AJX53" s="6"/>
      <c r="AJY53" s="6"/>
      <c r="AJZ53" s="6"/>
      <c r="AKA53" s="6"/>
      <c r="AKB53" s="6"/>
      <c r="AKC53" s="6"/>
      <c r="AKD53" s="6"/>
      <c r="AKE53" s="6"/>
      <c r="AKF53" s="6"/>
      <c r="AKG53" s="6"/>
      <c r="AKH53" s="6"/>
      <c r="AKI53" s="6"/>
      <c r="AKJ53" s="6"/>
      <c r="AKK53" s="6"/>
      <c r="AKL53" s="6"/>
      <c r="AKM53" s="6"/>
      <c r="AKN53" s="6"/>
      <c r="AKO53" s="6"/>
      <c r="AKP53" s="6"/>
      <c r="AKQ53" s="6"/>
      <c r="AKR53" s="6"/>
      <c r="AKS53" s="6"/>
      <c r="AKT53" s="6"/>
      <c r="AKU53" s="6"/>
      <c r="AKV53" s="6"/>
      <c r="AKW53" s="6"/>
      <c r="AKX53" s="6"/>
      <c r="AKY53" s="6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  <c r="ALR53" s="6"/>
      <c r="ALS53" s="6"/>
      <c r="ALT53" s="6"/>
      <c r="ALU53" s="6"/>
      <c r="ALV53" s="6"/>
      <c r="ALW53" s="6"/>
      <c r="ALX53" s="6"/>
      <c r="ALY53" s="6"/>
      <c r="ALZ53" s="6"/>
      <c r="AMA53" s="6"/>
      <c r="AMB53" s="6"/>
      <c r="AMC53" s="6"/>
      <c r="AMD53" s="6"/>
      <c r="AME53" s="6"/>
      <c r="AMF53" s="6"/>
      <c r="AMG53" s="6"/>
      <c r="AMH53" s="6"/>
      <c r="AMI53" s="6"/>
      <c r="AMJ53" s="6"/>
      <c r="AMK53" s="6"/>
      <c r="AML53" s="6"/>
      <c r="AMM53" s="6"/>
      <c r="AMN53" s="6"/>
      <c r="AMO53" s="6"/>
      <c r="AMP53" s="6"/>
      <c r="AMQ53" s="6"/>
      <c r="AMR53" s="6"/>
      <c r="AMS53" s="6"/>
      <c r="AMT53" s="6"/>
      <c r="AMU53" s="6"/>
      <c r="AMV53" s="6"/>
      <c r="AMW53" s="6"/>
      <c r="AMX53" s="6"/>
    </row>
    <row r="54" spans="1:1038" x14ac:dyDescent="0.25">
      <c r="A54" t="s">
        <v>188</v>
      </c>
      <c r="M54" s="55"/>
      <c r="N54" s="55"/>
      <c r="O54" s="6"/>
      <c r="P54" s="55"/>
      <c r="Q54" s="6"/>
      <c r="R54" s="6"/>
      <c r="S54" s="6"/>
      <c r="T54" s="72" t="s">
        <v>818</v>
      </c>
      <c r="U54" s="14">
        <v>84</v>
      </c>
      <c r="V54" s="103" t="s">
        <v>818</v>
      </c>
      <c r="W54" s="131">
        <f t="shared" si="2"/>
        <v>13</v>
      </c>
      <c r="X54" s="129"/>
      <c r="Y54" s="78"/>
      <c r="Z54" s="56"/>
      <c r="AA54" s="56"/>
      <c r="AB54" s="57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/>
      <c r="TR54" s="6"/>
      <c r="TS54" s="6"/>
      <c r="TT54" s="6"/>
      <c r="TU54" s="6"/>
      <c r="TV54" s="6"/>
      <c r="TW54" s="6"/>
      <c r="TX54" s="6"/>
      <c r="TY54" s="6"/>
      <c r="TZ54" s="6"/>
      <c r="UA54" s="6"/>
      <c r="UB54" s="6"/>
      <c r="UC54" s="6"/>
      <c r="UD54" s="6"/>
      <c r="UE54" s="6"/>
      <c r="UF54" s="6"/>
      <c r="UG54" s="6"/>
      <c r="UH54" s="6"/>
      <c r="UI54" s="6"/>
      <c r="UJ54" s="6"/>
      <c r="UK54" s="6"/>
      <c r="UL54" s="6"/>
      <c r="UM54" s="6"/>
      <c r="UN54" s="6"/>
      <c r="UO54" s="6"/>
      <c r="UP54" s="6"/>
      <c r="UQ54" s="6"/>
      <c r="UR54" s="6"/>
      <c r="US54" s="6"/>
      <c r="UT54" s="6"/>
      <c r="UU54" s="6"/>
      <c r="UV54" s="6"/>
      <c r="UW54" s="6"/>
      <c r="UX54" s="6"/>
      <c r="UY54" s="6"/>
      <c r="UZ54" s="6"/>
      <c r="VA54" s="6"/>
      <c r="VB54" s="6"/>
      <c r="VC54" s="6"/>
      <c r="VD54" s="6"/>
      <c r="VE54" s="6"/>
      <c r="VF54" s="6"/>
      <c r="VG54" s="6"/>
      <c r="VH54" s="6"/>
      <c r="VI54" s="6"/>
      <c r="VJ54" s="6"/>
      <c r="VK54" s="6"/>
      <c r="VL54" s="6"/>
      <c r="VM54" s="6"/>
      <c r="VN54" s="6"/>
      <c r="VO54" s="6"/>
      <c r="VP54" s="6"/>
      <c r="VQ54" s="6"/>
      <c r="VR54" s="6"/>
      <c r="VS54" s="6"/>
      <c r="VT54" s="6"/>
      <c r="VU54" s="6"/>
      <c r="VV54" s="6"/>
      <c r="VW54" s="6"/>
      <c r="VX54" s="6"/>
      <c r="VY54" s="6"/>
      <c r="VZ54" s="6"/>
      <c r="WA54" s="6"/>
      <c r="WB54" s="6"/>
      <c r="WC54" s="6"/>
      <c r="WD54" s="6"/>
      <c r="WE54" s="6"/>
      <c r="WF54" s="6"/>
      <c r="WG54" s="6"/>
      <c r="WH54" s="6"/>
      <c r="WI54" s="6"/>
      <c r="WJ54" s="6"/>
      <c r="WK54" s="6"/>
      <c r="WL54" s="6"/>
      <c r="WM54" s="6"/>
      <c r="WN54" s="6"/>
      <c r="WO54" s="6"/>
      <c r="WP54" s="6"/>
      <c r="WQ54" s="6"/>
      <c r="WR54" s="6"/>
      <c r="WS54" s="6"/>
      <c r="WT54" s="6"/>
      <c r="WU54" s="6"/>
      <c r="WV54" s="6"/>
      <c r="WW54" s="6"/>
      <c r="WX54" s="6"/>
      <c r="WY54" s="6"/>
      <c r="WZ54" s="6"/>
      <c r="XA54" s="6"/>
      <c r="XB54" s="6"/>
      <c r="XC54" s="6"/>
      <c r="XD54" s="6"/>
      <c r="XE54" s="6"/>
      <c r="XF54" s="6"/>
      <c r="XG54" s="6"/>
      <c r="XH54" s="6"/>
      <c r="XI54" s="6"/>
      <c r="XJ54" s="6"/>
      <c r="XK54" s="6"/>
      <c r="XL54" s="6"/>
      <c r="XM54" s="6"/>
      <c r="XN54" s="6"/>
      <c r="XO54" s="6"/>
      <c r="XP54" s="6"/>
      <c r="XQ54" s="6"/>
      <c r="XR54" s="6"/>
      <c r="XS54" s="6"/>
      <c r="XT54" s="6"/>
      <c r="XU54" s="6"/>
      <c r="XV54" s="6"/>
      <c r="XW54" s="6"/>
      <c r="XX54" s="6"/>
      <c r="XY54" s="6"/>
      <c r="XZ54" s="6"/>
      <c r="YA54" s="6"/>
      <c r="YB54" s="6"/>
      <c r="YC54" s="6"/>
      <c r="YD54" s="6"/>
      <c r="YE54" s="6"/>
      <c r="YF54" s="6"/>
      <c r="YG54" s="6"/>
      <c r="YH54" s="6"/>
      <c r="YI54" s="6"/>
      <c r="YJ54" s="6"/>
      <c r="YK54" s="6"/>
      <c r="YL54" s="6"/>
      <c r="YM54" s="6"/>
      <c r="YN54" s="6"/>
      <c r="YO54" s="6"/>
      <c r="YP54" s="6"/>
      <c r="YQ54" s="6"/>
      <c r="YR54" s="6"/>
      <c r="YS54" s="6"/>
      <c r="YT54" s="6"/>
      <c r="YU54" s="6"/>
      <c r="YV54" s="6"/>
      <c r="YW54" s="6"/>
      <c r="YX54" s="6"/>
      <c r="YY54" s="6"/>
      <c r="YZ54" s="6"/>
      <c r="ZA54" s="6"/>
      <c r="ZB54" s="6"/>
      <c r="ZC54" s="6"/>
      <c r="ZD54" s="6"/>
      <c r="ZE54" s="6"/>
      <c r="ZF54" s="6"/>
      <c r="ZG54" s="6"/>
      <c r="ZH54" s="6"/>
      <c r="ZI54" s="6"/>
      <c r="ZJ54" s="6"/>
      <c r="ZK54" s="6"/>
      <c r="ZL54" s="6"/>
      <c r="ZM54" s="6"/>
      <c r="ZN54" s="6"/>
      <c r="ZO54" s="6"/>
      <c r="ZP54" s="6"/>
      <c r="ZQ54" s="6"/>
      <c r="ZR54" s="6"/>
      <c r="ZS54" s="6"/>
      <c r="ZT54" s="6"/>
      <c r="ZU54" s="6"/>
      <c r="ZV54" s="6"/>
      <c r="ZW54" s="6"/>
      <c r="ZX54" s="6"/>
      <c r="ZY54" s="6"/>
      <c r="ZZ54" s="6"/>
      <c r="AAA54" s="6"/>
      <c r="AAB54" s="6"/>
      <c r="AAC54" s="6"/>
      <c r="AAD54" s="6"/>
      <c r="AAE54" s="6"/>
      <c r="AAF54" s="6"/>
      <c r="AAG54" s="6"/>
      <c r="AAH54" s="6"/>
      <c r="AAI54" s="6"/>
      <c r="AAJ54" s="6"/>
      <c r="AAK54" s="6"/>
      <c r="AAL54" s="6"/>
      <c r="AAM54" s="6"/>
      <c r="AAN54" s="6"/>
      <c r="AAO54" s="6"/>
      <c r="AAP54" s="6"/>
      <c r="AAQ54" s="6"/>
      <c r="AAR54" s="6"/>
      <c r="AAS54" s="6"/>
      <c r="AAT54" s="6"/>
      <c r="AAU54" s="6"/>
      <c r="AAV54" s="6"/>
      <c r="AAW54" s="6"/>
      <c r="AAX54" s="6"/>
      <c r="AAY54" s="6"/>
      <c r="AAZ54" s="6"/>
      <c r="ABA54" s="6"/>
      <c r="ABB54" s="6"/>
      <c r="ABC54" s="6"/>
      <c r="ABD54" s="6"/>
      <c r="ABE54" s="6"/>
      <c r="ABF54" s="6"/>
      <c r="ABG54" s="6"/>
      <c r="ABH54" s="6"/>
      <c r="ABI54" s="6"/>
      <c r="ABJ54" s="6"/>
      <c r="ABK54" s="6"/>
      <c r="ABL54" s="6"/>
      <c r="ABM54" s="6"/>
      <c r="ABN54" s="6"/>
      <c r="ABO54" s="6"/>
      <c r="ABP54" s="6"/>
      <c r="ABQ54" s="6"/>
      <c r="ABR54" s="6"/>
      <c r="ABS54" s="6"/>
      <c r="ABT54" s="6"/>
      <c r="ABU54" s="6"/>
      <c r="ABV54" s="6"/>
      <c r="ABW54" s="6"/>
      <c r="ABX54" s="6"/>
      <c r="ABY54" s="6"/>
      <c r="ABZ54" s="6"/>
      <c r="ACA54" s="6"/>
      <c r="ACB54" s="6"/>
      <c r="ACC54" s="6"/>
      <c r="ACD54" s="6"/>
      <c r="ACE54" s="6"/>
      <c r="ACF54" s="6"/>
      <c r="ACG54" s="6"/>
      <c r="ACH54" s="6"/>
      <c r="ACI54" s="6"/>
      <c r="ACJ54" s="6"/>
      <c r="ACK54" s="6"/>
      <c r="ACL54" s="6"/>
      <c r="ACM54" s="6"/>
      <c r="ACN54" s="6"/>
      <c r="ACO54" s="6"/>
      <c r="ACP54" s="6"/>
      <c r="ACQ54" s="6"/>
      <c r="ACR54" s="6"/>
      <c r="ACS54" s="6"/>
      <c r="ACT54" s="6"/>
      <c r="ACU54" s="6"/>
      <c r="ACV54" s="6"/>
      <c r="ACW54" s="6"/>
      <c r="ACX54" s="6"/>
      <c r="ACY54" s="6"/>
      <c r="ACZ54" s="6"/>
      <c r="ADA54" s="6"/>
      <c r="ADB54" s="6"/>
      <c r="ADC54" s="6"/>
      <c r="ADD54" s="6"/>
      <c r="ADE54" s="6"/>
      <c r="ADF54" s="6"/>
      <c r="ADG54" s="6"/>
      <c r="ADH54" s="6"/>
      <c r="ADI54" s="6"/>
      <c r="ADJ54" s="6"/>
      <c r="ADK54" s="6"/>
      <c r="ADL54" s="6"/>
      <c r="ADM54" s="6"/>
      <c r="ADN54" s="6"/>
      <c r="ADO54" s="6"/>
      <c r="ADP54" s="6"/>
      <c r="ADQ54" s="6"/>
      <c r="ADR54" s="6"/>
      <c r="ADS54" s="6"/>
      <c r="ADT54" s="6"/>
      <c r="ADU54" s="6"/>
      <c r="ADV54" s="6"/>
      <c r="ADW54" s="6"/>
      <c r="ADX54" s="6"/>
      <c r="ADY54" s="6"/>
      <c r="ADZ54" s="6"/>
      <c r="AEA54" s="6"/>
      <c r="AEB54" s="6"/>
      <c r="AEC54" s="6"/>
      <c r="AED54" s="6"/>
      <c r="AEE54" s="6"/>
      <c r="AEF54" s="6"/>
      <c r="AEG54" s="6"/>
      <c r="AEH54" s="6"/>
      <c r="AEI54" s="6"/>
      <c r="AEJ54" s="6"/>
      <c r="AEK54" s="6"/>
      <c r="AEL54" s="6"/>
      <c r="AEM54" s="6"/>
      <c r="AEN54" s="6"/>
      <c r="AEO54" s="6"/>
      <c r="AEP54" s="6"/>
      <c r="AEQ54" s="6"/>
      <c r="AER54" s="6"/>
      <c r="AES54" s="6"/>
      <c r="AET54" s="6"/>
      <c r="AEU54" s="6"/>
      <c r="AEV54" s="6"/>
      <c r="AEW54" s="6"/>
      <c r="AEX54" s="6"/>
      <c r="AEY54" s="6"/>
      <c r="AEZ54" s="6"/>
      <c r="AFA54" s="6"/>
      <c r="AFB54" s="6"/>
      <c r="AFC54" s="6"/>
      <c r="AFD54" s="6"/>
      <c r="AFE54" s="6"/>
      <c r="AFF54" s="6"/>
      <c r="AFG54" s="6"/>
      <c r="AFH54" s="6"/>
      <c r="AFI54" s="6"/>
      <c r="AFJ54" s="6"/>
      <c r="AFK54" s="6"/>
      <c r="AFL54" s="6"/>
      <c r="AFM54" s="6"/>
      <c r="AFN54" s="6"/>
      <c r="AFO54" s="6"/>
      <c r="AFP54" s="6"/>
      <c r="AFQ54" s="6"/>
      <c r="AFR54" s="6"/>
      <c r="AFS54" s="6"/>
      <c r="AFT54" s="6"/>
      <c r="AFU54" s="6"/>
      <c r="AFV54" s="6"/>
      <c r="AFW54" s="6"/>
      <c r="AFX54" s="6"/>
      <c r="AFY54" s="6"/>
      <c r="AFZ54" s="6"/>
      <c r="AGA54" s="6"/>
      <c r="AGB54" s="6"/>
      <c r="AGC54" s="6"/>
      <c r="AGD54" s="6"/>
      <c r="AGE54" s="6"/>
      <c r="AGF54" s="6"/>
      <c r="AGG54" s="6"/>
      <c r="AGH54" s="6"/>
      <c r="AGI54" s="6"/>
      <c r="AGJ54" s="6"/>
      <c r="AGK54" s="6"/>
      <c r="AGL54" s="6"/>
      <c r="AGM54" s="6"/>
      <c r="AGN54" s="6"/>
      <c r="AGO54" s="6"/>
      <c r="AGP54" s="6"/>
      <c r="AGQ54" s="6"/>
      <c r="AGR54" s="6"/>
      <c r="AGS54" s="6"/>
      <c r="AGT54" s="6"/>
      <c r="AGU54" s="6"/>
      <c r="AGV54" s="6"/>
      <c r="AGW54" s="6"/>
      <c r="AGX54" s="6"/>
      <c r="AGY54" s="6"/>
      <c r="AGZ54" s="6"/>
      <c r="AHA54" s="6"/>
      <c r="AHB54" s="6"/>
      <c r="AHC54" s="6"/>
      <c r="AHD54" s="6"/>
      <c r="AHE54" s="6"/>
      <c r="AHF54" s="6"/>
      <c r="AHG54" s="6"/>
      <c r="AHH54" s="6"/>
      <c r="AHI54" s="6"/>
      <c r="AHJ54" s="6"/>
      <c r="AHK54" s="6"/>
      <c r="AHL54" s="6"/>
      <c r="AHM54" s="6"/>
      <c r="AHN54" s="6"/>
      <c r="AHO54" s="6"/>
      <c r="AHP54" s="6"/>
      <c r="AHQ54" s="6"/>
      <c r="AHR54" s="6"/>
      <c r="AHS54" s="6"/>
      <c r="AHT54" s="6"/>
      <c r="AHU54" s="6"/>
      <c r="AHV54" s="6"/>
      <c r="AHW54" s="6"/>
      <c r="AHX54" s="6"/>
      <c r="AHY54" s="6"/>
      <c r="AHZ54" s="6"/>
      <c r="AIA54" s="6"/>
      <c r="AIB54" s="6"/>
      <c r="AIC54" s="6"/>
      <c r="AID54" s="6"/>
      <c r="AIE54" s="6"/>
      <c r="AIF54" s="6"/>
      <c r="AIG54" s="6"/>
      <c r="AIH54" s="6"/>
      <c r="AII54" s="6"/>
      <c r="AIJ54" s="6"/>
      <c r="AIK54" s="6"/>
      <c r="AIL54" s="6"/>
      <c r="AIM54" s="6"/>
      <c r="AIN54" s="6"/>
      <c r="AIO54" s="6"/>
      <c r="AIP54" s="6"/>
      <c r="AIQ54" s="6"/>
      <c r="AIR54" s="6"/>
      <c r="AIS54" s="6"/>
      <c r="AIT54" s="6"/>
      <c r="AIU54" s="6"/>
      <c r="AIV54" s="6"/>
      <c r="AIW54" s="6"/>
      <c r="AIX54" s="6"/>
      <c r="AIY54" s="6"/>
      <c r="AIZ54" s="6"/>
      <c r="AJA54" s="6"/>
      <c r="AJB54" s="6"/>
      <c r="AJC54" s="6"/>
      <c r="AJD54" s="6"/>
      <c r="AJE54" s="6"/>
      <c r="AJF54" s="6"/>
      <c r="AJG54" s="6"/>
      <c r="AJH54" s="6"/>
      <c r="AJI54" s="6"/>
      <c r="AJJ54" s="6"/>
      <c r="AJK54" s="6"/>
      <c r="AJL54" s="6"/>
      <c r="AJM54" s="6"/>
      <c r="AJN54" s="6"/>
      <c r="AJO54" s="6"/>
      <c r="AJP54" s="6"/>
      <c r="AJQ54" s="6"/>
      <c r="AJR54" s="6"/>
      <c r="AJS54" s="6"/>
      <c r="AJT54" s="6"/>
      <c r="AJU54" s="6"/>
      <c r="AJV54" s="6"/>
      <c r="AJW54" s="6"/>
      <c r="AJX54" s="6"/>
      <c r="AJY54" s="6"/>
      <c r="AJZ54" s="6"/>
      <c r="AKA54" s="6"/>
      <c r="AKB54" s="6"/>
      <c r="AKC54" s="6"/>
      <c r="AKD54" s="6"/>
      <c r="AKE54" s="6"/>
      <c r="AKF54" s="6"/>
      <c r="AKG54" s="6"/>
      <c r="AKH54" s="6"/>
      <c r="AKI54" s="6"/>
      <c r="AKJ54" s="6"/>
      <c r="AKK54" s="6"/>
      <c r="AKL54" s="6"/>
      <c r="AKM54" s="6"/>
      <c r="AKN54" s="6"/>
      <c r="AKO54" s="6"/>
      <c r="AKP54" s="6"/>
      <c r="AKQ54" s="6"/>
      <c r="AKR54" s="6"/>
      <c r="AKS54" s="6"/>
      <c r="AKT54" s="6"/>
      <c r="AKU54" s="6"/>
      <c r="AKV54" s="6"/>
      <c r="AKW54" s="6"/>
      <c r="AKX54" s="6"/>
      <c r="AKY54" s="6"/>
      <c r="AKZ54" s="6"/>
      <c r="ALA54" s="6"/>
      <c r="ALB54" s="6"/>
      <c r="ALC54" s="6"/>
      <c r="ALD54" s="6"/>
      <c r="ALE54" s="6"/>
      <c r="ALF54" s="6"/>
      <c r="ALG54" s="6"/>
      <c r="ALH54" s="6"/>
      <c r="ALI54" s="6"/>
      <c r="ALJ54" s="6"/>
      <c r="ALK54" s="6"/>
      <c r="ALL54" s="6"/>
      <c r="ALM54" s="6"/>
      <c r="ALN54" s="6"/>
      <c r="ALO54" s="6"/>
      <c r="ALP54" s="6"/>
      <c r="ALQ54" s="6"/>
      <c r="ALR54" s="6"/>
      <c r="ALS54" s="6"/>
      <c r="ALT54" s="6"/>
      <c r="ALU54" s="6"/>
      <c r="ALV54" s="6"/>
      <c r="ALW54" s="6"/>
      <c r="ALX54" s="6"/>
      <c r="ALY54" s="6"/>
      <c r="ALZ54" s="6"/>
      <c r="AMA54" s="6"/>
      <c r="AMB54" s="6"/>
      <c r="AMC54" s="6"/>
      <c r="AMD54" s="6"/>
      <c r="AME54" s="6"/>
      <c r="AMF54" s="6"/>
      <c r="AMG54" s="6"/>
      <c r="AMH54" s="6"/>
      <c r="AMI54" s="6"/>
      <c r="AMJ54" s="6"/>
      <c r="AMK54" s="6"/>
      <c r="AML54" s="6"/>
      <c r="AMM54" s="6"/>
      <c r="AMN54" s="6"/>
      <c r="AMO54" s="6"/>
      <c r="AMP54" s="6"/>
      <c r="AMQ54" s="6"/>
      <c r="AMR54" s="6"/>
      <c r="AMS54" s="6"/>
      <c r="AMT54" s="6"/>
      <c r="AMU54" s="6"/>
      <c r="AMV54" s="6"/>
      <c r="AMW54" s="6"/>
      <c r="AMX54" s="6"/>
    </row>
    <row r="55" spans="1:1038" x14ac:dyDescent="0.25">
      <c r="A55" t="s">
        <v>188</v>
      </c>
      <c r="M55" s="55"/>
      <c r="N55" s="55"/>
      <c r="O55" s="6"/>
      <c r="P55" s="55"/>
      <c r="Q55" s="6"/>
      <c r="R55" s="6"/>
      <c r="S55" s="6"/>
      <c r="T55" s="72" t="s">
        <v>819</v>
      </c>
      <c r="U55" s="14">
        <v>85</v>
      </c>
      <c r="V55" s="103" t="s">
        <v>819</v>
      </c>
      <c r="W55" s="131">
        <f t="shared" si="2"/>
        <v>13</v>
      </c>
      <c r="X55" s="129"/>
      <c r="Y55" s="78"/>
      <c r="Z55" s="56"/>
      <c r="AA55" s="56"/>
      <c r="AB55" s="57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6"/>
      <c r="VC55" s="6"/>
      <c r="VD55" s="6"/>
      <c r="VE55" s="6"/>
      <c r="VF55" s="6"/>
      <c r="VG55" s="6"/>
      <c r="VH55" s="6"/>
      <c r="VI55" s="6"/>
      <c r="VJ55" s="6"/>
      <c r="VK55" s="6"/>
      <c r="VL55" s="6"/>
      <c r="VM55" s="6"/>
      <c r="VN55" s="6"/>
      <c r="VO55" s="6"/>
      <c r="VP55" s="6"/>
      <c r="VQ55" s="6"/>
      <c r="VR55" s="6"/>
      <c r="VS55" s="6"/>
      <c r="VT55" s="6"/>
      <c r="VU55" s="6"/>
      <c r="VV55" s="6"/>
      <c r="VW55" s="6"/>
      <c r="VX55" s="6"/>
      <c r="VY55" s="6"/>
      <c r="VZ55" s="6"/>
      <c r="WA55" s="6"/>
      <c r="WB55" s="6"/>
      <c r="WC55" s="6"/>
      <c r="WD55" s="6"/>
      <c r="WE55" s="6"/>
      <c r="WF55" s="6"/>
      <c r="WG55" s="6"/>
      <c r="WH55" s="6"/>
      <c r="WI55" s="6"/>
      <c r="WJ55" s="6"/>
      <c r="WK55" s="6"/>
      <c r="WL55" s="6"/>
      <c r="WM55" s="6"/>
      <c r="WN55" s="6"/>
      <c r="WO55" s="6"/>
      <c r="WP55" s="6"/>
      <c r="WQ55" s="6"/>
      <c r="WR55" s="6"/>
      <c r="WS55" s="6"/>
      <c r="WT55" s="6"/>
      <c r="WU55" s="6"/>
      <c r="WV55" s="6"/>
      <c r="WW55" s="6"/>
      <c r="WX55" s="6"/>
      <c r="WY55" s="6"/>
      <c r="WZ55" s="6"/>
      <c r="XA55" s="6"/>
      <c r="XB55" s="6"/>
      <c r="XC55" s="6"/>
      <c r="XD55" s="6"/>
      <c r="XE55" s="6"/>
      <c r="XF55" s="6"/>
      <c r="XG55" s="6"/>
      <c r="XH55" s="6"/>
      <c r="XI55" s="6"/>
      <c r="XJ55" s="6"/>
      <c r="XK55" s="6"/>
      <c r="XL55" s="6"/>
      <c r="XM55" s="6"/>
      <c r="XN55" s="6"/>
      <c r="XO55" s="6"/>
      <c r="XP55" s="6"/>
      <c r="XQ55" s="6"/>
      <c r="XR55" s="6"/>
      <c r="XS55" s="6"/>
      <c r="XT55" s="6"/>
      <c r="XU55" s="6"/>
      <c r="XV55" s="6"/>
      <c r="XW55" s="6"/>
      <c r="XX55" s="6"/>
      <c r="XY55" s="6"/>
      <c r="XZ55" s="6"/>
      <c r="YA55" s="6"/>
      <c r="YB55" s="6"/>
      <c r="YC55" s="6"/>
      <c r="YD55" s="6"/>
      <c r="YE55" s="6"/>
      <c r="YF55" s="6"/>
      <c r="YG55" s="6"/>
      <c r="YH55" s="6"/>
      <c r="YI55" s="6"/>
      <c r="YJ55" s="6"/>
      <c r="YK55" s="6"/>
      <c r="YL55" s="6"/>
      <c r="YM55" s="6"/>
      <c r="YN55" s="6"/>
      <c r="YO55" s="6"/>
      <c r="YP55" s="6"/>
      <c r="YQ55" s="6"/>
      <c r="YR55" s="6"/>
      <c r="YS55" s="6"/>
      <c r="YT55" s="6"/>
      <c r="YU55" s="6"/>
      <c r="YV55" s="6"/>
      <c r="YW55" s="6"/>
      <c r="YX55" s="6"/>
      <c r="YY55" s="6"/>
      <c r="YZ55" s="6"/>
      <c r="ZA55" s="6"/>
      <c r="ZB55" s="6"/>
      <c r="ZC55" s="6"/>
      <c r="ZD55" s="6"/>
      <c r="ZE55" s="6"/>
      <c r="ZF55" s="6"/>
      <c r="ZG55" s="6"/>
      <c r="ZH55" s="6"/>
      <c r="ZI55" s="6"/>
      <c r="ZJ55" s="6"/>
      <c r="ZK55" s="6"/>
      <c r="ZL55" s="6"/>
      <c r="ZM55" s="6"/>
      <c r="ZN55" s="6"/>
      <c r="ZO55" s="6"/>
      <c r="ZP55" s="6"/>
      <c r="ZQ55" s="6"/>
      <c r="ZR55" s="6"/>
      <c r="ZS55" s="6"/>
      <c r="ZT55" s="6"/>
      <c r="ZU55" s="6"/>
      <c r="ZV55" s="6"/>
      <c r="ZW55" s="6"/>
      <c r="ZX55" s="6"/>
      <c r="ZY55" s="6"/>
      <c r="ZZ55" s="6"/>
      <c r="AAA55" s="6"/>
      <c r="AAB55" s="6"/>
      <c r="AAC55" s="6"/>
      <c r="AAD55" s="6"/>
      <c r="AAE55" s="6"/>
      <c r="AAF55" s="6"/>
      <c r="AAG55" s="6"/>
      <c r="AAH55" s="6"/>
      <c r="AAI55" s="6"/>
      <c r="AAJ55" s="6"/>
      <c r="AAK55" s="6"/>
      <c r="AAL55" s="6"/>
      <c r="AAM55" s="6"/>
      <c r="AAN55" s="6"/>
      <c r="AAO55" s="6"/>
      <c r="AAP55" s="6"/>
      <c r="AAQ55" s="6"/>
      <c r="AAR55" s="6"/>
      <c r="AAS55" s="6"/>
      <c r="AAT55" s="6"/>
      <c r="AAU55" s="6"/>
      <c r="AAV55" s="6"/>
      <c r="AAW55" s="6"/>
      <c r="AAX55" s="6"/>
      <c r="AAY55" s="6"/>
      <c r="AAZ55" s="6"/>
      <c r="ABA55" s="6"/>
      <c r="ABB55" s="6"/>
      <c r="ABC55" s="6"/>
      <c r="ABD55" s="6"/>
      <c r="ABE55" s="6"/>
      <c r="ABF55" s="6"/>
      <c r="ABG55" s="6"/>
      <c r="ABH55" s="6"/>
      <c r="ABI55" s="6"/>
      <c r="ABJ55" s="6"/>
      <c r="ABK55" s="6"/>
      <c r="ABL55" s="6"/>
      <c r="ABM55" s="6"/>
      <c r="ABN55" s="6"/>
      <c r="ABO55" s="6"/>
      <c r="ABP55" s="6"/>
      <c r="ABQ55" s="6"/>
      <c r="ABR55" s="6"/>
      <c r="ABS55" s="6"/>
      <c r="ABT55" s="6"/>
      <c r="ABU55" s="6"/>
      <c r="ABV55" s="6"/>
      <c r="ABW55" s="6"/>
      <c r="ABX55" s="6"/>
      <c r="ABY55" s="6"/>
      <c r="ABZ55" s="6"/>
      <c r="ACA55" s="6"/>
      <c r="ACB55" s="6"/>
      <c r="ACC55" s="6"/>
      <c r="ACD55" s="6"/>
      <c r="ACE55" s="6"/>
      <c r="ACF55" s="6"/>
      <c r="ACG55" s="6"/>
      <c r="ACH55" s="6"/>
      <c r="ACI55" s="6"/>
      <c r="ACJ55" s="6"/>
      <c r="ACK55" s="6"/>
      <c r="ACL55" s="6"/>
      <c r="ACM55" s="6"/>
      <c r="ACN55" s="6"/>
      <c r="ACO55" s="6"/>
      <c r="ACP55" s="6"/>
      <c r="ACQ55" s="6"/>
      <c r="ACR55" s="6"/>
      <c r="ACS55" s="6"/>
      <c r="ACT55" s="6"/>
      <c r="ACU55" s="6"/>
      <c r="ACV55" s="6"/>
      <c r="ACW55" s="6"/>
      <c r="ACX55" s="6"/>
      <c r="ACY55" s="6"/>
      <c r="ACZ55" s="6"/>
      <c r="ADA55" s="6"/>
      <c r="ADB55" s="6"/>
      <c r="ADC55" s="6"/>
      <c r="ADD55" s="6"/>
      <c r="ADE55" s="6"/>
      <c r="ADF55" s="6"/>
      <c r="ADG55" s="6"/>
      <c r="ADH55" s="6"/>
      <c r="ADI55" s="6"/>
      <c r="ADJ55" s="6"/>
      <c r="ADK55" s="6"/>
      <c r="ADL55" s="6"/>
      <c r="ADM55" s="6"/>
      <c r="ADN55" s="6"/>
      <c r="ADO55" s="6"/>
      <c r="ADP55" s="6"/>
      <c r="ADQ55" s="6"/>
      <c r="ADR55" s="6"/>
      <c r="ADS55" s="6"/>
      <c r="ADT55" s="6"/>
      <c r="ADU55" s="6"/>
      <c r="ADV55" s="6"/>
      <c r="ADW55" s="6"/>
      <c r="ADX55" s="6"/>
      <c r="ADY55" s="6"/>
      <c r="ADZ55" s="6"/>
      <c r="AEA55" s="6"/>
      <c r="AEB55" s="6"/>
      <c r="AEC55" s="6"/>
      <c r="AED55" s="6"/>
      <c r="AEE55" s="6"/>
      <c r="AEF55" s="6"/>
      <c r="AEG55" s="6"/>
      <c r="AEH55" s="6"/>
      <c r="AEI55" s="6"/>
      <c r="AEJ55" s="6"/>
      <c r="AEK55" s="6"/>
      <c r="AEL55" s="6"/>
      <c r="AEM55" s="6"/>
      <c r="AEN55" s="6"/>
      <c r="AEO55" s="6"/>
      <c r="AEP55" s="6"/>
      <c r="AEQ55" s="6"/>
      <c r="AER55" s="6"/>
      <c r="AES55" s="6"/>
      <c r="AET55" s="6"/>
      <c r="AEU55" s="6"/>
      <c r="AEV55" s="6"/>
      <c r="AEW55" s="6"/>
      <c r="AEX55" s="6"/>
      <c r="AEY55" s="6"/>
      <c r="AEZ55" s="6"/>
      <c r="AFA55" s="6"/>
      <c r="AFB55" s="6"/>
      <c r="AFC55" s="6"/>
      <c r="AFD55" s="6"/>
      <c r="AFE55" s="6"/>
      <c r="AFF55" s="6"/>
      <c r="AFG55" s="6"/>
      <c r="AFH55" s="6"/>
      <c r="AFI55" s="6"/>
      <c r="AFJ55" s="6"/>
      <c r="AFK55" s="6"/>
      <c r="AFL55" s="6"/>
      <c r="AFM55" s="6"/>
      <c r="AFN55" s="6"/>
      <c r="AFO55" s="6"/>
      <c r="AFP55" s="6"/>
      <c r="AFQ55" s="6"/>
      <c r="AFR55" s="6"/>
      <c r="AFS55" s="6"/>
      <c r="AFT55" s="6"/>
      <c r="AFU55" s="6"/>
      <c r="AFV55" s="6"/>
      <c r="AFW55" s="6"/>
      <c r="AFX55" s="6"/>
      <c r="AFY55" s="6"/>
      <c r="AFZ55" s="6"/>
      <c r="AGA55" s="6"/>
      <c r="AGB55" s="6"/>
      <c r="AGC55" s="6"/>
      <c r="AGD55" s="6"/>
      <c r="AGE55" s="6"/>
      <c r="AGF55" s="6"/>
      <c r="AGG55" s="6"/>
      <c r="AGH55" s="6"/>
      <c r="AGI55" s="6"/>
      <c r="AGJ55" s="6"/>
      <c r="AGK55" s="6"/>
      <c r="AGL55" s="6"/>
      <c r="AGM55" s="6"/>
      <c r="AGN55" s="6"/>
      <c r="AGO55" s="6"/>
      <c r="AGP55" s="6"/>
      <c r="AGQ55" s="6"/>
      <c r="AGR55" s="6"/>
      <c r="AGS55" s="6"/>
      <c r="AGT55" s="6"/>
      <c r="AGU55" s="6"/>
      <c r="AGV55" s="6"/>
      <c r="AGW55" s="6"/>
      <c r="AGX55" s="6"/>
      <c r="AGY55" s="6"/>
      <c r="AGZ55" s="6"/>
      <c r="AHA55" s="6"/>
      <c r="AHB55" s="6"/>
      <c r="AHC55" s="6"/>
      <c r="AHD55" s="6"/>
      <c r="AHE55" s="6"/>
      <c r="AHF55" s="6"/>
      <c r="AHG55" s="6"/>
      <c r="AHH55" s="6"/>
      <c r="AHI55" s="6"/>
      <c r="AHJ55" s="6"/>
      <c r="AHK55" s="6"/>
      <c r="AHL55" s="6"/>
      <c r="AHM55" s="6"/>
      <c r="AHN55" s="6"/>
      <c r="AHO55" s="6"/>
      <c r="AHP55" s="6"/>
      <c r="AHQ55" s="6"/>
      <c r="AHR55" s="6"/>
      <c r="AHS55" s="6"/>
      <c r="AHT55" s="6"/>
      <c r="AHU55" s="6"/>
      <c r="AHV55" s="6"/>
      <c r="AHW55" s="6"/>
      <c r="AHX55" s="6"/>
      <c r="AHY55" s="6"/>
      <c r="AHZ55" s="6"/>
      <c r="AIA55" s="6"/>
      <c r="AIB55" s="6"/>
      <c r="AIC55" s="6"/>
      <c r="AID55" s="6"/>
      <c r="AIE55" s="6"/>
      <c r="AIF55" s="6"/>
      <c r="AIG55" s="6"/>
      <c r="AIH55" s="6"/>
      <c r="AII55" s="6"/>
      <c r="AIJ55" s="6"/>
      <c r="AIK55" s="6"/>
      <c r="AIL55" s="6"/>
      <c r="AIM55" s="6"/>
      <c r="AIN55" s="6"/>
      <c r="AIO55" s="6"/>
      <c r="AIP55" s="6"/>
      <c r="AIQ55" s="6"/>
      <c r="AIR55" s="6"/>
      <c r="AIS55" s="6"/>
      <c r="AIT55" s="6"/>
      <c r="AIU55" s="6"/>
      <c r="AIV55" s="6"/>
      <c r="AIW55" s="6"/>
      <c r="AIX55" s="6"/>
      <c r="AIY55" s="6"/>
      <c r="AIZ55" s="6"/>
      <c r="AJA55" s="6"/>
      <c r="AJB55" s="6"/>
      <c r="AJC55" s="6"/>
      <c r="AJD55" s="6"/>
      <c r="AJE55" s="6"/>
      <c r="AJF55" s="6"/>
      <c r="AJG55" s="6"/>
      <c r="AJH55" s="6"/>
      <c r="AJI55" s="6"/>
      <c r="AJJ55" s="6"/>
      <c r="AJK55" s="6"/>
      <c r="AJL55" s="6"/>
      <c r="AJM55" s="6"/>
      <c r="AJN55" s="6"/>
      <c r="AJO55" s="6"/>
      <c r="AJP55" s="6"/>
      <c r="AJQ55" s="6"/>
      <c r="AJR55" s="6"/>
      <c r="AJS55" s="6"/>
      <c r="AJT55" s="6"/>
      <c r="AJU55" s="6"/>
      <c r="AJV55" s="6"/>
      <c r="AJW55" s="6"/>
      <c r="AJX55" s="6"/>
      <c r="AJY55" s="6"/>
      <c r="AJZ55" s="6"/>
      <c r="AKA55" s="6"/>
      <c r="AKB55" s="6"/>
      <c r="AKC55" s="6"/>
      <c r="AKD55" s="6"/>
      <c r="AKE55" s="6"/>
      <c r="AKF55" s="6"/>
      <c r="AKG55" s="6"/>
      <c r="AKH55" s="6"/>
      <c r="AKI55" s="6"/>
      <c r="AKJ55" s="6"/>
      <c r="AKK55" s="6"/>
      <c r="AKL55" s="6"/>
      <c r="AKM55" s="6"/>
      <c r="AKN55" s="6"/>
      <c r="AKO55" s="6"/>
      <c r="AKP55" s="6"/>
      <c r="AKQ55" s="6"/>
      <c r="AKR55" s="6"/>
      <c r="AKS55" s="6"/>
      <c r="AKT55" s="6"/>
      <c r="AKU55" s="6"/>
      <c r="AKV55" s="6"/>
      <c r="AKW55" s="6"/>
      <c r="AKX55" s="6"/>
      <c r="AKY55" s="6"/>
      <c r="AKZ55" s="6"/>
      <c r="ALA55" s="6"/>
      <c r="ALB55" s="6"/>
      <c r="ALC55" s="6"/>
      <c r="ALD55" s="6"/>
      <c r="ALE55" s="6"/>
      <c r="ALF55" s="6"/>
      <c r="ALG55" s="6"/>
      <c r="ALH55" s="6"/>
      <c r="ALI55" s="6"/>
      <c r="ALJ55" s="6"/>
      <c r="ALK55" s="6"/>
      <c r="ALL55" s="6"/>
      <c r="ALM55" s="6"/>
      <c r="ALN55" s="6"/>
      <c r="ALO55" s="6"/>
      <c r="ALP55" s="6"/>
      <c r="ALQ55" s="6"/>
      <c r="ALR55" s="6"/>
      <c r="ALS55" s="6"/>
      <c r="ALT55" s="6"/>
      <c r="ALU55" s="6"/>
      <c r="ALV55" s="6"/>
      <c r="ALW55" s="6"/>
      <c r="ALX55" s="6"/>
      <c r="ALY55" s="6"/>
      <c r="ALZ55" s="6"/>
      <c r="AMA55" s="6"/>
      <c r="AMB55" s="6"/>
      <c r="AMC55" s="6"/>
      <c r="AMD55" s="6"/>
      <c r="AME55" s="6"/>
      <c r="AMF55" s="6"/>
      <c r="AMG55" s="6"/>
      <c r="AMH55" s="6"/>
      <c r="AMI55" s="6"/>
      <c r="AMJ55" s="6"/>
      <c r="AMK55" s="6"/>
      <c r="AML55" s="6"/>
      <c r="AMM55" s="6"/>
      <c r="AMN55" s="6"/>
      <c r="AMO55" s="6"/>
      <c r="AMP55" s="6"/>
      <c r="AMQ55" s="6"/>
      <c r="AMR55" s="6"/>
      <c r="AMS55" s="6"/>
      <c r="AMT55" s="6"/>
      <c r="AMU55" s="6"/>
      <c r="AMV55" s="6"/>
      <c r="AMW55" s="6"/>
      <c r="AMX55" s="6"/>
    </row>
    <row r="56" spans="1:1038" x14ac:dyDescent="0.25">
      <c r="A56" t="s">
        <v>188</v>
      </c>
      <c r="M56" s="55"/>
      <c r="N56" s="55"/>
      <c r="O56" s="6"/>
      <c r="P56" s="55"/>
      <c r="Q56" s="6"/>
      <c r="R56" s="6"/>
      <c r="S56" s="6"/>
      <c r="T56" s="132" t="s">
        <v>875</v>
      </c>
      <c r="U56" s="133">
        <v>86</v>
      </c>
      <c r="V56" s="134" t="s">
        <v>875</v>
      </c>
      <c r="W56" s="131">
        <f t="shared" si="2"/>
        <v>4</v>
      </c>
      <c r="X56" s="78"/>
      <c r="Y56" s="78"/>
      <c r="Z56" s="56"/>
      <c r="AA56" s="56"/>
      <c r="AB56" s="57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6"/>
      <c r="OL56" s="6"/>
      <c r="OM56" s="6"/>
      <c r="ON56" s="6"/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6"/>
      <c r="PT56" s="6"/>
      <c r="PU56" s="6"/>
      <c r="PV56" s="6"/>
      <c r="PW56" s="6"/>
      <c r="PX56" s="6"/>
      <c r="PY56" s="6"/>
      <c r="PZ56" s="6"/>
      <c r="QA56" s="6"/>
      <c r="QB56" s="6"/>
      <c r="QC56" s="6"/>
      <c r="QD56" s="6"/>
      <c r="QE56" s="6"/>
      <c r="QF56" s="6"/>
      <c r="QG56" s="6"/>
      <c r="QH56" s="6"/>
      <c r="QI56" s="6"/>
      <c r="QJ56" s="6"/>
      <c r="QK56" s="6"/>
      <c r="QL56" s="6"/>
      <c r="QM56" s="6"/>
      <c r="QN56" s="6"/>
      <c r="QO56" s="6"/>
      <c r="QP56" s="6"/>
      <c r="QQ56" s="6"/>
      <c r="QR56" s="6"/>
      <c r="QS56" s="6"/>
      <c r="QT56" s="6"/>
      <c r="QU56" s="6"/>
      <c r="QV56" s="6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  <c r="SG56" s="6"/>
      <c r="SH56" s="6"/>
      <c r="SI56" s="6"/>
      <c r="SJ56" s="6"/>
      <c r="SK56" s="6"/>
      <c r="SL56" s="6"/>
      <c r="SM56" s="6"/>
      <c r="SN56" s="6"/>
      <c r="SO56" s="6"/>
      <c r="SP56" s="6"/>
      <c r="SQ56" s="6"/>
      <c r="SR56" s="6"/>
      <c r="SS56" s="6"/>
      <c r="ST56" s="6"/>
      <c r="SU56" s="6"/>
      <c r="SV56" s="6"/>
      <c r="SW56" s="6"/>
      <c r="SX56" s="6"/>
      <c r="SY56" s="6"/>
      <c r="SZ56" s="6"/>
      <c r="TA56" s="6"/>
      <c r="TB56" s="6"/>
      <c r="TC56" s="6"/>
      <c r="TD56" s="6"/>
      <c r="TE56" s="6"/>
      <c r="TF56" s="6"/>
      <c r="TG56" s="6"/>
      <c r="TH56" s="6"/>
      <c r="TI56" s="6"/>
      <c r="TJ56" s="6"/>
      <c r="TK56" s="6"/>
      <c r="TL56" s="6"/>
      <c r="TM56" s="6"/>
      <c r="TN56" s="6"/>
      <c r="TO56" s="6"/>
      <c r="TP56" s="6"/>
      <c r="TQ56" s="6"/>
      <c r="TR56" s="6"/>
      <c r="TS56" s="6"/>
      <c r="TT56" s="6"/>
      <c r="TU56" s="6"/>
      <c r="TV56" s="6"/>
      <c r="TW56" s="6"/>
      <c r="TX56" s="6"/>
      <c r="TY56" s="6"/>
      <c r="TZ56" s="6"/>
      <c r="UA56" s="6"/>
      <c r="UB56" s="6"/>
      <c r="UC56" s="6"/>
      <c r="UD56" s="6"/>
      <c r="UE56" s="6"/>
      <c r="UF56" s="6"/>
      <c r="UG56" s="6"/>
      <c r="UH56" s="6"/>
      <c r="UI56" s="6"/>
      <c r="UJ56" s="6"/>
      <c r="UK56" s="6"/>
      <c r="UL56" s="6"/>
      <c r="UM56" s="6"/>
      <c r="UN56" s="6"/>
      <c r="UO56" s="6"/>
      <c r="UP56" s="6"/>
      <c r="UQ56" s="6"/>
      <c r="UR56" s="6"/>
      <c r="US56" s="6"/>
      <c r="UT56" s="6"/>
      <c r="UU56" s="6"/>
      <c r="UV56" s="6"/>
      <c r="UW56" s="6"/>
      <c r="UX56" s="6"/>
      <c r="UY56" s="6"/>
      <c r="UZ56" s="6"/>
      <c r="VA56" s="6"/>
      <c r="VB56" s="6"/>
      <c r="VC56" s="6"/>
      <c r="VD56" s="6"/>
      <c r="VE56" s="6"/>
      <c r="VF56" s="6"/>
      <c r="VG56" s="6"/>
      <c r="VH56" s="6"/>
      <c r="VI56" s="6"/>
      <c r="VJ56" s="6"/>
      <c r="VK56" s="6"/>
      <c r="VL56" s="6"/>
      <c r="VM56" s="6"/>
      <c r="VN56" s="6"/>
      <c r="VO56" s="6"/>
      <c r="VP56" s="6"/>
      <c r="VQ56" s="6"/>
      <c r="VR56" s="6"/>
      <c r="VS56" s="6"/>
      <c r="VT56" s="6"/>
      <c r="VU56" s="6"/>
      <c r="VV56" s="6"/>
      <c r="VW56" s="6"/>
      <c r="VX56" s="6"/>
      <c r="VY56" s="6"/>
      <c r="VZ56" s="6"/>
      <c r="WA56" s="6"/>
      <c r="WB56" s="6"/>
      <c r="WC56" s="6"/>
      <c r="WD56" s="6"/>
      <c r="WE56" s="6"/>
      <c r="WF56" s="6"/>
      <c r="WG56" s="6"/>
      <c r="WH56" s="6"/>
      <c r="WI56" s="6"/>
      <c r="WJ56" s="6"/>
      <c r="WK56" s="6"/>
      <c r="WL56" s="6"/>
      <c r="WM56" s="6"/>
      <c r="WN56" s="6"/>
      <c r="WO56" s="6"/>
      <c r="WP56" s="6"/>
      <c r="WQ56" s="6"/>
      <c r="WR56" s="6"/>
      <c r="WS56" s="6"/>
      <c r="WT56" s="6"/>
      <c r="WU56" s="6"/>
      <c r="WV56" s="6"/>
      <c r="WW56" s="6"/>
      <c r="WX56" s="6"/>
      <c r="WY56" s="6"/>
      <c r="WZ56" s="6"/>
      <c r="XA56" s="6"/>
      <c r="XB56" s="6"/>
      <c r="XC56" s="6"/>
      <c r="XD56" s="6"/>
      <c r="XE56" s="6"/>
      <c r="XF56" s="6"/>
      <c r="XG56" s="6"/>
      <c r="XH56" s="6"/>
      <c r="XI56" s="6"/>
      <c r="XJ56" s="6"/>
      <c r="XK56" s="6"/>
      <c r="XL56" s="6"/>
      <c r="XM56" s="6"/>
      <c r="XN56" s="6"/>
      <c r="XO56" s="6"/>
      <c r="XP56" s="6"/>
      <c r="XQ56" s="6"/>
      <c r="XR56" s="6"/>
      <c r="XS56" s="6"/>
      <c r="XT56" s="6"/>
      <c r="XU56" s="6"/>
      <c r="XV56" s="6"/>
      <c r="XW56" s="6"/>
      <c r="XX56" s="6"/>
      <c r="XY56" s="6"/>
      <c r="XZ56" s="6"/>
      <c r="YA56" s="6"/>
      <c r="YB56" s="6"/>
      <c r="YC56" s="6"/>
      <c r="YD56" s="6"/>
      <c r="YE56" s="6"/>
      <c r="YF56" s="6"/>
      <c r="YG56" s="6"/>
      <c r="YH56" s="6"/>
      <c r="YI56" s="6"/>
      <c r="YJ56" s="6"/>
      <c r="YK56" s="6"/>
      <c r="YL56" s="6"/>
      <c r="YM56" s="6"/>
      <c r="YN56" s="6"/>
      <c r="YO56" s="6"/>
      <c r="YP56" s="6"/>
      <c r="YQ56" s="6"/>
      <c r="YR56" s="6"/>
      <c r="YS56" s="6"/>
      <c r="YT56" s="6"/>
      <c r="YU56" s="6"/>
      <c r="YV56" s="6"/>
      <c r="YW56" s="6"/>
      <c r="YX56" s="6"/>
      <c r="YY56" s="6"/>
      <c r="YZ56" s="6"/>
      <c r="ZA56" s="6"/>
      <c r="ZB56" s="6"/>
      <c r="ZC56" s="6"/>
      <c r="ZD56" s="6"/>
      <c r="ZE56" s="6"/>
      <c r="ZF56" s="6"/>
      <c r="ZG56" s="6"/>
      <c r="ZH56" s="6"/>
      <c r="ZI56" s="6"/>
      <c r="ZJ56" s="6"/>
      <c r="ZK56" s="6"/>
      <c r="ZL56" s="6"/>
      <c r="ZM56" s="6"/>
      <c r="ZN56" s="6"/>
      <c r="ZO56" s="6"/>
      <c r="ZP56" s="6"/>
      <c r="ZQ56" s="6"/>
      <c r="ZR56" s="6"/>
      <c r="ZS56" s="6"/>
      <c r="ZT56" s="6"/>
      <c r="ZU56" s="6"/>
      <c r="ZV56" s="6"/>
      <c r="ZW56" s="6"/>
      <c r="ZX56" s="6"/>
      <c r="ZY56" s="6"/>
      <c r="ZZ56" s="6"/>
      <c r="AAA56" s="6"/>
      <c r="AAB56" s="6"/>
      <c r="AAC56" s="6"/>
      <c r="AAD56" s="6"/>
      <c r="AAE56" s="6"/>
      <c r="AAF56" s="6"/>
      <c r="AAG56" s="6"/>
      <c r="AAH56" s="6"/>
      <c r="AAI56" s="6"/>
      <c r="AAJ56" s="6"/>
      <c r="AAK56" s="6"/>
      <c r="AAL56" s="6"/>
      <c r="AAM56" s="6"/>
      <c r="AAN56" s="6"/>
      <c r="AAO56" s="6"/>
      <c r="AAP56" s="6"/>
      <c r="AAQ56" s="6"/>
      <c r="AAR56" s="6"/>
      <c r="AAS56" s="6"/>
      <c r="AAT56" s="6"/>
      <c r="AAU56" s="6"/>
      <c r="AAV56" s="6"/>
      <c r="AAW56" s="6"/>
      <c r="AAX56" s="6"/>
      <c r="AAY56" s="6"/>
      <c r="AAZ56" s="6"/>
      <c r="ABA56" s="6"/>
      <c r="ABB56" s="6"/>
      <c r="ABC56" s="6"/>
      <c r="ABD56" s="6"/>
      <c r="ABE56" s="6"/>
      <c r="ABF56" s="6"/>
      <c r="ABG56" s="6"/>
      <c r="ABH56" s="6"/>
      <c r="ABI56" s="6"/>
      <c r="ABJ56" s="6"/>
      <c r="ABK56" s="6"/>
      <c r="ABL56" s="6"/>
      <c r="ABM56" s="6"/>
      <c r="ABN56" s="6"/>
      <c r="ABO56" s="6"/>
      <c r="ABP56" s="6"/>
      <c r="ABQ56" s="6"/>
      <c r="ABR56" s="6"/>
      <c r="ABS56" s="6"/>
      <c r="ABT56" s="6"/>
      <c r="ABU56" s="6"/>
      <c r="ABV56" s="6"/>
      <c r="ABW56" s="6"/>
      <c r="ABX56" s="6"/>
      <c r="ABY56" s="6"/>
      <c r="ABZ56" s="6"/>
      <c r="ACA56" s="6"/>
      <c r="ACB56" s="6"/>
      <c r="ACC56" s="6"/>
      <c r="ACD56" s="6"/>
      <c r="ACE56" s="6"/>
      <c r="ACF56" s="6"/>
      <c r="ACG56" s="6"/>
      <c r="ACH56" s="6"/>
      <c r="ACI56" s="6"/>
      <c r="ACJ56" s="6"/>
      <c r="ACK56" s="6"/>
      <c r="ACL56" s="6"/>
      <c r="ACM56" s="6"/>
      <c r="ACN56" s="6"/>
      <c r="ACO56" s="6"/>
      <c r="ACP56" s="6"/>
      <c r="ACQ56" s="6"/>
      <c r="ACR56" s="6"/>
      <c r="ACS56" s="6"/>
      <c r="ACT56" s="6"/>
      <c r="ACU56" s="6"/>
      <c r="ACV56" s="6"/>
      <c r="ACW56" s="6"/>
      <c r="ACX56" s="6"/>
      <c r="ACY56" s="6"/>
      <c r="ACZ56" s="6"/>
      <c r="ADA56" s="6"/>
      <c r="ADB56" s="6"/>
      <c r="ADC56" s="6"/>
      <c r="ADD56" s="6"/>
      <c r="ADE56" s="6"/>
      <c r="ADF56" s="6"/>
      <c r="ADG56" s="6"/>
      <c r="ADH56" s="6"/>
      <c r="ADI56" s="6"/>
      <c r="ADJ56" s="6"/>
      <c r="ADK56" s="6"/>
      <c r="ADL56" s="6"/>
      <c r="ADM56" s="6"/>
      <c r="ADN56" s="6"/>
      <c r="ADO56" s="6"/>
      <c r="ADP56" s="6"/>
      <c r="ADQ56" s="6"/>
      <c r="ADR56" s="6"/>
      <c r="ADS56" s="6"/>
      <c r="ADT56" s="6"/>
      <c r="ADU56" s="6"/>
      <c r="ADV56" s="6"/>
      <c r="ADW56" s="6"/>
      <c r="ADX56" s="6"/>
      <c r="ADY56" s="6"/>
      <c r="ADZ56" s="6"/>
      <c r="AEA56" s="6"/>
      <c r="AEB56" s="6"/>
      <c r="AEC56" s="6"/>
      <c r="AED56" s="6"/>
      <c r="AEE56" s="6"/>
      <c r="AEF56" s="6"/>
      <c r="AEG56" s="6"/>
      <c r="AEH56" s="6"/>
      <c r="AEI56" s="6"/>
      <c r="AEJ56" s="6"/>
      <c r="AEK56" s="6"/>
      <c r="AEL56" s="6"/>
      <c r="AEM56" s="6"/>
      <c r="AEN56" s="6"/>
      <c r="AEO56" s="6"/>
      <c r="AEP56" s="6"/>
      <c r="AEQ56" s="6"/>
      <c r="AER56" s="6"/>
      <c r="AES56" s="6"/>
      <c r="AET56" s="6"/>
      <c r="AEU56" s="6"/>
      <c r="AEV56" s="6"/>
      <c r="AEW56" s="6"/>
      <c r="AEX56" s="6"/>
      <c r="AEY56" s="6"/>
      <c r="AEZ56" s="6"/>
      <c r="AFA56" s="6"/>
      <c r="AFB56" s="6"/>
      <c r="AFC56" s="6"/>
      <c r="AFD56" s="6"/>
      <c r="AFE56" s="6"/>
      <c r="AFF56" s="6"/>
      <c r="AFG56" s="6"/>
      <c r="AFH56" s="6"/>
      <c r="AFI56" s="6"/>
      <c r="AFJ56" s="6"/>
      <c r="AFK56" s="6"/>
      <c r="AFL56" s="6"/>
      <c r="AFM56" s="6"/>
      <c r="AFN56" s="6"/>
      <c r="AFO56" s="6"/>
      <c r="AFP56" s="6"/>
      <c r="AFQ56" s="6"/>
      <c r="AFR56" s="6"/>
      <c r="AFS56" s="6"/>
      <c r="AFT56" s="6"/>
      <c r="AFU56" s="6"/>
      <c r="AFV56" s="6"/>
      <c r="AFW56" s="6"/>
      <c r="AFX56" s="6"/>
      <c r="AFY56" s="6"/>
      <c r="AFZ56" s="6"/>
      <c r="AGA56" s="6"/>
      <c r="AGB56" s="6"/>
      <c r="AGC56" s="6"/>
      <c r="AGD56" s="6"/>
      <c r="AGE56" s="6"/>
      <c r="AGF56" s="6"/>
      <c r="AGG56" s="6"/>
      <c r="AGH56" s="6"/>
      <c r="AGI56" s="6"/>
      <c r="AGJ56" s="6"/>
      <c r="AGK56" s="6"/>
      <c r="AGL56" s="6"/>
      <c r="AGM56" s="6"/>
      <c r="AGN56" s="6"/>
      <c r="AGO56" s="6"/>
      <c r="AGP56" s="6"/>
      <c r="AGQ56" s="6"/>
      <c r="AGR56" s="6"/>
      <c r="AGS56" s="6"/>
      <c r="AGT56" s="6"/>
      <c r="AGU56" s="6"/>
      <c r="AGV56" s="6"/>
      <c r="AGW56" s="6"/>
      <c r="AGX56" s="6"/>
      <c r="AGY56" s="6"/>
      <c r="AGZ56" s="6"/>
      <c r="AHA56" s="6"/>
      <c r="AHB56" s="6"/>
      <c r="AHC56" s="6"/>
      <c r="AHD56" s="6"/>
      <c r="AHE56" s="6"/>
      <c r="AHF56" s="6"/>
      <c r="AHG56" s="6"/>
      <c r="AHH56" s="6"/>
      <c r="AHI56" s="6"/>
      <c r="AHJ56" s="6"/>
      <c r="AHK56" s="6"/>
      <c r="AHL56" s="6"/>
      <c r="AHM56" s="6"/>
      <c r="AHN56" s="6"/>
      <c r="AHO56" s="6"/>
      <c r="AHP56" s="6"/>
      <c r="AHQ56" s="6"/>
      <c r="AHR56" s="6"/>
      <c r="AHS56" s="6"/>
      <c r="AHT56" s="6"/>
      <c r="AHU56" s="6"/>
      <c r="AHV56" s="6"/>
      <c r="AHW56" s="6"/>
      <c r="AHX56" s="6"/>
      <c r="AHY56" s="6"/>
      <c r="AHZ56" s="6"/>
      <c r="AIA56" s="6"/>
      <c r="AIB56" s="6"/>
      <c r="AIC56" s="6"/>
      <c r="AID56" s="6"/>
      <c r="AIE56" s="6"/>
      <c r="AIF56" s="6"/>
      <c r="AIG56" s="6"/>
      <c r="AIH56" s="6"/>
      <c r="AII56" s="6"/>
      <c r="AIJ56" s="6"/>
      <c r="AIK56" s="6"/>
      <c r="AIL56" s="6"/>
      <c r="AIM56" s="6"/>
      <c r="AIN56" s="6"/>
      <c r="AIO56" s="6"/>
      <c r="AIP56" s="6"/>
      <c r="AIQ56" s="6"/>
      <c r="AIR56" s="6"/>
      <c r="AIS56" s="6"/>
      <c r="AIT56" s="6"/>
      <c r="AIU56" s="6"/>
      <c r="AIV56" s="6"/>
      <c r="AIW56" s="6"/>
      <c r="AIX56" s="6"/>
      <c r="AIY56" s="6"/>
      <c r="AIZ56" s="6"/>
      <c r="AJA56" s="6"/>
      <c r="AJB56" s="6"/>
      <c r="AJC56" s="6"/>
      <c r="AJD56" s="6"/>
      <c r="AJE56" s="6"/>
      <c r="AJF56" s="6"/>
      <c r="AJG56" s="6"/>
      <c r="AJH56" s="6"/>
      <c r="AJI56" s="6"/>
      <c r="AJJ56" s="6"/>
      <c r="AJK56" s="6"/>
      <c r="AJL56" s="6"/>
      <c r="AJM56" s="6"/>
      <c r="AJN56" s="6"/>
      <c r="AJO56" s="6"/>
      <c r="AJP56" s="6"/>
      <c r="AJQ56" s="6"/>
      <c r="AJR56" s="6"/>
      <c r="AJS56" s="6"/>
      <c r="AJT56" s="6"/>
      <c r="AJU56" s="6"/>
      <c r="AJV56" s="6"/>
      <c r="AJW56" s="6"/>
      <c r="AJX56" s="6"/>
      <c r="AJY56" s="6"/>
      <c r="AJZ56" s="6"/>
      <c r="AKA56" s="6"/>
      <c r="AKB56" s="6"/>
      <c r="AKC56" s="6"/>
      <c r="AKD56" s="6"/>
      <c r="AKE56" s="6"/>
      <c r="AKF56" s="6"/>
      <c r="AKG56" s="6"/>
      <c r="AKH56" s="6"/>
      <c r="AKI56" s="6"/>
      <c r="AKJ56" s="6"/>
      <c r="AKK56" s="6"/>
      <c r="AKL56" s="6"/>
      <c r="AKM56" s="6"/>
      <c r="AKN56" s="6"/>
      <c r="AKO56" s="6"/>
      <c r="AKP56" s="6"/>
      <c r="AKQ56" s="6"/>
      <c r="AKR56" s="6"/>
      <c r="AKS56" s="6"/>
      <c r="AKT56" s="6"/>
      <c r="AKU56" s="6"/>
      <c r="AKV56" s="6"/>
      <c r="AKW56" s="6"/>
      <c r="AKX56" s="6"/>
      <c r="AKY56" s="6"/>
      <c r="AKZ56" s="6"/>
      <c r="ALA56" s="6"/>
      <c r="ALB56" s="6"/>
      <c r="ALC56" s="6"/>
      <c r="ALD56" s="6"/>
      <c r="ALE56" s="6"/>
      <c r="ALF56" s="6"/>
      <c r="ALG56" s="6"/>
      <c r="ALH56" s="6"/>
      <c r="ALI56" s="6"/>
      <c r="ALJ56" s="6"/>
      <c r="ALK56" s="6"/>
      <c r="ALL56" s="6"/>
      <c r="ALM56" s="6"/>
      <c r="ALN56" s="6"/>
      <c r="ALO56" s="6"/>
      <c r="ALP56" s="6"/>
      <c r="ALQ56" s="6"/>
      <c r="ALR56" s="6"/>
      <c r="ALS56" s="6"/>
      <c r="ALT56" s="6"/>
      <c r="ALU56" s="6"/>
      <c r="ALV56" s="6"/>
      <c r="ALW56" s="6"/>
      <c r="ALX56" s="6"/>
      <c r="ALY56" s="6"/>
      <c r="ALZ56" s="6"/>
      <c r="AMA56" s="6"/>
      <c r="AMB56" s="6"/>
      <c r="AMC56" s="6"/>
      <c r="AMD56" s="6"/>
      <c r="AME56" s="6"/>
      <c r="AMF56" s="6"/>
      <c r="AMG56" s="6"/>
      <c r="AMH56" s="6"/>
      <c r="AMI56" s="6"/>
      <c r="AMJ56" s="6"/>
      <c r="AMK56" s="6"/>
      <c r="AML56" s="6"/>
      <c r="AMM56" s="6"/>
      <c r="AMN56" s="6"/>
      <c r="AMO56" s="6"/>
      <c r="AMP56" s="6"/>
      <c r="AMQ56" s="6"/>
      <c r="AMR56" s="6"/>
      <c r="AMS56" s="6"/>
      <c r="AMT56" s="6"/>
      <c r="AMU56" s="6"/>
      <c r="AMV56" s="6"/>
      <c r="AMW56" s="6"/>
      <c r="AMX56" s="6"/>
    </row>
    <row r="57" spans="1:1038" x14ac:dyDescent="0.25">
      <c r="A57" t="s">
        <v>188</v>
      </c>
      <c r="M57" s="55"/>
      <c r="N57" s="55"/>
      <c r="O57" s="6"/>
      <c r="P57" s="55"/>
      <c r="Q57" s="6"/>
      <c r="R57" s="6"/>
      <c r="S57" s="6"/>
      <c r="T57" s="72" t="s">
        <v>885</v>
      </c>
      <c r="U57" s="14">
        <v>87</v>
      </c>
      <c r="V57" s="103" t="s">
        <v>885</v>
      </c>
      <c r="W57" s="131">
        <f t="shared" si="2"/>
        <v>1</v>
      </c>
      <c r="X57" s="78"/>
      <c r="Y57" s="78"/>
      <c r="Z57" s="56"/>
      <c r="AA57" s="56"/>
      <c r="AB57" s="57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/>
      <c r="OB57" s="6"/>
      <c r="OC57" s="6"/>
      <c r="OD57" s="6"/>
      <c r="OE57" s="6"/>
      <c r="OF57" s="6"/>
      <c r="OG57" s="6"/>
      <c r="OH57" s="6"/>
      <c r="OI57" s="6"/>
      <c r="OJ57" s="6"/>
      <c r="OK57" s="6"/>
      <c r="OL57" s="6"/>
      <c r="OM57" s="6"/>
      <c r="ON57" s="6"/>
      <c r="OO57" s="6"/>
      <c r="OP57" s="6"/>
      <c r="OQ57" s="6"/>
      <c r="OR57" s="6"/>
      <c r="OS57" s="6"/>
      <c r="OT57" s="6"/>
      <c r="OU57" s="6"/>
      <c r="OV57" s="6"/>
      <c r="OW57" s="6"/>
      <c r="OX57" s="6"/>
      <c r="OY57" s="6"/>
      <c r="OZ57" s="6"/>
      <c r="PA57" s="6"/>
      <c r="PB57" s="6"/>
      <c r="PC57" s="6"/>
      <c r="PD57" s="6"/>
      <c r="PE57" s="6"/>
      <c r="PF57" s="6"/>
      <c r="PG57" s="6"/>
      <c r="PH57" s="6"/>
      <c r="PI57" s="6"/>
      <c r="PJ57" s="6"/>
      <c r="PK57" s="6"/>
      <c r="PL57" s="6"/>
      <c r="PM57" s="6"/>
      <c r="PN57" s="6"/>
      <c r="PO57" s="6"/>
      <c r="PP57" s="6"/>
      <c r="PQ57" s="6"/>
      <c r="PR57" s="6"/>
      <c r="PS57" s="6"/>
      <c r="PT57" s="6"/>
      <c r="PU57" s="6"/>
      <c r="PV57" s="6"/>
      <c r="PW57" s="6"/>
      <c r="PX57" s="6"/>
      <c r="PY57" s="6"/>
      <c r="PZ57" s="6"/>
      <c r="QA57" s="6"/>
      <c r="QB57" s="6"/>
      <c r="QC57" s="6"/>
      <c r="QD57" s="6"/>
      <c r="QE57" s="6"/>
      <c r="QF57" s="6"/>
      <c r="QG57" s="6"/>
      <c r="QH57" s="6"/>
      <c r="QI57" s="6"/>
      <c r="QJ57" s="6"/>
      <c r="QK57" s="6"/>
      <c r="QL57" s="6"/>
      <c r="QM57" s="6"/>
      <c r="QN57" s="6"/>
      <c r="QO57" s="6"/>
      <c r="QP57" s="6"/>
      <c r="QQ57" s="6"/>
      <c r="QR57" s="6"/>
      <c r="QS57" s="6"/>
      <c r="QT57" s="6"/>
      <c r="QU57" s="6"/>
      <c r="QV57" s="6"/>
      <c r="QW57" s="6"/>
      <c r="QX57" s="6"/>
      <c r="QY57" s="6"/>
      <c r="QZ57" s="6"/>
      <c r="RA57" s="6"/>
      <c r="RB57" s="6"/>
      <c r="RC57" s="6"/>
      <c r="RD57" s="6"/>
      <c r="RE57" s="6"/>
      <c r="RF57" s="6"/>
      <c r="RG57" s="6"/>
      <c r="RH57" s="6"/>
      <c r="RI57" s="6"/>
      <c r="RJ57" s="6"/>
      <c r="RK57" s="6"/>
      <c r="RL57" s="6"/>
      <c r="RM57" s="6"/>
      <c r="RN57" s="6"/>
      <c r="RO57" s="6"/>
      <c r="RP57" s="6"/>
      <c r="RQ57" s="6"/>
      <c r="RR57" s="6"/>
      <c r="RS57" s="6"/>
      <c r="RT57" s="6"/>
      <c r="RU57" s="6"/>
      <c r="RV57" s="6"/>
      <c r="RW57" s="6"/>
      <c r="RX57" s="6"/>
      <c r="RY57" s="6"/>
      <c r="RZ57" s="6"/>
      <c r="SA57" s="6"/>
      <c r="SB57" s="6"/>
      <c r="SC57" s="6"/>
      <c r="SD57" s="6"/>
      <c r="SE57" s="6"/>
      <c r="SF57" s="6"/>
      <c r="SG57" s="6"/>
      <c r="SH57" s="6"/>
      <c r="SI57" s="6"/>
      <c r="SJ57" s="6"/>
      <c r="SK57" s="6"/>
      <c r="SL57" s="6"/>
      <c r="SM57" s="6"/>
      <c r="SN57" s="6"/>
      <c r="SO57" s="6"/>
      <c r="SP57" s="6"/>
      <c r="SQ57" s="6"/>
      <c r="SR57" s="6"/>
      <c r="SS57" s="6"/>
      <c r="ST57" s="6"/>
      <c r="SU57" s="6"/>
      <c r="SV57" s="6"/>
      <c r="SW57" s="6"/>
      <c r="SX57" s="6"/>
      <c r="SY57" s="6"/>
      <c r="SZ57" s="6"/>
      <c r="TA57" s="6"/>
      <c r="TB57" s="6"/>
      <c r="TC57" s="6"/>
      <c r="TD57" s="6"/>
      <c r="TE57" s="6"/>
      <c r="TF57" s="6"/>
      <c r="TG57" s="6"/>
      <c r="TH57" s="6"/>
      <c r="TI57" s="6"/>
      <c r="TJ57" s="6"/>
      <c r="TK57" s="6"/>
      <c r="TL57" s="6"/>
      <c r="TM57" s="6"/>
      <c r="TN57" s="6"/>
      <c r="TO57" s="6"/>
      <c r="TP57" s="6"/>
      <c r="TQ57" s="6"/>
      <c r="TR57" s="6"/>
      <c r="TS57" s="6"/>
      <c r="TT57" s="6"/>
      <c r="TU57" s="6"/>
      <c r="TV57" s="6"/>
      <c r="TW57" s="6"/>
      <c r="TX57" s="6"/>
      <c r="TY57" s="6"/>
      <c r="TZ57" s="6"/>
      <c r="UA57" s="6"/>
      <c r="UB57" s="6"/>
      <c r="UC57" s="6"/>
      <c r="UD57" s="6"/>
      <c r="UE57" s="6"/>
      <c r="UF57" s="6"/>
      <c r="UG57" s="6"/>
      <c r="UH57" s="6"/>
      <c r="UI57" s="6"/>
      <c r="UJ57" s="6"/>
      <c r="UK57" s="6"/>
      <c r="UL57" s="6"/>
      <c r="UM57" s="6"/>
      <c r="UN57" s="6"/>
      <c r="UO57" s="6"/>
      <c r="UP57" s="6"/>
      <c r="UQ57" s="6"/>
      <c r="UR57" s="6"/>
      <c r="US57" s="6"/>
      <c r="UT57" s="6"/>
      <c r="UU57" s="6"/>
      <c r="UV57" s="6"/>
      <c r="UW57" s="6"/>
      <c r="UX57" s="6"/>
      <c r="UY57" s="6"/>
      <c r="UZ57" s="6"/>
      <c r="VA57" s="6"/>
      <c r="VB57" s="6"/>
      <c r="VC57" s="6"/>
      <c r="VD57" s="6"/>
      <c r="VE57" s="6"/>
      <c r="VF57" s="6"/>
      <c r="VG57" s="6"/>
      <c r="VH57" s="6"/>
      <c r="VI57" s="6"/>
      <c r="VJ57" s="6"/>
      <c r="VK57" s="6"/>
      <c r="VL57" s="6"/>
      <c r="VM57" s="6"/>
      <c r="VN57" s="6"/>
      <c r="VO57" s="6"/>
      <c r="VP57" s="6"/>
      <c r="VQ57" s="6"/>
      <c r="VR57" s="6"/>
      <c r="VS57" s="6"/>
      <c r="VT57" s="6"/>
      <c r="VU57" s="6"/>
      <c r="VV57" s="6"/>
      <c r="VW57" s="6"/>
      <c r="VX57" s="6"/>
      <c r="VY57" s="6"/>
      <c r="VZ57" s="6"/>
      <c r="WA57" s="6"/>
      <c r="WB57" s="6"/>
      <c r="WC57" s="6"/>
      <c r="WD57" s="6"/>
      <c r="WE57" s="6"/>
      <c r="WF57" s="6"/>
      <c r="WG57" s="6"/>
      <c r="WH57" s="6"/>
      <c r="WI57" s="6"/>
      <c r="WJ57" s="6"/>
      <c r="WK57" s="6"/>
      <c r="WL57" s="6"/>
      <c r="WM57" s="6"/>
      <c r="WN57" s="6"/>
      <c r="WO57" s="6"/>
      <c r="WP57" s="6"/>
      <c r="WQ57" s="6"/>
      <c r="WR57" s="6"/>
      <c r="WS57" s="6"/>
      <c r="WT57" s="6"/>
      <c r="WU57" s="6"/>
      <c r="WV57" s="6"/>
      <c r="WW57" s="6"/>
      <c r="WX57" s="6"/>
      <c r="WY57" s="6"/>
      <c r="WZ57" s="6"/>
      <c r="XA57" s="6"/>
      <c r="XB57" s="6"/>
      <c r="XC57" s="6"/>
      <c r="XD57" s="6"/>
      <c r="XE57" s="6"/>
      <c r="XF57" s="6"/>
      <c r="XG57" s="6"/>
      <c r="XH57" s="6"/>
      <c r="XI57" s="6"/>
      <c r="XJ57" s="6"/>
      <c r="XK57" s="6"/>
      <c r="XL57" s="6"/>
      <c r="XM57" s="6"/>
      <c r="XN57" s="6"/>
      <c r="XO57" s="6"/>
      <c r="XP57" s="6"/>
      <c r="XQ57" s="6"/>
      <c r="XR57" s="6"/>
      <c r="XS57" s="6"/>
      <c r="XT57" s="6"/>
      <c r="XU57" s="6"/>
      <c r="XV57" s="6"/>
      <c r="XW57" s="6"/>
      <c r="XX57" s="6"/>
      <c r="XY57" s="6"/>
      <c r="XZ57" s="6"/>
      <c r="YA57" s="6"/>
      <c r="YB57" s="6"/>
      <c r="YC57" s="6"/>
      <c r="YD57" s="6"/>
      <c r="YE57" s="6"/>
      <c r="YF57" s="6"/>
      <c r="YG57" s="6"/>
      <c r="YH57" s="6"/>
      <c r="YI57" s="6"/>
      <c r="YJ57" s="6"/>
      <c r="YK57" s="6"/>
      <c r="YL57" s="6"/>
      <c r="YM57" s="6"/>
      <c r="YN57" s="6"/>
      <c r="YO57" s="6"/>
      <c r="YP57" s="6"/>
      <c r="YQ57" s="6"/>
      <c r="YR57" s="6"/>
      <c r="YS57" s="6"/>
      <c r="YT57" s="6"/>
      <c r="YU57" s="6"/>
      <c r="YV57" s="6"/>
      <c r="YW57" s="6"/>
      <c r="YX57" s="6"/>
      <c r="YY57" s="6"/>
      <c r="YZ57" s="6"/>
      <c r="ZA57" s="6"/>
      <c r="ZB57" s="6"/>
      <c r="ZC57" s="6"/>
      <c r="ZD57" s="6"/>
      <c r="ZE57" s="6"/>
      <c r="ZF57" s="6"/>
      <c r="ZG57" s="6"/>
      <c r="ZH57" s="6"/>
      <c r="ZI57" s="6"/>
      <c r="ZJ57" s="6"/>
      <c r="ZK57" s="6"/>
      <c r="ZL57" s="6"/>
      <c r="ZM57" s="6"/>
      <c r="ZN57" s="6"/>
      <c r="ZO57" s="6"/>
      <c r="ZP57" s="6"/>
      <c r="ZQ57" s="6"/>
      <c r="ZR57" s="6"/>
      <c r="ZS57" s="6"/>
      <c r="ZT57" s="6"/>
      <c r="ZU57" s="6"/>
      <c r="ZV57" s="6"/>
      <c r="ZW57" s="6"/>
      <c r="ZX57" s="6"/>
      <c r="ZY57" s="6"/>
      <c r="ZZ57" s="6"/>
      <c r="AAA57" s="6"/>
      <c r="AAB57" s="6"/>
      <c r="AAC57" s="6"/>
      <c r="AAD57" s="6"/>
      <c r="AAE57" s="6"/>
      <c r="AAF57" s="6"/>
      <c r="AAG57" s="6"/>
      <c r="AAH57" s="6"/>
      <c r="AAI57" s="6"/>
      <c r="AAJ57" s="6"/>
      <c r="AAK57" s="6"/>
      <c r="AAL57" s="6"/>
      <c r="AAM57" s="6"/>
      <c r="AAN57" s="6"/>
      <c r="AAO57" s="6"/>
      <c r="AAP57" s="6"/>
      <c r="AAQ57" s="6"/>
      <c r="AAR57" s="6"/>
      <c r="AAS57" s="6"/>
      <c r="AAT57" s="6"/>
      <c r="AAU57" s="6"/>
      <c r="AAV57" s="6"/>
      <c r="AAW57" s="6"/>
      <c r="AAX57" s="6"/>
      <c r="AAY57" s="6"/>
      <c r="AAZ57" s="6"/>
      <c r="ABA57" s="6"/>
      <c r="ABB57" s="6"/>
      <c r="ABC57" s="6"/>
      <c r="ABD57" s="6"/>
      <c r="ABE57" s="6"/>
      <c r="ABF57" s="6"/>
      <c r="ABG57" s="6"/>
      <c r="ABH57" s="6"/>
      <c r="ABI57" s="6"/>
      <c r="ABJ57" s="6"/>
      <c r="ABK57" s="6"/>
      <c r="ABL57" s="6"/>
      <c r="ABM57" s="6"/>
      <c r="ABN57" s="6"/>
      <c r="ABO57" s="6"/>
      <c r="ABP57" s="6"/>
      <c r="ABQ57" s="6"/>
      <c r="ABR57" s="6"/>
      <c r="ABS57" s="6"/>
      <c r="ABT57" s="6"/>
      <c r="ABU57" s="6"/>
      <c r="ABV57" s="6"/>
      <c r="ABW57" s="6"/>
      <c r="ABX57" s="6"/>
      <c r="ABY57" s="6"/>
      <c r="ABZ57" s="6"/>
      <c r="ACA57" s="6"/>
      <c r="ACB57" s="6"/>
      <c r="ACC57" s="6"/>
      <c r="ACD57" s="6"/>
      <c r="ACE57" s="6"/>
      <c r="ACF57" s="6"/>
      <c r="ACG57" s="6"/>
      <c r="ACH57" s="6"/>
      <c r="ACI57" s="6"/>
      <c r="ACJ57" s="6"/>
      <c r="ACK57" s="6"/>
      <c r="ACL57" s="6"/>
      <c r="ACM57" s="6"/>
      <c r="ACN57" s="6"/>
      <c r="ACO57" s="6"/>
      <c r="ACP57" s="6"/>
      <c r="ACQ57" s="6"/>
      <c r="ACR57" s="6"/>
      <c r="ACS57" s="6"/>
      <c r="ACT57" s="6"/>
      <c r="ACU57" s="6"/>
      <c r="ACV57" s="6"/>
      <c r="ACW57" s="6"/>
      <c r="ACX57" s="6"/>
      <c r="ACY57" s="6"/>
      <c r="ACZ57" s="6"/>
      <c r="ADA57" s="6"/>
      <c r="ADB57" s="6"/>
      <c r="ADC57" s="6"/>
      <c r="ADD57" s="6"/>
      <c r="ADE57" s="6"/>
      <c r="ADF57" s="6"/>
      <c r="ADG57" s="6"/>
      <c r="ADH57" s="6"/>
      <c r="ADI57" s="6"/>
      <c r="ADJ57" s="6"/>
      <c r="ADK57" s="6"/>
      <c r="ADL57" s="6"/>
      <c r="ADM57" s="6"/>
      <c r="ADN57" s="6"/>
      <c r="ADO57" s="6"/>
      <c r="ADP57" s="6"/>
      <c r="ADQ57" s="6"/>
      <c r="ADR57" s="6"/>
      <c r="ADS57" s="6"/>
      <c r="ADT57" s="6"/>
      <c r="ADU57" s="6"/>
      <c r="ADV57" s="6"/>
      <c r="ADW57" s="6"/>
      <c r="ADX57" s="6"/>
      <c r="ADY57" s="6"/>
      <c r="ADZ57" s="6"/>
      <c r="AEA57" s="6"/>
      <c r="AEB57" s="6"/>
      <c r="AEC57" s="6"/>
      <c r="AED57" s="6"/>
      <c r="AEE57" s="6"/>
      <c r="AEF57" s="6"/>
      <c r="AEG57" s="6"/>
      <c r="AEH57" s="6"/>
      <c r="AEI57" s="6"/>
      <c r="AEJ57" s="6"/>
      <c r="AEK57" s="6"/>
      <c r="AEL57" s="6"/>
      <c r="AEM57" s="6"/>
      <c r="AEN57" s="6"/>
      <c r="AEO57" s="6"/>
      <c r="AEP57" s="6"/>
      <c r="AEQ57" s="6"/>
      <c r="AER57" s="6"/>
      <c r="AES57" s="6"/>
      <c r="AET57" s="6"/>
      <c r="AEU57" s="6"/>
      <c r="AEV57" s="6"/>
      <c r="AEW57" s="6"/>
      <c r="AEX57" s="6"/>
      <c r="AEY57" s="6"/>
      <c r="AEZ57" s="6"/>
      <c r="AFA57" s="6"/>
      <c r="AFB57" s="6"/>
      <c r="AFC57" s="6"/>
      <c r="AFD57" s="6"/>
      <c r="AFE57" s="6"/>
      <c r="AFF57" s="6"/>
      <c r="AFG57" s="6"/>
      <c r="AFH57" s="6"/>
      <c r="AFI57" s="6"/>
      <c r="AFJ57" s="6"/>
      <c r="AFK57" s="6"/>
      <c r="AFL57" s="6"/>
      <c r="AFM57" s="6"/>
      <c r="AFN57" s="6"/>
      <c r="AFO57" s="6"/>
      <c r="AFP57" s="6"/>
      <c r="AFQ57" s="6"/>
      <c r="AFR57" s="6"/>
      <c r="AFS57" s="6"/>
      <c r="AFT57" s="6"/>
      <c r="AFU57" s="6"/>
      <c r="AFV57" s="6"/>
      <c r="AFW57" s="6"/>
      <c r="AFX57" s="6"/>
      <c r="AFY57" s="6"/>
      <c r="AFZ57" s="6"/>
      <c r="AGA57" s="6"/>
      <c r="AGB57" s="6"/>
      <c r="AGC57" s="6"/>
      <c r="AGD57" s="6"/>
      <c r="AGE57" s="6"/>
      <c r="AGF57" s="6"/>
      <c r="AGG57" s="6"/>
      <c r="AGH57" s="6"/>
      <c r="AGI57" s="6"/>
      <c r="AGJ57" s="6"/>
      <c r="AGK57" s="6"/>
      <c r="AGL57" s="6"/>
      <c r="AGM57" s="6"/>
      <c r="AGN57" s="6"/>
      <c r="AGO57" s="6"/>
      <c r="AGP57" s="6"/>
      <c r="AGQ57" s="6"/>
      <c r="AGR57" s="6"/>
      <c r="AGS57" s="6"/>
      <c r="AGT57" s="6"/>
      <c r="AGU57" s="6"/>
      <c r="AGV57" s="6"/>
      <c r="AGW57" s="6"/>
      <c r="AGX57" s="6"/>
      <c r="AGY57" s="6"/>
      <c r="AGZ57" s="6"/>
      <c r="AHA57" s="6"/>
      <c r="AHB57" s="6"/>
      <c r="AHC57" s="6"/>
      <c r="AHD57" s="6"/>
      <c r="AHE57" s="6"/>
      <c r="AHF57" s="6"/>
      <c r="AHG57" s="6"/>
      <c r="AHH57" s="6"/>
      <c r="AHI57" s="6"/>
      <c r="AHJ57" s="6"/>
      <c r="AHK57" s="6"/>
      <c r="AHL57" s="6"/>
      <c r="AHM57" s="6"/>
      <c r="AHN57" s="6"/>
      <c r="AHO57" s="6"/>
      <c r="AHP57" s="6"/>
      <c r="AHQ57" s="6"/>
      <c r="AHR57" s="6"/>
      <c r="AHS57" s="6"/>
      <c r="AHT57" s="6"/>
      <c r="AHU57" s="6"/>
      <c r="AHV57" s="6"/>
      <c r="AHW57" s="6"/>
      <c r="AHX57" s="6"/>
      <c r="AHY57" s="6"/>
      <c r="AHZ57" s="6"/>
      <c r="AIA57" s="6"/>
      <c r="AIB57" s="6"/>
      <c r="AIC57" s="6"/>
      <c r="AID57" s="6"/>
      <c r="AIE57" s="6"/>
      <c r="AIF57" s="6"/>
      <c r="AIG57" s="6"/>
      <c r="AIH57" s="6"/>
      <c r="AII57" s="6"/>
      <c r="AIJ57" s="6"/>
      <c r="AIK57" s="6"/>
      <c r="AIL57" s="6"/>
      <c r="AIM57" s="6"/>
      <c r="AIN57" s="6"/>
      <c r="AIO57" s="6"/>
      <c r="AIP57" s="6"/>
      <c r="AIQ57" s="6"/>
      <c r="AIR57" s="6"/>
      <c r="AIS57" s="6"/>
      <c r="AIT57" s="6"/>
      <c r="AIU57" s="6"/>
      <c r="AIV57" s="6"/>
      <c r="AIW57" s="6"/>
      <c r="AIX57" s="6"/>
      <c r="AIY57" s="6"/>
      <c r="AIZ57" s="6"/>
      <c r="AJA57" s="6"/>
      <c r="AJB57" s="6"/>
      <c r="AJC57" s="6"/>
      <c r="AJD57" s="6"/>
      <c r="AJE57" s="6"/>
      <c r="AJF57" s="6"/>
      <c r="AJG57" s="6"/>
      <c r="AJH57" s="6"/>
      <c r="AJI57" s="6"/>
      <c r="AJJ57" s="6"/>
      <c r="AJK57" s="6"/>
      <c r="AJL57" s="6"/>
      <c r="AJM57" s="6"/>
      <c r="AJN57" s="6"/>
      <c r="AJO57" s="6"/>
      <c r="AJP57" s="6"/>
      <c r="AJQ57" s="6"/>
      <c r="AJR57" s="6"/>
      <c r="AJS57" s="6"/>
      <c r="AJT57" s="6"/>
      <c r="AJU57" s="6"/>
      <c r="AJV57" s="6"/>
      <c r="AJW57" s="6"/>
      <c r="AJX57" s="6"/>
      <c r="AJY57" s="6"/>
      <c r="AJZ57" s="6"/>
      <c r="AKA57" s="6"/>
      <c r="AKB57" s="6"/>
      <c r="AKC57" s="6"/>
      <c r="AKD57" s="6"/>
      <c r="AKE57" s="6"/>
      <c r="AKF57" s="6"/>
      <c r="AKG57" s="6"/>
      <c r="AKH57" s="6"/>
      <c r="AKI57" s="6"/>
      <c r="AKJ57" s="6"/>
      <c r="AKK57" s="6"/>
      <c r="AKL57" s="6"/>
      <c r="AKM57" s="6"/>
      <c r="AKN57" s="6"/>
      <c r="AKO57" s="6"/>
      <c r="AKP57" s="6"/>
      <c r="AKQ57" s="6"/>
      <c r="AKR57" s="6"/>
      <c r="AKS57" s="6"/>
      <c r="AKT57" s="6"/>
      <c r="AKU57" s="6"/>
      <c r="AKV57" s="6"/>
      <c r="AKW57" s="6"/>
      <c r="AKX57" s="6"/>
      <c r="AKY57" s="6"/>
      <c r="AKZ57" s="6"/>
      <c r="ALA57" s="6"/>
      <c r="ALB57" s="6"/>
      <c r="ALC57" s="6"/>
      <c r="ALD57" s="6"/>
      <c r="ALE57" s="6"/>
      <c r="ALF57" s="6"/>
      <c r="ALG57" s="6"/>
      <c r="ALH57" s="6"/>
      <c r="ALI57" s="6"/>
      <c r="ALJ57" s="6"/>
      <c r="ALK57" s="6"/>
      <c r="ALL57" s="6"/>
      <c r="ALM57" s="6"/>
      <c r="ALN57" s="6"/>
      <c r="ALO57" s="6"/>
      <c r="ALP57" s="6"/>
      <c r="ALQ57" s="6"/>
      <c r="ALR57" s="6"/>
      <c r="ALS57" s="6"/>
      <c r="ALT57" s="6"/>
      <c r="ALU57" s="6"/>
      <c r="ALV57" s="6"/>
      <c r="ALW57" s="6"/>
      <c r="ALX57" s="6"/>
      <c r="ALY57" s="6"/>
      <c r="ALZ57" s="6"/>
      <c r="AMA57" s="6"/>
      <c r="AMB57" s="6"/>
      <c r="AMC57" s="6"/>
      <c r="AMD57" s="6"/>
      <c r="AME57" s="6"/>
      <c r="AMF57" s="6"/>
      <c r="AMG57" s="6"/>
      <c r="AMH57" s="6"/>
      <c r="AMI57" s="6"/>
      <c r="AMJ57" s="6"/>
      <c r="AMK57" s="6"/>
      <c r="AML57" s="6"/>
      <c r="AMM57" s="6"/>
      <c r="AMN57" s="6"/>
      <c r="AMO57" s="6"/>
      <c r="AMP57" s="6"/>
      <c r="AMQ57" s="6"/>
      <c r="AMR57" s="6"/>
      <c r="AMS57" s="6"/>
      <c r="AMT57" s="6"/>
      <c r="AMU57" s="6"/>
      <c r="AMV57" s="6"/>
      <c r="AMW57" s="6"/>
      <c r="AMX57" s="6"/>
    </row>
    <row r="58" spans="1:1038" x14ac:dyDescent="0.25">
      <c r="A58" t="s">
        <v>188</v>
      </c>
      <c r="M58" s="55"/>
      <c r="N58" s="55"/>
      <c r="O58" s="6"/>
      <c r="P58" s="55"/>
      <c r="Q58" s="6"/>
      <c r="R58" s="6"/>
      <c r="S58" s="6"/>
      <c r="T58" s="72" t="s">
        <v>886</v>
      </c>
      <c r="U58" s="14">
        <v>88</v>
      </c>
      <c r="V58" s="103" t="s">
        <v>886</v>
      </c>
      <c r="W58" s="131">
        <f t="shared" si="2"/>
        <v>1</v>
      </c>
      <c r="X58" s="78"/>
      <c r="Y58" s="78"/>
      <c r="Z58" s="56"/>
      <c r="AA58" s="56"/>
      <c r="AB58" s="57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6"/>
      <c r="TS58" s="6"/>
      <c r="TT58" s="6"/>
      <c r="TU58" s="6"/>
      <c r="TV58" s="6"/>
      <c r="TW58" s="6"/>
      <c r="TX58" s="6"/>
      <c r="TY58" s="6"/>
      <c r="TZ58" s="6"/>
      <c r="UA58" s="6"/>
      <c r="UB58" s="6"/>
      <c r="UC58" s="6"/>
      <c r="UD58" s="6"/>
      <c r="UE58" s="6"/>
      <c r="UF58" s="6"/>
      <c r="UG58" s="6"/>
      <c r="UH58" s="6"/>
      <c r="UI58" s="6"/>
      <c r="UJ58" s="6"/>
      <c r="UK58" s="6"/>
      <c r="UL58" s="6"/>
      <c r="UM58" s="6"/>
      <c r="UN58" s="6"/>
      <c r="UO58" s="6"/>
      <c r="UP58" s="6"/>
      <c r="UQ58" s="6"/>
      <c r="UR58" s="6"/>
      <c r="US58" s="6"/>
      <c r="UT58" s="6"/>
      <c r="UU58" s="6"/>
      <c r="UV58" s="6"/>
      <c r="UW58" s="6"/>
      <c r="UX58" s="6"/>
      <c r="UY58" s="6"/>
      <c r="UZ58" s="6"/>
      <c r="VA58" s="6"/>
      <c r="VB58" s="6"/>
      <c r="VC58" s="6"/>
      <c r="VD58" s="6"/>
      <c r="VE58" s="6"/>
      <c r="VF58" s="6"/>
      <c r="VG58" s="6"/>
      <c r="VH58" s="6"/>
      <c r="VI58" s="6"/>
      <c r="VJ58" s="6"/>
      <c r="VK58" s="6"/>
      <c r="VL58" s="6"/>
      <c r="VM58" s="6"/>
      <c r="VN58" s="6"/>
      <c r="VO58" s="6"/>
      <c r="VP58" s="6"/>
      <c r="VQ58" s="6"/>
      <c r="VR58" s="6"/>
      <c r="VS58" s="6"/>
      <c r="VT58" s="6"/>
      <c r="VU58" s="6"/>
      <c r="VV58" s="6"/>
      <c r="VW58" s="6"/>
      <c r="VX58" s="6"/>
      <c r="VY58" s="6"/>
      <c r="VZ58" s="6"/>
      <c r="WA58" s="6"/>
      <c r="WB58" s="6"/>
      <c r="WC58" s="6"/>
      <c r="WD58" s="6"/>
      <c r="WE58" s="6"/>
      <c r="WF58" s="6"/>
      <c r="WG58" s="6"/>
      <c r="WH58" s="6"/>
      <c r="WI58" s="6"/>
      <c r="WJ58" s="6"/>
      <c r="WK58" s="6"/>
      <c r="WL58" s="6"/>
      <c r="WM58" s="6"/>
      <c r="WN58" s="6"/>
      <c r="WO58" s="6"/>
      <c r="WP58" s="6"/>
      <c r="WQ58" s="6"/>
      <c r="WR58" s="6"/>
      <c r="WS58" s="6"/>
      <c r="WT58" s="6"/>
      <c r="WU58" s="6"/>
      <c r="WV58" s="6"/>
      <c r="WW58" s="6"/>
      <c r="WX58" s="6"/>
      <c r="WY58" s="6"/>
      <c r="WZ58" s="6"/>
      <c r="XA58" s="6"/>
      <c r="XB58" s="6"/>
      <c r="XC58" s="6"/>
      <c r="XD58" s="6"/>
      <c r="XE58" s="6"/>
      <c r="XF58" s="6"/>
      <c r="XG58" s="6"/>
      <c r="XH58" s="6"/>
      <c r="XI58" s="6"/>
      <c r="XJ58" s="6"/>
      <c r="XK58" s="6"/>
      <c r="XL58" s="6"/>
      <c r="XM58" s="6"/>
      <c r="XN58" s="6"/>
      <c r="XO58" s="6"/>
      <c r="XP58" s="6"/>
      <c r="XQ58" s="6"/>
      <c r="XR58" s="6"/>
      <c r="XS58" s="6"/>
      <c r="XT58" s="6"/>
      <c r="XU58" s="6"/>
      <c r="XV58" s="6"/>
      <c r="XW58" s="6"/>
      <c r="XX58" s="6"/>
      <c r="XY58" s="6"/>
      <c r="XZ58" s="6"/>
      <c r="YA58" s="6"/>
      <c r="YB58" s="6"/>
      <c r="YC58" s="6"/>
      <c r="YD58" s="6"/>
      <c r="YE58" s="6"/>
      <c r="YF58" s="6"/>
      <c r="YG58" s="6"/>
      <c r="YH58" s="6"/>
      <c r="YI58" s="6"/>
      <c r="YJ58" s="6"/>
      <c r="YK58" s="6"/>
      <c r="YL58" s="6"/>
      <c r="YM58" s="6"/>
      <c r="YN58" s="6"/>
      <c r="YO58" s="6"/>
      <c r="YP58" s="6"/>
      <c r="YQ58" s="6"/>
      <c r="YR58" s="6"/>
      <c r="YS58" s="6"/>
      <c r="YT58" s="6"/>
      <c r="YU58" s="6"/>
      <c r="YV58" s="6"/>
      <c r="YW58" s="6"/>
      <c r="YX58" s="6"/>
      <c r="YY58" s="6"/>
      <c r="YZ58" s="6"/>
      <c r="ZA58" s="6"/>
      <c r="ZB58" s="6"/>
      <c r="ZC58" s="6"/>
      <c r="ZD58" s="6"/>
      <c r="ZE58" s="6"/>
      <c r="ZF58" s="6"/>
      <c r="ZG58" s="6"/>
      <c r="ZH58" s="6"/>
      <c r="ZI58" s="6"/>
      <c r="ZJ58" s="6"/>
      <c r="ZK58" s="6"/>
      <c r="ZL58" s="6"/>
      <c r="ZM58" s="6"/>
      <c r="ZN58" s="6"/>
      <c r="ZO58" s="6"/>
      <c r="ZP58" s="6"/>
      <c r="ZQ58" s="6"/>
      <c r="ZR58" s="6"/>
      <c r="ZS58" s="6"/>
      <c r="ZT58" s="6"/>
      <c r="ZU58" s="6"/>
      <c r="ZV58" s="6"/>
      <c r="ZW58" s="6"/>
      <c r="ZX58" s="6"/>
      <c r="ZY58" s="6"/>
      <c r="ZZ58" s="6"/>
      <c r="AAA58" s="6"/>
      <c r="AAB58" s="6"/>
      <c r="AAC58" s="6"/>
      <c r="AAD58" s="6"/>
      <c r="AAE58" s="6"/>
      <c r="AAF58" s="6"/>
      <c r="AAG58" s="6"/>
      <c r="AAH58" s="6"/>
      <c r="AAI58" s="6"/>
      <c r="AAJ58" s="6"/>
      <c r="AAK58" s="6"/>
      <c r="AAL58" s="6"/>
      <c r="AAM58" s="6"/>
      <c r="AAN58" s="6"/>
      <c r="AAO58" s="6"/>
      <c r="AAP58" s="6"/>
      <c r="AAQ58" s="6"/>
      <c r="AAR58" s="6"/>
      <c r="AAS58" s="6"/>
      <c r="AAT58" s="6"/>
      <c r="AAU58" s="6"/>
      <c r="AAV58" s="6"/>
      <c r="AAW58" s="6"/>
      <c r="AAX58" s="6"/>
      <c r="AAY58" s="6"/>
      <c r="AAZ58" s="6"/>
      <c r="ABA58" s="6"/>
      <c r="ABB58" s="6"/>
      <c r="ABC58" s="6"/>
      <c r="ABD58" s="6"/>
      <c r="ABE58" s="6"/>
      <c r="ABF58" s="6"/>
      <c r="ABG58" s="6"/>
      <c r="ABH58" s="6"/>
      <c r="ABI58" s="6"/>
      <c r="ABJ58" s="6"/>
      <c r="ABK58" s="6"/>
      <c r="ABL58" s="6"/>
      <c r="ABM58" s="6"/>
      <c r="ABN58" s="6"/>
      <c r="ABO58" s="6"/>
      <c r="ABP58" s="6"/>
      <c r="ABQ58" s="6"/>
      <c r="ABR58" s="6"/>
      <c r="ABS58" s="6"/>
      <c r="ABT58" s="6"/>
      <c r="ABU58" s="6"/>
      <c r="ABV58" s="6"/>
      <c r="ABW58" s="6"/>
      <c r="ABX58" s="6"/>
      <c r="ABY58" s="6"/>
      <c r="ABZ58" s="6"/>
      <c r="ACA58" s="6"/>
      <c r="ACB58" s="6"/>
      <c r="ACC58" s="6"/>
      <c r="ACD58" s="6"/>
      <c r="ACE58" s="6"/>
      <c r="ACF58" s="6"/>
      <c r="ACG58" s="6"/>
      <c r="ACH58" s="6"/>
      <c r="ACI58" s="6"/>
      <c r="ACJ58" s="6"/>
      <c r="ACK58" s="6"/>
      <c r="ACL58" s="6"/>
      <c r="ACM58" s="6"/>
      <c r="ACN58" s="6"/>
      <c r="ACO58" s="6"/>
      <c r="ACP58" s="6"/>
      <c r="ACQ58" s="6"/>
      <c r="ACR58" s="6"/>
      <c r="ACS58" s="6"/>
      <c r="ACT58" s="6"/>
      <c r="ACU58" s="6"/>
      <c r="ACV58" s="6"/>
      <c r="ACW58" s="6"/>
      <c r="ACX58" s="6"/>
      <c r="ACY58" s="6"/>
      <c r="ACZ58" s="6"/>
      <c r="ADA58" s="6"/>
      <c r="ADB58" s="6"/>
      <c r="ADC58" s="6"/>
      <c r="ADD58" s="6"/>
      <c r="ADE58" s="6"/>
      <c r="ADF58" s="6"/>
      <c r="ADG58" s="6"/>
      <c r="ADH58" s="6"/>
      <c r="ADI58" s="6"/>
      <c r="ADJ58" s="6"/>
      <c r="ADK58" s="6"/>
      <c r="ADL58" s="6"/>
      <c r="ADM58" s="6"/>
      <c r="ADN58" s="6"/>
      <c r="ADO58" s="6"/>
      <c r="ADP58" s="6"/>
      <c r="ADQ58" s="6"/>
      <c r="ADR58" s="6"/>
      <c r="ADS58" s="6"/>
      <c r="ADT58" s="6"/>
      <c r="ADU58" s="6"/>
      <c r="ADV58" s="6"/>
      <c r="ADW58" s="6"/>
      <c r="ADX58" s="6"/>
      <c r="ADY58" s="6"/>
      <c r="ADZ58" s="6"/>
      <c r="AEA58" s="6"/>
      <c r="AEB58" s="6"/>
      <c r="AEC58" s="6"/>
      <c r="AED58" s="6"/>
      <c r="AEE58" s="6"/>
      <c r="AEF58" s="6"/>
      <c r="AEG58" s="6"/>
      <c r="AEH58" s="6"/>
      <c r="AEI58" s="6"/>
      <c r="AEJ58" s="6"/>
      <c r="AEK58" s="6"/>
      <c r="AEL58" s="6"/>
      <c r="AEM58" s="6"/>
      <c r="AEN58" s="6"/>
      <c r="AEO58" s="6"/>
      <c r="AEP58" s="6"/>
      <c r="AEQ58" s="6"/>
      <c r="AER58" s="6"/>
      <c r="AES58" s="6"/>
      <c r="AET58" s="6"/>
      <c r="AEU58" s="6"/>
      <c r="AEV58" s="6"/>
      <c r="AEW58" s="6"/>
      <c r="AEX58" s="6"/>
      <c r="AEY58" s="6"/>
      <c r="AEZ58" s="6"/>
      <c r="AFA58" s="6"/>
      <c r="AFB58" s="6"/>
      <c r="AFC58" s="6"/>
      <c r="AFD58" s="6"/>
      <c r="AFE58" s="6"/>
      <c r="AFF58" s="6"/>
      <c r="AFG58" s="6"/>
      <c r="AFH58" s="6"/>
      <c r="AFI58" s="6"/>
      <c r="AFJ58" s="6"/>
      <c r="AFK58" s="6"/>
      <c r="AFL58" s="6"/>
      <c r="AFM58" s="6"/>
      <c r="AFN58" s="6"/>
      <c r="AFO58" s="6"/>
      <c r="AFP58" s="6"/>
      <c r="AFQ58" s="6"/>
      <c r="AFR58" s="6"/>
      <c r="AFS58" s="6"/>
      <c r="AFT58" s="6"/>
      <c r="AFU58" s="6"/>
      <c r="AFV58" s="6"/>
      <c r="AFW58" s="6"/>
      <c r="AFX58" s="6"/>
      <c r="AFY58" s="6"/>
      <c r="AFZ58" s="6"/>
      <c r="AGA58" s="6"/>
      <c r="AGB58" s="6"/>
      <c r="AGC58" s="6"/>
      <c r="AGD58" s="6"/>
      <c r="AGE58" s="6"/>
      <c r="AGF58" s="6"/>
      <c r="AGG58" s="6"/>
      <c r="AGH58" s="6"/>
      <c r="AGI58" s="6"/>
      <c r="AGJ58" s="6"/>
      <c r="AGK58" s="6"/>
      <c r="AGL58" s="6"/>
      <c r="AGM58" s="6"/>
      <c r="AGN58" s="6"/>
      <c r="AGO58" s="6"/>
      <c r="AGP58" s="6"/>
      <c r="AGQ58" s="6"/>
      <c r="AGR58" s="6"/>
      <c r="AGS58" s="6"/>
      <c r="AGT58" s="6"/>
      <c r="AGU58" s="6"/>
      <c r="AGV58" s="6"/>
      <c r="AGW58" s="6"/>
      <c r="AGX58" s="6"/>
      <c r="AGY58" s="6"/>
      <c r="AGZ58" s="6"/>
      <c r="AHA58" s="6"/>
      <c r="AHB58" s="6"/>
      <c r="AHC58" s="6"/>
      <c r="AHD58" s="6"/>
      <c r="AHE58" s="6"/>
      <c r="AHF58" s="6"/>
      <c r="AHG58" s="6"/>
      <c r="AHH58" s="6"/>
      <c r="AHI58" s="6"/>
      <c r="AHJ58" s="6"/>
      <c r="AHK58" s="6"/>
      <c r="AHL58" s="6"/>
      <c r="AHM58" s="6"/>
      <c r="AHN58" s="6"/>
      <c r="AHO58" s="6"/>
      <c r="AHP58" s="6"/>
      <c r="AHQ58" s="6"/>
      <c r="AHR58" s="6"/>
      <c r="AHS58" s="6"/>
      <c r="AHT58" s="6"/>
      <c r="AHU58" s="6"/>
      <c r="AHV58" s="6"/>
      <c r="AHW58" s="6"/>
      <c r="AHX58" s="6"/>
      <c r="AHY58" s="6"/>
      <c r="AHZ58" s="6"/>
      <c r="AIA58" s="6"/>
      <c r="AIB58" s="6"/>
      <c r="AIC58" s="6"/>
      <c r="AID58" s="6"/>
      <c r="AIE58" s="6"/>
      <c r="AIF58" s="6"/>
      <c r="AIG58" s="6"/>
      <c r="AIH58" s="6"/>
      <c r="AII58" s="6"/>
      <c r="AIJ58" s="6"/>
      <c r="AIK58" s="6"/>
      <c r="AIL58" s="6"/>
      <c r="AIM58" s="6"/>
      <c r="AIN58" s="6"/>
      <c r="AIO58" s="6"/>
      <c r="AIP58" s="6"/>
      <c r="AIQ58" s="6"/>
      <c r="AIR58" s="6"/>
      <c r="AIS58" s="6"/>
      <c r="AIT58" s="6"/>
      <c r="AIU58" s="6"/>
      <c r="AIV58" s="6"/>
      <c r="AIW58" s="6"/>
      <c r="AIX58" s="6"/>
      <c r="AIY58" s="6"/>
      <c r="AIZ58" s="6"/>
      <c r="AJA58" s="6"/>
      <c r="AJB58" s="6"/>
      <c r="AJC58" s="6"/>
      <c r="AJD58" s="6"/>
      <c r="AJE58" s="6"/>
      <c r="AJF58" s="6"/>
      <c r="AJG58" s="6"/>
      <c r="AJH58" s="6"/>
      <c r="AJI58" s="6"/>
      <c r="AJJ58" s="6"/>
      <c r="AJK58" s="6"/>
      <c r="AJL58" s="6"/>
      <c r="AJM58" s="6"/>
      <c r="AJN58" s="6"/>
      <c r="AJO58" s="6"/>
      <c r="AJP58" s="6"/>
      <c r="AJQ58" s="6"/>
      <c r="AJR58" s="6"/>
      <c r="AJS58" s="6"/>
      <c r="AJT58" s="6"/>
      <c r="AJU58" s="6"/>
      <c r="AJV58" s="6"/>
      <c r="AJW58" s="6"/>
      <c r="AJX58" s="6"/>
      <c r="AJY58" s="6"/>
      <c r="AJZ58" s="6"/>
      <c r="AKA58" s="6"/>
      <c r="AKB58" s="6"/>
      <c r="AKC58" s="6"/>
      <c r="AKD58" s="6"/>
      <c r="AKE58" s="6"/>
      <c r="AKF58" s="6"/>
      <c r="AKG58" s="6"/>
      <c r="AKH58" s="6"/>
      <c r="AKI58" s="6"/>
      <c r="AKJ58" s="6"/>
      <c r="AKK58" s="6"/>
      <c r="AKL58" s="6"/>
      <c r="AKM58" s="6"/>
      <c r="AKN58" s="6"/>
      <c r="AKO58" s="6"/>
      <c r="AKP58" s="6"/>
      <c r="AKQ58" s="6"/>
      <c r="AKR58" s="6"/>
      <c r="AKS58" s="6"/>
      <c r="AKT58" s="6"/>
      <c r="AKU58" s="6"/>
      <c r="AKV58" s="6"/>
      <c r="AKW58" s="6"/>
      <c r="AKX58" s="6"/>
      <c r="AKY58" s="6"/>
      <c r="AKZ58" s="6"/>
      <c r="ALA58" s="6"/>
      <c r="ALB58" s="6"/>
      <c r="ALC58" s="6"/>
      <c r="ALD58" s="6"/>
      <c r="ALE58" s="6"/>
      <c r="ALF58" s="6"/>
      <c r="ALG58" s="6"/>
      <c r="ALH58" s="6"/>
      <c r="ALI58" s="6"/>
      <c r="ALJ58" s="6"/>
      <c r="ALK58" s="6"/>
      <c r="ALL58" s="6"/>
      <c r="ALM58" s="6"/>
      <c r="ALN58" s="6"/>
      <c r="ALO58" s="6"/>
      <c r="ALP58" s="6"/>
      <c r="ALQ58" s="6"/>
      <c r="ALR58" s="6"/>
      <c r="ALS58" s="6"/>
      <c r="ALT58" s="6"/>
      <c r="ALU58" s="6"/>
      <c r="ALV58" s="6"/>
      <c r="ALW58" s="6"/>
      <c r="ALX58" s="6"/>
      <c r="ALY58" s="6"/>
      <c r="ALZ58" s="6"/>
      <c r="AMA58" s="6"/>
      <c r="AMB58" s="6"/>
      <c r="AMC58" s="6"/>
      <c r="AMD58" s="6"/>
      <c r="AME58" s="6"/>
      <c r="AMF58" s="6"/>
      <c r="AMG58" s="6"/>
      <c r="AMH58" s="6"/>
      <c r="AMI58" s="6"/>
      <c r="AMJ58" s="6"/>
      <c r="AMK58" s="6"/>
      <c r="AML58" s="6"/>
      <c r="AMM58" s="6"/>
      <c r="AMN58" s="6"/>
      <c r="AMO58" s="6"/>
      <c r="AMP58" s="6"/>
      <c r="AMQ58" s="6"/>
      <c r="AMR58" s="6"/>
      <c r="AMS58" s="6"/>
      <c r="AMT58" s="6"/>
      <c r="AMU58" s="6"/>
      <c r="AMV58" s="6"/>
      <c r="AMW58" s="6"/>
      <c r="AMX58" s="6"/>
    </row>
    <row r="59" spans="1:1038" x14ac:dyDescent="0.25">
      <c r="A59" t="s">
        <v>188</v>
      </c>
      <c r="M59" s="55"/>
      <c r="N59" s="55"/>
      <c r="O59" s="6"/>
      <c r="P59" s="55"/>
      <c r="Q59" s="6"/>
      <c r="R59" s="6"/>
      <c r="S59" s="6"/>
      <c r="T59" s="72" t="s">
        <v>887</v>
      </c>
      <c r="U59" s="14">
        <v>89</v>
      </c>
      <c r="V59" s="103" t="s">
        <v>887</v>
      </c>
      <c r="W59" s="131">
        <f t="shared" si="2"/>
        <v>1</v>
      </c>
      <c r="X59" s="78"/>
      <c r="Y59" s="78"/>
      <c r="Z59" s="56"/>
      <c r="AA59" s="56"/>
      <c r="AB59" s="57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NP59" s="6"/>
      <c r="NQ59" s="6"/>
      <c r="NR59" s="6"/>
      <c r="NS59" s="6"/>
      <c r="NT59" s="6"/>
      <c r="NU59" s="6"/>
      <c r="NV59" s="6"/>
      <c r="NW59" s="6"/>
      <c r="NX59" s="6"/>
      <c r="NY59" s="6"/>
      <c r="NZ59" s="6"/>
      <c r="OA59" s="6"/>
      <c r="OB59" s="6"/>
      <c r="OC59" s="6"/>
      <c r="OD59" s="6"/>
      <c r="OE59" s="6"/>
      <c r="OF59" s="6"/>
      <c r="OG59" s="6"/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6"/>
      <c r="TS59" s="6"/>
      <c r="TT59" s="6"/>
      <c r="TU59" s="6"/>
      <c r="TV59" s="6"/>
      <c r="TW59" s="6"/>
      <c r="TX59" s="6"/>
      <c r="TY59" s="6"/>
      <c r="TZ59" s="6"/>
      <c r="UA59" s="6"/>
      <c r="UB59" s="6"/>
      <c r="UC59" s="6"/>
      <c r="UD59" s="6"/>
      <c r="UE59" s="6"/>
      <c r="UF59" s="6"/>
      <c r="UG59" s="6"/>
      <c r="UH59" s="6"/>
      <c r="UI59" s="6"/>
      <c r="UJ59" s="6"/>
      <c r="UK59" s="6"/>
      <c r="UL59" s="6"/>
      <c r="UM59" s="6"/>
      <c r="UN59" s="6"/>
      <c r="UO59" s="6"/>
      <c r="UP59" s="6"/>
      <c r="UQ59" s="6"/>
      <c r="UR59" s="6"/>
      <c r="US59" s="6"/>
      <c r="UT59" s="6"/>
      <c r="UU59" s="6"/>
      <c r="UV59" s="6"/>
      <c r="UW59" s="6"/>
      <c r="UX59" s="6"/>
      <c r="UY59" s="6"/>
      <c r="UZ59" s="6"/>
      <c r="VA59" s="6"/>
      <c r="VB59" s="6"/>
      <c r="VC59" s="6"/>
      <c r="VD59" s="6"/>
      <c r="VE59" s="6"/>
      <c r="VF59" s="6"/>
      <c r="VG59" s="6"/>
      <c r="VH59" s="6"/>
      <c r="VI59" s="6"/>
      <c r="VJ59" s="6"/>
      <c r="VK59" s="6"/>
      <c r="VL59" s="6"/>
      <c r="VM59" s="6"/>
      <c r="VN59" s="6"/>
      <c r="VO59" s="6"/>
      <c r="VP59" s="6"/>
      <c r="VQ59" s="6"/>
      <c r="VR59" s="6"/>
      <c r="VS59" s="6"/>
      <c r="VT59" s="6"/>
      <c r="VU59" s="6"/>
      <c r="VV59" s="6"/>
      <c r="VW59" s="6"/>
      <c r="VX59" s="6"/>
      <c r="VY59" s="6"/>
      <c r="VZ59" s="6"/>
      <c r="WA59" s="6"/>
      <c r="WB59" s="6"/>
      <c r="WC59" s="6"/>
      <c r="WD59" s="6"/>
      <c r="WE59" s="6"/>
      <c r="WF59" s="6"/>
      <c r="WG59" s="6"/>
      <c r="WH59" s="6"/>
      <c r="WI59" s="6"/>
      <c r="WJ59" s="6"/>
      <c r="WK59" s="6"/>
      <c r="WL59" s="6"/>
      <c r="WM59" s="6"/>
      <c r="WN59" s="6"/>
      <c r="WO59" s="6"/>
      <c r="WP59" s="6"/>
      <c r="WQ59" s="6"/>
      <c r="WR59" s="6"/>
      <c r="WS59" s="6"/>
      <c r="WT59" s="6"/>
      <c r="WU59" s="6"/>
      <c r="WV59" s="6"/>
      <c r="WW59" s="6"/>
      <c r="WX59" s="6"/>
      <c r="WY59" s="6"/>
      <c r="WZ59" s="6"/>
      <c r="XA59" s="6"/>
      <c r="XB59" s="6"/>
      <c r="XC59" s="6"/>
      <c r="XD59" s="6"/>
      <c r="XE59" s="6"/>
      <c r="XF59" s="6"/>
      <c r="XG59" s="6"/>
      <c r="XH59" s="6"/>
      <c r="XI59" s="6"/>
      <c r="XJ59" s="6"/>
      <c r="XK59" s="6"/>
      <c r="XL59" s="6"/>
      <c r="XM59" s="6"/>
      <c r="XN59" s="6"/>
      <c r="XO59" s="6"/>
      <c r="XP59" s="6"/>
      <c r="XQ59" s="6"/>
      <c r="XR59" s="6"/>
      <c r="XS59" s="6"/>
      <c r="XT59" s="6"/>
      <c r="XU59" s="6"/>
      <c r="XV59" s="6"/>
      <c r="XW59" s="6"/>
      <c r="XX59" s="6"/>
      <c r="XY59" s="6"/>
      <c r="XZ59" s="6"/>
      <c r="YA59" s="6"/>
      <c r="YB59" s="6"/>
      <c r="YC59" s="6"/>
      <c r="YD59" s="6"/>
      <c r="YE59" s="6"/>
      <c r="YF59" s="6"/>
      <c r="YG59" s="6"/>
      <c r="YH59" s="6"/>
      <c r="YI59" s="6"/>
      <c r="YJ59" s="6"/>
      <c r="YK59" s="6"/>
      <c r="YL59" s="6"/>
      <c r="YM59" s="6"/>
      <c r="YN59" s="6"/>
      <c r="YO59" s="6"/>
      <c r="YP59" s="6"/>
      <c r="YQ59" s="6"/>
      <c r="YR59" s="6"/>
      <c r="YS59" s="6"/>
      <c r="YT59" s="6"/>
      <c r="YU59" s="6"/>
      <c r="YV59" s="6"/>
      <c r="YW59" s="6"/>
      <c r="YX59" s="6"/>
      <c r="YY59" s="6"/>
      <c r="YZ59" s="6"/>
      <c r="ZA59" s="6"/>
      <c r="ZB59" s="6"/>
      <c r="ZC59" s="6"/>
      <c r="ZD59" s="6"/>
      <c r="ZE59" s="6"/>
      <c r="ZF59" s="6"/>
      <c r="ZG59" s="6"/>
      <c r="ZH59" s="6"/>
      <c r="ZI59" s="6"/>
      <c r="ZJ59" s="6"/>
      <c r="ZK59" s="6"/>
      <c r="ZL59" s="6"/>
      <c r="ZM59" s="6"/>
      <c r="ZN59" s="6"/>
      <c r="ZO59" s="6"/>
      <c r="ZP59" s="6"/>
      <c r="ZQ59" s="6"/>
      <c r="ZR59" s="6"/>
      <c r="ZS59" s="6"/>
      <c r="ZT59" s="6"/>
      <c r="ZU59" s="6"/>
      <c r="ZV59" s="6"/>
      <c r="ZW59" s="6"/>
      <c r="ZX59" s="6"/>
      <c r="ZY59" s="6"/>
      <c r="ZZ59" s="6"/>
      <c r="AAA59" s="6"/>
      <c r="AAB59" s="6"/>
      <c r="AAC59" s="6"/>
      <c r="AAD59" s="6"/>
      <c r="AAE59" s="6"/>
      <c r="AAF59" s="6"/>
      <c r="AAG59" s="6"/>
      <c r="AAH59" s="6"/>
      <c r="AAI59" s="6"/>
      <c r="AAJ59" s="6"/>
      <c r="AAK59" s="6"/>
      <c r="AAL59" s="6"/>
      <c r="AAM59" s="6"/>
      <c r="AAN59" s="6"/>
      <c r="AAO59" s="6"/>
      <c r="AAP59" s="6"/>
      <c r="AAQ59" s="6"/>
      <c r="AAR59" s="6"/>
      <c r="AAS59" s="6"/>
      <c r="AAT59" s="6"/>
      <c r="AAU59" s="6"/>
      <c r="AAV59" s="6"/>
      <c r="AAW59" s="6"/>
      <c r="AAX59" s="6"/>
      <c r="AAY59" s="6"/>
      <c r="AAZ59" s="6"/>
      <c r="ABA59" s="6"/>
      <c r="ABB59" s="6"/>
      <c r="ABC59" s="6"/>
      <c r="ABD59" s="6"/>
      <c r="ABE59" s="6"/>
      <c r="ABF59" s="6"/>
      <c r="ABG59" s="6"/>
      <c r="ABH59" s="6"/>
      <c r="ABI59" s="6"/>
      <c r="ABJ59" s="6"/>
      <c r="ABK59" s="6"/>
      <c r="ABL59" s="6"/>
      <c r="ABM59" s="6"/>
      <c r="ABN59" s="6"/>
      <c r="ABO59" s="6"/>
      <c r="ABP59" s="6"/>
      <c r="ABQ59" s="6"/>
      <c r="ABR59" s="6"/>
      <c r="ABS59" s="6"/>
      <c r="ABT59" s="6"/>
      <c r="ABU59" s="6"/>
      <c r="ABV59" s="6"/>
      <c r="ABW59" s="6"/>
      <c r="ABX59" s="6"/>
      <c r="ABY59" s="6"/>
      <c r="ABZ59" s="6"/>
      <c r="ACA59" s="6"/>
      <c r="ACB59" s="6"/>
      <c r="ACC59" s="6"/>
      <c r="ACD59" s="6"/>
      <c r="ACE59" s="6"/>
      <c r="ACF59" s="6"/>
      <c r="ACG59" s="6"/>
      <c r="ACH59" s="6"/>
      <c r="ACI59" s="6"/>
      <c r="ACJ59" s="6"/>
      <c r="ACK59" s="6"/>
      <c r="ACL59" s="6"/>
      <c r="ACM59" s="6"/>
      <c r="ACN59" s="6"/>
      <c r="ACO59" s="6"/>
      <c r="ACP59" s="6"/>
      <c r="ACQ59" s="6"/>
      <c r="ACR59" s="6"/>
      <c r="ACS59" s="6"/>
      <c r="ACT59" s="6"/>
      <c r="ACU59" s="6"/>
      <c r="ACV59" s="6"/>
      <c r="ACW59" s="6"/>
      <c r="ACX59" s="6"/>
      <c r="ACY59" s="6"/>
      <c r="ACZ59" s="6"/>
      <c r="ADA59" s="6"/>
      <c r="ADB59" s="6"/>
      <c r="ADC59" s="6"/>
      <c r="ADD59" s="6"/>
      <c r="ADE59" s="6"/>
      <c r="ADF59" s="6"/>
      <c r="ADG59" s="6"/>
      <c r="ADH59" s="6"/>
      <c r="ADI59" s="6"/>
      <c r="ADJ59" s="6"/>
      <c r="ADK59" s="6"/>
      <c r="ADL59" s="6"/>
      <c r="ADM59" s="6"/>
      <c r="ADN59" s="6"/>
      <c r="ADO59" s="6"/>
      <c r="ADP59" s="6"/>
      <c r="ADQ59" s="6"/>
      <c r="ADR59" s="6"/>
      <c r="ADS59" s="6"/>
      <c r="ADT59" s="6"/>
      <c r="ADU59" s="6"/>
      <c r="ADV59" s="6"/>
      <c r="ADW59" s="6"/>
      <c r="ADX59" s="6"/>
      <c r="ADY59" s="6"/>
      <c r="ADZ59" s="6"/>
      <c r="AEA59" s="6"/>
      <c r="AEB59" s="6"/>
      <c r="AEC59" s="6"/>
      <c r="AED59" s="6"/>
      <c r="AEE59" s="6"/>
      <c r="AEF59" s="6"/>
      <c r="AEG59" s="6"/>
      <c r="AEH59" s="6"/>
      <c r="AEI59" s="6"/>
      <c r="AEJ59" s="6"/>
      <c r="AEK59" s="6"/>
      <c r="AEL59" s="6"/>
      <c r="AEM59" s="6"/>
      <c r="AEN59" s="6"/>
      <c r="AEO59" s="6"/>
      <c r="AEP59" s="6"/>
      <c r="AEQ59" s="6"/>
      <c r="AER59" s="6"/>
      <c r="AES59" s="6"/>
      <c r="AET59" s="6"/>
      <c r="AEU59" s="6"/>
      <c r="AEV59" s="6"/>
      <c r="AEW59" s="6"/>
      <c r="AEX59" s="6"/>
      <c r="AEY59" s="6"/>
      <c r="AEZ59" s="6"/>
      <c r="AFA59" s="6"/>
      <c r="AFB59" s="6"/>
      <c r="AFC59" s="6"/>
      <c r="AFD59" s="6"/>
      <c r="AFE59" s="6"/>
      <c r="AFF59" s="6"/>
      <c r="AFG59" s="6"/>
      <c r="AFH59" s="6"/>
      <c r="AFI59" s="6"/>
      <c r="AFJ59" s="6"/>
      <c r="AFK59" s="6"/>
      <c r="AFL59" s="6"/>
      <c r="AFM59" s="6"/>
      <c r="AFN59" s="6"/>
      <c r="AFO59" s="6"/>
      <c r="AFP59" s="6"/>
      <c r="AFQ59" s="6"/>
      <c r="AFR59" s="6"/>
      <c r="AFS59" s="6"/>
      <c r="AFT59" s="6"/>
      <c r="AFU59" s="6"/>
      <c r="AFV59" s="6"/>
      <c r="AFW59" s="6"/>
      <c r="AFX59" s="6"/>
      <c r="AFY59" s="6"/>
      <c r="AFZ59" s="6"/>
      <c r="AGA59" s="6"/>
      <c r="AGB59" s="6"/>
      <c r="AGC59" s="6"/>
      <c r="AGD59" s="6"/>
      <c r="AGE59" s="6"/>
      <c r="AGF59" s="6"/>
      <c r="AGG59" s="6"/>
      <c r="AGH59" s="6"/>
      <c r="AGI59" s="6"/>
      <c r="AGJ59" s="6"/>
      <c r="AGK59" s="6"/>
      <c r="AGL59" s="6"/>
      <c r="AGM59" s="6"/>
      <c r="AGN59" s="6"/>
      <c r="AGO59" s="6"/>
      <c r="AGP59" s="6"/>
      <c r="AGQ59" s="6"/>
      <c r="AGR59" s="6"/>
      <c r="AGS59" s="6"/>
      <c r="AGT59" s="6"/>
      <c r="AGU59" s="6"/>
      <c r="AGV59" s="6"/>
      <c r="AGW59" s="6"/>
      <c r="AGX59" s="6"/>
      <c r="AGY59" s="6"/>
      <c r="AGZ59" s="6"/>
      <c r="AHA59" s="6"/>
      <c r="AHB59" s="6"/>
      <c r="AHC59" s="6"/>
      <c r="AHD59" s="6"/>
      <c r="AHE59" s="6"/>
      <c r="AHF59" s="6"/>
      <c r="AHG59" s="6"/>
      <c r="AHH59" s="6"/>
      <c r="AHI59" s="6"/>
      <c r="AHJ59" s="6"/>
      <c r="AHK59" s="6"/>
      <c r="AHL59" s="6"/>
      <c r="AHM59" s="6"/>
      <c r="AHN59" s="6"/>
      <c r="AHO59" s="6"/>
      <c r="AHP59" s="6"/>
      <c r="AHQ59" s="6"/>
      <c r="AHR59" s="6"/>
      <c r="AHS59" s="6"/>
      <c r="AHT59" s="6"/>
      <c r="AHU59" s="6"/>
      <c r="AHV59" s="6"/>
      <c r="AHW59" s="6"/>
      <c r="AHX59" s="6"/>
      <c r="AHY59" s="6"/>
      <c r="AHZ59" s="6"/>
      <c r="AIA59" s="6"/>
      <c r="AIB59" s="6"/>
      <c r="AIC59" s="6"/>
      <c r="AID59" s="6"/>
      <c r="AIE59" s="6"/>
      <c r="AIF59" s="6"/>
      <c r="AIG59" s="6"/>
      <c r="AIH59" s="6"/>
      <c r="AII59" s="6"/>
      <c r="AIJ59" s="6"/>
      <c r="AIK59" s="6"/>
      <c r="AIL59" s="6"/>
      <c r="AIM59" s="6"/>
      <c r="AIN59" s="6"/>
      <c r="AIO59" s="6"/>
      <c r="AIP59" s="6"/>
      <c r="AIQ59" s="6"/>
      <c r="AIR59" s="6"/>
      <c r="AIS59" s="6"/>
      <c r="AIT59" s="6"/>
      <c r="AIU59" s="6"/>
      <c r="AIV59" s="6"/>
      <c r="AIW59" s="6"/>
      <c r="AIX59" s="6"/>
      <c r="AIY59" s="6"/>
      <c r="AIZ59" s="6"/>
      <c r="AJA59" s="6"/>
      <c r="AJB59" s="6"/>
      <c r="AJC59" s="6"/>
      <c r="AJD59" s="6"/>
      <c r="AJE59" s="6"/>
      <c r="AJF59" s="6"/>
      <c r="AJG59" s="6"/>
      <c r="AJH59" s="6"/>
      <c r="AJI59" s="6"/>
      <c r="AJJ59" s="6"/>
      <c r="AJK59" s="6"/>
      <c r="AJL59" s="6"/>
      <c r="AJM59" s="6"/>
      <c r="AJN59" s="6"/>
      <c r="AJO59" s="6"/>
      <c r="AJP59" s="6"/>
      <c r="AJQ59" s="6"/>
      <c r="AJR59" s="6"/>
      <c r="AJS59" s="6"/>
      <c r="AJT59" s="6"/>
      <c r="AJU59" s="6"/>
      <c r="AJV59" s="6"/>
      <c r="AJW59" s="6"/>
      <c r="AJX59" s="6"/>
      <c r="AJY59" s="6"/>
      <c r="AJZ59" s="6"/>
      <c r="AKA59" s="6"/>
      <c r="AKB59" s="6"/>
      <c r="AKC59" s="6"/>
      <c r="AKD59" s="6"/>
      <c r="AKE59" s="6"/>
      <c r="AKF59" s="6"/>
      <c r="AKG59" s="6"/>
      <c r="AKH59" s="6"/>
      <c r="AKI59" s="6"/>
      <c r="AKJ59" s="6"/>
      <c r="AKK59" s="6"/>
      <c r="AKL59" s="6"/>
      <c r="AKM59" s="6"/>
      <c r="AKN59" s="6"/>
      <c r="AKO59" s="6"/>
      <c r="AKP59" s="6"/>
      <c r="AKQ59" s="6"/>
      <c r="AKR59" s="6"/>
      <c r="AKS59" s="6"/>
      <c r="AKT59" s="6"/>
      <c r="AKU59" s="6"/>
      <c r="AKV59" s="6"/>
      <c r="AKW59" s="6"/>
      <c r="AKX59" s="6"/>
      <c r="AKY59" s="6"/>
      <c r="AKZ59" s="6"/>
      <c r="ALA59" s="6"/>
      <c r="ALB59" s="6"/>
      <c r="ALC59" s="6"/>
      <c r="ALD59" s="6"/>
      <c r="ALE59" s="6"/>
      <c r="ALF59" s="6"/>
      <c r="ALG59" s="6"/>
      <c r="ALH59" s="6"/>
      <c r="ALI59" s="6"/>
      <c r="ALJ59" s="6"/>
      <c r="ALK59" s="6"/>
      <c r="ALL59" s="6"/>
      <c r="ALM59" s="6"/>
      <c r="ALN59" s="6"/>
      <c r="ALO59" s="6"/>
      <c r="ALP59" s="6"/>
      <c r="ALQ59" s="6"/>
      <c r="ALR59" s="6"/>
      <c r="ALS59" s="6"/>
      <c r="ALT59" s="6"/>
      <c r="ALU59" s="6"/>
      <c r="ALV59" s="6"/>
      <c r="ALW59" s="6"/>
      <c r="ALX59" s="6"/>
      <c r="ALY59" s="6"/>
      <c r="ALZ59" s="6"/>
      <c r="AMA59" s="6"/>
      <c r="AMB59" s="6"/>
      <c r="AMC59" s="6"/>
      <c r="AMD59" s="6"/>
      <c r="AME59" s="6"/>
      <c r="AMF59" s="6"/>
      <c r="AMG59" s="6"/>
      <c r="AMH59" s="6"/>
      <c r="AMI59" s="6"/>
      <c r="AMJ59" s="6"/>
      <c r="AMK59" s="6"/>
      <c r="AML59" s="6"/>
      <c r="AMM59" s="6"/>
      <c r="AMN59" s="6"/>
      <c r="AMO59" s="6"/>
      <c r="AMP59" s="6"/>
      <c r="AMQ59" s="6"/>
      <c r="AMR59" s="6"/>
      <c r="AMS59" s="6"/>
      <c r="AMT59" s="6"/>
      <c r="AMU59" s="6"/>
      <c r="AMV59" s="6"/>
      <c r="AMW59" s="6"/>
      <c r="AMX59" s="6"/>
    </row>
    <row r="60" spans="1:1038" x14ac:dyDescent="0.25">
      <c r="A60" t="s">
        <v>188</v>
      </c>
      <c r="M60" s="55"/>
      <c r="N60" s="55"/>
      <c r="O60" s="6"/>
      <c r="P60" s="55"/>
      <c r="Q60" s="6"/>
      <c r="R60" s="6"/>
      <c r="S60" s="6"/>
      <c r="T60" s="72" t="s">
        <v>888</v>
      </c>
      <c r="U60" s="14">
        <v>90</v>
      </c>
      <c r="V60" s="103" t="s">
        <v>888</v>
      </c>
      <c r="W60" s="131">
        <f t="shared" si="2"/>
        <v>1</v>
      </c>
      <c r="X60" s="78"/>
      <c r="Y60" s="78"/>
      <c r="Z60" s="56"/>
      <c r="AA60" s="56"/>
      <c r="AB60" s="57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/>
      <c r="OB60" s="6"/>
      <c r="OC60" s="6"/>
      <c r="OD60" s="6"/>
      <c r="OE60" s="6"/>
      <c r="OF60" s="6"/>
      <c r="OG60" s="6"/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D60" s="6"/>
      <c r="QE60" s="6"/>
      <c r="QF60" s="6"/>
      <c r="QG60" s="6"/>
      <c r="QH60" s="6"/>
      <c r="QI60" s="6"/>
      <c r="QJ60" s="6"/>
      <c r="QK60" s="6"/>
      <c r="QL60" s="6"/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D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X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R60" s="6"/>
      <c r="TS60" s="6"/>
      <c r="TT60" s="6"/>
      <c r="TU60" s="6"/>
      <c r="TV60" s="6"/>
      <c r="TW60" s="6"/>
      <c r="TX60" s="6"/>
      <c r="TY60" s="6"/>
      <c r="TZ60" s="6"/>
      <c r="UA60" s="6"/>
      <c r="UB60" s="6"/>
      <c r="UC60" s="6"/>
      <c r="UD60" s="6"/>
      <c r="UE60" s="6"/>
      <c r="UF60" s="6"/>
      <c r="UG60" s="6"/>
      <c r="UH60" s="6"/>
      <c r="UI60" s="6"/>
      <c r="UJ60" s="6"/>
      <c r="UK60" s="6"/>
      <c r="UL60" s="6"/>
      <c r="UM60" s="6"/>
      <c r="UN60" s="6"/>
      <c r="UO60" s="6"/>
      <c r="UP60" s="6"/>
      <c r="UQ60" s="6"/>
      <c r="UR60" s="6"/>
      <c r="US60" s="6"/>
      <c r="UT60" s="6"/>
      <c r="UU60" s="6"/>
      <c r="UV60" s="6"/>
      <c r="UW60" s="6"/>
      <c r="UX60" s="6"/>
      <c r="UY60" s="6"/>
      <c r="UZ60" s="6"/>
      <c r="VA60" s="6"/>
      <c r="VB60" s="6"/>
      <c r="VC60" s="6"/>
      <c r="VD60" s="6"/>
      <c r="VE60" s="6"/>
      <c r="VF60" s="6"/>
      <c r="VG60" s="6"/>
      <c r="VH60" s="6"/>
      <c r="VI60" s="6"/>
      <c r="VJ60" s="6"/>
      <c r="VK60" s="6"/>
      <c r="VL60" s="6"/>
      <c r="VM60" s="6"/>
      <c r="VN60" s="6"/>
      <c r="VO60" s="6"/>
      <c r="VP60" s="6"/>
      <c r="VQ60" s="6"/>
      <c r="VR60" s="6"/>
      <c r="VS60" s="6"/>
      <c r="VT60" s="6"/>
      <c r="VU60" s="6"/>
      <c r="VV60" s="6"/>
      <c r="VW60" s="6"/>
      <c r="VX60" s="6"/>
      <c r="VY60" s="6"/>
      <c r="VZ60" s="6"/>
      <c r="WA60" s="6"/>
      <c r="WB60" s="6"/>
      <c r="WC60" s="6"/>
      <c r="WD60" s="6"/>
      <c r="WE60" s="6"/>
      <c r="WF60" s="6"/>
      <c r="WG60" s="6"/>
      <c r="WH60" s="6"/>
      <c r="WI60" s="6"/>
      <c r="WJ60" s="6"/>
      <c r="WK60" s="6"/>
      <c r="WL60" s="6"/>
      <c r="WM60" s="6"/>
      <c r="WN60" s="6"/>
      <c r="WO60" s="6"/>
      <c r="WP60" s="6"/>
      <c r="WQ60" s="6"/>
      <c r="WR60" s="6"/>
      <c r="WS60" s="6"/>
      <c r="WT60" s="6"/>
      <c r="WU60" s="6"/>
      <c r="WV60" s="6"/>
      <c r="WW60" s="6"/>
      <c r="WX60" s="6"/>
      <c r="WY60" s="6"/>
      <c r="WZ60" s="6"/>
      <c r="XA60" s="6"/>
      <c r="XB60" s="6"/>
      <c r="XC60" s="6"/>
      <c r="XD60" s="6"/>
      <c r="XE60" s="6"/>
      <c r="XF60" s="6"/>
      <c r="XG60" s="6"/>
      <c r="XH60" s="6"/>
      <c r="XI60" s="6"/>
      <c r="XJ60" s="6"/>
      <c r="XK60" s="6"/>
      <c r="XL60" s="6"/>
      <c r="XM60" s="6"/>
      <c r="XN60" s="6"/>
      <c r="XO60" s="6"/>
      <c r="XP60" s="6"/>
      <c r="XQ60" s="6"/>
      <c r="XR60" s="6"/>
      <c r="XS60" s="6"/>
      <c r="XT60" s="6"/>
      <c r="XU60" s="6"/>
      <c r="XV60" s="6"/>
      <c r="XW60" s="6"/>
      <c r="XX60" s="6"/>
      <c r="XY60" s="6"/>
      <c r="XZ60" s="6"/>
      <c r="YA60" s="6"/>
      <c r="YB60" s="6"/>
      <c r="YC60" s="6"/>
      <c r="YD60" s="6"/>
      <c r="YE60" s="6"/>
      <c r="YF60" s="6"/>
      <c r="YG60" s="6"/>
      <c r="YH60" s="6"/>
      <c r="YI60" s="6"/>
      <c r="YJ60" s="6"/>
      <c r="YK60" s="6"/>
      <c r="YL60" s="6"/>
      <c r="YM60" s="6"/>
      <c r="YN60" s="6"/>
      <c r="YO60" s="6"/>
      <c r="YP60" s="6"/>
      <c r="YQ60" s="6"/>
      <c r="YR60" s="6"/>
      <c r="YS60" s="6"/>
      <c r="YT60" s="6"/>
      <c r="YU60" s="6"/>
      <c r="YV60" s="6"/>
      <c r="YW60" s="6"/>
      <c r="YX60" s="6"/>
      <c r="YY60" s="6"/>
      <c r="YZ60" s="6"/>
      <c r="ZA60" s="6"/>
      <c r="ZB60" s="6"/>
      <c r="ZC60" s="6"/>
      <c r="ZD60" s="6"/>
      <c r="ZE60" s="6"/>
      <c r="ZF60" s="6"/>
      <c r="ZG60" s="6"/>
      <c r="ZH60" s="6"/>
      <c r="ZI60" s="6"/>
      <c r="ZJ60" s="6"/>
      <c r="ZK60" s="6"/>
      <c r="ZL60" s="6"/>
      <c r="ZM60" s="6"/>
      <c r="ZN60" s="6"/>
      <c r="ZO60" s="6"/>
      <c r="ZP60" s="6"/>
      <c r="ZQ60" s="6"/>
      <c r="ZR60" s="6"/>
      <c r="ZS60" s="6"/>
      <c r="ZT60" s="6"/>
      <c r="ZU60" s="6"/>
      <c r="ZV60" s="6"/>
      <c r="ZW60" s="6"/>
      <c r="ZX60" s="6"/>
      <c r="ZY60" s="6"/>
      <c r="ZZ60" s="6"/>
      <c r="AAA60" s="6"/>
      <c r="AAB60" s="6"/>
      <c r="AAC60" s="6"/>
      <c r="AAD60" s="6"/>
      <c r="AAE60" s="6"/>
      <c r="AAF60" s="6"/>
      <c r="AAG60" s="6"/>
      <c r="AAH60" s="6"/>
      <c r="AAI60" s="6"/>
      <c r="AAJ60" s="6"/>
      <c r="AAK60" s="6"/>
      <c r="AAL60" s="6"/>
      <c r="AAM60" s="6"/>
      <c r="AAN60" s="6"/>
      <c r="AAO60" s="6"/>
      <c r="AAP60" s="6"/>
      <c r="AAQ60" s="6"/>
      <c r="AAR60" s="6"/>
      <c r="AAS60" s="6"/>
      <c r="AAT60" s="6"/>
      <c r="AAU60" s="6"/>
      <c r="AAV60" s="6"/>
      <c r="AAW60" s="6"/>
      <c r="AAX60" s="6"/>
      <c r="AAY60" s="6"/>
      <c r="AAZ60" s="6"/>
      <c r="ABA60" s="6"/>
      <c r="ABB60" s="6"/>
      <c r="ABC60" s="6"/>
      <c r="ABD60" s="6"/>
      <c r="ABE60" s="6"/>
      <c r="ABF60" s="6"/>
      <c r="ABG60" s="6"/>
      <c r="ABH60" s="6"/>
      <c r="ABI60" s="6"/>
      <c r="ABJ60" s="6"/>
      <c r="ABK60" s="6"/>
      <c r="ABL60" s="6"/>
      <c r="ABM60" s="6"/>
      <c r="ABN60" s="6"/>
      <c r="ABO60" s="6"/>
      <c r="ABP60" s="6"/>
      <c r="ABQ60" s="6"/>
      <c r="ABR60" s="6"/>
      <c r="ABS60" s="6"/>
      <c r="ABT60" s="6"/>
      <c r="ABU60" s="6"/>
      <c r="ABV60" s="6"/>
      <c r="ABW60" s="6"/>
      <c r="ABX60" s="6"/>
      <c r="ABY60" s="6"/>
      <c r="ABZ60" s="6"/>
      <c r="ACA60" s="6"/>
      <c r="ACB60" s="6"/>
      <c r="ACC60" s="6"/>
      <c r="ACD60" s="6"/>
      <c r="ACE60" s="6"/>
      <c r="ACF60" s="6"/>
      <c r="ACG60" s="6"/>
      <c r="ACH60" s="6"/>
      <c r="ACI60" s="6"/>
      <c r="ACJ60" s="6"/>
      <c r="ACK60" s="6"/>
      <c r="ACL60" s="6"/>
      <c r="ACM60" s="6"/>
      <c r="ACN60" s="6"/>
      <c r="ACO60" s="6"/>
      <c r="ACP60" s="6"/>
      <c r="ACQ60" s="6"/>
      <c r="ACR60" s="6"/>
      <c r="ACS60" s="6"/>
      <c r="ACT60" s="6"/>
      <c r="ACU60" s="6"/>
      <c r="ACV60" s="6"/>
      <c r="ACW60" s="6"/>
      <c r="ACX60" s="6"/>
      <c r="ACY60" s="6"/>
      <c r="ACZ60" s="6"/>
      <c r="ADA60" s="6"/>
      <c r="ADB60" s="6"/>
      <c r="ADC60" s="6"/>
      <c r="ADD60" s="6"/>
      <c r="ADE60" s="6"/>
      <c r="ADF60" s="6"/>
      <c r="ADG60" s="6"/>
      <c r="ADH60" s="6"/>
      <c r="ADI60" s="6"/>
      <c r="ADJ60" s="6"/>
      <c r="ADK60" s="6"/>
      <c r="ADL60" s="6"/>
      <c r="ADM60" s="6"/>
      <c r="ADN60" s="6"/>
      <c r="ADO60" s="6"/>
      <c r="ADP60" s="6"/>
      <c r="ADQ60" s="6"/>
      <c r="ADR60" s="6"/>
      <c r="ADS60" s="6"/>
      <c r="ADT60" s="6"/>
      <c r="ADU60" s="6"/>
      <c r="ADV60" s="6"/>
      <c r="ADW60" s="6"/>
      <c r="ADX60" s="6"/>
      <c r="ADY60" s="6"/>
      <c r="ADZ60" s="6"/>
      <c r="AEA60" s="6"/>
      <c r="AEB60" s="6"/>
      <c r="AEC60" s="6"/>
      <c r="AED60" s="6"/>
      <c r="AEE60" s="6"/>
      <c r="AEF60" s="6"/>
      <c r="AEG60" s="6"/>
      <c r="AEH60" s="6"/>
      <c r="AEI60" s="6"/>
      <c r="AEJ60" s="6"/>
      <c r="AEK60" s="6"/>
      <c r="AEL60" s="6"/>
      <c r="AEM60" s="6"/>
      <c r="AEN60" s="6"/>
      <c r="AEO60" s="6"/>
      <c r="AEP60" s="6"/>
      <c r="AEQ60" s="6"/>
      <c r="AER60" s="6"/>
      <c r="AES60" s="6"/>
      <c r="AET60" s="6"/>
      <c r="AEU60" s="6"/>
      <c r="AEV60" s="6"/>
      <c r="AEW60" s="6"/>
      <c r="AEX60" s="6"/>
      <c r="AEY60" s="6"/>
      <c r="AEZ60" s="6"/>
      <c r="AFA60" s="6"/>
      <c r="AFB60" s="6"/>
      <c r="AFC60" s="6"/>
      <c r="AFD60" s="6"/>
      <c r="AFE60" s="6"/>
      <c r="AFF60" s="6"/>
      <c r="AFG60" s="6"/>
      <c r="AFH60" s="6"/>
      <c r="AFI60" s="6"/>
      <c r="AFJ60" s="6"/>
      <c r="AFK60" s="6"/>
      <c r="AFL60" s="6"/>
      <c r="AFM60" s="6"/>
      <c r="AFN60" s="6"/>
      <c r="AFO60" s="6"/>
      <c r="AFP60" s="6"/>
      <c r="AFQ60" s="6"/>
      <c r="AFR60" s="6"/>
      <c r="AFS60" s="6"/>
      <c r="AFT60" s="6"/>
      <c r="AFU60" s="6"/>
      <c r="AFV60" s="6"/>
      <c r="AFW60" s="6"/>
      <c r="AFX60" s="6"/>
      <c r="AFY60" s="6"/>
      <c r="AFZ60" s="6"/>
      <c r="AGA60" s="6"/>
      <c r="AGB60" s="6"/>
      <c r="AGC60" s="6"/>
      <c r="AGD60" s="6"/>
      <c r="AGE60" s="6"/>
      <c r="AGF60" s="6"/>
      <c r="AGG60" s="6"/>
      <c r="AGH60" s="6"/>
      <c r="AGI60" s="6"/>
      <c r="AGJ60" s="6"/>
      <c r="AGK60" s="6"/>
      <c r="AGL60" s="6"/>
      <c r="AGM60" s="6"/>
      <c r="AGN60" s="6"/>
      <c r="AGO60" s="6"/>
      <c r="AGP60" s="6"/>
      <c r="AGQ60" s="6"/>
      <c r="AGR60" s="6"/>
      <c r="AGS60" s="6"/>
      <c r="AGT60" s="6"/>
      <c r="AGU60" s="6"/>
      <c r="AGV60" s="6"/>
      <c r="AGW60" s="6"/>
      <c r="AGX60" s="6"/>
      <c r="AGY60" s="6"/>
      <c r="AGZ60" s="6"/>
      <c r="AHA60" s="6"/>
      <c r="AHB60" s="6"/>
      <c r="AHC60" s="6"/>
      <c r="AHD60" s="6"/>
      <c r="AHE60" s="6"/>
      <c r="AHF60" s="6"/>
      <c r="AHG60" s="6"/>
      <c r="AHH60" s="6"/>
      <c r="AHI60" s="6"/>
      <c r="AHJ60" s="6"/>
      <c r="AHK60" s="6"/>
      <c r="AHL60" s="6"/>
      <c r="AHM60" s="6"/>
      <c r="AHN60" s="6"/>
      <c r="AHO60" s="6"/>
      <c r="AHP60" s="6"/>
      <c r="AHQ60" s="6"/>
      <c r="AHR60" s="6"/>
      <c r="AHS60" s="6"/>
      <c r="AHT60" s="6"/>
      <c r="AHU60" s="6"/>
      <c r="AHV60" s="6"/>
      <c r="AHW60" s="6"/>
      <c r="AHX60" s="6"/>
      <c r="AHY60" s="6"/>
      <c r="AHZ60" s="6"/>
      <c r="AIA60" s="6"/>
      <c r="AIB60" s="6"/>
      <c r="AIC60" s="6"/>
      <c r="AID60" s="6"/>
      <c r="AIE60" s="6"/>
      <c r="AIF60" s="6"/>
      <c r="AIG60" s="6"/>
      <c r="AIH60" s="6"/>
      <c r="AII60" s="6"/>
      <c r="AIJ60" s="6"/>
      <c r="AIK60" s="6"/>
      <c r="AIL60" s="6"/>
      <c r="AIM60" s="6"/>
      <c r="AIN60" s="6"/>
      <c r="AIO60" s="6"/>
      <c r="AIP60" s="6"/>
      <c r="AIQ60" s="6"/>
      <c r="AIR60" s="6"/>
      <c r="AIS60" s="6"/>
      <c r="AIT60" s="6"/>
      <c r="AIU60" s="6"/>
      <c r="AIV60" s="6"/>
      <c r="AIW60" s="6"/>
      <c r="AIX60" s="6"/>
      <c r="AIY60" s="6"/>
      <c r="AIZ60" s="6"/>
      <c r="AJA60" s="6"/>
      <c r="AJB60" s="6"/>
      <c r="AJC60" s="6"/>
      <c r="AJD60" s="6"/>
      <c r="AJE60" s="6"/>
      <c r="AJF60" s="6"/>
      <c r="AJG60" s="6"/>
      <c r="AJH60" s="6"/>
      <c r="AJI60" s="6"/>
      <c r="AJJ60" s="6"/>
      <c r="AJK60" s="6"/>
      <c r="AJL60" s="6"/>
      <c r="AJM60" s="6"/>
      <c r="AJN60" s="6"/>
      <c r="AJO60" s="6"/>
      <c r="AJP60" s="6"/>
      <c r="AJQ60" s="6"/>
      <c r="AJR60" s="6"/>
      <c r="AJS60" s="6"/>
      <c r="AJT60" s="6"/>
      <c r="AJU60" s="6"/>
      <c r="AJV60" s="6"/>
      <c r="AJW60" s="6"/>
      <c r="AJX60" s="6"/>
      <c r="AJY60" s="6"/>
      <c r="AJZ60" s="6"/>
      <c r="AKA60" s="6"/>
      <c r="AKB60" s="6"/>
      <c r="AKC60" s="6"/>
      <c r="AKD60" s="6"/>
      <c r="AKE60" s="6"/>
      <c r="AKF60" s="6"/>
      <c r="AKG60" s="6"/>
      <c r="AKH60" s="6"/>
      <c r="AKI60" s="6"/>
      <c r="AKJ60" s="6"/>
      <c r="AKK60" s="6"/>
      <c r="AKL60" s="6"/>
      <c r="AKM60" s="6"/>
      <c r="AKN60" s="6"/>
      <c r="AKO60" s="6"/>
      <c r="AKP60" s="6"/>
      <c r="AKQ60" s="6"/>
      <c r="AKR60" s="6"/>
      <c r="AKS60" s="6"/>
      <c r="AKT60" s="6"/>
      <c r="AKU60" s="6"/>
      <c r="AKV60" s="6"/>
      <c r="AKW60" s="6"/>
      <c r="AKX60" s="6"/>
      <c r="AKY60" s="6"/>
      <c r="AKZ60" s="6"/>
      <c r="ALA60" s="6"/>
      <c r="ALB60" s="6"/>
      <c r="ALC60" s="6"/>
      <c r="ALD60" s="6"/>
      <c r="ALE60" s="6"/>
      <c r="ALF60" s="6"/>
      <c r="ALG60" s="6"/>
      <c r="ALH60" s="6"/>
      <c r="ALI60" s="6"/>
      <c r="ALJ60" s="6"/>
      <c r="ALK60" s="6"/>
      <c r="ALL60" s="6"/>
      <c r="ALM60" s="6"/>
      <c r="ALN60" s="6"/>
      <c r="ALO60" s="6"/>
      <c r="ALP60" s="6"/>
      <c r="ALQ60" s="6"/>
      <c r="ALR60" s="6"/>
      <c r="ALS60" s="6"/>
      <c r="ALT60" s="6"/>
      <c r="ALU60" s="6"/>
      <c r="ALV60" s="6"/>
      <c r="ALW60" s="6"/>
      <c r="ALX60" s="6"/>
      <c r="ALY60" s="6"/>
      <c r="ALZ60" s="6"/>
      <c r="AMA60" s="6"/>
      <c r="AMB60" s="6"/>
      <c r="AMC60" s="6"/>
      <c r="AMD60" s="6"/>
      <c r="AME60" s="6"/>
      <c r="AMF60" s="6"/>
      <c r="AMG60" s="6"/>
      <c r="AMH60" s="6"/>
      <c r="AMI60" s="6"/>
      <c r="AMJ60" s="6"/>
      <c r="AMK60" s="6"/>
      <c r="AML60" s="6"/>
      <c r="AMM60" s="6"/>
      <c r="AMN60" s="6"/>
      <c r="AMO60" s="6"/>
      <c r="AMP60" s="6"/>
      <c r="AMQ60" s="6"/>
      <c r="AMR60" s="6"/>
      <c r="AMS60" s="6"/>
      <c r="AMT60" s="6"/>
      <c r="AMU60" s="6"/>
      <c r="AMV60" s="6"/>
      <c r="AMW60" s="6"/>
      <c r="AMX60" s="6"/>
    </row>
    <row r="61" spans="1:1038" x14ac:dyDescent="0.25">
      <c r="A61" t="s">
        <v>188</v>
      </c>
      <c r="M61" s="55"/>
      <c r="N61" s="55"/>
      <c r="O61" s="6"/>
      <c r="P61" s="55"/>
      <c r="Q61" s="6"/>
      <c r="R61" s="6"/>
      <c r="S61" s="6"/>
      <c r="T61" s="161" t="s">
        <v>889</v>
      </c>
      <c r="U61" s="14">
        <v>97</v>
      </c>
      <c r="V61" s="103" t="s">
        <v>889</v>
      </c>
      <c r="W61" s="131">
        <f t="shared" si="2"/>
        <v>1</v>
      </c>
      <c r="X61" s="162" t="s">
        <v>897</v>
      </c>
      <c r="Y61" s="78"/>
      <c r="Z61" s="56"/>
      <c r="AA61" s="56"/>
      <c r="AB61" s="57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  <c r="TO61" s="6"/>
      <c r="TP61" s="6"/>
      <c r="TQ61" s="6"/>
      <c r="TR61" s="6"/>
      <c r="TS61" s="6"/>
      <c r="TT61" s="6"/>
      <c r="TU61" s="6"/>
      <c r="TV61" s="6"/>
      <c r="TW61" s="6"/>
      <c r="TX61" s="6"/>
      <c r="TY61" s="6"/>
      <c r="TZ61" s="6"/>
      <c r="UA61" s="6"/>
      <c r="UB61" s="6"/>
      <c r="UC61" s="6"/>
      <c r="UD61" s="6"/>
      <c r="UE61" s="6"/>
      <c r="UF61" s="6"/>
      <c r="UG61" s="6"/>
      <c r="UH61" s="6"/>
      <c r="UI61" s="6"/>
      <c r="UJ61" s="6"/>
      <c r="UK61" s="6"/>
      <c r="UL61" s="6"/>
      <c r="UM61" s="6"/>
      <c r="UN61" s="6"/>
      <c r="UO61" s="6"/>
      <c r="UP61" s="6"/>
      <c r="UQ61" s="6"/>
      <c r="UR61" s="6"/>
      <c r="US61" s="6"/>
      <c r="UT61" s="6"/>
      <c r="UU61" s="6"/>
      <c r="UV61" s="6"/>
      <c r="UW61" s="6"/>
      <c r="UX61" s="6"/>
      <c r="UY61" s="6"/>
      <c r="UZ61" s="6"/>
      <c r="VA61" s="6"/>
      <c r="VB61" s="6"/>
      <c r="VC61" s="6"/>
      <c r="VD61" s="6"/>
      <c r="VE61" s="6"/>
      <c r="VF61" s="6"/>
      <c r="VG61" s="6"/>
      <c r="VH61" s="6"/>
      <c r="VI61" s="6"/>
      <c r="VJ61" s="6"/>
      <c r="VK61" s="6"/>
      <c r="VL61" s="6"/>
      <c r="VM61" s="6"/>
      <c r="VN61" s="6"/>
      <c r="VO61" s="6"/>
      <c r="VP61" s="6"/>
      <c r="VQ61" s="6"/>
      <c r="VR61" s="6"/>
      <c r="VS61" s="6"/>
      <c r="VT61" s="6"/>
      <c r="VU61" s="6"/>
      <c r="VV61" s="6"/>
      <c r="VW61" s="6"/>
      <c r="VX61" s="6"/>
      <c r="VY61" s="6"/>
      <c r="VZ61" s="6"/>
      <c r="WA61" s="6"/>
      <c r="WB61" s="6"/>
      <c r="WC61" s="6"/>
      <c r="WD61" s="6"/>
      <c r="WE61" s="6"/>
      <c r="WF61" s="6"/>
      <c r="WG61" s="6"/>
      <c r="WH61" s="6"/>
      <c r="WI61" s="6"/>
      <c r="WJ61" s="6"/>
      <c r="WK61" s="6"/>
      <c r="WL61" s="6"/>
      <c r="WM61" s="6"/>
      <c r="WN61" s="6"/>
      <c r="WO61" s="6"/>
      <c r="WP61" s="6"/>
      <c r="WQ61" s="6"/>
      <c r="WR61" s="6"/>
      <c r="WS61" s="6"/>
      <c r="WT61" s="6"/>
      <c r="WU61" s="6"/>
      <c r="WV61" s="6"/>
      <c r="WW61" s="6"/>
      <c r="WX61" s="6"/>
      <c r="WY61" s="6"/>
      <c r="WZ61" s="6"/>
      <c r="XA61" s="6"/>
      <c r="XB61" s="6"/>
      <c r="XC61" s="6"/>
      <c r="XD61" s="6"/>
      <c r="XE61" s="6"/>
      <c r="XF61" s="6"/>
      <c r="XG61" s="6"/>
      <c r="XH61" s="6"/>
      <c r="XI61" s="6"/>
      <c r="XJ61" s="6"/>
      <c r="XK61" s="6"/>
      <c r="XL61" s="6"/>
      <c r="XM61" s="6"/>
      <c r="XN61" s="6"/>
      <c r="XO61" s="6"/>
      <c r="XP61" s="6"/>
      <c r="XQ61" s="6"/>
      <c r="XR61" s="6"/>
      <c r="XS61" s="6"/>
      <c r="XT61" s="6"/>
      <c r="XU61" s="6"/>
      <c r="XV61" s="6"/>
      <c r="XW61" s="6"/>
      <c r="XX61" s="6"/>
      <c r="XY61" s="6"/>
      <c r="XZ61" s="6"/>
      <c r="YA61" s="6"/>
      <c r="YB61" s="6"/>
      <c r="YC61" s="6"/>
      <c r="YD61" s="6"/>
      <c r="YE61" s="6"/>
      <c r="YF61" s="6"/>
      <c r="YG61" s="6"/>
      <c r="YH61" s="6"/>
      <c r="YI61" s="6"/>
      <c r="YJ61" s="6"/>
      <c r="YK61" s="6"/>
      <c r="YL61" s="6"/>
      <c r="YM61" s="6"/>
      <c r="YN61" s="6"/>
      <c r="YO61" s="6"/>
      <c r="YP61" s="6"/>
      <c r="YQ61" s="6"/>
      <c r="YR61" s="6"/>
      <c r="YS61" s="6"/>
      <c r="YT61" s="6"/>
      <c r="YU61" s="6"/>
      <c r="YV61" s="6"/>
      <c r="YW61" s="6"/>
      <c r="YX61" s="6"/>
      <c r="YY61" s="6"/>
      <c r="YZ61" s="6"/>
      <c r="ZA61" s="6"/>
      <c r="ZB61" s="6"/>
      <c r="ZC61" s="6"/>
      <c r="ZD61" s="6"/>
      <c r="ZE61" s="6"/>
      <c r="ZF61" s="6"/>
      <c r="ZG61" s="6"/>
      <c r="ZH61" s="6"/>
      <c r="ZI61" s="6"/>
      <c r="ZJ61" s="6"/>
      <c r="ZK61" s="6"/>
      <c r="ZL61" s="6"/>
      <c r="ZM61" s="6"/>
      <c r="ZN61" s="6"/>
      <c r="ZO61" s="6"/>
      <c r="ZP61" s="6"/>
      <c r="ZQ61" s="6"/>
      <c r="ZR61" s="6"/>
      <c r="ZS61" s="6"/>
      <c r="ZT61" s="6"/>
      <c r="ZU61" s="6"/>
      <c r="ZV61" s="6"/>
      <c r="ZW61" s="6"/>
      <c r="ZX61" s="6"/>
      <c r="ZY61" s="6"/>
      <c r="ZZ61" s="6"/>
      <c r="AAA61" s="6"/>
      <c r="AAB61" s="6"/>
      <c r="AAC61" s="6"/>
      <c r="AAD61" s="6"/>
      <c r="AAE61" s="6"/>
      <c r="AAF61" s="6"/>
      <c r="AAG61" s="6"/>
      <c r="AAH61" s="6"/>
      <c r="AAI61" s="6"/>
      <c r="AAJ61" s="6"/>
      <c r="AAK61" s="6"/>
      <c r="AAL61" s="6"/>
      <c r="AAM61" s="6"/>
      <c r="AAN61" s="6"/>
      <c r="AAO61" s="6"/>
      <c r="AAP61" s="6"/>
      <c r="AAQ61" s="6"/>
      <c r="AAR61" s="6"/>
      <c r="AAS61" s="6"/>
      <c r="AAT61" s="6"/>
      <c r="AAU61" s="6"/>
      <c r="AAV61" s="6"/>
      <c r="AAW61" s="6"/>
      <c r="AAX61" s="6"/>
      <c r="AAY61" s="6"/>
      <c r="AAZ61" s="6"/>
      <c r="ABA61" s="6"/>
      <c r="ABB61" s="6"/>
      <c r="ABC61" s="6"/>
      <c r="ABD61" s="6"/>
      <c r="ABE61" s="6"/>
      <c r="ABF61" s="6"/>
      <c r="ABG61" s="6"/>
      <c r="ABH61" s="6"/>
      <c r="ABI61" s="6"/>
      <c r="ABJ61" s="6"/>
      <c r="ABK61" s="6"/>
      <c r="ABL61" s="6"/>
      <c r="ABM61" s="6"/>
      <c r="ABN61" s="6"/>
      <c r="ABO61" s="6"/>
      <c r="ABP61" s="6"/>
      <c r="ABQ61" s="6"/>
      <c r="ABR61" s="6"/>
      <c r="ABS61" s="6"/>
      <c r="ABT61" s="6"/>
      <c r="ABU61" s="6"/>
      <c r="ABV61" s="6"/>
      <c r="ABW61" s="6"/>
      <c r="ABX61" s="6"/>
      <c r="ABY61" s="6"/>
      <c r="ABZ61" s="6"/>
      <c r="ACA61" s="6"/>
      <c r="ACB61" s="6"/>
      <c r="ACC61" s="6"/>
      <c r="ACD61" s="6"/>
      <c r="ACE61" s="6"/>
      <c r="ACF61" s="6"/>
      <c r="ACG61" s="6"/>
      <c r="ACH61" s="6"/>
      <c r="ACI61" s="6"/>
      <c r="ACJ61" s="6"/>
      <c r="ACK61" s="6"/>
      <c r="ACL61" s="6"/>
      <c r="ACM61" s="6"/>
      <c r="ACN61" s="6"/>
      <c r="ACO61" s="6"/>
      <c r="ACP61" s="6"/>
      <c r="ACQ61" s="6"/>
      <c r="ACR61" s="6"/>
      <c r="ACS61" s="6"/>
      <c r="ACT61" s="6"/>
      <c r="ACU61" s="6"/>
      <c r="ACV61" s="6"/>
      <c r="ACW61" s="6"/>
      <c r="ACX61" s="6"/>
      <c r="ACY61" s="6"/>
      <c r="ACZ61" s="6"/>
      <c r="ADA61" s="6"/>
      <c r="ADB61" s="6"/>
      <c r="ADC61" s="6"/>
      <c r="ADD61" s="6"/>
      <c r="ADE61" s="6"/>
      <c r="ADF61" s="6"/>
      <c r="ADG61" s="6"/>
      <c r="ADH61" s="6"/>
      <c r="ADI61" s="6"/>
      <c r="ADJ61" s="6"/>
      <c r="ADK61" s="6"/>
      <c r="ADL61" s="6"/>
      <c r="ADM61" s="6"/>
      <c r="ADN61" s="6"/>
      <c r="ADO61" s="6"/>
      <c r="ADP61" s="6"/>
      <c r="ADQ61" s="6"/>
      <c r="ADR61" s="6"/>
      <c r="ADS61" s="6"/>
      <c r="ADT61" s="6"/>
      <c r="ADU61" s="6"/>
      <c r="ADV61" s="6"/>
      <c r="ADW61" s="6"/>
      <c r="ADX61" s="6"/>
      <c r="ADY61" s="6"/>
      <c r="ADZ61" s="6"/>
      <c r="AEA61" s="6"/>
      <c r="AEB61" s="6"/>
      <c r="AEC61" s="6"/>
      <c r="AED61" s="6"/>
      <c r="AEE61" s="6"/>
      <c r="AEF61" s="6"/>
      <c r="AEG61" s="6"/>
      <c r="AEH61" s="6"/>
      <c r="AEI61" s="6"/>
      <c r="AEJ61" s="6"/>
      <c r="AEK61" s="6"/>
      <c r="AEL61" s="6"/>
      <c r="AEM61" s="6"/>
      <c r="AEN61" s="6"/>
      <c r="AEO61" s="6"/>
      <c r="AEP61" s="6"/>
      <c r="AEQ61" s="6"/>
      <c r="AER61" s="6"/>
      <c r="AES61" s="6"/>
      <c r="AET61" s="6"/>
      <c r="AEU61" s="6"/>
      <c r="AEV61" s="6"/>
      <c r="AEW61" s="6"/>
      <c r="AEX61" s="6"/>
      <c r="AEY61" s="6"/>
      <c r="AEZ61" s="6"/>
      <c r="AFA61" s="6"/>
      <c r="AFB61" s="6"/>
      <c r="AFC61" s="6"/>
      <c r="AFD61" s="6"/>
      <c r="AFE61" s="6"/>
      <c r="AFF61" s="6"/>
      <c r="AFG61" s="6"/>
      <c r="AFH61" s="6"/>
      <c r="AFI61" s="6"/>
      <c r="AFJ61" s="6"/>
      <c r="AFK61" s="6"/>
      <c r="AFL61" s="6"/>
      <c r="AFM61" s="6"/>
      <c r="AFN61" s="6"/>
      <c r="AFO61" s="6"/>
      <c r="AFP61" s="6"/>
      <c r="AFQ61" s="6"/>
      <c r="AFR61" s="6"/>
      <c r="AFS61" s="6"/>
      <c r="AFT61" s="6"/>
      <c r="AFU61" s="6"/>
      <c r="AFV61" s="6"/>
      <c r="AFW61" s="6"/>
      <c r="AFX61" s="6"/>
      <c r="AFY61" s="6"/>
      <c r="AFZ61" s="6"/>
      <c r="AGA61" s="6"/>
      <c r="AGB61" s="6"/>
      <c r="AGC61" s="6"/>
      <c r="AGD61" s="6"/>
      <c r="AGE61" s="6"/>
      <c r="AGF61" s="6"/>
      <c r="AGG61" s="6"/>
      <c r="AGH61" s="6"/>
      <c r="AGI61" s="6"/>
      <c r="AGJ61" s="6"/>
      <c r="AGK61" s="6"/>
      <c r="AGL61" s="6"/>
      <c r="AGM61" s="6"/>
      <c r="AGN61" s="6"/>
      <c r="AGO61" s="6"/>
      <c r="AGP61" s="6"/>
      <c r="AGQ61" s="6"/>
      <c r="AGR61" s="6"/>
      <c r="AGS61" s="6"/>
      <c r="AGT61" s="6"/>
      <c r="AGU61" s="6"/>
      <c r="AGV61" s="6"/>
      <c r="AGW61" s="6"/>
      <c r="AGX61" s="6"/>
      <c r="AGY61" s="6"/>
      <c r="AGZ61" s="6"/>
      <c r="AHA61" s="6"/>
      <c r="AHB61" s="6"/>
      <c r="AHC61" s="6"/>
      <c r="AHD61" s="6"/>
      <c r="AHE61" s="6"/>
      <c r="AHF61" s="6"/>
      <c r="AHG61" s="6"/>
      <c r="AHH61" s="6"/>
      <c r="AHI61" s="6"/>
      <c r="AHJ61" s="6"/>
      <c r="AHK61" s="6"/>
      <c r="AHL61" s="6"/>
      <c r="AHM61" s="6"/>
      <c r="AHN61" s="6"/>
      <c r="AHO61" s="6"/>
      <c r="AHP61" s="6"/>
      <c r="AHQ61" s="6"/>
      <c r="AHR61" s="6"/>
      <c r="AHS61" s="6"/>
      <c r="AHT61" s="6"/>
      <c r="AHU61" s="6"/>
      <c r="AHV61" s="6"/>
      <c r="AHW61" s="6"/>
      <c r="AHX61" s="6"/>
      <c r="AHY61" s="6"/>
      <c r="AHZ61" s="6"/>
      <c r="AIA61" s="6"/>
      <c r="AIB61" s="6"/>
      <c r="AIC61" s="6"/>
      <c r="AID61" s="6"/>
      <c r="AIE61" s="6"/>
      <c r="AIF61" s="6"/>
      <c r="AIG61" s="6"/>
      <c r="AIH61" s="6"/>
      <c r="AII61" s="6"/>
      <c r="AIJ61" s="6"/>
      <c r="AIK61" s="6"/>
      <c r="AIL61" s="6"/>
      <c r="AIM61" s="6"/>
      <c r="AIN61" s="6"/>
      <c r="AIO61" s="6"/>
      <c r="AIP61" s="6"/>
      <c r="AIQ61" s="6"/>
      <c r="AIR61" s="6"/>
      <c r="AIS61" s="6"/>
      <c r="AIT61" s="6"/>
      <c r="AIU61" s="6"/>
      <c r="AIV61" s="6"/>
      <c r="AIW61" s="6"/>
      <c r="AIX61" s="6"/>
      <c r="AIY61" s="6"/>
      <c r="AIZ61" s="6"/>
      <c r="AJA61" s="6"/>
      <c r="AJB61" s="6"/>
      <c r="AJC61" s="6"/>
      <c r="AJD61" s="6"/>
      <c r="AJE61" s="6"/>
      <c r="AJF61" s="6"/>
      <c r="AJG61" s="6"/>
      <c r="AJH61" s="6"/>
      <c r="AJI61" s="6"/>
      <c r="AJJ61" s="6"/>
      <c r="AJK61" s="6"/>
      <c r="AJL61" s="6"/>
      <c r="AJM61" s="6"/>
      <c r="AJN61" s="6"/>
      <c r="AJO61" s="6"/>
      <c r="AJP61" s="6"/>
      <c r="AJQ61" s="6"/>
      <c r="AJR61" s="6"/>
      <c r="AJS61" s="6"/>
      <c r="AJT61" s="6"/>
      <c r="AJU61" s="6"/>
      <c r="AJV61" s="6"/>
      <c r="AJW61" s="6"/>
      <c r="AJX61" s="6"/>
      <c r="AJY61" s="6"/>
      <c r="AJZ61" s="6"/>
      <c r="AKA61" s="6"/>
      <c r="AKB61" s="6"/>
      <c r="AKC61" s="6"/>
      <c r="AKD61" s="6"/>
      <c r="AKE61" s="6"/>
      <c r="AKF61" s="6"/>
      <c r="AKG61" s="6"/>
      <c r="AKH61" s="6"/>
      <c r="AKI61" s="6"/>
      <c r="AKJ61" s="6"/>
      <c r="AKK61" s="6"/>
      <c r="AKL61" s="6"/>
      <c r="AKM61" s="6"/>
      <c r="AKN61" s="6"/>
      <c r="AKO61" s="6"/>
      <c r="AKP61" s="6"/>
      <c r="AKQ61" s="6"/>
      <c r="AKR61" s="6"/>
      <c r="AKS61" s="6"/>
      <c r="AKT61" s="6"/>
      <c r="AKU61" s="6"/>
      <c r="AKV61" s="6"/>
      <c r="AKW61" s="6"/>
      <c r="AKX61" s="6"/>
      <c r="AKY61" s="6"/>
      <c r="AKZ61" s="6"/>
      <c r="ALA61" s="6"/>
      <c r="ALB61" s="6"/>
      <c r="ALC61" s="6"/>
      <c r="ALD61" s="6"/>
      <c r="ALE61" s="6"/>
      <c r="ALF61" s="6"/>
      <c r="ALG61" s="6"/>
      <c r="ALH61" s="6"/>
      <c r="ALI61" s="6"/>
      <c r="ALJ61" s="6"/>
      <c r="ALK61" s="6"/>
      <c r="ALL61" s="6"/>
      <c r="ALM61" s="6"/>
      <c r="ALN61" s="6"/>
      <c r="ALO61" s="6"/>
      <c r="ALP61" s="6"/>
      <c r="ALQ61" s="6"/>
      <c r="ALR61" s="6"/>
      <c r="ALS61" s="6"/>
      <c r="ALT61" s="6"/>
      <c r="ALU61" s="6"/>
      <c r="ALV61" s="6"/>
      <c r="ALW61" s="6"/>
      <c r="ALX61" s="6"/>
      <c r="ALY61" s="6"/>
      <c r="ALZ61" s="6"/>
      <c r="AMA61" s="6"/>
      <c r="AMB61" s="6"/>
      <c r="AMC61" s="6"/>
      <c r="AMD61" s="6"/>
      <c r="AME61" s="6"/>
      <c r="AMF61" s="6"/>
      <c r="AMG61" s="6"/>
      <c r="AMH61" s="6"/>
      <c r="AMI61" s="6"/>
      <c r="AMJ61" s="6"/>
      <c r="AMK61" s="6"/>
      <c r="AML61" s="6"/>
      <c r="AMM61" s="6"/>
      <c r="AMN61" s="6"/>
      <c r="AMO61" s="6"/>
      <c r="AMP61" s="6"/>
      <c r="AMQ61" s="6"/>
      <c r="AMR61" s="6"/>
      <c r="AMS61" s="6"/>
      <c r="AMT61" s="6"/>
      <c r="AMU61" s="6"/>
      <c r="AMV61" s="6"/>
      <c r="AMW61" s="6"/>
      <c r="AMX61" s="6"/>
    </row>
    <row r="62" spans="1:1038" x14ac:dyDescent="0.25">
      <c r="A62" t="s">
        <v>188</v>
      </c>
      <c r="M62" s="55"/>
      <c r="N62" s="55"/>
      <c r="O62" s="6"/>
      <c r="P62" s="55"/>
      <c r="Q62" s="6"/>
      <c r="R62" s="6"/>
      <c r="S62" s="6"/>
      <c r="T62" s="171" t="s">
        <v>933</v>
      </c>
      <c r="U62" s="172">
        <v>20</v>
      </c>
      <c r="V62" s="171" t="s">
        <v>933</v>
      </c>
      <c r="W62" s="131">
        <f t="shared" si="2"/>
        <v>6</v>
      </c>
      <c r="X62" s="174" t="s">
        <v>1035</v>
      </c>
      <c r="Y62" s="78"/>
      <c r="Z62" s="56"/>
      <c r="AA62" s="56"/>
      <c r="AB62" s="57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/>
      <c r="ZD62" s="6"/>
      <c r="ZE62" s="6"/>
      <c r="ZF62" s="6"/>
      <c r="ZG62" s="6"/>
      <c r="ZH62" s="6"/>
      <c r="ZI62" s="6"/>
      <c r="ZJ62" s="6"/>
      <c r="ZK62" s="6"/>
      <c r="ZL62" s="6"/>
      <c r="ZM62" s="6"/>
      <c r="ZN62" s="6"/>
      <c r="ZO62" s="6"/>
      <c r="ZP62" s="6"/>
      <c r="ZQ62" s="6"/>
      <c r="ZR62" s="6"/>
      <c r="ZS62" s="6"/>
      <c r="ZT62" s="6"/>
      <c r="ZU62" s="6"/>
      <c r="ZV62" s="6"/>
      <c r="ZW62" s="6"/>
      <c r="ZX62" s="6"/>
      <c r="ZY62" s="6"/>
      <c r="ZZ62" s="6"/>
      <c r="AAA62" s="6"/>
      <c r="AAB62" s="6"/>
      <c r="AAC62" s="6"/>
      <c r="AAD62" s="6"/>
      <c r="AAE62" s="6"/>
      <c r="AAF62" s="6"/>
      <c r="AAG62" s="6"/>
      <c r="AAH62" s="6"/>
      <c r="AAI62" s="6"/>
      <c r="AAJ62" s="6"/>
      <c r="AAK62" s="6"/>
      <c r="AAL62" s="6"/>
      <c r="AAM62" s="6"/>
      <c r="AAN62" s="6"/>
      <c r="AAO62" s="6"/>
      <c r="AAP62" s="6"/>
      <c r="AAQ62" s="6"/>
      <c r="AAR62" s="6"/>
      <c r="AAS62" s="6"/>
      <c r="AAT62" s="6"/>
      <c r="AAU62" s="6"/>
      <c r="AAV62" s="6"/>
      <c r="AAW62" s="6"/>
      <c r="AAX62" s="6"/>
      <c r="AAY62" s="6"/>
      <c r="AAZ62" s="6"/>
      <c r="ABA62" s="6"/>
      <c r="ABB62" s="6"/>
      <c r="ABC62" s="6"/>
      <c r="ABD62" s="6"/>
      <c r="ABE62" s="6"/>
      <c r="ABF62" s="6"/>
      <c r="ABG62" s="6"/>
      <c r="ABH62" s="6"/>
      <c r="ABI62" s="6"/>
      <c r="ABJ62" s="6"/>
      <c r="ABK62" s="6"/>
      <c r="ABL62" s="6"/>
      <c r="ABM62" s="6"/>
      <c r="ABN62" s="6"/>
      <c r="ABO62" s="6"/>
      <c r="ABP62" s="6"/>
      <c r="ABQ62" s="6"/>
      <c r="ABR62" s="6"/>
      <c r="ABS62" s="6"/>
      <c r="ABT62" s="6"/>
      <c r="ABU62" s="6"/>
      <c r="ABV62" s="6"/>
      <c r="ABW62" s="6"/>
      <c r="ABX62" s="6"/>
      <c r="ABY62" s="6"/>
      <c r="ABZ62" s="6"/>
      <c r="ACA62" s="6"/>
      <c r="ACB62" s="6"/>
      <c r="ACC62" s="6"/>
      <c r="ACD62" s="6"/>
      <c r="ACE62" s="6"/>
      <c r="ACF62" s="6"/>
      <c r="ACG62" s="6"/>
      <c r="ACH62" s="6"/>
      <c r="ACI62" s="6"/>
      <c r="ACJ62" s="6"/>
      <c r="ACK62" s="6"/>
      <c r="ACL62" s="6"/>
      <c r="ACM62" s="6"/>
      <c r="ACN62" s="6"/>
      <c r="ACO62" s="6"/>
      <c r="ACP62" s="6"/>
      <c r="ACQ62" s="6"/>
      <c r="ACR62" s="6"/>
      <c r="ACS62" s="6"/>
      <c r="ACT62" s="6"/>
      <c r="ACU62" s="6"/>
      <c r="ACV62" s="6"/>
      <c r="ACW62" s="6"/>
      <c r="ACX62" s="6"/>
      <c r="ACY62" s="6"/>
      <c r="ACZ62" s="6"/>
      <c r="ADA62" s="6"/>
      <c r="ADB62" s="6"/>
      <c r="ADC62" s="6"/>
      <c r="ADD62" s="6"/>
      <c r="ADE62" s="6"/>
      <c r="ADF62" s="6"/>
      <c r="ADG62" s="6"/>
      <c r="ADH62" s="6"/>
      <c r="ADI62" s="6"/>
      <c r="ADJ62" s="6"/>
      <c r="ADK62" s="6"/>
      <c r="ADL62" s="6"/>
      <c r="ADM62" s="6"/>
      <c r="ADN62" s="6"/>
      <c r="ADO62" s="6"/>
      <c r="ADP62" s="6"/>
      <c r="ADQ62" s="6"/>
      <c r="ADR62" s="6"/>
      <c r="ADS62" s="6"/>
      <c r="ADT62" s="6"/>
      <c r="ADU62" s="6"/>
      <c r="ADV62" s="6"/>
      <c r="ADW62" s="6"/>
      <c r="ADX62" s="6"/>
      <c r="ADY62" s="6"/>
      <c r="ADZ62" s="6"/>
      <c r="AEA62" s="6"/>
      <c r="AEB62" s="6"/>
      <c r="AEC62" s="6"/>
      <c r="AED62" s="6"/>
      <c r="AEE62" s="6"/>
      <c r="AEF62" s="6"/>
      <c r="AEG62" s="6"/>
      <c r="AEH62" s="6"/>
      <c r="AEI62" s="6"/>
      <c r="AEJ62" s="6"/>
      <c r="AEK62" s="6"/>
      <c r="AEL62" s="6"/>
      <c r="AEM62" s="6"/>
      <c r="AEN62" s="6"/>
      <c r="AEO62" s="6"/>
      <c r="AEP62" s="6"/>
      <c r="AEQ62" s="6"/>
      <c r="AER62" s="6"/>
      <c r="AES62" s="6"/>
      <c r="AET62" s="6"/>
      <c r="AEU62" s="6"/>
      <c r="AEV62" s="6"/>
      <c r="AEW62" s="6"/>
      <c r="AEX62" s="6"/>
      <c r="AEY62" s="6"/>
      <c r="AEZ62" s="6"/>
      <c r="AFA62" s="6"/>
      <c r="AFB62" s="6"/>
      <c r="AFC62" s="6"/>
      <c r="AFD62" s="6"/>
      <c r="AFE62" s="6"/>
      <c r="AFF62" s="6"/>
      <c r="AFG62" s="6"/>
      <c r="AFH62" s="6"/>
      <c r="AFI62" s="6"/>
      <c r="AFJ62" s="6"/>
      <c r="AFK62" s="6"/>
      <c r="AFL62" s="6"/>
      <c r="AFM62" s="6"/>
      <c r="AFN62" s="6"/>
      <c r="AFO62" s="6"/>
      <c r="AFP62" s="6"/>
      <c r="AFQ62" s="6"/>
      <c r="AFR62" s="6"/>
      <c r="AFS62" s="6"/>
      <c r="AFT62" s="6"/>
      <c r="AFU62" s="6"/>
      <c r="AFV62" s="6"/>
      <c r="AFW62" s="6"/>
      <c r="AFX62" s="6"/>
      <c r="AFY62" s="6"/>
      <c r="AFZ62" s="6"/>
      <c r="AGA62" s="6"/>
      <c r="AGB62" s="6"/>
      <c r="AGC62" s="6"/>
      <c r="AGD62" s="6"/>
      <c r="AGE62" s="6"/>
      <c r="AGF62" s="6"/>
      <c r="AGG62" s="6"/>
      <c r="AGH62" s="6"/>
      <c r="AGI62" s="6"/>
      <c r="AGJ62" s="6"/>
      <c r="AGK62" s="6"/>
      <c r="AGL62" s="6"/>
      <c r="AGM62" s="6"/>
      <c r="AGN62" s="6"/>
      <c r="AGO62" s="6"/>
      <c r="AGP62" s="6"/>
      <c r="AGQ62" s="6"/>
      <c r="AGR62" s="6"/>
      <c r="AGS62" s="6"/>
      <c r="AGT62" s="6"/>
      <c r="AGU62" s="6"/>
      <c r="AGV62" s="6"/>
      <c r="AGW62" s="6"/>
      <c r="AGX62" s="6"/>
      <c r="AGY62" s="6"/>
      <c r="AGZ62" s="6"/>
      <c r="AHA62" s="6"/>
      <c r="AHB62" s="6"/>
      <c r="AHC62" s="6"/>
      <c r="AHD62" s="6"/>
      <c r="AHE62" s="6"/>
      <c r="AHF62" s="6"/>
      <c r="AHG62" s="6"/>
      <c r="AHH62" s="6"/>
      <c r="AHI62" s="6"/>
      <c r="AHJ62" s="6"/>
      <c r="AHK62" s="6"/>
      <c r="AHL62" s="6"/>
      <c r="AHM62" s="6"/>
      <c r="AHN62" s="6"/>
      <c r="AHO62" s="6"/>
      <c r="AHP62" s="6"/>
      <c r="AHQ62" s="6"/>
      <c r="AHR62" s="6"/>
      <c r="AHS62" s="6"/>
      <c r="AHT62" s="6"/>
      <c r="AHU62" s="6"/>
      <c r="AHV62" s="6"/>
      <c r="AHW62" s="6"/>
      <c r="AHX62" s="6"/>
      <c r="AHY62" s="6"/>
      <c r="AHZ62" s="6"/>
      <c r="AIA62" s="6"/>
      <c r="AIB62" s="6"/>
      <c r="AIC62" s="6"/>
      <c r="AID62" s="6"/>
      <c r="AIE62" s="6"/>
      <c r="AIF62" s="6"/>
      <c r="AIG62" s="6"/>
      <c r="AIH62" s="6"/>
      <c r="AII62" s="6"/>
      <c r="AIJ62" s="6"/>
      <c r="AIK62" s="6"/>
      <c r="AIL62" s="6"/>
      <c r="AIM62" s="6"/>
      <c r="AIN62" s="6"/>
      <c r="AIO62" s="6"/>
      <c r="AIP62" s="6"/>
      <c r="AIQ62" s="6"/>
      <c r="AIR62" s="6"/>
      <c r="AIS62" s="6"/>
      <c r="AIT62" s="6"/>
      <c r="AIU62" s="6"/>
      <c r="AIV62" s="6"/>
      <c r="AIW62" s="6"/>
      <c r="AIX62" s="6"/>
      <c r="AIY62" s="6"/>
      <c r="AIZ62" s="6"/>
      <c r="AJA62" s="6"/>
      <c r="AJB62" s="6"/>
      <c r="AJC62" s="6"/>
      <c r="AJD62" s="6"/>
      <c r="AJE62" s="6"/>
      <c r="AJF62" s="6"/>
      <c r="AJG62" s="6"/>
      <c r="AJH62" s="6"/>
      <c r="AJI62" s="6"/>
      <c r="AJJ62" s="6"/>
      <c r="AJK62" s="6"/>
      <c r="AJL62" s="6"/>
      <c r="AJM62" s="6"/>
      <c r="AJN62" s="6"/>
      <c r="AJO62" s="6"/>
      <c r="AJP62" s="6"/>
      <c r="AJQ62" s="6"/>
      <c r="AJR62" s="6"/>
      <c r="AJS62" s="6"/>
      <c r="AJT62" s="6"/>
      <c r="AJU62" s="6"/>
      <c r="AJV62" s="6"/>
      <c r="AJW62" s="6"/>
      <c r="AJX62" s="6"/>
      <c r="AJY62" s="6"/>
      <c r="AJZ62" s="6"/>
      <c r="AKA62" s="6"/>
      <c r="AKB62" s="6"/>
      <c r="AKC62" s="6"/>
      <c r="AKD62" s="6"/>
      <c r="AKE62" s="6"/>
      <c r="AKF62" s="6"/>
      <c r="AKG62" s="6"/>
      <c r="AKH62" s="6"/>
      <c r="AKI62" s="6"/>
      <c r="AKJ62" s="6"/>
      <c r="AKK62" s="6"/>
      <c r="AKL62" s="6"/>
      <c r="AKM62" s="6"/>
      <c r="AKN62" s="6"/>
      <c r="AKO62" s="6"/>
      <c r="AKP62" s="6"/>
      <c r="AKQ62" s="6"/>
      <c r="AKR62" s="6"/>
      <c r="AKS62" s="6"/>
      <c r="AKT62" s="6"/>
      <c r="AKU62" s="6"/>
      <c r="AKV62" s="6"/>
      <c r="AKW62" s="6"/>
      <c r="AKX62" s="6"/>
      <c r="AKY62" s="6"/>
      <c r="AKZ62" s="6"/>
      <c r="ALA62" s="6"/>
      <c r="ALB62" s="6"/>
      <c r="ALC62" s="6"/>
      <c r="ALD62" s="6"/>
      <c r="ALE62" s="6"/>
      <c r="ALF62" s="6"/>
      <c r="ALG62" s="6"/>
      <c r="ALH62" s="6"/>
      <c r="ALI62" s="6"/>
      <c r="ALJ62" s="6"/>
      <c r="ALK62" s="6"/>
      <c r="ALL62" s="6"/>
      <c r="ALM62" s="6"/>
      <c r="ALN62" s="6"/>
      <c r="ALO62" s="6"/>
      <c r="ALP62" s="6"/>
      <c r="ALQ62" s="6"/>
      <c r="ALR62" s="6"/>
      <c r="ALS62" s="6"/>
      <c r="ALT62" s="6"/>
      <c r="ALU62" s="6"/>
      <c r="ALV62" s="6"/>
      <c r="ALW62" s="6"/>
      <c r="ALX62" s="6"/>
      <c r="ALY62" s="6"/>
      <c r="ALZ62" s="6"/>
      <c r="AMA62" s="6"/>
      <c r="AMB62" s="6"/>
      <c r="AMC62" s="6"/>
      <c r="AMD62" s="6"/>
      <c r="AME62" s="6"/>
      <c r="AMF62" s="6"/>
      <c r="AMG62" s="6"/>
      <c r="AMH62" s="6"/>
      <c r="AMI62" s="6"/>
      <c r="AMJ62" s="6"/>
      <c r="AMK62" s="6"/>
      <c r="AML62" s="6"/>
      <c r="AMM62" s="6"/>
      <c r="AMN62" s="6"/>
      <c r="AMO62" s="6"/>
      <c r="AMP62" s="6"/>
      <c r="AMQ62" s="6"/>
      <c r="AMR62" s="6"/>
      <c r="AMS62" s="6"/>
      <c r="AMT62" s="6"/>
      <c r="AMU62" s="6"/>
      <c r="AMV62" s="6"/>
      <c r="AMW62" s="6"/>
      <c r="AMX62" s="6"/>
    </row>
    <row r="63" spans="1:1038" x14ac:dyDescent="0.25">
      <c r="A63" t="s">
        <v>188</v>
      </c>
      <c r="M63" s="55"/>
      <c r="N63" s="55"/>
      <c r="O63" s="6"/>
      <c r="P63" s="55"/>
      <c r="Q63" s="6"/>
      <c r="R63" s="6"/>
      <c r="S63" s="6"/>
      <c r="T63" s="173" t="s">
        <v>934</v>
      </c>
      <c r="U63" s="172">
        <v>24</v>
      </c>
      <c r="V63" s="173" t="s">
        <v>934</v>
      </c>
      <c r="W63" s="131">
        <f t="shared" si="2"/>
        <v>4</v>
      </c>
      <c r="X63" s="174" t="s">
        <v>1264</v>
      </c>
      <c r="Y63" s="78"/>
      <c r="Z63" s="56"/>
      <c r="AA63" s="56"/>
      <c r="AB63" s="57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6"/>
      <c r="TS63" s="6"/>
      <c r="TT63" s="6"/>
      <c r="TU63" s="6"/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/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VA63" s="6"/>
      <c r="VB63" s="6"/>
      <c r="VC63" s="6"/>
      <c r="VD63" s="6"/>
      <c r="VE63" s="6"/>
      <c r="VF63" s="6"/>
      <c r="VG63" s="6"/>
      <c r="VH63" s="6"/>
      <c r="VI63" s="6"/>
      <c r="VJ63" s="6"/>
      <c r="VK63" s="6"/>
      <c r="VL63" s="6"/>
      <c r="VM63" s="6"/>
      <c r="VN63" s="6"/>
      <c r="VO63" s="6"/>
      <c r="VP63" s="6"/>
      <c r="VQ63" s="6"/>
      <c r="VR63" s="6"/>
      <c r="VS63" s="6"/>
      <c r="VT63" s="6"/>
      <c r="VU63" s="6"/>
      <c r="VV63" s="6"/>
      <c r="VW63" s="6"/>
      <c r="VX63" s="6"/>
      <c r="VY63" s="6"/>
      <c r="VZ63" s="6"/>
      <c r="WA63" s="6"/>
      <c r="WB63" s="6"/>
      <c r="WC63" s="6"/>
      <c r="WD63" s="6"/>
      <c r="WE63" s="6"/>
      <c r="WF63" s="6"/>
      <c r="WG63" s="6"/>
      <c r="WH63" s="6"/>
      <c r="WI63" s="6"/>
      <c r="WJ63" s="6"/>
      <c r="WK63" s="6"/>
      <c r="WL63" s="6"/>
      <c r="WM63" s="6"/>
      <c r="WN63" s="6"/>
      <c r="WO63" s="6"/>
      <c r="WP63" s="6"/>
      <c r="WQ63" s="6"/>
      <c r="WR63" s="6"/>
      <c r="WS63" s="6"/>
      <c r="WT63" s="6"/>
      <c r="WU63" s="6"/>
      <c r="WV63" s="6"/>
      <c r="WW63" s="6"/>
      <c r="WX63" s="6"/>
      <c r="WY63" s="6"/>
      <c r="WZ63" s="6"/>
      <c r="XA63" s="6"/>
      <c r="XB63" s="6"/>
      <c r="XC63" s="6"/>
      <c r="XD63" s="6"/>
      <c r="XE63" s="6"/>
      <c r="XF63" s="6"/>
      <c r="XG63" s="6"/>
      <c r="XH63" s="6"/>
      <c r="XI63" s="6"/>
      <c r="XJ63" s="6"/>
      <c r="XK63" s="6"/>
      <c r="XL63" s="6"/>
      <c r="XM63" s="6"/>
      <c r="XN63" s="6"/>
      <c r="XO63" s="6"/>
      <c r="XP63" s="6"/>
      <c r="XQ63" s="6"/>
      <c r="XR63" s="6"/>
      <c r="XS63" s="6"/>
      <c r="XT63" s="6"/>
      <c r="XU63" s="6"/>
      <c r="XV63" s="6"/>
      <c r="XW63" s="6"/>
      <c r="XX63" s="6"/>
      <c r="XY63" s="6"/>
      <c r="XZ63" s="6"/>
      <c r="YA63" s="6"/>
      <c r="YB63" s="6"/>
      <c r="YC63" s="6"/>
      <c r="YD63" s="6"/>
      <c r="YE63" s="6"/>
      <c r="YF63" s="6"/>
      <c r="YG63" s="6"/>
      <c r="YH63" s="6"/>
      <c r="YI63" s="6"/>
      <c r="YJ63" s="6"/>
      <c r="YK63" s="6"/>
      <c r="YL63" s="6"/>
      <c r="YM63" s="6"/>
      <c r="YN63" s="6"/>
      <c r="YO63" s="6"/>
      <c r="YP63" s="6"/>
      <c r="YQ63" s="6"/>
      <c r="YR63" s="6"/>
      <c r="YS63" s="6"/>
      <c r="YT63" s="6"/>
      <c r="YU63" s="6"/>
      <c r="YV63" s="6"/>
      <c r="YW63" s="6"/>
      <c r="YX63" s="6"/>
      <c r="YY63" s="6"/>
      <c r="YZ63" s="6"/>
      <c r="ZA63" s="6"/>
      <c r="ZB63" s="6"/>
      <c r="ZC63" s="6"/>
      <c r="ZD63" s="6"/>
      <c r="ZE63" s="6"/>
      <c r="ZF63" s="6"/>
      <c r="ZG63" s="6"/>
      <c r="ZH63" s="6"/>
      <c r="ZI63" s="6"/>
      <c r="ZJ63" s="6"/>
      <c r="ZK63" s="6"/>
      <c r="ZL63" s="6"/>
      <c r="ZM63" s="6"/>
      <c r="ZN63" s="6"/>
      <c r="ZO63" s="6"/>
      <c r="ZP63" s="6"/>
      <c r="ZQ63" s="6"/>
      <c r="ZR63" s="6"/>
      <c r="ZS63" s="6"/>
      <c r="ZT63" s="6"/>
      <c r="ZU63" s="6"/>
      <c r="ZV63" s="6"/>
      <c r="ZW63" s="6"/>
      <c r="ZX63" s="6"/>
      <c r="ZY63" s="6"/>
      <c r="ZZ63" s="6"/>
      <c r="AAA63" s="6"/>
      <c r="AAB63" s="6"/>
      <c r="AAC63" s="6"/>
      <c r="AAD63" s="6"/>
      <c r="AAE63" s="6"/>
      <c r="AAF63" s="6"/>
      <c r="AAG63" s="6"/>
      <c r="AAH63" s="6"/>
      <c r="AAI63" s="6"/>
      <c r="AAJ63" s="6"/>
      <c r="AAK63" s="6"/>
      <c r="AAL63" s="6"/>
      <c r="AAM63" s="6"/>
      <c r="AAN63" s="6"/>
      <c r="AAO63" s="6"/>
      <c r="AAP63" s="6"/>
      <c r="AAQ63" s="6"/>
      <c r="AAR63" s="6"/>
      <c r="AAS63" s="6"/>
      <c r="AAT63" s="6"/>
      <c r="AAU63" s="6"/>
      <c r="AAV63" s="6"/>
      <c r="AAW63" s="6"/>
      <c r="AAX63" s="6"/>
      <c r="AAY63" s="6"/>
      <c r="AAZ63" s="6"/>
      <c r="ABA63" s="6"/>
      <c r="ABB63" s="6"/>
      <c r="ABC63" s="6"/>
      <c r="ABD63" s="6"/>
      <c r="ABE63" s="6"/>
      <c r="ABF63" s="6"/>
      <c r="ABG63" s="6"/>
      <c r="ABH63" s="6"/>
      <c r="ABI63" s="6"/>
      <c r="ABJ63" s="6"/>
      <c r="ABK63" s="6"/>
      <c r="ABL63" s="6"/>
      <c r="ABM63" s="6"/>
      <c r="ABN63" s="6"/>
      <c r="ABO63" s="6"/>
      <c r="ABP63" s="6"/>
      <c r="ABQ63" s="6"/>
      <c r="ABR63" s="6"/>
      <c r="ABS63" s="6"/>
      <c r="ABT63" s="6"/>
      <c r="ABU63" s="6"/>
      <c r="ABV63" s="6"/>
      <c r="ABW63" s="6"/>
      <c r="ABX63" s="6"/>
      <c r="ABY63" s="6"/>
      <c r="ABZ63" s="6"/>
      <c r="ACA63" s="6"/>
      <c r="ACB63" s="6"/>
      <c r="ACC63" s="6"/>
      <c r="ACD63" s="6"/>
      <c r="ACE63" s="6"/>
      <c r="ACF63" s="6"/>
      <c r="ACG63" s="6"/>
      <c r="ACH63" s="6"/>
      <c r="ACI63" s="6"/>
      <c r="ACJ63" s="6"/>
      <c r="ACK63" s="6"/>
      <c r="ACL63" s="6"/>
      <c r="ACM63" s="6"/>
      <c r="ACN63" s="6"/>
      <c r="ACO63" s="6"/>
      <c r="ACP63" s="6"/>
      <c r="ACQ63" s="6"/>
      <c r="ACR63" s="6"/>
      <c r="ACS63" s="6"/>
      <c r="ACT63" s="6"/>
      <c r="ACU63" s="6"/>
      <c r="ACV63" s="6"/>
      <c r="ACW63" s="6"/>
      <c r="ACX63" s="6"/>
      <c r="ACY63" s="6"/>
      <c r="ACZ63" s="6"/>
      <c r="ADA63" s="6"/>
      <c r="ADB63" s="6"/>
      <c r="ADC63" s="6"/>
      <c r="ADD63" s="6"/>
      <c r="ADE63" s="6"/>
      <c r="ADF63" s="6"/>
      <c r="ADG63" s="6"/>
      <c r="ADH63" s="6"/>
      <c r="ADI63" s="6"/>
      <c r="ADJ63" s="6"/>
      <c r="ADK63" s="6"/>
      <c r="ADL63" s="6"/>
      <c r="ADM63" s="6"/>
      <c r="ADN63" s="6"/>
      <c r="ADO63" s="6"/>
      <c r="ADP63" s="6"/>
      <c r="ADQ63" s="6"/>
      <c r="ADR63" s="6"/>
      <c r="ADS63" s="6"/>
      <c r="ADT63" s="6"/>
      <c r="ADU63" s="6"/>
      <c r="ADV63" s="6"/>
      <c r="ADW63" s="6"/>
      <c r="ADX63" s="6"/>
      <c r="ADY63" s="6"/>
      <c r="ADZ63" s="6"/>
      <c r="AEA63" s="6"/>
      <c r="AEB63" s="6"/>
      <c r="AEC63" s="6"/>
      <c r="AED63" s="6"/>
      <c r="AEE63" s="6"/>
      <c r="AEF63" s="6"/>
      <c r="AEG63" s="6"/>
      <c r="AEH63" s="6"/>
      <c r="AEI63" s="6"/>
      <c r="AEJ63" s="6"/>
      <c r="AEK63" s="6"/>
      <c r="AEL63" s="6"/>
      <c r="AEM63" s="6"/>
      <c r="AEN63" s="6"/>
      <c r="AEO63" s="6"/>
      <c r="AEP63" s="6"/>
      <c r="AEQ63" s="6"/>
      <c r="AER63" s="6"/>
      <c r="AES63" s="6"/>
      <c r="AET63" s="6"/>
      <c r="AEU63" s="6"/>
      <c r="AEV63" s="6"/>
      <c r="AEW63" s="6"/>
      <c r="AEX63" s="6"/>
      <c r="AEY63" s="6"/>
      <c r="AEZ63" s="6"/>
      <c r="AFA63" s="6"/>
      <c r="AFB63" s="6"/>
      <c r="AFC63" s="6"/>
      <c r="AFD63" s="6"/>
      <c r="AFE63" s="6"/>
      <c r="AFF63" s="6"/>
      <c r="AFG63" s="6"/>
      <c r="AFH63" s="6"/>
      <c r="AFI63" s="6"/>
      <c r="AFJ63" s="6"/>
      <c r="AFK63" s="6"/>
      <c r="AFL63" s="6"/>
      <c r="AFM63" s="6"/>
      <c r="AFN63" s="6"/>
      <c r="AFO63" s="6"/>
      <c r="AFP63" s="6"/>
      <c r="AFQ63" s="6"/>
      <c r="AFR63" s="6"/>
      <c r="AFS63" s="6"/>
      <c r="AFT63" s="6"/>
      <c r="AFU63" s="6"/>
      <c r="AFV63" s="6"/>
      <c r="AFW63" s="6"/>
      <c r="AFX63" s="6"/>
      <c r="AFY63" s="6"/>
      <c r="AFZ63" s="6"/>
      <c r="AGA63" s="6"/>
      <c r="AGB63" s="6"/>
      <c r="AGC63" s="6"/>
      <c r="AGD63" s="6"/>
      <c r="AGE63" s="6"/>
      <c r="AGF63" s="6"/>
      <c r="AGG63" s="6"/>
      <c r="AGH63" s="6"/>
      <c r="AGI63" s="6"/>
      <c r="AGJ63" s="6"/>
      <c r="AGK63" s="6"/>
      <c r="AGL63" s="6"/>
      <c r="AGM63" s="6"/>
      <c r="AGN63" s="6"/>
      <c r="AGO63" s="6"/>
      <c r="AGP63" s="6"/>
      <c r="AGQ63" s="6"/>
      <c r="AGR63" s="6"/>
      <c r="AGS63" s="6"/>
      <c r="AGT63" s="6"/>
      <c r="AGU63" s="6"/>
      <c r="AGV63" s="6"/>
      <c r="AGW63" s="6"/>
      <c r="AGX63" s="6"/>
      <c r="AGY63" s="6"/>
      <c r="AGZ63" s="6"/>
      <c r="AHA63" s="6"/>
      <c r="AHB63" s="6"/>
      <c r="AHC63" s="6"/>
      <c r="AHD63" s="6"/>
      <c r="AHE63" s="6"/>
      <c r="AHF63" s="6"/>
      <c r="AHG63" s="6"/>
      <c r="AHH63" s="6"/>
      <c r="AHI63" s="6"/>
      <c r="AHJ63" s="6"/>
      <c r="AHK63" s="6"/>
      <c r="AHL63" s="6"/>
      <c r="AHM63" s="6"/>
      <c r="AHN63" s="6"/>
      <c r="AHO63" s="6"/>
      <c r="AHP63" s="6"/>
      <c r="AHQ63" s="6"/>
      <c r="AHR63" s="6"/>
      <c r="AHS63" s="6"/>
      <c r="AHT63" s="6"/>
      <c r="AHU63" s="6"/>
      <c r="AHV63" s="6"/>
      <c r="AHW63" s="6"/>
      <c r="AHX63" s="6"/>
      <c r="AHY63" s="6"/>
      <c r="AHZ63" s="6"/>
      <c r="AIA63" s="6"/>
      <c r="AIB63" s="6"/>
      <c r="AIC63" s="6"/>
      <c r="AID63" s="6"/>
      <c r="AIE63" s="6"/>
      <c r="AIF63" s="6"/>
      <c r="AIG63" s="6"/>
      <c r="AIH63" s="6"/>
      <c r="AII63" s="6"/>
      <c r="AIJ63" s="6"/>
      <c r="AIK63" s="6"/>
      <c r="AIL63" s="6"/>
      <c r="AIM63" s="6"/>
      <c r="AIN63" s="6"/>
      <c r="AIO63" s="6"/>
      <c r="AIP63" s="6"/>
      <c r="AIQ63" s="6"/>
      <c r="AIR63" s="6"/>
      <c r="AIS63" s="6"/>
      <c r="AIT63" s="6"/>
      <c r="AIU63" s="6"/>
      <c r="AIV63" s="6"/>
      <c r="AIW63" s="6"/>
      <c r="AIX63" s="6"/>
      <c r="AIY63" s="6"/>
      <c r="AIZ63" s="6"/>
      <c r="AJA63" s="6"/>
      <c r="AJB63" s="6"/>
      <c r="AJC63" s="6"/>
      <c r="AJD63" s="6"/>
      <c r="AJE63" s="6"/>
      <c r="AJF63" s="6"/>
      <c r="AJG63" s="6"/>
      <c r="AJH63" s="6"/>
      <c r="AJI63" s="6"/>
      <c r="AJJ63" s="6"/>
      <c r="AJK63" s="6"/>
      <c r="AJL63" s="6"/>
      <c r="AJM63" s="6"/>
      <c r="AJN63" s="6"/>
      <c r="AJO63" s="6"/>
      <c r="AJP63" s="6"/>
      <c r="AJQ63" s="6"/>
      <c r="AJR63" s="6"/>
      <c r="AJS63" s="6"/>
      <c r="AJT63" s="6"/>
      <c r="AJU63" s="6"/>
      <c r="AJV63" s="6"/>
      <c r="AJW63" s="6"/>
      <c r="AJX63" s="6"/>
      <c r="AJY63" s="6"/>
      <c r="AJZ63" s="6"/>
      <c r="AKA63" s="6"/>
      <c r="AKB63" s="6"/>
      <c r="AKC63" s="6"/>
      <c r="AKD63" s="6"/>
      <c r="AKE63" s="6"/>
      <c r="AKF63" s="6"/>
      <c r="AKG63" s="6"/>
      <c r="AKH63" s="6"/>
      <c r="AKI63" s="6"/>
      <c r="AKJ63" s="6"/>
      <c r="AKK63" s="6"/>
      <c r="AKL63" s="6"/>
      <c r="AKM63" s="6"/>
      <c r="AKN63" s="6"/>
      <c r="AKO63" s="6"/>
      <c r="AKP63" s="6"/>
      <c r="AKQ63" s="6"/>
      <c r="AKR63" s="6"/>
      <c r="AKS63" s="6"/>
      <c r="AKT63" s="6"/>
      <c r="AKU63" s="6"/>
      <c r="AKV63" s="6"/>
      <c r="AKW63" s="6"/>
      <c r="AKX63" s="6"/>
      <c r="AKY63" s="6"/>
      <c r="AKZ63" s="6"/>
      <c r="ALA63" s="6"/>
      <c r="ALB63" s="6"/>
      <c r="ALC63" s="6"/>
      <c r="ALD63" s="6"/>
      <c r="ALE63" s="6"/>
      <c r="ALF63" s="6"/>
      <c r="ALG63" s="6"/>
      <c r="ALH63" s="6"/>
      <c r="ALI63" s="6"/>
      <c r="ALJ63" s="6"/>
      <c r="ALK63" s="6"/>
      <c r="ALL63" s="6"/>
      <c r="ALM63" s="6"/>
      <c r="ALN63" s="6"/>
      <c r="ALO63" s="6"/>
      <c r="ALP63" s="6"/>
      <c r="ALQ63" s="6"/>
      <c r="ALR63" s="6"/>
      <c r="ALS63" s="6"/>
      <c r="ALT63" s="6"/>
      <c r="ALU63" s="6"/>
      <c r="ALV63" s="6"/>
      <c r="ALW63" s="6"/>
      <c r="ALX63" s="6"/>
      <c r="ALY63" s="6"/>
      <c r="ALZ63" s="6"/>
      <c r="AMA63" s="6"/>
      <c r="AMB63" s="6"/>
      <c r="AMC63" s="6"/>
      <c r="AMD63" s="6"/>
      <c r="AME63" s="6"/>
      <c r="AMF63" s="6"/>
      <c r="AMG63" s="6"/>
      <c r="AMH63" s="6"/>
      <c r="AMI63" s="6"/>
      <c r="AMJ63" s="6"/>
      <c r="AMK63" s="6"/>
      <c r="AML63" s="6"/>
      <c r="AMM63" s="6"/>
      <c r="AMN63" s="6"/>
      <c r="AMO63" s="6"/>
      <c r="AMP63" s="6"/>
      <c r="AMQ63" s="6"/>
      <c r="AMR63" s="6"/>
      <c r="AMS63" s="6"/>
      <c r="AMT63" s="6"/>
      <c r="AMU63" s="6"/>
      <c r="AMV63" s="6"/>
      <c r="AMW63" s="6"/>
      <c r="AMX63" s="6"/>
    </row>
    <row r="64" spans="1:1038" x14ac:dyDescent="0.25">
      <c r="A64" t="s">
        <v>188</v>
      </c>
      <c r="M64" s="55"/>
      <c r="N64" s="55"/>
      <c r="O64" s="6"/>
      <c r="P64" s="55"/>
      <c r="Q64" s="6"/>
      <c r="R64" s="6"/>
      <c r="S64" s="6"/>
      <c r="T64" s="173" t="s">
        <v>935</v>
      </c>
      <c r="U64" s="172">
        <v>30</v>
      </c>
      <c r="V64" s="173" t="s">
        <v>935</v>
      </c>
      <c r="W64" s="131">
        <f t="shared" si="2"/>
        <v>3</v>
      </c>
      <c r="X64" s="127"/>
      <c r="Y64" s="78"/>
      <c r="Z64" s="56"/>
      <c r="AA64" s="56"/>
      <c r="AB64" s="57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6"/>
      <c r="TS64" s="6"/>
      <c r="TT64" s="6"/>
      <c r="TU64" s="6"/>
      <c r="TV64" s="6"/>
      <c r="TW64" s="6"/>
      <c r="TX64" s="6"/>
      <c r="TY64" s="6"/>
      <c r="TZ64" s="6"/>
      <c r="UA64" s="6"/>
      <c r="UB64" s="6"/>
      <c r="UC64" s="6"/>
      <c r="UD64" s="6"/>
      <c r="UE64" s="6"/>
      <c r="UF64" s="6"/>
      <c r="UG64" s="6"/>
      <c r="UH64" s="6"/>
      <c r="UI64" s="6"/>
      <c r="UJ64" s="6"/>
      <c r="UK64" s="6"/>
      <c r="UL64" s="6"/>
      <c r="UM64" s="6"/>
      <c r="UN64" s="6"/>
      <c r="UO64" s="6"/>
      <c r="UP64" s="6"/>
      <c r="UQ64" s="6"/>
      <c r="UR64" s="6"/>
      <c r="US64" s="6"/>
      <c r="UT64" s="6"/>
      <c r="UU64" s="6"/>
      <c r="UV64" s="6"/>
      <c r="UW64" s="6"/>
      <c r="UX64" s="6"/>
      <c r="UY64" s="6"/>
      <c r="UZ64" s="6"/>
      <c r="VA64" s="6"/>
      <c r="VB64" s="6"/>
      <c r="VC64" s="6"/>
      <c r="VD64" s="6"/>
      <c r="VE64" s="6"/>
      <c r="VF64" s="6"/>
      <c r="VG64" s="6"/>
      <c r="VH64" s="6"/>
      <c r="VI64" s="6"/>
      <c r="VJ64" s="6"/>
      <c r="VK64" s="6"/>
      <c r="VL64" s="6"/>
      <c r="VM64" s="6"/>
      <c r="VN64" s="6"/>
      <c r="VO64" s="6"/>
      <c r="VP64" s="6"/>
      <c r="VQ64" s="6"/>
      <c r="VR64" s="6"/>
      <c r="VS64" s="6"/>
      <c r="VT64" s="6"/>
      <c r="VU64" s="6"/>
      <c r="VV64" s="6"/>
      <c r="VW64" s="6"/>
      <c r="VX64" s="6"/>
      <c r="VY64" s="6"/>
      <c r="VZ64" s="6"/>
      <c r="WA64" s="6"/>
      <c r="WB64" s="6"/>
      <c r="WC64" s="6"/>
      <c r="WD64" s="6"/>
      <c r="WE64" s="6"/>
      <c r="WF64" s="6"/>
      <c r="WG64" s="6"/>
      <c r="WH64" s="6"/>
      <c r="WI64" s="6"/>
      <c r="WJ64" s="6"/>
      <c r="WK64" s="6"/>
      <c r="WL64" s="6"/>
      <c r="WM64" s="6"/>
      <c r="WN64" s="6"/>
      <c r="WO64" s="6"/>
      <c r="WP64" s="6"/>
      <c r="WQ64" s="6"/>
      <c r="WR64" s="6"/>
      <c r="WS64" s="6"/>
      <c r="WT64" s="6"/>
      <c r="WU64" s="6"/>
      <c r="WV64" s="6"/>
      <c r="WW64" s="6"/>
      <c r="WX64" s="6"/>
      <c r="WY64" s="6"/>
      <c r="WZ64" s="6"/>
      <c r="XA64" s="6"/>
      <c r="XB64" s="6"/>
      <c r="XC64" s="6"/>
      <c r="XD64" s="6"/>
      <c r="XE64" s="6"/>
      <c r="XF64" s="6"/>
      <c r="XG64" s="6"/>
      <c r="XH64" s="6"/>
      <c r="XI64" s="6"/>
      <c r="XJ64" s="6"/>
      <c r="XK64" s="6"/>
      <c r="XL64" s="6"/>
      <c r="XM64" s="6"/>
      <c r="XN64" s="6"/>
      <c r="XO64" s="6"/>
      <c r="XP64" s="6"/>
      <c r="XQ64" s="6"/>
      <c r="XR64" s="6"/>
      <c r="XS64" s="6"/>
      <c r="XT64" s="6"/>
      <c r="XU64" s="6"/>
      <c r="XV64" s="6"/>
      <c r="XW64" s="6"/>
      <c r="XX64" s="6"/>
      <c r="XY64" s="6"/>
      <c r="XZ64" s="6"/>
      <c r="YA64" s="6"/>
      <c r="YB64" s="6"/>
      <c r="YC64" s="6"/>
      <c r="YD64" s="6"/>
      <c r="YE64" s="6"/>
      <c r="YF64" s="6"/>
      <c r="YG64" s="6"/>
      <c r="YH64" s="6"/>
      <c r="YI64" s="6"/>
      <c r="YJ64" s="6"/>
      <c r="YK64" s="6"/>
      <c r="YL64" s="6"/>
      <c r="YM64" s="6"/>
      <c r="YN64" s="6"/>
      <c r="YO64" s="6"/>
      <c r="YP64" s="6"/>
      <c r="YQ64" s="6"/>
      <c r="YR64" s="6"/>
      <c r="YS64" s="6"/>
      <c r="YT64" s="6"/>
      <c r="YU64" s="6"/>
      <c r="YV64" s="6"/>
      <c r="YW64" s="6"/>
      <c r="YX64" s="6"/>
      <c r="YY64" s="6"/>
      <c r="YZ64" s="6"/>
      <c r="ZA64" s="6"/>
      <c r="ZB64" s="6"/>
      <c r="ZC64" s="6"/>
      <c r="ZD64" s="6"/>
      <c r="ZE64" s="6"/>
      <c r="ZF64" s="6"/>
      <c r="ZG64" s="6"/>
      <c r="ZH64" s="6"/>
      <c r="ZI64" s="6"/>
      <c r="ZJ64" s="6"/>
      <c r="ZK64" s="6"/>
      <c r="ZL64" s="6"/>
      <c r="ZM64" s="6"/>
      <c r="ZN64" s="6"/>
      <c r="ZO64" s="6"/>
      <c r="ZP64" s="6"/>
      <c r="ZQ64" s="6"/>
      <c r="ZR64" s="6"/>
      <c r="ZS64" s="6"/>
      <c r="ZT64" s="6"/>
      <c r="ZU64" s="6"/>
      <c r="ZV64" s="6"/>
      <c r="ZW64" s="6"/>
      <c r="ZX64" s="6"/>
      <c r="ZY64" s="6"/>
      <c r="ZZ64" s="6"/>
      <c r="AAA64" s="6"/>
      <c r="AAB64" s="6"/>
      <c r="AAC64" s="6"/>
      <c r="AAD64" s="6"/>
      <c r="AAE64" s="6"/>
      <c r="AAF64" s="6"/>
      <c r="AAG64" s="6"/>
      <c r="AAH64" s="6"/>
      <c r="AAI64" s="6"/>
      <c r="AAJ64" s="6"/>
      <c r="AAK64" s="6"/>
      <c r="AAL64" s="6"/>
      <c r="AAM64" s="6"/>
      <c r="AAN64" s="6"/>
      <c r="AAO64" s="6"/>
      <c r="AAP64" s="6"/>
      <c r="AAQ64" s="6"/>
      <c r="AAR64" s="6"/>
      <c r="AAS64" s="6"/>
      <c r="AAT64" s="6"/>
      <c r="AAU64" s="6"/>
      <c r="AAV64" s="6"/>
      <c r="AAW64" s="6"/>
      <c r="AAX64" s="6"/>
      <c r="AAY64" s="6"/>
      <c r="AAZ64" s="6"/>
      <c r="ABA64" s="6"/>
      <c r="ABB64" s="6"/>
      <c r="ABC64" s="6"/>
      <c r="ABD64" s="6"/>
      <c r="ABE64" s="6"/>
      <c r="ABF64" s="6"/>
      <c r="ABG64" s="6"/>
      <c r="ABH64" s="6"/>
      <c r="ABI64" s="6"/>
      <c r="ABJ64" s="6"/>
      <c r="ABK64" s="6"/>
      <c r="ABL64" s="6"/>
      <c r="ABM64" s="6"/>
      <c r="ABN64" s="6"/>
      <c r="ABO64" s="6"/>
      <c r="ABP64" s="6"/>
      <c r="ABQ64" s="6"/>
      <c r="ABR64" s="6"/>
      <c r="ABS64" s="6"/>
      <c r="ABT64" s="6"/>
      <c r="ABU64" s="6"/>
      <c r="ABV64" s="6"/>
      <c r="ABW64" s="6"/>
      <c r="ABX64" s="6"/>
      <c r="ABY64" s="6"/>
      <c r="ABZ64" s="6"/>
      <c r="ACA64" s="6"/>
      <c r="ACB64" s="6"/>
      <c r="ACC64" s="6"/>
      <c r="ACD64" s="6"/>
      <c r="ACE64" s="6"/>
      <c r="ACF64" s="6"/>
      <c r="ACG64" s="6"/>
      <c r="ACH64" s="6"/>
      <c r="ACI64" s="6"/>
      <c r="ACJ64" s="6"/>
      <c r="ACK64" s="6"/>
      <c r="ACL64" s="6"/>
      <c r="ACM64" s="6"/>
      <c r="ACN64" s="6"/>
      <c r="ACO64" s="6"/>
      <c r="ACP64" s="6"/>
      <c r="ACQ64" s="6"/>
      <c r="ACR64" s="6"/>
      <c r="ACS64" s="6"/>
      <c r="ACT64" s="6"/>
      <c r="ACU64" s="6"/>
      <c r="ACV64" s="6"/>
      <c r="ACW64" s="6"/>
      <c r="ACX64" s="6"/>
      <c r="ACY64" s="6"/>
      <c r="ACZ64" s="6"/>
      <c r="ADA64" s="6"/>
      <c r="ADB64" s="6"/>
      <c r="ADC64" s="6"/>
      <c r="ADD64" s="6"/>
      <c r="ADE64" s="6"/>
      <c r="ADF64" s="6"/>
      <c r="ADG64" s="6"/>
      <c r="ADH64" s="6"/>
      <c r="ADI64" s="6"/>
      <c r="ADJ64" s="6"/>
      <c r="ADK64" s="6"/>
      <c r="ADL64" s="6"/>
      <c r="ADM64" s="6"/>
      <c r="ADN64" s="6"/>
      <c r="ADO64" s="6"/>
      <c r="ADP64" s="6"/>
      <c r="ADQ64" s="6"/>
      <c r="ADR64" s="6"/>
      <c r="ADS64" s="6"/>
      <c r="ADT64" s="6"/>
      <c r="ADU64" s="6"/>
      <c r="ADV64" s="6"/>
      <c r="ADW64" s="6"/>
      <c r="ADX64" s="6"/>
      <c r="ADY64" s="6"/>
      <c r="ADZ64" s="6"/>
      <c r="AEA64" s="6"/>
      <c r="AEB64" s="6"/>
      <c r="AEC64" s="6"/>
      <c r="AED64" s="6"/>
      <c r="AEE64" s="6"/>
      <c r="AEF64" s="6"/>
      <c r="AEG64" s="6"/>
      <c r="AEH64" s="6"/>
      <c r="AEI64" s="6"/>
      <c r="AEJ64" s="6"/>
      <c r="AEK64" s="6"/>
      <c r="AEL64" s="6"/>
      <c r="AEM64" s="6"/>
      <c r="AEN64" s="6"/>
      <c r="AEO64" s="6"/>
      <c r="AEP64" s="6"/>
      <c r="AEQ64" s="6"/>
      <c r="AER64" s="6"/>
      <c r="AES64" s="6"/>
      <c r="AET64" s="6"/>
      <c r="AEU64" s="6"/>
      <c r="AEV64" s="6"/>
      <c r="AEW64" s="6"/>
      <c r="AEX64" s="6"/>
      <c r="AEY64" s="6"/>
      <c r="AEZ64" s="6"/>
      <c r="AFA64" s="6"/>
      <c r="AFB64" s="6"/>
      <c r="AFC64" s="6"/>
      <c r="AFD64" s="6"/>
      <c r="AFE64" s="6"/>
      <c r="AFF64" s="6"/>
      <c r="AFG64" s="6"/>
      <c r="AFH64" s="6"/>
      <c r="AFI64" s="6"/>
      <c r="AFJ64" s="6"/>
      <c r="AFK64" s="6"/>
      <c r="AFL64" s="6"/>
      <c r="AFM64" s="6"/>
      <c r="AFN64" s="6"/>
      <c r="AFO64" s="6"/>
      <c r="AFP64" s="6"/>
      <c r="AFQ64" s="6"/>
      <c r="AFR64" s="6"/>
      <c r="AFS64" s="6"/>
      <c r="AFT64" s="6"/>
      <c r="AFU64" s="6"/>
      <c r="AFV64" s="6"/>
      <c r="AFW64" s="6"/>
      <c r="AFX64" s="6"/>
      <c r="AFY64" s="6"/>
      <c r="AFZ64" s="6"/>
      <c r="AGA64" s="6"/>
      <c r="AGB64" s="6"/>
      <c r="AGC64" s="6"/>
      <c r="AGD64" s="6"/>
      <c r="AGE64" s="6"/>
      <c r="AGF64" s="6"/>
      <c r="AGG64" s="6"/>
      <c r="AGH64" s="6"/>
      <c r="AGI64" s="6"/>
      <c r="AGJ64" s="6"/>
      <c r="AGK64" s="6"/>
      <c r="AGL64" s="6"/>
      <c r="AGM64" s="6"/>
      <c r="AGN64" s="6"/>
      <c r="AGO64" s="6"/>
      <c r="AGP64" s="6"/>
      <c r="AGQ64" s="6"/>
      <c r="AGR64" s="6"/>
      <c r="AGS64" s="6"/>
      <c r="AGT64" s="6"/>
      <c r="AGU64" s="6"/>
      <c r="AGV64" s="6"/>
      <c r="AGW64" s="6"/>
      <c r="AGX64" s="6"/>
      <c r="AGY64" s="6"/>
      <c r="AGZ64" s="6"/>
      <c r="AHA64" s="6"/>
      <c r="AHB64" s="6"/>
      <c r="AHC64" s="6"/>
      <c r="AHD64" s="6"/>
      <c r="AHE64" s="6"/>
      <c r="AHF64" s="6"/>
      <c r="AHG64" s="6"/>
      <c r="AHH64" s="6"/>
      <c r="AHI64" s="6"/>
      <c r="AHJ64" s="6"/>
      <c r="AHK64" s="6"/>
      <c r="AHL64" s="6"/>
      <c r="AHM64" s="6"/>
      <c r="AHN64" s="6"/>
      <c r="AHO64" s="6"/>
      <c r="AHP64" s="6"/>
      <c r="AHQ64" s="6"/>
      <c r="AHR64" s="6"/>
      <c r="AHS64" s="6"/>
      <c r="AHT64" s="6"/>
      <c r="AHU64" s="6"/>
      <c r="AHV64" s="6"/>
      <c r="AHW64" s="6"/>
      <c r="AHX64" s="6"/>
      <c r="AHY64" s="6"/>
      <c r="AHZ64" s="6"/>
      <c r="AIA64" s="6"/>
      <c r="AIB64" s="6"/>
      <c r="AIC64" s="6"/>
      <c r="AID64" s="6"/>
      <c r="AIE64" s="6"/>
      <c r="AIF64" s="6"/>
      <c r="AIG64" s="6"/>
      <c r="AIH64" s="6"/>
      <c r="AII64" s="6"/>
      <c r="AIJ64" s="6"/>
      <c r="AIK64" s="6"/>
      <c r="AIL64" s="6"/>
      <c r="AIM64" s="6"/>
      <c r="AIN64" s="6"/>
      <c r="AIO64" s="6"/>
      <c r="AIP64" s="6"/>
      <c r="AIQ64" s="6"/>
      <c r="AIR64" s="6"/>
      <c r="AIS64" s="6"/>
      <c r="AIT64" s="6"/>
      <c r="AIU64" s="6"/>
      <c r="AIV64" s="6"/>
      <c r="AIW64" s="6"/>
      <c r="AIX64" s="6"/>
      <c r="AIY64" s="6"/>
      <c r="AIZ64" s="6"/>
      <c r="AJA64" s="6"/>
      <c r="AJB64" s="6"/>
      <c r="AJC64" s="6"/>
      <c r="AJD64" s="6"/>
      <c r="AJE64" s="6"/>
      <c r="AJF64" s="6"/>
      <c r="AJG64" s="6"/>
      <c r="AJH64" s="6"/>
      <c r="AJI64" s="6"/>
      <c r="AJJ64" s="6"/>
      <c r="AJK64" s="6"/>
      <c r="AJL64" s="6"/>
      <c r="AJM64" s="6"/>
      <c r="AJN64" s="6"/>
      <c r="AJO64" s="6"/>
      <c r="AJP64" s="6"/>
      <c r="AJQ64" s="6"/>
      <c r="AJR64" s="6"/>
      <c r="AJS64" s="6"/>
      <c r="AJT64" s="6"/>
      <c r="AJU64" s="6"/>
      <c r="AJV64" s="6"/>
      <c r="AJW64" s="6"/>
      <c r="AJX64" s="6"/>
      <c r="AJY64" s="6"/>
      <c r="AJZ64" s="6"/>
      <c r="AKA64" s="6"/>
      <c r="AKB64" s="6"/>
      <c r="AKC64" s="6"/>
      <c r="AKD64" s="6"/>
      <c r="AKE64" s="6"/>
      <c r="AKF64" s="6"/>
      <c r="AKG64" s="6"/>
      <c r="AKH64" s="6"/>
      <c r="AKI64" s="6"/>
      <c r="AKJ64" s="6"/>
      <c r="AKK64" s="6"/>
      <c r="AKL64" s="6"/>
      <c r="AKM64" s="6"/>
      <c r="AKN64" s="6"/>
      <c r="AKO64" s="6"/>
      <c r="AKP64" s="6"/>
      <c r="AKQ64" s="6"/>
      <c r="AKR64" s="6"/>
      <c r="AKS64" s="6"/>
      <c r="AKT64" s="6"/>
      <c r="AKU64" s="6"/>
      <c r="AKV64" s="6"/>
      <c r="AKW64" s="6"/>
      <c r="AKX64" s="6"/>
      <c r="AKY64" s="6"/>
      <c r="AKZ64" s="6"/>
      <c r="ALA64" s="6"/>
      <c r="ALB64" s="6"/>
      <c r="ALC64" s="6"/>
      <c r="ALD64" s="6"/>
      <c r="ALE64" s="6"/>
      <c r="ALF64" s="6"/>
      <c r="ALG64" s="6"/>
      <c r="ALH64" s="6"/>
      <c r="ALI64" s="6"/>
      <c r="ALJ64" s="6"/>
      <c r="ALK64" s="6"/>
      <c r="ALL64" s="6"/>
      <c r="ALM64" s="6"/>
      <c r="ALN64" s="6"/>
      <c r="ALO64" s="6"/>
      <c r="ALP64" s="6"/>
      <c r="ALQ64" s="6"/>
      <c r="ALR64" s="6"/>
      <c r="ALS64" s="6"/>
      <c r="ALT64" s="6"/>
      <c r="ALU64" s="6"/>
      <c r="ALV64" s="6"/>
      <c r="ALW64" s="6"/>
      <c r="ALX64" s="6"/>
      <c r="ALY64" s="6"/>
      <c r="ALZ64" s="6"/>
      <c r="AMA64" s="6"/>
      <c r="AMB64" s="6"/>
      <c r="AMC64" s="6"/>
      <c r="AMD64" s="6"/>
      <c r="AME64" s="6"/>
      <c r="AMF64" s="6"/>
      <c r="AMG64" s="6"/>
      <c r="AMH64" s="6"/>
      <c r="AMI64" s="6"/>
      <c r="AMJ64" s="6"/>
      <c r="AMK64" s="6"/>
      <c r="AML64" s="6"/>
      <c r="AMM64" s="6"/>
      <c r="AMN64" s="6"/>
      <c r="AMO64" s="6"/>
      <c r="AMP64" s="6"/>
      <c r="AMQ64" s="6"/>
      <c r="AMR64" s="6"/>
      <c r="AMS64" s="6"/>
      <c r="AMT64" s="6"/>
      <c r="AMU64" s="6"/>
      <c r="AMV64" s="6"/>
      <c r="AMW64" s="6"/>
      <c r="AMX64" s="6"/>
    </row>
    <row r="65" spans="1:1038" x14ac:dyDescent="0.25">
      <c r="A65" t="s">
        <v>188</v>
      </c>
      <c r="M65" s="55"/>
      <c r="N65" s="55"/>
      <c r="O65" s="6"/>
      <c r="P65" s="55"/>
      <c r="Q65" s="6"/>
      <c r="R65" s="6"/>
      <c r="S65" s="6"/>
      <c r="T65" s="173" t="s">
        <v>1265</v>
      </c>
      <c r="U65" s="172">
        <v>35</v>
      </c>
      <c r="V65" s="173" t="s">
        <v>1265</v>
      </c>
      <c r="W65" s="131">
        <f t="shared" si="2"/>
        <v>2</v>
      </c>
      <c r="X65" s="127"/>
      <c r="Y65" s="78"/>
      <c r="Z65" s="56"/>
      <c r="AA65" s="56"/>
      <c r="AB65" s="57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6"/>
      <c r="VC65" s="6"/>
      <c r="VD65" s="6"/>
      <c r="VE65" s="6"/>
      <c r="VF65" s="6"/>
      <c r="VG65" s="6"/>
      <c r="VH65" s="6"/>
      <c r="VI65" s="6"/>
      <c r="VJ65" s="6"/>
      <c r="VK65" s="6"/>
      <c r="VL65" s="6"/>
      <c r="VM65" s="6"/>
      <c r="VN65" s="6"/>
      <c r="VO65" s="6"/>
      <c r="VP65" s="6"/>
      <c r="VQ65" s="6"/>
      <c r="VR65" s="6"/>
      <c r="VS65" s="6"/>
      <c r="VT65" s="6"/>
      <c r="VU65" s="6"/>
      <c r="VV65" s="6"/>
      <c r="VW65" s="6"/>
      <c r="VX65" s="6"/>
      <c r="VY65" s="6"/>
      <c r="VZ65" s="6"/>
      <c r="WA65" s="6"/>
      <c r="WB65" s="6"/>
      <c r="WC65" s="6"/>
      <c r="WD65" s="6"/>
      <c r="WE65" s="6"/>
      <c r="WF65" s="6"/>
      <c r="WG65" s="6"/>
      <c r="WH65" s="6"/>
      <c r="WI65" s="6"/>
      <c r="WJ65" s="6"/>
      <c r="WK65" s="6"/>
      <c r="WL65" s="6"/>
      <c r="WM65" s="6"/>
      <c r="WN65" s="6"/>
      <c r="WO65" s="6"/>
      <c r="WP65" s="6"/>
      <c r="WQ65" s="6"/>
      <c r="WR65" s="6"/>
      <c r="WS65" s="6"/>
      <c r="WT65" s="6"/>
      <c r="WU65" s="6"/>
      <c r="WV65" s="6"/>
      <c r="WW65" s="6"/>
      <c r="WX65" s="6"/>
      <c r="WY65" s="6"/>
      <c r="WZ65" s="6"/>
      <c r="XA65" s="6"/>
      <c r="XB65" s="6"/>
      <c r="XC65" s="6"/>
      <c r="XD65" s="6"/>
      <c r="XE65" s="6"/>
      <c r="XF65" s="6"/>
      <c r="XG65" s="6"/>
      <c r="XH65" s="6"/>
      <c r="XI65" s="6"/>
      <c r="XJ65" s="6"/>
      <c r="XK65" s="6"/>
      <c r="XL65" s="6"/>
      <c r="XM65" s="6"/>
      <c r="XN65" s="6"/>
      <c r="XO65" s="6"/>
      <c r="XP65" s="6"/>
      <c r="XQ65" s="6"/>
      <c r="XR65" s="6"/>
      <c r="XS65" s="6"/>
      <c r="XT65" s="6"/>
      <c r="XU65" s="6"/>
      <c r="XV65" s="6"/>
      <c r="XW65" s="6"/>
      <c r="XX65" s="6"/>
      <c r="XY65" s="6"/>
      <c r="XZ65" s="6"/>
      <c r="YA65" s="6"/>
      <c r="YB65" s="6"/>
      <c r="YC65" s="6"/>
      <c r="YD65" s="6"/>
      <c r="YE65" s="6"/>
      <c r="YF65" s="6"/>
      <c r="YG65" s="6"/>
      <c r="YH65" s="6"/>
      <c r="YI65" s="6"/>
      <c r="YJ65" s="6"/>
      <c r="YK65" s="6"/>
      <c r="YL65" s="6"/>
      <c r="YM65" s="6"/>
      <c r="YN65" s="6"/>
      <c r="YO65" s="6"/>
      <c r="YP65" s="6"/>
      <c r="YQ65" s="6"/>
      <c r="YR65" s="6"/>
      <c r="YS65" s="6"/>
      <c r="YT65" s="6"/>
      <c r="YU65" s="6"/>
      <c r="YV65" s="6"/>
      <c r="YW65" s="6"/>
      <c r="YX65" s="6"/>
      <c r="YY65" s="6"/>
      <c r="YZ65" s="6"/>
      <c r="ZA65" s="6"/>
      <c r="ZB65" s="6"/>
      <c r="ZC65" s="6"/>
      <c r="ZD65" s="6"/>
      <c r="ZE65" s="6"/>
      <c r="ZF65" s="6"/>
      <c r="ZG65" s="6"/>
      <c r="ZH65" s="6"/>
      <c r="ZI65" s="6"/>
      <c r="ZJ65" s="6"/>
      <c r="ZK65" s="6"/>
      <c r="ZL65" s="6"/>
      <c r="ZM65" s="6"/>
      <c r="ZN65" s="6"/>
      <c r="ZO65" s="6"/>
      <c r="ZP65" s="6"/>
      <c r="ZQ65" s="6"/>
      <c r="ZR65" s="6"/>
      <c r="ZS65" s="6"/>
      <c r="ZT65" s="6"/>
      <c r="ZU65" s="6"/>
      <c r="ZV65" s="6"/>
      <c r="ZW65" s="6"/>
      <c r="ZX65" s="6"/>
      <c r="ZY65" s="6"/>
      <c r="ZZ65" s="6"/>
      <c r="AAA65" s="6"/>
      <c r="AAB65" s="6"/>
      <c r="AAC65" s="6"/>
      <c r="AAD65" s="6"/>
      <c r="AAE65" s="6"/>
      <c r="AAF65" s="6"/>
      <c r="AAG65" s="6"/>
      <c r="AAH65" s="6"/>
      <c r="AAI65" s="6"/>
      <c r="AAJ65" s="6"/>
      <c r="AAK65" s="6"/>
      <c r="AAL65" s="6"/>
      <c r="AAM65" s="6"/>
      <c r="AAN65" s="6"/>
      <c r="AAO65" s="6"/>
      <c r="AAP65" s="6"/>
      <c r="AAQ65" s="6"/>
      <c r="AAR65" s="6"/>
      <c r="AAS65" s="6"/>
      <c r="AAT65" s="6"/>
      <c r="AAU65" s="6"/>
      <c r="AAV65" s="6"/>
      <c r="AAW65" s="6"/>
      <c r="AAX65" s="6"/>
      <c r="AAY65" s="6"/>
      <c r="AAZ65" s="6"/>
      <c r="ABA65" s="6"/>
      <c r="ABB65" s="6"/>
      <c r="ABC65" s="6"/>
      <c r="ABD65" s="6"/>
      <c r="ABE65" s="6"/>
      <c r="ABF65" s="6"/>
      <c r="ABG65" s="6"/>
      <c r="ABH65" s="6"/>
      <c r="ABI65" s="6"/>
      <c r="ABJ65" s="6"/>
      <c r="ABK65" s="6"/>
      <c r="ABL65" s="6"/>
      <c r="ABM65" s="6"/>
      <c r="ABN65" s="6"/>
      <c r="ABO65" s="6"/>
      <c r="ABP65" s="6"/>
      <c r="ABQ65" s="6"/>
      <c r="ABR65" s="6"/>
      <c r="ABS65" s="6"/>
      <c r="ABT65" s="6"/>
      <c r="ABU65" s="6"/>
      <c r="ABV65" s="6"/>
      <c r="ABW65" s="6"/>
      <c r="ABX65" s="6"/>
      <c r="ABY65" s="6"/>
      <c r="ABZ65" s="6"/>
      <c r="ACA65" s="6"/>
      <c r="ACB65" s="6"/>
      <c r="ACC65" s="6"/>
      <c r="ACD65" s="6"/>
      <c r="ACE65" s="6"/>
      <c r="ACF65" s="6"/>
      <c r="ACG65" s="6"/>
      <c r="ACH65" s="6"/>
      <c r="ACI65" s="6"/>
      <c r="ACJ65" s="6"/>
      <c r="ACK65" s="6"/>
      <c r="ACL65" s="6"/>
      <c r="ACM65" s="6"/>
      <c r="ACN65" s="6"/>
      <c r="ACO65" s="6"/>
      <c r="ACP65" s="6"/>
      <c r="ACQ65" s="6"/>
      <c r="ACR65" s="6"/>
      <c r="ACS65" s="6"/>
      <c r="ACT65" s="6"/>
      <c r="ACU65" s="6"/>
      <c r="ACV65" s="6"/>
      <c r="ACW65" s="6"/>
      <c r="ACX65" s="6"/>
      <c r="ACY65" s="6"/>
      <c r="ACZ65" s="6"/>
      <c r="ADA65" s="6"/>
      <c r="ADB65" s="6"/>
      <c r="ADC65" s="6"/>
      <c r="ADD65" s="6"/>
      <c r="ADE65" s="6"/>
      <c r="ADF65" s="6"/>
      <c r="ADG65" s="6"/>
      <c r="ADH65" s="6"/>
      <c r="ADI65" s="6"/>
      <c r="ADJ65" s="6"/>
      <c r="ADK65" s="6"/>
      <c r="ADL65" s="6"/>
      <c r="ADM65" s="6"/>
      <c r="ADN65" s="6"/>
      <c r="ADO65" s="6"/>
      <c r="ADP65" s="6"/>
      <c r="ADQ65" s="6"/>
      <c r="ADR65" s="6"/>
      <c r="ADS65" s="6"/>
      <c r="ADT65" s="6"/>
      <c r="ADU65" s="6"/>
      <c r="ADV65" s="6"/>
      <c r="ADW65" s="6"/>
      <c r="ADX65" s="6"/>
      <c r="ADY65" s="6"/>
      <c r="ADZ65" s="6"/>
      <c r="AEA65" s="6"/>
      <c r="AEB65" s="6"/>
      <c r="AEC65" s="6"/>
      <c r="AED65" s="6"/>
      <c r="AEE65" s="6"/>
      <c r="AEF65" s="6"/>
      <c r="AEG65" s="6"/>
      <c r="AEH65" s="6"/>
      <c r="AEI65" s="6"/>
      <c r="AEJ65" s="6"/>
      <c r="AEK65" s="6"/>
      <c r="AEL65" s="6"/>
      <c r="AEM65" s="6"/>
      <c r="AEN65" s="6"/>
      <c r="AEO65" s="6"/>
      <c r="AEP65" s="6"/>
      <c r="AEQ65" s="6"/>
      <c r="AER65" s="6"/>
      <c r="AES65" s="6"/>
      <c r="AET65" s="6"/>
      <c r="AEU65" s="6"/>
      <c r="AEV65" s="6"/>
      <c r="AEW65" s="6"/>
      <c r="AEX65" s="6"/>
      <c r="AEY65" s="6"/>
      <c r="AEZ65" s="6"/>
      <c r="AFA65" s="6"/>
      <c r="AFB65" s="6"/>
      <c r="AFC65" s="6"/>
      <c r="AFD65" s="6"/>
      <c r="AFE65" s="6"/>
      <c r="AFF65" s="6"/>
      <c r="AFG65" s="6"/>
      <c r="AFH65" s="6"/>
      <c r="AFI65" s="6"/>
      <c r="AFJ65" s="6"/>
      <c r="AFK65" s="6"/>
      <c r="AFL65" s="6"/>
      <c r="AFM65" s="6"/>
      <c r="AFN65" s="6"/>
      <c r="AFO65" s="6"/>
      <c r="AFP65" s="6"/>
      <c r="AFQ65" s="6"/>
      <c r="AFR65" s="6"/>
      <c r="AFS65" s="6"/>
      <c r="AFT65" s="6"/>
      <c r="AFU65" s="6"/>
      <c r="AFV65" s="6"/>
      <c r="AFW65" s="6"/>
      <c r="AFX65" s="6"/>
      <c r="AFY65" s="6"/>
      <c r="AFZ65" s="6"/>
      <c r="AGA65" s="6"/>
      <c r="AGB65" s="6"/>
      <c r="AGC65" s="6"/>
      <c r="AGD65" s="6"/>
      <c r="AGE65" s="6"/>
      <c r="AGF65" s="6"/>
      <c r="AGG65" s="6"/>
      <c r="AGH65" s="6"/>
      <c r="AGI65" s="6"/>
      <c r="AGJ65" s="6"/>
      <c r="AGK65" s="6"/>
      <c r="AGL65" s="6"/>
      <c r="AGM65" s="6"/>
      <c r="AGN65" s="6"/>
      <c r="AGO65" s="6"/>
      <c r="AGP65" s="6"/>
      <c r="AGQ65" s="6"/>
      <c r="AGR65" s="6"/>
      <c r="AGS65" s="6"/>
      <c r="AGT65" s="6"/>
      <c r="AGU65" s="6"/>
      <c r="AGV65" s="6"/>
      <c r="AGW65" s="6"/>
      <c r="AGX65" s="6"/>
      <c r="AGY65" s="6"/>
      <c r="AGZ65" s="6"/>
      <c r="AHA65" s="6"/>
      <c r="AHB65" s="6"/>
      <c r="AHC65" s="6"/>
      <c r="AHD65" s="6"/>
      <c r="AHE65" s="6"/>
      <c r="AHF65" s="6"/>
      <c r="AHG65" s="6"/>
      <c r="AHH65" s="6"/>
      <c r="AHI65" s="6"/>
      <c r="AHJ65" s="6"/>
      <c r="AHK65" s="6"/>
      <c r="AHL65" s="6"/>
      <c r="AHM65" s="6"/>
      <c r="AHN65" s="6"/>
      <c r="AHO65" s="6"/>
      <c r="AHP65" s="6"/>
      <c r="AHQ65" s="6"/>
      <c r="AHR65" s="6"/>
      <c r="AHS65" s="6"/>
      <c r="AHT65" s="6"/>
      <c r="AHU65" s="6"/>
      <c r="AHV65" s="6"/>
      <c r="AHW65" s="6"/>
      <c r="AHX65" s="6"/>
      <c r="AHY65" s="6"/>
      <c r="AHZ65" s="6"/>
      <c r="AIA65" s="6"/>
      <c r="AIB65" s="6"/>
      <c r="AIC65" s="6"/>
      <c r="AID65" s="6"/>
      <c r="AIE65" s="6"/>
      <c r="AIF65" s="6"/>
      <c r="AIG65" s="6"/>
      <c r="AIH65" s="6"/>
      <c r="AII65" s="6"/>
      <c r="AIJ65" s="6"/>
      <c r="AIK65" s="6"/>
      <c r="AIL65" s="6"/>
      <c r="AIM65" s="6"/>
      <c r="AIN65" s="6"/>
      <c r="AIO65" s="6"/>
      <c r="AIP65" s="6"/>
      <c r="AIQ65" s="6"/>
      <c r="AIR65" s="6"/>
      <c r="AIS65" s="6"/>
      <c r="AIT65" s="6"/>
      <c r="AIU65" s="6"/>
      <c r="AIV65" s="6"/>
      <c r="AIW65" s="6"/>
      <c r="AIX65" s="6"/>
      <c r="AIY65" s="6"/>
      <c r="AIZ65" s="6"/>
      <c r="AJA65" s="6"/>
      <c r="AJB65" s="6"/>
      <c r="AJC65" s="6"/>
      <c r="AJD65" s="6"/>
      <c r="AJE65" s="6"/>
      <c r="AJF65" s="6"/>
      <c r="AJG65" s="6"/>
      <c r="AJH65" s="6"/>
      <c r="AJI65" s="6"/>
      <c r="AJJ65" s="6"/>
      <c r="AJK65" s="6"/>
      <c r="AJL65" s="6"/>
      <c r="AJM65" s="6"/>
      <c r="AJN65" s="6"/>
      <c r="AJO65" s="6"/>
      <c r="AJP65" s="6"/>
      <c r="AJQ65" s="6"/>
      <c r="AJR65" s="6"/>
      <c r="AJS65" s="6"/>
      <c r="AJT65" s="6"/>
      <c r="AJU65" s="6"/>
      <c r="AJV65" s="6"/>
      <c r="AJW65" s="6"/>
      <c r="AJX65" s="6"/>
      <c r="AJY65" s="6"/>
      <c r="AJZ65" s="6"/>
      <c r="AKA65" s="6"/>
      <c r="AKB65" s="6"/>
      <c r="AKC65" s="6"/>
      <c r="AKD65" s="6"/>
      <c r="AKE65" s="6"/>
      <c r="AKF65" s="6"/>
      <c r="AKG65" s="6"/>
      <c r="AKH65" s="6"/>
      <c r="AKI65" s="6"/>
      <c r="AKJ65" s="6"/>
      <c r="AKK65" s="6"/>
      <c r="AKL65" s="6"/>
      <c r="AKM65" s="6"/>
      <c r="AKN65" s="6"/>
      <c r="AKO65" s="6"/>
      <c r="AKP65" s="6"/>
      <c r="AKQ65" s="6"/>
      <c r="AKR65" s="6"/>
      <c r="AKS65" s="6"/>
      <c r="AKT65" s="6"/>
      <c r="AKU65" s="6"/>
      <c r="AKV65" s="6"/>
      <c r="AKW65" s="6"/>
      <c r="AKX65" s="6"/>
      <c r="AKY65" s="6"/>
      <c r="AKZ65" s="6"/>
      <c r="ALA65" s="6"/>
      <c r="ALB65" s="6"/>
      <c r="ALC65" s="6"/>
      <c r="ALD65" s="6"/>
      <c r="ALE65" s="6"/>
      <c r="ALF65" s="6"/>
      <c r="ALG65" s="6"/>
      <c r="ALH65" s="6"/>
      <c r="ALI65" s="6"/>
      <c r="ALJ65" s="6"/>
      <c r="ALK65" s="6"/>
      <c r="ALL65" s="6"/>
      <c r="ALM65" s="6"/>
      <c r="ALN65" s="6"/>
      <c r="ALO65" s="6"/>
      <c r="ALP65" s="6"/>
      <c r="ALQ65" s="6"/>
      <c r="ALR65" s="6"/>
      <c r="ALS65" s="6"/>
      <c r="ALT65" s="6"/>
      <c r="ALU65" s="6"/>
      <c r="ALV65" s="6"/>
      <c r="ALW65" s="6"/>
      <c r="ALX65" s="6"/>
      <c r="ALY65" s="6"/>
      <c r="ALZ65" s="6"/>
      <c r="AMA65" s="6"/>
      <c r="AMB65" s="6"/>
      <c r="AMC65" s="6"/>
      <c r="AMD65" s="6"/>
      <c r="AME65" s="6"/>
      <c r="AMF65" s="6"/>
      <c r="AMG65" s="6"/>
      <c r="AMH65" s="6"/>
      <c r="AMI65" s="6"/>
      <c r="AMJ65" s="6"/>
      <c r="AMK65" s="6"/>
      <c r="AML65" s="6"/>
      <c r="AMM65" s="6"/>
      <c r="AMN65" s="6"/>
      <c r="AMO65" s="6"/>
      <c r="AMP65" s="6"/>
      <c r="AMQ65" s="6"/>
      <c r="AMR65" s="6"/>
      <c r="AMS65" s="6"/>
      <c r="AMT65" s="6"/>
      <c r="AMU65" s="6"/>
      <c r="AMV65" s="6"/>
      <c r="AMW65" s="6"/>
      <c r="AMX65" s="6"/>
    </row>
    <row r="66" spans="1:1038" x14ac:dyDescent="0.25">
      <c r="A66" t="s">
        <v>188</v>
      </c>
      <c r="M66" s="55"/>
      <c r="N66" s="55"/>
      <c r="O66" s="6"/>
      <c r="P66" s="55"/>
      <c r="Q66" s="6"/>
      <c r="R66" s="6"/>
      <c r="S66" s="6"/>
      <c r="T66" s="173" t="s">
        <v>1266</v>
      </c>
      <c r="U66" s="172">
        <v>98</v>
      </c>
      <c r="V66" s="173" t="s">
        <v>1266</v>
      </c>
      <c r="W66" s="131">
        <f t="shared" ref="W66:W97" si="3">COUNTIF($X$74:$X$620, V66)</f>
        <v>2</v>
      </c>
      <c r="X66" s="127"/>
      <c r="Y66" s="78"/>
      <c r="Z66" s="56"/>
      <c r="AA66" s="56"/>
      <c r="AB66" s="57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6"/>
      <c r="VC66" s="6"/>
      <c r="VD66" s="6"/>
      <c r="VE66" s="6"/>
      <c r="VF66" s="6"/>
      <c r="VG66" s="6"/>
      <c r="VH66" s="6"/>
      <c r="VI66" s="6"/>
      <c r="VJ66" s="6"/>
      <c r="VK66" s="6"/>
      <c r="VL66" s="6"/>
      <c r="VM66" s="6"/>
      <c r="VN66" s="6"/>
      <c r="VO66" s="6"/>
      <c r="VP66" s="6"/>
      <c r="VQ66" s="6"/>
      <c r="VR66" s="6"/>
      <c r="VS66" s="6"/>
      <c r="VT66" s="6"/>
      <c r="VU66" s="6"/>
      <c r="VV66" s="6"/>
      <c r="VW66" s="6"/>
      <c r="VX66" s="6"/>
      <c r="VY66" s="6"/>
      <c r="VZ66" s="6"/>
      <c r="WA66" s="6"/>
      <c r="WB66" s="6"/>
      <c r="WC66" s="6"/>
      <c r="WD66" s="6"/>
      <c r="WE66" s="6"/>
      <c r="WF66" s="6"/>
      <c r="WG66" s="6"/>
      <c r="WH66" s="6"/>
      <c r="WI66" s="6"/>
      <c r="WJ66" s="6"/>
      <c r="WK66" s="6"/>
      <c r="WL66" s="6"/>
      <c r="WM66" s="6"/>
      <c r="WN66" s="6"/>
      <c r="WO66" s="6"/>
      <c r="WP66" s="6"/>
      <c r="WQ66" s="6"/>
      <c r="WR66" s="6"/>
      <c r="WS66" s="6"/>
      <c r="WT66" s="6"/>
      <c r="WU66" s="6"/>
      <c r="WV66" s="6"/>
      <c r="WW66" s="6"/>
      <c r="WX66" s="6"/>
      <c r="WY66" s="6"/>
      <c r="WZ66" s="6"/>
      <c r="XA66" s="6"/>
      <c r="XB66" s="6"/>
      <c r="XC66" s="6"/>
      <c r="XD66" s="6"/>
      <c r="XE66" s="6"/>
      <c r="XF66" s="6"/>
      <c r="XG66" s="6"/>
      <c r="XH66" s="6"/>
      <c r="XI66" s="6"/>
      <c r="XJ66" s="6"/>
      <c r="XK66" s="6"/>
      <c r="XL66" s="6"/>
      <c r="XM66" s="6"/>
      <c r="XN66" s="6"/>
      <c r="XO66" s="6"/>
      <c r="XP66" s="6"/>
      <c r="XQ66" s="6"/>
      <c r="XR66" s="6"/>
      <c r="XS66" s="6"/>
      <c r="XT66" s="6"/>
      <c r="XU66" s="6"/>
      <c r="XV66" s="6"/>
      <c r="XW66" s="6"/>
      <c r="XX66" s="6"/>
      <c r="XY66" s="6"/>
      <c r="XZ66" s="6"/>
      <c r="YA66" s="6"/>
      <c r="YB66" s="6"/>
      <c r="YC66" s="6"/>
      <c r="YD66" s="6"/>
      <c r="YE66" s="6"/>
      <c r="YF66" s="6"/>
      <c r="YG66" s="6"/>
      <c r="YH66" s="6"/>
      <c r="YI66" s="6"/>
      <c r="YJ66" s="6"/>
      <c r="YK66" s="6"/>
      <c r="YL66" s="6"/>
      <c r="YM66" s="6"/>
      <c r="YN66" s="6"/>
      <c r="YO66" s="6"/>
      <c r="YP66" s="6"/>
      <c r="YQ66" s="6"/>
      <c r="YR66" s="6"/>
      <c r="YS66" s="6"/>
      <c r="YT66" s="6"/>
      <c r="YU66" s="6"/>
      <c r="YV66" s="6"/>
      <c r="YW66" s="6"/>
      <c r="YX66" s="6"/>
      <c r="YY66" s="6"/>
      <c r="YZ66" s="6"/>
      <c r="ZA66" s="6"/>
      <c r="ZB66" s="6"/>
      <c r="ZC66" s="6"/>
      <c r="ZD66" s="6"/>
      <c r="ZE66" s="6"/>
      <c r="ZF66" s="6"/>
      <c r="ZG66" s="6"/>
      <c r="ZH66" s="6"/>
      <c r="ZI66" s="6"/>
      <c r="ZJ66" s="6"/>
      <c r="ZK66" s="6"/>
      <c r="ZL66" s="6"/>
      <c r="ZM66" s="6"/>
      <c r="ZN66" s="6"/>
      <c r="ZO66" s="6"/>
      <c r="ZP66" s="6"/>
      <c r="ZQ66" s="6"/>
      <c r="ZR66" s="6"/>
      <c r="ZS66" s="6"/>
      <c r="ZT66" s="6"/>
      <c r="ZU66" s="6"/>
      <c r="ZV66" s="6"/>
      <c r="ZW66" s="6"/>
      <c r="ZX66" s="6"/>
      <c r="ZY66" s="6"/>
      <c r="ZZ66" s="6"/>
      <c r="AAA66" s="6"/>
      <c r="AAB66" s="6"/>
      <c r="AAC66" s="6"/>
      <c r="AAD66" s="6"/>
      <c r="AAE66" s="6"/>
      <c r="AAF66" s="6"/>
      <c r="AAG66" s="6"/>
      <c r="AAH66" s="6"/>
      <c r="AAI66" s="6"/>
      <c r="AAJ66" s="6"/>
      <c r="AAK66" s="6"/>
      <c r="AAL66" s="6"/>
      <c r="AAM66" s="6"/>
      <c r="AAN66" s="6"/>
      <c r="AAO66" s="6"/>
      <c r="AAP66" s="6"/>
      <c r="AAQ66" s="6"/>
      <c r="AAR66" s="6"/>
      <c r="AAS66" s="6"/>
      <c r="AAT66" s="6"/>
      <c r="AAU66" s="6"/>
      <c r="AAV66" s="6"/>
      <c r="AAW66" s="6"/>
      <c r="AAX66" s="6"/>
      <c r="AAY66" s="6"/>
      <c r="AAZ66" s="6"/>
      <c r="ABA66" s="6"/>
      <c r="ABB66" s="6"/>
      <c r="ABC66" s="6"/>
      <c r="ABD66" s="6"/>
      <c r="ABE66" s="6"/>
      <c r="ABF66" s="6"/>
      <c r="ABG66" s="6"/>
      <c r="ABH66" s="6"/>
      <c r="ABI66" s="6"/>
      <c r="ABJ66" s="6"/>
      <c r="ABK66" s="6"/>
      <c r="ABL66" s="6"/>
      <c r="ABM66" s="6"/>
      <c r="ABN66" s="6"/>
      <c r="ABO66" s="6"/>
      <c r="ABP66" s="6"/>
      <c r="ABQ66" s="6"/>
      <c r="ABR66" s="6"/>
      <c r="ABS66" s="6"/>
      <c r="ABT66" s="6"/>
      <c r="ABU66" s="6"/>
      <c r="ABV66" s="6"/>
      <c r="ABW66" s="6"/>
      <c r="ABX66" s="6"/>
      <c r="ABY66" s="6"/>
      <c r="ABZ66" s="6"/>
      <c r="ACA66" s="6"/>
      <c r="ACB66" s="6"/>
      <c r="ACC66" s="6"/>
      <c r="ACD66" s="6"/>
      <c r="ACE66" s="6"/>
      <c r="ACF66" s="6"/>
      <c r="ACG66" s="6"/>
      <c r="ACH66" s="6"/>
      <c r="ACI66" s="6"/>
      <c r="ACJ66" s="6"/>
      <c r="ACK66" s="6"/>
      <c r="ACL66" s="6"/>
      <c r="ACM66" s="6"/>
      <c r="ACN66" s="6"/>
      <c r="ACO66" s="6"/>
      <c r="ACP66" s="6"/>
      <c r="ACQ66" s="6"/>
      <c r="ACR66" s="6"/>
      <c r="ACS66" s="6"/>
      <c r="ACT66" s="6"/>
      <c r="ACU66" s="6"/>
      <c r="ACV66" s="6"/>
      <c r="ACW66" s="6"/>
      <c r="ACX66" s="6"/>
      <c r="ACY66" s="6"/>
      <c r="ACZ66" s="6"/>
      <c r="ADA66" s="6"/>
      <c r="ADB66" s="6"/>
      <c r="ADC66" s="6"/>
      <c r="ADD66" s="6"/>
      <c r="ADE66" s="6"/>
      <c r="ADF66" s="6"/>
      <c r="ADG66" s="6"/>
      <c r="ADH66" s="6"/>
      <c r="ADI66" s="6"/>
      <c r="ADJ66" s="6"/>
      <c r="ADK66" s="6"/>
      <c r="ADL66" s="6"/>
      <c r="ADM66" s="6"/>
      <c r="ADN66" s="6"/>
      <c r="ADO66" s="6"/>
      <c r="ADP66" s="6"/>
      <c r="ADQ66" s="6"/>
      <c r="ADR66" s="6"/>
      <c r="ADS66" s="6"/>
      <c r="ADT66" s="6"/>
      <c r="ADU66" s="6"/>
      <c r="ADV66" s="6"/>
      <c r="ADW66" s="6"/>
      <c r="ADX66" s="6"/>
      <c r="ADY66" s="6"/>
      <c r="ADZ66" s="6"/>
      <c r="AEA66" s="6"/>
      <c r="AEB66" s="6"/>
      <c r="AEC66" s="6"/>
      <c r="AED66" s="6"/>
      <c r="AEE66" s="6"/>
      <c r="AEF66" s="6"/>
      <c r="AEG66" s="6"/>
      <c r="AEH66" s="6"/>
      <c r="AEI66" s="6"/>
      <c r="AEJ66" s="6"/>
      <c r="AEK66" s="6"/>
      <c r="AEL66" s="6"/>
      <c r="AEM66" s="6"/>
      <c r="AEN66" s="6"/>
      <c r="AEO66" s="6"/>
      <c r="AEP66" s="6"/>
      <c r="AEQ66" s="6"/>
      <c r="AER66" s="6"/>
      <c r="AES66" s="6"/>
      <c r="AET66" s="6"/>
      <c r="AEU66" s="6"/>
      <c r="AEV66" s="6"/>
      <c r="AEW66" s="6"/>
      <c r="AEX66" s="6"/>
      <c r="AEY66" s="6"/>
      <c r="AEZ66" s="6"/>
      <c r="AFA66" s="6"/>
      <c r="AFB66" s="6"/>
      <c r="AFC66" s="6"/>
      <c r="AFD66" s="6"/>
      <c r="AFE66" s="6"/>
      <c r="AFF66" s="6"/>
      <c r="AFG66" s="6"/>
      <c r="AFH66" s="6"/>
      <c r="AFI66" s="6"/>
      <c r="AFJ66" s="6"/>
      <c r="AFK66" s="6"/>
      <c r="AFL66" s="6"/>
      <c r="AFM66" s="6"/>
      <c r="AFN66" s="6"/>
      <c r="AFO66" s="6"/>
      <c r="AFP66" s="6"/>
      <c r="AFQ66" s="6"/>
      <c r="AFR66" s="6"/>
      <c r="AFS66" s="6"/>
      <c r="AFT66" s="6"/>
      <c r="AFU66" s="6"/>
      <c r="AFV66" s="6"/>
      <c r="AFW66" s="6"/>
      <c r="AFX66" s="6"/>
      <c r="AFY66" s="6"/>
      <c r="AFZ66" s="6"/>
      <c r="AGA66" s="6"/>
      <c r="AGB66" s="6"/>
      <c r="AGC66" s="6"/>
      <c r="AGD66" s="6"/>
      <c r="AGE66" s="6"/>
      <c r="AGF66" s="6"/>
      <c r="AGG66" s="6"/>
      <c r="AGH66" s="6"/>
      <c r="AGI66" s="6"/>
      <c r="AGJ66" s="6"/>
      <c r="AGK66" s="6"/>
      <c r="AGL66" s="6"/>
      <c r="AGM66" s="6"/>
      <c r="AGN66" s="6"/>
      <c r="AGO66" s="6"/>
      <c r="AGP66" s="6"/>
      <c r="AGQ66" s="6"/>
      <c r="AGR66" s="6"/>
      <c r="AGS66" s="6"/>
      <c r="AGT66" s="6"/>
      <c r="AGU66" s="6"/>
      <c r="AGV66" s="6"/>
      <c r="AGW66" s="6"/>
      <c r="AGX66" s="6"/>
      <c r="AGY66" s="6"/>
      <c r="AGZ66" s="6"/>
      <c r="AHA66" s="6"/>
      <c r="AHB66" s="6"/>
      <c r="AHC66" s="6"/>
      <c r="AHD66" s="6"/>
      <c r="AHE66" s="6"/>
      <c r="AHF66" s="6"/>
      <c r="AHG66" s="6"/>
      <c r="AHH66" s="6"/>
      <c r="AHI66" s="6"/>
      <c r="AHJ66" s="6"/>
      <c r="AHK66" s="6"/>
      <c r="AHL66" s="6"/>
      <c r="AHM66" s="6"/>
      <c r="AHN66" s="6"/>
      <c r="AHO66" s="6"/>
      <c r="AHP66" s="6"/>
      <c r="AHQ66" s="6"/>
      <c r="AHR66" s="6"/>
      <c r="AHS66" s="6"/>
      <c r="AHT66" s="6"/>
      <c r="AHU66" s="6"/>
      <c r="AHV66" s="6"/>
      <c r="AHW66" s="6"/>
      <c r="AHX66" s="6"/>
      <c r="AHY66" s="6"/>
      <c r="AHZ66" s="6"/>
      <c r="AIA66" s="6"/>
      <c r="AIB66" s="6"/>
      <c r="AIC66" s="6"/>
      <c r="AID66" s="6"/>
      <c r="AIE66" s="6"/>
      <c r="AIF66" s="6"/>
      <c r="AIG66" s="6"/>
      <c r="AIH66" s="6"/>
      <c r="AII66" s="6"/>
      <c r="AIJ66" s="6"/>
      <c r="AIK66" s="6"/>
      <c r="AIL66" s="6"/>
      <c r="AIM66" s="6"/>
      <c r="AIN66" s="6"/>
      <c r="AIO66" s="6"/>
      <c r="AIP66" s="6"/>
      <c r="AIQ66" s="6"/>
      <c r="AIR66" s="6"/>
      <c r="AIS66" s="6"/>
      <c r="AIT66" s="6"/>
      <c r="AIU66" s="6"/>
      <c r="AIV66" s="6"/>
      <c r="AIW66" s="6"/>
      <c r="AIX66" s="6"/>
      <c r="AIY66" s="6"/>
      <c r="AIZ66" s="6"/>
      <c r="AJA66" s="6"/>
      <c r="AJB66" s="6"/>
      <c r="AJC66" s="6"/>
      <c r="AJD66" s="6"/>
      <c r="AJE66" s="6"/>
      <c r="AJF66" s="6"/>
      <c r="AJG66" s="6"/>
      <c r="AJH66" s="6"/>
      <c r="AJI66" s="6"/>
      <c r="AJJ66" s="6"/>
      <c r="AJK66" s="6"/>
      <c r="AJL66" s="6"/>
      <c r="AJM66" s="6"/>
      <c r="AJN66" s="6"/>
      <c r="AJO66" s="6"/>
      <c r="AJP66" s="6"/>
      <c r="AJQ66" s="6"/>
      <c r="AJR66" s="6"/>
      <c r="AJS66" s="6"/>
      <c r="AJT66" s="6"/>
      <c r="AJU66" s="6"/>
      <c r="AJV66" s="6"/>
      <c r="AJW66" s="6"/>
      <c r="AJX66" s="6"/>
      <c r="AJY66" s="6"/>
      <c r="AJZ66" s="6"/>
      <c r="AKA66" s="6"/>
      <c r="AKB66" s="6"/>
      <c r="AKC66" s="6"/>
      <c r="AKD66" s="6"/>
      <c r="AKE66" s="6"/>
      <c r="AKF66" s="6"/>
      <c r="AKG66" s="6"/>
      <c r="AKH66" s="6"/>
      <c r="AKI66" s="6"/>
      <c r="AKJ66" s="6"/>
      <c r="AKK66" s="6"/>
      <c r="AKL66" s="6"/>
      <c r="AKM66" s="6"/>
      <c r="AKN66" s="6"/>
      <c r="AKO66" s="6"/>
      <c r="AKP66" s="6"/>
      <c r="AKQ66" s="6"/>
      <c r="AKR66" s="6"/>
      <c r="AKS66" s="6"/>
      <c r="AKT66" s="6"/>
      <c r="AKU66" s="6"/>
      <c r="AKV66" s="6"/>
      <c r="AKW66" s="6"/>
      <c r="AKX66" s="6"/>
      <c r="AKY66" s="6"/>
      <c r="AKZ66" s="6"/>
      <c r="ALA66" s="6"/>
      <c r="ALB66" s="6"/>
      <c r="ALC66" s="6"/>
      <c r="ALD66" s="6"/>
      <c r="ALE66" s="6"/>
      <c r="ALF66" s="6"/>
      <c r="ALG66" s="6"/>
      <c r="ALH66" s="6"/>
      <c r="ALI66" s="6"/>
      <c r="ALJ66" s="6"/>
      <c r="ALK66" s="6"/>
      <c r="ALL66" s="6"/>
      <c r="ALM66" s="6"/>
      <c r="ALN66" s="6"/>
      <c r="ALO66" s="6"/>
      <c r="ALP66" s="6"/>
      <c r="ALQ66" s="6"/>
      <c r="ALR66" s="6"/>
      <c r="ALS66" s="6"/>
      <c r="ALT66" s="6"/>
      <c r="ALU66" s="6"/>
      <c r="ALV66" s="6"/>
      <c r="ALW66" s="6"/>
      <c r="ALX66" s="6"/>
      <c r="ALY66" s="6"/>
      <c r="ALZ66" s="6"/>
      <c r="AMA66" s="6"/>
      <c r="AMB66" s="6"/>
      <c r="AMC66" s="6"/>
      <c r="AMD66" s="6"/>
      <c r="AME66" s="6"/>
      <c r="AMF66" s="6"/>
      <c r="AMG66" s="6"/>
      <c r="AMH66" s="6"/>
      <c r="AMI66" s="6"/>
      <c r="AMJ66" s="6"/>
      <c r="AMK66" s="6"/>
      <c r="AML66" s="6"/>
      <c r="AMM66" s="6"/>
      <c r="AMN66" s="6"/>
      <c r="AMO66" s="6"/>
      <c r="AMP66" s="6"/>
      <c r="AMQ66" s="6"/>
      <c r="AMR66" s="6"/>
      <c r="AMS66" s="6"/>
      <c r="AMT66" s="6"/>
      <c r="AMU66" s="6"/>
      <c r="AMV66" s="6"/>
      <c r="AMW66" s="6"/>
      <c r="AMX66" s="6"/>
    </row>
    <row r="67" spans="1:1038" x14ac:dyDescent="0.25">
      <c r="A67" t="s">
        <v>188</v>
      </c>
      <c r="M67" s="55"/>
      <c r="N67" s="55"/>
      <c r="O67" s="6"/>
      <c r="P67" s="55"/>
      <c r="Q67" s="6"/>
      <c r="R67" s="6"/>
      <c r="S67" s="6"/>
      <c r="T67" s="173" t="s">
        <v>1267</v>
      </c>
      <c r="U67" s="172">
        <v>25</v>
      </c>
      <c r="V67" s="173" t="s">
        <v>1267</v>
      </c>
      <c r="W67" s="131">
        <f t="shared" si="3"/>
        <v>2</v>
      </c>
      <c r="X67" s="127"/>
      <c r="Y67" s="78"/>
      <c r="Z67" s="56"/>
      <c r="AA67" s="56"/>
      <c r="AB67" s="57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6"/>
      <c r="VC67" s="6"/>
      <c r="VD67" s="6"/>
      <c r="VE67" s="6"/>
      <c r="VF67" s="6"/>
      <c r="VG67" s="6"/>
      <c r="VH67" s="6"/>
      <c r="VI67" s="6"/>
      <c r="VJ67" s="6"/>
      <c r="VK67" s="6"/>
      <c r="VL67" s="6"/>
      <c r="VM67" s="6"/>
      <c r="VN67" s="6"/>
      <c r="VO67" s="6"/>
      <c r="VP67" s="6"/>
      <c r="VQ67" s="6"/>
      <c r="VR67" s="6"/>
      <c r="VS67" s="6"/>
      <c r="VT67" s="6"/>
      <c r="VU67" s="6"/>
      <c r="VV67" s="6"/>
      <c r="VW67" s="6"/>
      <c r="VX67" s="6"/>
      <c r="VY67" s="6"/>
      <c r="VZ67" s="6"/>
      <c r="WA67" s="6"/>
      <c r="WB67" s="6"/>
      <c r="WC67" s="6"/>
      <c r="WD67" s="6"/>
      <c r="WE67" s="6"/>
      <c r="WF67" s="6"/>
      <c r="WG67" s="6"/>
      <c r="WH67" s="6"/>
      <c r="WI67" s="6"/>
      <c r="WJ67" s="6"/>
      <c r="WK67" s="6"/>
      <c r="WL67" s="6"/>
      <c r="WM67" s="6"/>
      <c r="WN67" s="6"/>
      <c r="WO67" s="6"/>
      <c r="WP67" s="6"/>
      <c r="WQ67" s="6"/>
      <c r="WR67" s="6"/>
      <c r="WS67" s="6"/>
      <c r="WT67" s="6"/>
      <c r="WU67" s="6"/>
      <c r="WV67" s="6"/>
      <c r="WW67" s="6"/>
      <c r="WX67" s="6"/>
      <c r="WY67" s="6"/>
      <c r="WZ67" s="6"/>
      <c r="XA67" s="6"/>
      <c r="XB67" s="6"/>
      <c r="XC67" s="6"/>
      <c r="XD67" s="6"/>
      <c r="XE67" s="6"/>
      <c r="XF67" s="6"/>
      <c r="XG67" s="6"/>
      <c r="XH67" s="6"/>
      <c r="XI67" s="6"/>
      <c r="XJ67" s="6"/>
      <c r="XK67" s="6"/>
      <c r="XL67" s="6"/>
      <c r="XM67" s="6"/>
      <c r="XN67" s="6"/>
      <c r="XO67" s="6"/>
      <c r="XP67" s="6"/>
      <c r="XQ67" s="6"/>
      <c r="XR67" s="6"/>
      <c r="XS67" s="6"/>
      <c r="XT67" s="6"/>
      <c r="XU67" s="6"/>
      <c r="XV67" s="6"/>
      <c r="XW67" s="6"/>
      <c r="XX67" s="6"/>
      <c r="XY67" s="6"/>
      <c r="XZ67" s="6"/>
      <c r="YA67" s="6"/>
      <c r="YB67" s="6"/>
      <c r="YC67" s="6"/>
      <c r="YD67" s="6"/>
      <c r="YE67" s="6"/>
      <c r="YF67" s="6"/>
      <c r="YG67" s="6"/>
      <c r="YH67" s="6"/>
      <c r="YI67" s="6"/>
      <c r="YJ67" s="6"/>
      <c r="YK67" s="6"/>
      <c r="YL67" s="6"/>
      <c r="YM67" s="6"/>
      <c r="YN67" s="6"/>
      <c r="YO67" s="6"/>
      <c r="YP67" s="6"/>
      <c r="YQ67" s="6"/>
      <c r="YR67" s="6"/>
      <c r="YS67" s="6"/>
      <c r="YT67" s="6"/>
      <c r="YU67" s="6"/>
      <c r="YV67" s="6"/>
      <c r="YW67" s="6"/>
      <c r="YX67" s="6"/>
      <c r="YY67" s="6"/>
      <c r="YZ67" s="6"/>
      <c r="ZA67" s="6"/>
      <c r="ZB67" s="6"/>
      <c r="ZC67" s="6"/>
      <c r="ZD67" s="6"/>
      <c r="ZE67" s="6"/>
      <c r="ZF67" s="6"/>
      <c r="ZG67" s="6"/>
      <c r="ZH67" s="6"/>
      <c r="ZI67" s="6"/>
      <c r="ZJ67" s="6"/>
      <c r="ZK67" s="6"/>
      <c r="ZL67" s="6"/>
      <c r="ZM67" s="6"/>
      <c r="ZN67" s="6"/>
      <c r="ZO67" s="6"/>
      <c r="ZP67" s="6"/>
      <c r="ZQ67" s="6"/>
      <c r="ZR67" s="6"/>
      <c r="ZS67" s="6"/>
      <c r="ZT67" s="6"/>
      <c r="ZU67" s="6"/>
      <c r="ZV67" s="6"/>
      <c r="ZW67" s="6"/>
      <c r="ZX67" s="6"/>
      <c r="ZY67" s="6"/>
      <c r="ZZ67" s="6"/>
      <c r="AAA67" s="6"/>
      <c r="AAB67" s="6"/>
      <c r="AAC67" s="6"/>
      <c r="AAD67" s="6"/>
      <c r="AAE67" s="6"/>
      <c r="AAF67" s="6"/>
      <c r="AAG67" s="6"/>
      <c r="AAH67" s="6"/>
      <c r="AAI67" s="6"/>
      <c r="AAJ67" s="6"/>
      <c r="AAK67" s="6"/>
      <c r="AAL67" s="6"/>
      <c r="AAM67" s="6"/>
      <c r="AAN67" s="6"/>
      <c r="AAO67" s="6"/>
      <c r="AAP67" s="6"/>
      <c r="AAQ67" s="6"/>
      <c r="AAR67" s="6"/>
      <c r="AAS67" s="6"/>
      <c r="AAT67" s="6"/>
      <c r="AAU67" s="6"/>
      <c r="AAV67" s="6"/>
      <c r="AAW67" s="6"/>
      <c r="AAX67" s="6"/>
      <c r="AAY67" s="6"/>
      <c r="AAZ67" s="6"/>
      <c r="ABA67" s="6"/>
      <c r="ABB67" s="6"/>
      <c r="ABC67" s="6"/>
      <c r="ABD67" s="6"/>
      <c r="ABE67" s="6"/>
      <c r="ABF67" s="6"/>
      <c r="ABG67" s="6"/>
      <c r="ABH67" s="6"/>
      <c r="ABI67" s="6"/>
      <c r="ABJ67" s="6"/>
      <c r="ABK67" s="6"/>
      <c r="ABL67" s="6"/>
      <c r="ABM67" s="6"/>
      <c r="ABN67" s="6"/>
      <c r="ABO67" s="6"/>
      <c r="ABP67" s="6"/>
      <c r="ABQ67" s="6"/>
      <c r="ABR67" s="6"/>
      <c r="ABS67" s="6"/>
      <c r="ABT67" s="6"/>
      <c r="ABU67" s="6"/>
      <c r="ABV67" s="6"/>
      <c r="ABW67" s="6"/>
      <c r="ABX67" s="6"/>
      <c r="ABY67" s="6"/>
      <c r="ABZ67" s="6"/>
      <c r="ACA67" s="6"/>
      <c r="ACB67" s="6"/>
      <c r="ACC67" s="6"/>
      <c r="ACD67" s="6"/>
      <c r="ACE67" s="6"/>
      <c r="ACF67" s="6"/>
      <c r="ACG67" s="6"/>
      <c r="ACH67" s="6"/>
      <c r="ACI67" s="6"/>
      <c r="ACJ67" s="6"/>
      <c r="ACK67" s="6"/>
      <c r="ACL67" s="6"/>
      <c r="ACM67" s="6"/>
      <c r="ACN67" s="6"/>
      <c r="ACO67" s="6"/>
      <c r="ACP67" s="6"/>
      <c r="ACQ67" s="6"/>
      <c r="ACR67" s="6"/>
      <c r="ACS67" s="6"/>
      <c r="ACT67" s="6"/>
      <c r="ACU67" s="6"/>
      <c r="ACV67" s="6"/>
      <c r="ACW67" s="6"/>
      <c r="ACX67" s="6"/>
      <c r="ACY67" s="6"/>
      <c r="ACZ67" s="6"/>
      <c r="ADA67" s="6"/>
      <c r="ADB67" s="6"/>
      <c r="ADC67" s="6"/>
      <c r="ADD67" s="6"/>
      <c r="ADE67" s="6"/>
      <c r="ADF67" s="6"/>
      <c r="ADG67" s="6"/>
      <c r="ADH67" s="6"/>
      <c r="ADI67" s="6"/>
      <c r="ADJ67" s="6"/>
      <c r="ADK67" s="6"/>
      <c r="ADL67" s="6"/>
      <c r="ADM67" s="6"/>
      <c r="ADN67" s="6"/>
      <c r="ADO67" s="6"/>
      <c r="ADP67" s="6"/>
      <c r="ADQ67" s="6"/>
      <c r="ADR67" s="6"/>
      <c r="ADS67" s="6"/>
      <c r="ADT67" s="6"/>
      <c r="ADU67" s="6"/>
      <c r="ADV67" s="6"/>
      <c r="ADW67" s="6"/>
      <c r="ADX67" s="6"/>
      <c r="ADY67" s="6"/>
      <c r="ADZ67" s="6"/>
      <c r="AEA67" s="6"/>
      <c r="AEB67" s="6"/>
      <c r="AEC67" s="6"/>
      <c r="AED67" s="6"/>
      <c r="AEE67" s="6"/>
      <c r="AEF67" s="6"/>
      <c r="AEG67" s="6"/>
      <c r="AEH67" s="6"/>
      <c r="AEI67" s="6"/>
      <c r="AEJ67" s="6"/>
      <c r="AEK67" s="6"/>
      <c r="AEL67" s="6"/>
      <c r="AEM67" s="6"/>
      <c r="AEN67" s="6"/>
      <c r="AEO67" s="6"/>
      <c r="AEP67" s="6"/>
      <c r="AEQ67" s="6"/>
      <c r="AER67" s="6"/>
      <c r="AES67" s="6"/>
      <c r="AET67" s="6"/>
      <c r="AEU67" s="6"/>
      <c r="AEV67" s="6"/>
      <c r="AEW67" s="6"/>
      <c r="AEX67" s="6"/>
      <c r="AEY67" s="6"/>
      <c r="AEZ67" s="6"/>
      <c r="AFA67" s="6"/>
      <c r="AFB67" s="6"/>
      <c r="AFC67" s="6"/>
      <c r="AFD67" s="6"/>
      <c r="AFE67" s="6"/>
      <c r="AFF67" s="6"/>
      <c r="AFG67" s="6"/>
      <c r="AFH67" s="6"/>
      <c r="AFI67" s="6"/>
      <c r="AFJ67" s="6"/>
      <c r="AFK67" s="6"/>
      <c r="AFL67" s="6"/>
      <c r="AFM67" s="6"/>
      <c r="AFN67" s="6"/>
      <c r="AFO67" s="6"/>
      <c r="AFP67" s="6"/>
      <c r="AFQ67" s="6"/>
      <c r="AFR67" s="6"/>
      <c r="AFS67" s="6"/>
      <c r="AFT67" s="6"/>
      <c r="AFU67" s="6"/>
      <c r="AFV67" s="6"/>
      <c r="AFW67" s="6"/>
      <c r="AFX67" s="6"/>
      <c r="AFY67" s="6"/>
      <c r="AFZ67" s="6"/>
      <c r="AGA67" s="6"/>
      <c r="AGB67" s="6"/>
      <c r="AGC67" s="6"/>
      <c r="AGD67" s="6"/>
      <c r="AGE67" s="6"/>
      <c r="AGF67" s="6"/>
      <c r="AGG67" s="6"/>
      <c r="AGH67" s="6"/>
      <c r="AGI67" s="6"/>
      <c r="AGJ67" s="6"/>
      <c r="AGK67" s="6"/>
      <c r="AGL67" s="6"/>
      <c r="AGM67" s="6"/>
      <c r="AGN67" s="6"/>
      <c r="AGO67" s="6"/>
      <c r="AGP67" s="6"/>
      <c r="AGQ67" s="6"/>
      <c r="AGR67" s="6"/>
      <c r="AGS67" s="6"/>
      <c r="AGT67" s="6"/>
      <c r="AGU67" s="6"/>
      <c r="AGV67" s="6"/>
      <c r="AGW67" s="6"/>
      <c r="AGX67" s="6"/>
      <c r="AGY67" s="6"/>
      <c r="AGZ67" s="6"/>
      <c r="AHA67" s="6"/>
      <c r="AHB67" s="6"/>
      <c r="AHC67" s="6"/>
      <c r="AHD67" s="6"/>
      <c r="AHE67" s="6"/>
      <c r="AHF67" s="6"/>
      <c r="AHG67" s="6"/>
      <c r="AHH67" s="6"/>
      <c r="AHI67" s="6"/>
      <c r="AHJ67" s="6"/>
      <c r="AHK67" s="6"/>
      <c r="AHL67" s="6"/>
      <c r="AHM67" s="6"/>
      <c r="AHN67" s="6"/>
      <c r="AHO67" s="6"/>
      <c r="AHP67" s="6"/>
      <c r="AHQ67" s="6"/>
      <c r="AHR67" s="6"/>
      <c r="AHS67" s="6"/>
      <c r="AHT67" s="6"/>
      <c r="AHU67" s="6"/>
      <c r="AHV67" s="6"/>
      <c r="AHW67" s="6"/>
      <c r="AHX67" s="6"/>
      <c r="AHY67" s="6"/>
      <c r="AHZ67" s="6"/>
      <c r="AIA67" s="6"/>
      <c r="AIB67" s="6"/>
      <c r="AIC67" s="6"/>
      <c r="AID67" s="6"/>
      <c r="AIE67" s="6"/>
      <c r="AIF67" s="6"/>
      <c r="AIG67" s="6"/>
      <c r="AIH67" s="6"/>
      <c r="AII67" s="6"/>
      <c r="AIJ67" s="6"/>
      <c r="AIK67" s="6"/>
      <c r="AIL67" s="6"/>
      <c r="AIM67" s="6"/>
      <c r="AIN67" s="6"/>
      <c r="AIO67" s="6"/>
      <c r="AIP67" s="6"/>
      <c r="AIQ67" s="6"/>
      <c r="AIR67" s="6"/>
      <c r="AIS67" s="6"/>
      <c r="AIT67" s="6"/>
      <c r="AIU67" s="6"/>
      <c r="AIV67" s="6"/>
      <c r="AIW67" s="6"/>
      <c r="AIX67" s="6"/>
      <c r="AIY67" s="6"/>
      <c r="AIZ67" s="6"/>
      <c r="AJA67" s="6"/>
      <c r="AJB67" s="6"/>
      <c r="AJC67" s="6"/>
      <c r="AJD67" s="6"/>
      <c r="AJE67" s="6"/>
      <c r="AJF67" s="6"/>
      <c r="AJG67" s="6"/>
      <c r="AJH67" s="6"/>
      <c r="AJI67" s="6"/>
      <c r="AJJ67" s="6"/>
      <c r="AJK67" s="6"/>
      <c r="AJL67" s="6"/>
      <c r="AJM67" s="6"/>
      <c r="AJN67" s="6"/>
      <c r="AJO67" s="6"/>
      <c r="AJP67" s="6"/>
      <c r="AJQ67" s="6"/>
      <c r="AJR67" s="6"/>
      <c r="AJS67" s="6"/>
      <c r="AJT67" s="6"/>
      <c r="AJU67" s="6"/>
      <c r="AJV67" s="6"/>
      <c r="AJW67" s="6"/>
      <c r="AJX67" s="6"/>
      <c r="AJY67" s="6"/>
      <c r="AJZ67" s="6"/>
      <c r="AKA67" s="6"/>
      <c r="AKB67" s="6"/>
      <c r="AKC67" s="6"/>
      <c r="AKD67" s="6"/>
      <c r="AKE67" s="6"/>
      <c r="AKF67" s="6"/>
      <c r="AKG67" s="6"/>
      <c r="AKH67" s="6"/>
      <c r="AKI67" s="6"/>
      <c r="AKJ67" s="6"/>
      <c r="AKK67" s="6"/>
      <c r="AKL67" s="6"/>
      <c r="AKM67" s="6"/>
      <c r="AKN67" s="6"/>
      <c r="AKO67" s="6"/>
      <c r="AKP67" s="6"/>
      <c r="AKQ67" s="6"/>
      <c r="AKR67" s="6"/>
      <c r="AKS67" s="6"/>
      <c r="AKT67" s="6"/>
      <c r="AKU67" s="6"/>
      <c r="AKV67" s="6"/>
      <c r="AKW67" s="6"/>
      <c r="AKX67" s="6"/>
      <c r="AKY67" s="6"/>
      <c r="AKZ67" s="6"/>
      <c r="ALA67" s="6"/>
      <c r="ALB67" s="6"/>
      <c r="ALC67" s="6"/>
      <c r="ALD67" s="6"/>
      <c r="ALE67" s="6"/>
      <c r="ALF67" s="6"/>
      <c r="ALG67" s="6"/>
      <c r="ALH67" s="6"/>
      <c r="ALI67" s="6"/>
      <c r="ALJ67" s="6"/>
      <c r="ALK67" s="6"/>
      <c r="ALL67" s="6"/>
      <c r="ALM67" s="6"/>
      <c r="ALN67" s="6"/>
      <c r="ALO67" s="6"/>
      <c r="ALP67" s="6"/>
      <c r="ALQ67" s="6"/>
      <c r="ALR67" s="6"/>
      <c r="ALS67" s="6"/>
      <c r="ALT67" s="6"/>
      <c r="ALU67" s="6"/>
      <c r="ALV67" s="6"/>
      <c r="ALW67" s="6"/>
      <c r="ALX67" s="6"/>
      <c r="ALY67" s="6"/>
      <c r="ALZ67" s="6"/>
      <c r="AMA67" s="6"/>
      <c r="AMB67" s="6"/>
      <c r="AMC67" s="6"/>
      <c r="AMD67" s="6"/>
      <c r="AME67" s="6"/>
      <c r="AMF67" s="6"/>
      <c r="AMG67" s="6"/>
      <c r="AMH67" s="6"/>
      <c r="AMI67" s="6"/>
      <c r="AMJ67" s="6"/>
      <c r="AMK67" s="6"/>
      <c r="AML67" s="6"/>
      <c r="AMM67" s="6"/>
      <c r="AMN67" s="6"/>
      <c r="AMO67" s="6"/>
      <c r="AMP67" s="6"/>
      <c r="AMQ67" s="6"/>
      <c r="AMR67" s="6"/>
      <c r="AMS67" s="6"/>
      <c r="AMT67" s="6"/>
      <c r="AMU67" s="6"/>
      <c r="AMV67" s="6"/>
      <c r="AMW67" s="6"/>
      <c r="AMX67" s="6"/>
    </row>
    <row r="68" spans="1:1038" x14ac:dyDescent="0.25">
      <c r="A68" t="s">
        <v>188</v>
      </c>
      <c r="M68" s="55"/>
      <c r="N68" s="55"/>
      <c r="O68" s="6"/>
      <c r="P68" s="55"/>
      <c r="Q68" s="6"/>
      <c r="R68" s="6"/>
      <c r="S68" s="6"/>
      <c r="T68" s="222" t="s">
        <v>1286</v>
      </c>
      <c r="U68" s="224">
        <v>99</v>
      </c>
      <c r="V68" s="222" t="s">
        <v>1286</v>
      </c>
      <c r="W68" s="131">
        <f t="shared" si="3"/>
        <v>1</v>
      </c>
      <c r="X68" s="127"/>
      <c r="Y68" s="78"/>
      <c r="Z68" s="56"/>
      <c r="AA68" s="56"/>
      <c r="AB68" s="57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6"/>
      <c r="VC68" s="6"/>
      <c r="VD68" s="6"/>
      <c r="VE68" s="6"/>
      <c r="VF68" s="6"/>
      <c r="VG68" s="6"/>
      <c r="VH68" s="6"/>
      <c r="VI68" s="6"/>
      <c r="VJ68" s="6"/>
      <c r="VK68" s="6"/>
      <c r="VL68" s="6"/>
      <c r="VM68" s="6"/>
      <c r="VN68" s="6"/>
      <c r="VO68" s="6"/>
      <c r="VP68" s="6"/>
      <c r="VQ68" s="6"/>
      <c r="VR68" s="6"/>
      <c r="VS68" s="6"/>
      <c r="VT68" s="6"/>
      <c r="VU68" s="6"/>
      <c r="VV68" s="6"/>
      <c r="VW68" s="6"/>
      <c r="VX68" s="6"/>
      <c r="VY68" s="6"/>
      <c r="VZ68" s="6"/>
      <c r="WA68" s="6"/>
      <c r="WB68" s="6"/>
      <c r="WC68" s="6"/>
      <c r="WD68" s="6"/>
      <c r="WE68" s="6"/>
      <c r="WF68" s="6"/>
      <c r="WG68" s="6"/>
      <c r="WH68" s="6"/>
      <c r="WI68" s="6"/>
      <c r="WJ68" s="6"/>
      <c r="WK68" s="6"/>
      <c r="WL68" s="6"/>
      <c r="WM68" s="6"/>
      <c r="WN68" s="6"/>
      <c r="WO68" s="6"/>
      <c r="WP68" s="6"/>
      <c r="WQ68" s="6"/>
      <c r="WR68" s="6"/>
      <c r="WS68" s="6"/>
      <c r="WT68" s="6"/>
      <c r="WU68" s="6"/>
      <c r="WV68" s="6"/>
      <c r="WW68" s="6"/>
      <c r="WX68" s="6"/>
      <c r="WY68" s="6"/>
      <c r="WZ68" s="6"/>
      <c r="XA68" s="6"/>
      <c r="XB68" s="6"/>
      <c r="XC68" s="6"/>
      <c r="XD68" s="6"/>
      <c r="XE68" s="6"/>
      <c r="XF68" s="6"/>
      <c r="XG68" s="6"/>
      <c r="XH68" s="6"/>
      <c r="XI68" s="6"/>
      <c r="XJ68" s="6"/>
      <c r="XK68" s="6"/>
      <c r="XL68" s="6"/>
      <c r="XM68" s="6"/>
      <c r="XN68" s="6"/>
      <c r="XO68" s="6"/>
      <c r="XP68" s="6"/>
      <c r="XQ68" s="6"/>
      <c r="XR68" s="6"/>
      <c r="XS68" s="6"/>
      <c r="XT68" s="6"/>
      <c r="XU68" s="6"/>
      <c r="XV68" s="6"/>
      <c r="XW68" s="6"/>
      <c r="XX68" s="6"/>
      <c r="XY68" s="6"/>
      <c r="XZ68" s="6"/>
      <c r="YA68" s="6"/>
      <c r="YB68" s="6"/>
      <c r="YC68" s="6"/>
      <c r="YD68" s="6"/>
      <c r="YE68" s="6"/>
      <c r="YF68" s="6"/>
      <c r="YG68" s="6"/>
      <c r="YH68" s="6"/>
      <c r="YI68" s="6"/>
      <c r="YJ68" s="6"/>
      <c r="YK68" s="6"/>
      <c r="YL68" s="6"/>
      <c r="YM68" s="6"/>
      <c r="YN68" s="6"/>
      <c r="YO68" s="6"/>
      <c r="YP68" s="6"/>
      <c r="YQ68" s="6"/>
      <c r="YR68" s="6"/>
      <c r="YS68" s="6"/>
      <c r="YT68" s="6"/>
      <c r="YU68" s="6"/>
      <c r="YV68" s="6"/>
      <c r="YW68" s="6"/>
      <c r="YX68" s="6"/>
      <c r="YY68" s="6"/>
      <c r="YZ68" s="6"/>
      <c r="ZA68" s="6"/>
      <c r="ZB68" s="6"/>
      <c r="ZC68" s="6"/>
      <c r="ZD68" s="6"/>
      <c r="ZE68" s="6"/>
      <c r="ZF68" s="6"/>
      <c r="ZG68" s="6"/>
      <c r="ZH68" s="6"/>
      <c r="ZI68" s="6"/>
      <c r="ZJ68" s="6"/>
      <c r="ZK68" s="6"/>
      <c r="ZL68" s="6"/>
      <c r="ZM68" s="6"/>
      <c r="ZN68" s="6"/>
      <c r="ZO68" s="6"/>
      <c r="ZP68" s="6"/>
      <c r="ZQ68" s="6"/>
      <c r="ZR68" s="6"/>
      <c r="ZS68" s="6"/>
      <c r="ZT68" s="6"/>
      <c r="ZU68" s="6"/>
      <c r="ZV68" s="6"/>
      <c r="ZW68" s="6"/>
      <c r="ZX68" s="6"/>
      <c r="ZY68" s="6"/>
      <c r="ZZ68" s="6"/>
      <c r="AAA68" s="6"/>
      <c r="AAB68" s="6"/>
      <c r="AAC68" s="6"/>
      <c r="AAD68" s="6"/>
      <c r="AAE68" s="6"/>
      <c r="AAF68" s="6"/>
      <c r="AAG68" s="6"/>
      <c r="AAH68" s="6"/>
      <c r="AAI68" s="6"/>
      <c r="AAJ68" s="6"/>
      <c r="AAK68" s="6"/>
      <c r="AAL68" s="6"/>
      <c r="AAM68" s="6"/>
      <c r="AAN68" s="6"/>
      <c r="AAO68" s="6"/>
      <c r="AAP68" s="6"/>
      <c r="AAQ68" s="6"/>
      <c r="AAR68" s="6"/>
      <c r="AAS68" s="6"/>
      <c r="AAT68" s="6"/>
      <c r="AAU68" s="6"/>
      <c r="AAV68" s="6"/>
      <c r="AAW68" s="6"/>
      <c r="AAX68" s="6"/>
      <c r="AAY68" s="6"/>
      <c r="AAZ68" s="6"/>
      <c r="ABA68" s="6"/>
      <c r="ABB68" s="6"/>
      <c r="ABC68" s="6"/>
      <c r="ABD68" s="6"/>
      <c r="ABE68" s="6"/>
      <c r="ABF68" s="6"/>
      <c r="ABG68" s="6"/>
      <c r="ABH68" s="6"/>
      <c r="ABI68" s="6"/>
      <c r="ABJ68" s="6"/>
      <c r="ABK68" s="6"/>
      <c r="ABL68" s="6"/>
      <c r="ABM68" s="6"/>
      <c r="ABN68" s="6"/>
      <c r="ABO68" s="6"/>
      <c r="ABP68" s="6"/>
      <c r="ABQ68" s="6"/>
      <c r="ABR68" s="6"/>
      <c r="ABS68" s="6"/>
      <c r="ABT68" s="6"/>
      <c r="ABU68" s="6"/>
      <c r="ABV68" s="6"/>
      <c r="ABW68" s="6"/>
      <c r="ABX68" s="6"/>
      <c r="ABY68" s="6"/>
      <c r="ABZ68" s="6"/>
      <c r="ACA68" s="6"/>
      <c r="ACB68" s="6"/>
      <c r="ACC68" s="6"/>
      <c r="ACD68" s="6"/>
      <c r="ACE68" s="6"/>
      <c r="ACF68" s="6"/>
      <c r="ACG68" s="6"/>
      <c r="ACH68" s="6"/>
      <c r="ACI68" s="6"/>
      <c r="ACJ68" s="6"/>
      <c r="ACK68" s="6"/>
      <c r="ACL68" s="6"/>
      <c r="ACM68" s="6"/>
      <c r="ACN68" s="6"/>
      <c r="ACO68" s="6"/>
      <c r="ACP68" s="6"/>
      <c r="ACQ68" s="6"/>
      <c r="ACR68" s="6"/>
      <c r="ACS68" s="6"/>
      <c r="ACT68" s="6"/>
      <c r="ACU68" s="6"/>
      <c r="ACV68" s="6"/>
      <c r="ACW68" s="6"/>
      <c r="ACX68" s="6"/>
      <c r="ACY68" s="6"/>
      <c r="ACZ68" s="6"/>
      <c r="ADA68" s="6"/>
      <c r="ADB68" s="6"/>
      <c r="ADC68" s="6"/>
      <c r="ADD68" s="6"/>
      <c r="ADE68" s="6"/>
      <c r="ADF68" s="6"/>
      <c r="ADG68" s="6"/>
      <c r="ADH68" s="6"/>
      <c r="ADI68" s="6"/>
      <c r="ADJ68" s="6"/>
      <c r="ADK68" s="6"/>
      <c r="ADL68" s="6"/>
      <c r="ADM68" s="6"/>
      <c r="ADN68" s="6"/>
      <c r="ADO68" s="6"/>
      <c r="ADP68" s="6"/>
      <c r="ADQ68" s="6"/>
      <c r="ADR68" s="6"/>
      <c r="ADS68" s="6"/>
      <c r="ADT68" s="6"/>
      <c r="ADU68" s="6"/>
      <c r="ADV68" s="6"/>
      <c r="ADW68" s="6"/>
      <c r="ADX68" s="6"/>
      <c r="ADY68" s="6"/>
      <c r="ADZ68" s="6"/>
      <c r="AEA68" s="6"/>
      <c r="AEB68" s="6"/>
      <c r="AEC68" s="6"/>
      <c r="AED68" s="6"/>
      <c r="AEE68" s="6"/>
      <c r="AEF68" s="6"/>
      <c r="AEG68" s="6"/>
      <c r="AEH68" s="6"/>
      <c r="AEI68" s="6"/>
      <c r="AEJ68" s="6"/>
      <c r="AEK68" s="6"/>
      <c r="AEL68" s="6"/>
      <c r="AEM68" s="6"/>
      <c r="AEN68" s="6"/>
      <c r="AEO68" s="6"/>
      <c r="AEP68" s="6"/>
      <c r="AEQ68" s="6"/>
      <c r="AER68" s="6"/>
      <c r="AES68" s="6"/>
      <c r="AET68" s="6"/>
      <c r="AEU68" s="6"/>
      <c r="AEV68" s="6"/>
      <c r="AEW68" s="6"/>
      <c r="AEX68" s="6"/>
      <c r="AEY68" s="6"/>
      <c r="AEZ68" s="6"/>
      <c r="AFA68" s="6"/>
      <c r="AFB68" s="6"/>
      <c r="AFC68" s="6"/>
      <c r="AFD68" s="6"/>
      <c r="AFE68" s="6"/>
      <c r="AFF68" s="6"/>
      <c r="AFG68" s="6"/>
      <c r="AFH68" s="6"/>
      <c r="AFI68" s="6"/>
      <c r="AFJ68" s="6"/>
      <c r="AFK68" s="6"/>
      <c r="AFL68" s="6"/>
      <c r="AFM68" s="6"/>
      <c r="AFN68" s="6"/>
      <c r="AFO68" s="6"/>
      <c r="AFP68" s="6"/>
      <c r="AFQ68" s="6"/>
      <c r="AFR68" s="6"/>
      <c r="AFS68" s="6"/>
      <c r="AFT68" s="6"/>
      <c r="AFU68" s="6"/>
      <c r="AFV68" s="6"/>
      <c r="AFW68" s="6"/>
      <c r="AFX68" s="6"/>
      <c r="AFY68" s="6"/>
      <c r="AFZ68" s="6"/>
      <c r="AGA68" s="6"/>
      <c r="AGB68" s="6"/>
      <c r="AGC68" s="6"/>
      <c r="AGD68" s="6"/>
      <c r="AGE68" s="6"/>
      <c r="AGF68" s="6"/>
      <c r="AGG68" s="6"/>
      <c r="AGH68" s="6"/>
      <c r="AGI68" s="6"/>
      <c r="AGJ68" s="6"/>
      <c r="AGK68" s="6"/>
      <c r="AGL68" s="6"/>
      <c r="AGM68" s="6"/>
      <c r="AGN68" s="6"/>
      <c r="AGO68" s="6"/>
      <c r="AGP68" s="6"/>
      <c r="AGQ68" s="6"/>
      <c r="AGR68" s="6"/>
      <c r="AGS68" s="6"/>
      <c r="AGT68" s="6"/>
      <c r="AGU68" s="6"/>
      <c r="AGV68" s="6"/>
      <c r="AGW68" s="6"/>
      <c r="AGX68" s="6"/>
      <c r="AGY68" s="6"/>
      <c r="AGZ68" s="6"/>
      <c r="AHA68" s="6"/>
      <c r="AHB68" s="6"/>
      <c r="AHC68" s="6"/>
      <c r="AHD68" s="6"/>
      <c r="AHE68" s="6"/>
      <c r="AHF68" s="6"/>
      <c r="AHG68" s="6"/>
      <c r="AHH68" s="6"/>
      <c r="AHI68" s="6"/>
      <c r="AHJ68" s="6"/>
      <c r="AHK68" s="6"/>
      <c r="AHL68" s="6"/>
      <c r="AHM68" s="6"/>
      <c r="AHN68" s="6"/>
      <c r="AHO68" s="6"/>
      <c r="AHP68" s="6"/>
      <c r="AHQ68" s="6"/>
      <c r="AHR68" s="6"/>
      <c r="AHS68" s="6"/>
      <c r="AHT68" s="6"/>
      <c r="AHU68" s="6"/>
      <c r="AHV68" s="6"/>
      <c r="AHW68" s="6"/>
      <c r="AHX68" s="6"/>
      <c r="AHY68" s="6"/>
      <c r="AHZ68" s="6"/>
      <c r="AIA68" s="6"/>
      <c r="AIB68" s="6"/>
      <c r="AIC68" s="6"/>
      <c r="AID68" s="6"/>
      <c r="AIE68" s="6"/>
      <c r="AIF68" s="6"/>
      <c r="AIG68" s="6"/>
      <c r="AIH68" s="6"/>
      <c r="AII68" s="6"/>
      <c r="AIJ68" s="6"/>
      <c r="AIK68" s="6"/>
      <c r="AIL68" s="6"/>
      <c r="AIM68" s="6"/>
      <c r="AIN68" s="6"/>
      <c r="AIO68" s="6"/>
      <c r="AIP68" s="6"/>
      <c r="AIQ68" s="6"/>
      <c r="AIR68" s="6"/>
      <c r="AIS68" s="6"/>
      <c r="AIT68" s="6"/>
      <c r="AIU68" s="6"/>
      <c r="AIV68" s="6"/>
      <c r="AIW68" s="6"/>
      <c r="AIX68" s="6"/>
      <c r="AIY68" s="6"/>
      <c r="AIZ68" s="6"/>
      <c r="AJA68" s="6"/>
      <c r="AJB68" s="6"/>
      <c r="AJC68" s="6"/>
      <c r="AJD68" s="6"/>
      <c r="AJE68" s="6"/>
      <c r="AJF68" s="6"/>
      <c r="AJG68" s="6"/>
      <c r="AJH68" s="6"/>
      <c r="AJI68" s="6"/>
      <c r="AJJ68" s="6"/>
      <c r="AJK68" s="6"/>
      <c r="AJL68" s="6"/>
      <c r="AJM68" s="6"/>
      <c r="AJN68" s="6"/>
      <c r="AJO68" s="6"/>
      <c r="AJP68" s="6"/>
      <c r="AJQ68" s="6"/>
      <c r="AJR68" s="6"/>
      <c r="AJS68" s="6"/>
      <c r="AJT68" s="6"/>
      <c r="AJU68" s="6"/>
      <c r="AJV68" s="6"/>
      <c r="AJW68" s="6"/>
      <c r="AJX68" s="6"/>
      <c r="AJY68" s="6"/>
      <c r="AJZ68" s="6"/>
      <c r="AKA68" s="6"/>
      <c r="AKB68" s="6"/>
      <c r="AKC68" s="6"/>
      <c r="AKD68" s="6"/>
      <c r="AKE68" s="6"/>
      <c r="AKF68" s="6"/>
      <c r="AKG68" s="6"/>
      <c r="AKH68" s="6"/>
      <c r="AKI68" s="6"/>
      <c r="AKJ68" s="6"/>
      <c r="AKK68" s="6"/>
      <c r="AKL68" s="6"/>
      <c r="AKM68" s="6"/>
      <c r="AKN68" s="6"/>
      <c r="AKO68" s="6"/>
      <c r="AKP68" s="6"/>
      <c r="AKQ68" s="6"/>
      <c r="AKR68" s="6"/>
      <c r="AKS68" s="6"/>
      <c r="AKT68" s="6"/>
      <c r="AKU68" s="6"/>
      <c r="AKV68" s="6"/>
      <c r="AKW68" s="6"/>
      <c r="AKX68" s="6"/>
      <c r="AKY68" s="6"/>
      <c r="AKZ68" s="6"/>
      <c r="ALA68" s="6"/>
      <c r="ALB68" s="6"/>
      <c r="ALC68" s="6"/>
      <c r="ALD68" s="6"/>
      <c r="ALE68" s="6"/>
      <c r="ALF68" s="6"/>
      <c r="ALG68" s="6"/>
      <c r="ALH68" s="6"/>
      <c r="ALI68" s="6"/>
      <c r="ALJ68" s="6"/>
      <c r="ALK68" s="6"/>
      <c r="ALL68" s="6"/>
      <c r="ALM68" s="6"/>
      <c r="ALN68" s="6"/>
      <c r="ALO68" s="6"/>
      <c r="ALP68" s="6"/>
      <c r="ALQ68" s="6"/>
      <c r="ALR68" s="6"/>
      <c r="ALS68" s="6"/>
      <c r="ALT68" s="6"/>
      <c r="ALU68" s="6"/>
      <c r="ALV68" s="6"/>
      <c r="ALW68" s="6"/>
      <c r="ALX68" s="6"/>
      <c r="ALY68" s="6"/>
      <c r="ALZ68" s="6"/>
      <c r="AMA68" s="6"/>
      <c r="AMB68" s="6"/>
      <c r="AMC68" s="6"/>
      <c r="AMD68" s="6"/>
      <c r="AME68" s="6"/>
      <c r="AMF68" s="6"/>
      <c r="AMG68" s="6"/>
      <c r="AMH68" s="6"/>
      <c r="AMI68" s="6"/>
      <c r="AMJ68" s="6"/>
      <c r="AMK68" s="6"/>
      <c r="AML68" s="6"/>
      <c r="AMM68" s="6"/>
      <c r="AMN68" s="6"/>
      <c r="AMO68" s="6"/>
      <c r="AMP68" s="6"/>
      <c r="AMQ68" s="6"/>
      <c r="AMR68" s="6"/>
      <c r="AMS68" s="6"/>
      <c r="AMT68" s="6"/>
      <c r="AMU68" s="6"/>
      <c r="AMV68" s="6"/>
      <c r="AMW68" s="6"/>
      <c r="AMX68" s="6"/>
    </row>
    <row r="69" spans="1:1038" x14ac:dyDescent="0.25">
      <c r="A69" t="s">
        <v>188</v>
      </c>
      <c r="M69" s="55"/>
      <c r="N69" s="55"/>
      <c r="O69" s="6"/>
      <c r="P69" s="55"/>
      <c r="Q69" s="6"/>
      <c r="R69" s="6"/>
      <c r="S69" s="6"/>
      <c r="T69" s="222" t="s">
        <v>1287</v>
      </c>
      <c r="U69" s="224">
        <v>99</v>
      </c>
      <c r="V69" s="222" t="s">
        <v>1287</v>
      </c>
      <c r="W69" s="131">
        <f t="shared" si="3"/>
        <v>1</v>
      </c>
      <c r="X69" s="127"/>
      <c r="Y69" s="78"/>
      <c r="Z69" s="56"/>
      <c r="AA69" s="56"/>
      <c r="AB69" s="57"/>
      <c r="AL69">
        <f>COUNTIF(AL74:AL620, "&gt; 4.07")</f>
        <v>2</v>
      </c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6"/>
      <c r="AFM69" s="6"/>
      <c r="AFN69" s="6"/>
      <c r="AFO69" s="6"/>
      <c r="AFP69" s="6"/>
      <c r="AFQ69" s="6"/>
      <c r="AFR69" s="6"/>
      <c r="AFS69" s="6"/>
      <c r="AFT69" s="6"/>
      <c r="AFU69" s="6"/>
      <c r="AFV69" s="6"/>
      <c r="AFW69" s="6"/>
      <c r="AFX69" s="6"/>
      <c r="AFY69" s="6"/>
      <c r="AFZ69" s="6"/>
      <c r="AGA69" s="6"/>
      <c r="AGB69" s="6"/>
      <c r="AGC69" s="6"/>
      <c r="AGD69" s="6"/>
      <c r="AGE69" s="6"/>
      <c r="AGF69" s="6"/>
      <c r="AGG69" s="6"/>
      <c r="AGH69" s="6"/>
      <c r="AGI69" s="6"/>
      <c r="AGJ69" s="6"/>
      <c r="AGK69" s="6"/>
      <c r="AGL69" s="6"/>
      <c r="AGM69" s="6"/>
      <c r="AGN69" s="6"/>
      <c r="AGO69" s="6"/>
      <c r="AGP69" s="6"/>
      <c r="AGQ69" s="6"/>
      <c r="AGR69" s="6"/>
      <c r="AGS69" s="6"/>
      <c r="AGT69" s="6"/>
      <c r="AGU69" s="6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6"/>
      <c r="AIY69" s="6"/>
      <c r="AIZ69" s="6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6"/>
      <c r="AKF69" s="6"/>
      <c r="AKG69" s="6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6"/>
      <c r="ALP69" s="6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</row>
    <row r="70" spans="1:1038" x14ac:dyDescent="0.25">
      <c r="A70" t="s">
        <v>188</v>
      </c>
      <c r="M70" s="55"/>
      <c r="N70" s="55"/>
      <c r="O70" s="6"/>
      <c r="P70" s="55"/>
      <c r="Q70" s="6"/>
      <c r="R70" s="6"/>
      <c r="S70" s="6"/>
      <c r="T70" s="222" t="s">
        <v>1288</v>
      </c>
      <c r="U70" s="224">
        <v>99</v>
      </c>
      <c r="V70" s="222" t="s">
        <v>1288</v>
      </c>
      <c r="W70" s="131">
        <f t="shared" si="3"/>
        <v>1</v>
      </c>
      <c r="X70" s="127"/>
      <c r="Y70" s="78"/>
      <c r="Z70" s="56"/>
      <c r="AA70" s="56"/>
      <c r="AB70" s="57"/>
      <c r="AL70" s="215" t="s">
        <v>1280</v>
      </c>
      <c r="AM70" s="215" t="s">
        <v>1281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  <c r="AKC70" s="6"/>
      <c r="AKD70" s="6"/>
      <c r="AKE70" s="6"/>
      <c r="AKF70" s="6"/>
      <c r="AKG70" s="6"/>
      <c r="AKH70" s="6"/>
      <c r="AKI70" s="6"/>
      <c r="AKJ70" s="6"/>
      <c r="AKK70" s="6"/>
      <c r="AKL70" s="6"/>
      <c r="AKM70" s="6"/>
      <c r="AKN70" s="6"/>
      <c r="AKO70" s="6"/>
      <c r="AKP70" s="6"/>
      <c r="AKQ70" s="6"/>
      <c r="AKR70" s="6"/>
      <c r="AKS70" s="6"/>
      <c r="AKT70" s="6"/>
      <c r="AKU70" s="6"/>
      <c r="AKV70" s="6"/>
      <c r="AKW70" s="6"/>
      <c r="AKX70" s="6"/>
      <c r="AKY70" s="6"/>
      <c r="AKZ70" s="6"/>
      <c r="ALA70" s="6"/>
      <c r="ALB70" s="6"/>
      <c r="ALC70" s="6"/>
      <c r="ALD70" s="6"/>
      <c r="ALE70" s="6"/>
      <c r="ALF70" s="6"/>
      <c r="ALG70" s="6"/>
      <c r="ALH70" s="6"/>
      <c r="ALI70" s="6"/>
      <c r="ALJ70" s="6"/>
      <c r="ALK70" s="6"/>
      <c r="ALL70" s="6"/>
      <c r="ALM70" s="6"/>
      <c r="ALN70" s="6"/>
      <c r="ALO70" s="6"/>
      <c r="ALP70" s="6"/>
      <c r="ALQ70" s="6"/>
      <c r="ALR70" s="6"/>
      <c r="ALS70" s="6"/>
      <c r="ALT70" s="6"/>
      <c r="ALU70" s="6"/>
      <c r="ALV70" s="6"/>
      <c r="ALW70" s="6"/>
      <c r="ALX70" s="6"/>
      <c r="ALY70" s="6"/>
      <c r="ALZ70" s="6"/>
      <c r="AMA70" s="6"/>
      <c r="AMB70" s="6"/>
      <c r="AMC70" s="6"/>
      <c r="AMD70" s="6"/>
      <c r="AME70" s="6"/>
      <c r="AMF70" s="6"/>
      <c r="AMG70" s="6"/>
      <c r="AMH70" s="6"/>
      <c r="AMI70" s="6"/>
      <c r="AMJ70" s="6"/>
      <c r="AMK70" s="6"/>
      <c r="AML70" s="6"/>
      <c r="AMM70" s="6"/>
      <c r="AMN70" s="6"/>
      <c r="AMO70" s="6"/>
      <c r="AMP70" s="6"/>
      <c r="AMQ70" s="6"/>
      <c r="AMR70" s="6"/>
      <c r="AMS70" s="6"/>
      <c r="AMT70" s="6"/>
      <c r="AMU70" s="6"/>
      <c r="AMV70" s="6"/>
      <c r="AMW70" s="6"/>
      <c r="AMX70" s="6"/>
    </row>
    <row r="71" spans="1:1038" x14ac:dyDescent="0.25">
      <c r="A71" t="s">
        <v>188</v>
      </c>
      <c r="M71" s="55"/>
      <c r="N71" s="55"/>
      <c r="O71" s="6"/>
      <c r="P71" s="55"/>
      <c r="Q71" s="6"/>
      <c r="R71" s="6"/>
      <c r="S71" s="6"/>
      <c r="T71" s="74"/>
      <c r="U71" s="98"/>
      <c r="V71" s="104"/>
      <c r="W71" s="131"/>
      <c r="X71" s="78"/>
      <c r="Y71" s="78"/>
      <c r="Z71" s="56"/>
      <c r="AA71" s="56"/>
      <c r="AB71" s="57"/>
      <c r="AK71" t="s">
        <v>1279</v>
      </c>
      <c r="AL71" s="138">
        <f>MIN(AL74:AL620)</f>
        <v>2.73</v>
      </c>
      <c r="AM71" s="138">
        <f>MIN(AM74:AM620)</f>
        <v>3.44</v>
      </c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  <c r="AEG71" s="6"/>
      <c r="AEH71" s="6"/>
      <c r="AEI71" s="6"/>
      <c r="AEJ71" s="6"/>
      <c r="AEK71" s="6"/>
      <c r="AEL71" s="6"/>
      <c r="AEM71" s="6"/>
      <c r="AEN71" s="6"/>
      <c r="AEO71" s="6"/>
      <c r="AEP71" s="6"/>
      <c r="AEQ71" s="6"/>
      <c r="AER71" s="6"/>
      <c r="AES71" s="6"/>
      <c r="AET71" s="6"/>
      <c r="AEU71" s="6"/>
      <c r="AEV71" s="6"/>
      <c r="AEW71" s="6"/>
      <c r="AEX71" s="6"/>
      <c r="AEY71" s="6"/>
      <c r="AEZ71" s="6"/>
      <c r="AFA71" s="6"/>
      <c r="AFB71" s="6"/>
      <c r="AFC71" s="6"/>
      <c r="AFD71" s="6"/>
      <c r="AFE71" s="6"/>
      <c r="AFF71" s="6"/>
      <c r="AFG71" s="6"/>
      <c r="AFH71" s="6"/>
      <c r="AFI71" s="6"/>
      <c r="AFJ71" s="6"/>
      <c r="AFK71" s="6"/>
      <c r="AFL71" s="6"/>
      <c r="AFM71" s="6"/>
      <c r="AFN71" s="6"/>
      <c r="AFO71" s="6"/>
      <c r="AFP71" s="6"/>
      <c r="AFQ71" s="6"/>
      <c r="AFR71" s="6"/>
      <c r="AFS71" s="6"/>
      <c r="AFT71" s="6"/>
      <c r="AFU71" s="6"/>
      <c r="AFV71" s="6"/>
      <c r="AFW71" s="6"/>
      <c r="AFX71" s="6"/>
      <c r="AFY71" s="6"/>
      <c r="AFZ71" s="6"/>
      <c r="AGA71" s="6"/>
      <c r="AGB71" s="6"/>
      <c r="AGC71" s="6"/>
      <c r="AGD71" s="6"/>
      <c r="AGE71" s="6"/>
      <c r="AGF71" s="6"/>
      <c r="AGG71" s="6"/>
      <c r="AGH71" s="6"/>
      <c r="AGI71" s="6"/>
      <c r="AGJ71" s="6"/>
      <c r="AGK71" s="6"/>
      <c r="AGL71" s="6"/>
      <c r="AGM71" s="6"/>
      <c r="AGN71" s="6"/>
      <c r="AGO71" s="6"/>
      <c r="AGP71" s="6"/>
      <c r="AGQ71" s="6"/>
      <c r="AGR71" s="6"/>
      <c r="AGS71" s="6"/>
      <c r="AGT71" s="6"/>
      <c r="AGU71" s="6"/>
      <c r="AGV71" s="6"/>
      <c r="AGW71" s="6"/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6"/>
      <c r="AHM71" s="6"/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6"/>
      <c r="AIC71" s="6"/>
      <c r="AID71" s="6"/>
      <c r="AIE71" s="6"/>
      <c r="AIF71" s="6"/>
      <c r="AIG71" s="6"/>
      <c r="AIH71" s="6"/>
      <c r="AII71" s="6"/>
      <c r="AIJ71" s="6"/>
      <c r="AIK71" s="6"/>
      <c r="AIL71" s="6"/>
      <c r="AIM71" s="6"/>
      <c r="AIN71" s="6"/>
      <c r="AIO71" s="6"/>
      <c r="AIP71" s="6"/>
      <c r="AIQ71" s="6"/>
      <c r="AIR71" s="6"/>
      <c r="AIS71" s="6"/>
      <c r="AIT71" s="6"/>
      <c r="AIU71" s="6"/>
      <c r="AIV71" s="6"/>
      <c r="AIW71" s="6"/>
      <c r="AIX71" s="6"/>
      <c r="AIY71" s="6"/>
      <c r="AIZ71" s="6"/>
      <c r="AJA71" s="6"/>
      <c r="AJB71" s="6"/>
      <c r="AJC71" s="6"/>
      <c r="AJD71" s="6"/>
      <c r="AJE71" s="6"/>
      <c r="AJF71" s="6"/>
      <c r="AJG71" s="6"/>
      <c r="AJH71" s="6"/>
      <c r="AJI71" s="6"/>
      <c r="AJJ71" s="6"/>
      <c r="AJK71" s="6"/>
      <c r="AJL71" s="6"/>
      <c r="AJM71" s="6"/>
      <c r="AJN71" s="6"/>
      <c r="AJO71" s="6"/>
      <c r="AJP71" s="6"/>
      <c r="AJQ71" s="6"/>
      <c r="AJR71" s="6"/>
      <c r="AJS71" s="6"/>
      <c r="AJT71" s="6"/>
      <c r="AJU71" s="6"/>
      <c r="AJV71" s="6"/>
      <c r="AJW71" s="6"/>
      <c r="AJX71" s="6"/>
      <c r="AJY71" s="6"/>
      <c r="AJZ71" s="6"/>
      <c r="AKA71" s="6"/>
      <c r="AKB71" s="6"/>
      <c r="AKC71" s="6"/>
      <c r="AKD71" s="6"/>
      <c r="AKE71" s="6"/>
      <c r="AKF71" s="6"/>
      <c r="AKG71" s="6"/>
      <c r="AKH71" s="6"/>
      <c r="AKI71" s="6"/>
      <c r="AKJ71" s="6"/>
      <c r="AKK71" s="6"/>
      <c r="AKL71" s="6"/>
      <c r="AKM71" s="6"/>
      <c r="AKN71" s="6"/>
      <c r="AKO71" s="6"/>
      <c r="AKP71" s="6"/>
      <c r="AKQ71" s="6"/>
      <c r="AKR71" s="6"/>
      <c r="AKS71" s="6"/>
      <c r="AKT71" s="6"/>
      <c r="AKU71" s="6"/>
      <c r="AKV71" s="6"/>
      <c r="AKW71" s="6"/>
      <c r="AKX71" s="6"/>
      <c r="AKY71" s="6"/>
      <c r="AKZ71" s="6"/>
      <c r="ALA71" s="6"/>
      <c r="ALB71" s="6"/>
      <c r="ALC71" s="6"/>
      <c r="ALD71" s="6"/>
      <c r="ALE71" s="6"/>
      <c r="ALF71" s="6"/>
      <c r="ALG71" s="6"/>
      <c r="ALH71" s="6"/>
      <c r="ALI71" s="6"/>
      <c r="ALJ71" s="6"/>
      <c r="ALK71" s="6"/>
      <c r="ALL71" s="6"/>
      <c r="ALM71" s="6"/>
      <c r="ALN71" s="6"/>
      <c r="ALO71" s="6"/>
      <c r="ALP71" s="6"/>
      <c r="ALQ71" s="6"/>
      <c r="ALR71" s="6"/>
      <c r="ALS71" s="6"/>
      <c r="ALT71" s="6"/>
      <c r="ALU71" s="6"/>
      <c r="ALV71" s="6"/>
      <c r="ALW71" s="6"/>
      <c r="ALX71" s="6"/>
      <c r="ALY71" s="6"/>
      <c r="ALZ71" s="6"/>
      <c r="AMA71" s="6"/>
      <c r="AMB71" s="6"/>
      <c r="AMC71" s="6"/>
      <c r="AMD71" s="6"/>
      <c r="AME71" s="6"/>
      <c r="AMF71" s="6"/>
      <c r="AMG71" s="6"/>
      <c r="AMH71" s="6"/>
      <c r="AMI71" s="6"/>
      <c r="AMJ71" s="6"/>
      <c r="AMK71" s="6"/>
      <c r="AML71" s="6"/>
      <c r="AMM71" s="6"/>
      <c r="AMN71" s="6"/>
      <c r="AMO71" s="6"/>
      <c r="AMP71" s="6"/>
      <c r="AMQ71" s="6"/>
      <c r="AMR71" s="6"/>
      <c r="AMS71" s="6"/>
      <c r="AMT71" s="6"/>
      <c r="AMU71" s="6"/>
      <c r="AMV71" s="6"/>
      <c r="AMW71" s="6"/>
      <c r="AMX71" s="6"/>
    </row>
    <row r="72" spans="1:1038" x14ac:dyDescent="0.25">
      <c r="B72" s="88" t="s">
        <v>202</v>
      </c>
      <c r="C72" s="88"/>
      <c r="D72" s="136"/>
      <c r="E72" s="136"/>
      <c r="L72" s="89" t="s">
        <v>188</v>
      </c>
      <c r="M72" s="31" t="s">
        <v>159</v>
      </c>
      <c r="N72" s="50"/>
      <c r="Y72" s="111"/>
      <c r="AG72" s="214" t="s">
        <v>1276</v>
      </c>
      <c r="AH72">
        <f>MAX(AH74:AH620)</f>
        <v>4.47</v>
      </c>
      <c r="AK72" t="s">
        <v>1276</v>
      </c>
      <c r="AL72" s="138">
        <f>MAX(AL74:AL620)</f>
        <v>4.47</v>
      </c>
      <c r="AM72" s="138">
        <f>MAX(AM74:AM620)</f>
        <v>4.07</v>
      </c>
    </row>
    <row r="73" spans="1:1038" s="17" customFormat="1" ht="45" x14ac:dyDescent="0.25">
      <c r="B73"/>
      <c r="C73" s="92" t="s">
        <v>99</v>
      </c>
      <c r="D73" s="92" t="s">
        <v>2</v>
      </c>
      <c r="E73" s="92" t="s">
        <v>813</v>
      </c>
      <c r="F73" s="92" t="s">
        <v>194</v>
      </c>
      <c r="G73" s="137" t="s">
        <v>723</v>
      </c>
      <c r="H73" s="92" t="s">
        <v>343</v>
      </c>
      <c r="I73" s="137" t="s">
        <v>814</v>
      </c>
      <c r="J73" s="92" t="s">
        <v>1282</v>
      </c>
      <c r="K73" s="92" t="s">
        <v>1270</v>
      </c>
      <c r="L73" s="90" t="s">
        <v>188</v>
      </c>
      <c r="M73" s="37" t="s">
        <v>0</v>
      </c>
      <c r="N73" s="81" t="s">
        <v>162</v>
      </c>
      <c r="O73" s="7" t="s">
        <v>1</v>
      </c>
      <c r="P73" s="51" t="s">
        <v>200</v>
      </c>
      <c r="Q73" s="81" t="s">
        <v>164</v>
      </c>
      <c r="R73" s="81" t="s">
        <v>165</v>
      </c>
      <c r="S73" s="51" t="s">
        <v>839</v>
      </c>
      <c r="T73" s="16" t="s">
        <v>2</v>
      </c>
      <c r="U73" s="15" t="s">
        <v>3</v>
      </c>
      <c r="V73" s="49" t="s">
        <v>79</v>
      </c>
      <c r="W73" s="82" t="s">
        <v>201</v>
      </c>
      <c r="X73" s="81" t="s">
        <v>199</v>
      </c>
      <c r="Y73" s="112" t="s">
        <v>345</v>
      </c>
      <c r="Z73" s="40" t="s">
        <v>4</v>
      </c>
      <c r="AA73" s="40" t="s">
        <v>5</v>
      </c>
      <c r="AB73" s="41" t="s">
        <v>78</v>
      </c>
      <c r="AC73" s="123" t="s">
        <v>366</v>
      </c>
      <c r="AD73" s="123" t="s">
        <v>425</v>
      </c>
      <c r="AE73" s="123" t="s">
        <v>424</v>
      </c>
      <c r="AF73" s="123" t="s">
        <v>846</v>
      </c>
      <c r="AG73" s="123" t="s">
        <v>467</v>
      </c>
      <c r="AH73" s="123" t="s">
        <v>1270</v>
      </c>
      <c r="AI73" s="123" t="s">
        <v>1272</v>
      </c>
      <c r="AJ73" s="123" t="s">
        <v>1271</v>
      </c>
      <c r="AK73"/>
      <c r="AL73" s="123" t="s">
        <v>1277</v>
      </c>
      <c r="AM73" s="123" t="s">
        <v>1278</v>
      </c>
      <c r="AN73"/>
      <c r="AO73"/>
      <c r="AP73"/>
      <c r="AQ73"/>
      <c r="AR73"/>
    </row>
    <row r="74" spans="1:1038" s="6" customFormat="1" ht="15" customHeight="1" x14ac:dyDescent="0.25">
      <c r="C74" s="6" t="str">
        <f t="shared" ref="C74:C137" si="4">O74</f>
        <v>A. O. Smith</v>
      </c>
      <c r="D74" s="6" t="str">
        <f t="shared" ref="D74:D137" si="5">R74</f>
        <v>HP1050H45DVCTA-130  (50 gal)</v>
      </c>
      <c r="E74" s="6">
        <f t="shared" ref="E74:E137" si="6">Q74</f>
        <v>1102513</v>
      </c>
      <c r="F74" s="55">
        <f t="shared" ref="F74:F137" si="7">U74</f>
        <v>50</v>
      </c>
      <c r="G74" s="6" t="str">
        <f t="shared" ref="G74:G137" si="8">X74</f>
        <v>AOSmithHPTU50</v>
      </c>
      <c r="H74" s="114">
        <f t="shared" ref="H74:H137" si="9">Y74</f>
        <v>0</v>
      </c>
      <c r="I74" s="152" t="str">
        <f t="shared" ref="I74:I137" si="10">AE74</f>
        <v>AOSmithHP1050H45DVCTA130</v>
      </c>
      <c r="J74" s="114">
        <v>3</v>
      </c>
      <c r="K74" s="219">
        <v>3.45</v>
      </c>
      <c r="L74" s="91" t="s">
        <v>188</v>
      </c>
      <c r="M74" s="175"/>
      <c r="N74" s="131">
        <f t="shared" ref="N74:N137" si="11">VLOOKUP( O74, $O$2:$P$24, 2, FALSE )</f>
        <v>11</v>
      </c>
      <c r="O74" s="176" t="s">
        <v>6</v>
      </c>
      <c r="P74" s="177">
        <v>25</v>
      </c>
      <c r="Q74" s="164">
        <f t="shared" ref="Q74:Q137" si="12" xml:space="preserve"> (N74*100000) + (P74*100) + VLOOKUP( W74, $T$2:$V$70, 2, FALSE )</f>
        <v>1102513</v>
      </c>
      <c r="R74" s="9" t="str">
        <f t="shared" ref="R74:R137" si="13">T74 &amp; "  (" &amp; U74 &amp; " gal)"</f>
        <v>HP1050H45DVCTA-130  (50 gal)</v>
      </c>
      <c r="S74" s="11">
        <f t="shared" ref="S74:S137" si="14">COUNTIF(R$87:R$620, R74)</f>
        <v>0</v>
      </c>
      <c r="T74" s="173" t="s">
        <v>936</v>
      </c>
      <c r="U74" s="179">
        <v>50</v>
      </c>
      <c r="V74" s="173" t="s">
        <v>81</v>
      </c>
      <c r="W74" s="174" t="s">
        <v>106</v>
      </c>
      <c r="X74" s="129" t="str">
        <f t="shared" ref="X74:X137" si="15">VLOOKUP( W74, $T$2:$V$71, 3, FALSE )</f>
        <v>AOSmithHPTU50</v>
      </c>
      <c r="Y74" s="180">
        <v>0</v>
      </c>
      <c r="Z74" s="165"/>
      <c r="AA74" s="194"/>
      <c r="AB74" s="174"/>
      <c r="AC74" s="124" t="str">
        <f t="shared" ref="AC74:AC137" si="16">"2,     "&amp;E74&amp;",   """&amp;R74&amp;""""</f>
        <v>2,     1102513,   "HP1050H45DVCTA-130  (50 gal)"</v>
      </c>
      <c r="AD74" s="182" t="s">
        <v>426</v>
      </c>
      <c r="AE74" s="173" t="s">
        <v>962</v>
      </c>
      <c r="AF74" s="167">
        <f t="shared" ref="AF74:AF137" si="17">COUNTIF(AE$74:AE$620, AE74)</f>
        <v>1</v>
      </c>
      <c r="AG74" s="124" t="str">
        <f t="shared" ref="AG74:AG137" si="18">"          case  "&amp;D74&amp;"   :   """&amp;AE74&amp;""""</f>
        <v xml:space="preserve">          case  HP1050H45DVCTA-130  (50 gal)   :   "AOSmithHP1050H45DVCTA130"</v>
      </c>
      <c r="AH74" s="6">
        <v>3.45</v>
      </c>
      <c r="AJ74" s="6">
        <v>3</v>
      </c>
      <c r="AK74"/>
      <c r="AL74" s="138">
        <f>IF( AJ74=3, AH74, "" )</f>
        <v>3.45</v>
      </c>
      <c r="AM74" s="138" t="str">
        <f>IF( AJ74=4, AH74, "" )</f>
        <v/>
      </c>
      <c r="AN74"/>
      <c r="AO74"/>
      <c r="AP74"/>
      <c r="AQ74"/>
      <c r="AR74"/>
    </row>
    <row r="75" spans="1:1038" s="6" customFormat="1" ht="15" customHeight="1" x14ac:dyDescent="0.25">
      <c r="C75" s="6" t="str">
        <f t="shared" si="4"/>
        <v>A. O. Smith</v>
      </c>
      <c r="D75" s="6" t="str">
        <f t="shared" si="5"/>
        <v>HP1080H45DVCTA-130  (80 gal)</v>
      </c>
      <c r="E75" s="6">
        <f t="shared" si="6"/>
        <v>1102615</v>
      </c>
      <c r="F75" s="55">
        <f t="shared" si="7"/>
        <v>80</v>
      </c>
      <c r="G75" s="6" t="str">
        <f t="shared" si="8"/>
        <v>AOSmithHPTU80</v>
      </c>
      <c r="H75" s="114">
        <f t="shared" si="9"/>
        <v>0</v>
      </c>
      <c r="I75" s="152" t="str">
        <f t="shared" si="10"/>
        <v>AOSmithHP1080H45DVCTA130</v>
      </c>
      <c r="J75" s="114">
        <v>3</v>
      </c>
      <c r="K75" s="219">
        <v>3.45</v>
      </c>
      <c r="L75" s="91" t="s">
        <v>188</v>
      </c>
      <c r="M75" s="175"/>
      <c r="N75" s="131">
        <f t="shared" si="11"/>
        <v>11</v>
      </c>
      <c r="O75" s="176" t="s">
        <v>6</v>
      </c>
      <c r="P75" s="178">
        <f t="shared" ref="P75:P86" si="19">P74+1</f>
        <v>26</v>
      </c>
      <c r="Q75" s="164">
        <f t="shared" si="12"/>
        <v>1102615</v>
      </c>
      <c r="R75" s="9" t="str">
        <f t="shared" si="13"/>
        <v>HP1080H45DVCTA-130  (80 gal)</v>
      </c>
      <c r="S75" s="11">
        <f t="shared" si="14"/>
        <v>0</v>
      </c>
      <c r="T75" s="173" t="s">
        <v>937</v>
      </c>
      <c r="U75" s="179">
        <v>80</v>
      </c>
      <c r="V75" s="173" t="s">
        <v>83</v>
      </c>
      <c r="W75" s="174" t="s">
        <v>103</v>
      </c>
      <c r="X75" s="129" t="str">
        <f t="shared" si="15"/>
        <v>AOSmithHPTU80</v>
      </c>
      <c r="Y75" s="180">
        <v>0</v>
      </c>
      <c r="Z75" s="165"/>
      <c r="AA75" s="194"/>
      <c r="AB75" s="174"/>
      <c r="AC75" s="124" t="str">
        <f t="shared" si="16"/>
        <v>2,     1102615,   "HP1080H45DVCTA-130  (80 gal)"</v>
      </c>
      <c r="AD75" s="182" t="s">
        <v>426</v>
      </c>
      <c r="AE75" s="173" t="s">
        <v>963</v>
      </c>
      <c r="AF75" s="167">
        <f t="shared" si="17"/>
        <v>1</v>
      </c>
      <c r="AG75" s="124" t="str">
        <f t="shared" si="18"/>
        <v xml:space="preserve">          case  HP1080H45DVCTA-130  (80 gal)   :   "AOSmithHP1080H45DVCTA130"</v>
      </c>
      <c r="AH75" s="6">
        <v>3.45</v>
      </c>
      <c r="AJ75" s="6">
        <v>3</v>
      </c>
      <c r="AK75"/>
      <c r="AL75" s="138">
        <f t="shared" ref="AL75:AL138" si="20">IF( AJ75=3, AH75, "" )</f>
        <v>3.45</v>
      </c>
      <c r="AM75" s="138" t="str">
        <f t="shared" ref="AM75:AM138" si="21">IF( AJ75=4, AH75, "" )</f>
        <v/>
      </c>
      <c r="AN75"/>
      <c r="AO75"/>
      <c r="AP75"/>
      <c r="AQ75"/>
      <c r="AR75"/>
    </row>
    <row r="76" spans="1:1038" s="6" customFormat="1" ht="15" customHeight="1" x14ac:dyDescent="0.25">
      <c r="C76" s="6" t="str">
        <f t="shared" si="4"/>
        <v>A. O. Smith</v>
      </c>
      <c r="D76" s="6" t="str">
        <f t="shared" si="5"/>
        <v>HPA10-40H45DV 2**  (40 gal)</v>
      </c>
      <c r="E76" s="6">
        <f t="shared" si="6"/>
        <v>1102720</v>
      </c>
      <c r="F76" s="55">
        <f t="shared" si="7"/>
        <v>40</v>
      </c>
      <c r="G76" s="6" t="str">
        <f t="shared" si="8"/>
        <v>AOSmithHPTS40</v>
      </c>
      <c r="H76" s="114">
        <f t="shared" si="9"/>
        <v>0</v>
      </c>
      <c r="I76" s="152" t="str">
        <f t="shared" si="10"/>
        <v>AOSmithHPA1040H45DV2xx</v>
      </c>
      <c r="J76" s="114">
        <v>4</v>
      </c>
      <c r="K76" s="219">
        <v>3.6</v>
      </c>
      <c r="L76" s="91" t="s">
        <v>188</v>
      </c>
      <c r="M76" s="175"/>
      <c r="N76" s="131">
        <f t="shared" si="11"/>
        <v>11</v>
      </c>
      <c r="O76" s="176" t="s">
        <v>6</v>
      </c>
      <c r="P76" s="178">
        <f t="shared" si="19"/>
        <v>27</v>
      </c>
      <c r="Q76" s="164">
        <f t="shared" si="12"/>
        <v>1102720</v>
      </c>
      <c r="R76" s="9" t="str">
        <f t="shared" si="13"/>
        <v>HPA10-40H45DV 2**  (40 gal)</v>
      </c>
      <c r="S76" s="11">
        <f t="shared" si="14"/>
        <v>0</v>
      </c>
      <c r="T76" s="173" t="s">
        <v>938</v>
      </c>
      <c r="U76" s="179">
        <v>40</v>
      </c>
      <c r="V76" s="173" t="s">
        <v>933</v>
      </c>
      <c r="W76" s="174" t="s">
        <v>933</v>
      </c>
      <c r="X76" s="129" t="str">
        <f t="shared" si="15"/>
        <v>AOSmithHPTS40</v>
      </c>
      <c r="Y76" s="180">
        <v>0</v>
      </c>
      <c r="Z76" s="165"/>
      <c r="AA76" s="194"/>
      <c r="AB76" s="174"/>
      <c r="AC76" s="124" t="str">
        <f t="shared" si="16"/>
        <v>2,     1102720,   "HPA10-40H45DV 2**  (40 gal)"</v>
      </c>
      <c r="AD76" s="182" t="s">
        <v>426</v>
      </c>
      <c r="AE76" s="173" t="s">
        <v>1260</v>
      </c>
      <c r="AF76" s="167">
        <f t="shared" si="17"/>
        <v>1</v>
      </c>
      <c r="AG76" s="124" t="str">
        <f t="shared" si="18"/>
        <v xml:space="preserve">          case  HPA10-40H45DV 2**  (40 gal)   :   "AOSmithHPA1040H45DV2xx"</v>
      </c>
      <c r="AH76" s="6">
        <v>3.6</v>
      </c>
      <c r="AJ76" s="6">
        <v>4</v>
      </c>
      <c r="AK76"/>
      <c r="AL76" s="138" t="str">
        <f t="shared" si="20"/>
        <v/>
      </c>
      <c r="AM76" s="138">
        <f t="shared" si="21"/>
        <v>3.6</v>
      </c>
      <c r="AN76"/>
      <c r="AO76"/>
      <c r="AP76"/>
      <c r="AQ76"/>
      <c r="AR76"/>
    </row>
    <row r="77" spans="1:1038" s="6" customFormat="1" ht="15" customHeight="1" x14ac:dyDescent="0.25">
      <c r="C77" s="6" t="str">
        <f t="shared" si="4"/>
        <v>A. O. Smith</v>
      </c>
      <c r="D77" s="6" t="str">
        <f t="shared" si="5"/>
        <v>HPA10-50H45DV 2**  (50 gal)</v>
      </c>
      <c r="E77" s="6">
        <f t="shared" si="6"/>
        <v>1102883</v>
      </c>
      <c r="F77" s="55">
        <f t="shared" si="7"/>
        <v>50</v>
      </c>
      <c r="G77" s="6" t="str">
        <f t="shared" si="8"/>
        <v>AOSmithHPTS50</v>
      </c>
      <c r="H77" s="114">
        <f t="shared" si="9"/>
        <v>0</v>
      </c>
      <c r="I77" s="152" t="str">
        <f t="shared" si="10"/>
        <v>AOSmithHPA1050H45DV2xx</v>
      </c>
      <c r="J77" s="114">
        <v>4</v>
      </c>
      <c r="K77" s="219">
        <v>3.68</v>
      </c>
      <c r="L77" s="91" t="s">
        <v>188</v>
      </c>
      <c r="M77" s="175"/>
      <c r="N77" s="131">
        <f t="shared" si="11"/>
        <v>11</v>
      </c>
      <c r="O77" s="176" t="s">
        <v>6</v>
      </c>
      <c r="P77" s="178">
        <f t="shared" si="19"/>
        <v>28</v>
      </c>
      <c r="Q77" s="164">
        <f t="shared" si="12"/>
        <v>1102883</v>
      </c>
      <c r="R77" s="9" t="str">
        <f t="shared" si="13"/>
        <v>HPA10-50H45DV 2**  (50 gal)</v>
      </c>
      <c r="S77" s="11">
        <f t="shared" si="14"/>
        <v>0</v>
      </c>
      <c r="T77" s="173" t="s">
        <v>939</v>
      </c>
      <c r="U77" s="179">
        <v>50</v>
      </c>
      <c r="V77" s="173" t="s">
        <v>817</v>
      </c>
      <c r="W77" s="174" t="s">
        <v>817</v>
      </c>
      <c r="X77" s="129" t="str">
        <f t="shared" si="15"/>
        <v>AOSmithHPTS50</v>
      </c>
      <c r="Y77" s="180">
        <v>0</v>
      </c>
      <c r="Z77" s="165"/>
      <c r="AA77" s="194"/>
      <c r="AB77" s="174"/>
      <c r="AC77" s="124" t="str">
        <f t="shared" si="16"/>
        <v>2,     1102883,   "HPA10-50H45DV 2**  (50 gal)"</v>
      </c>
      <c r="AD77" s="182" t="s">
        <v>426</v>
      </c>
      <c r="AE77" s="173" t="s">
        <v>1259</v>
      </c>
      <c r="AF77" s="167">
        <f t="shared" si="17"/>
        <v>1</v>
      </c>
      <c r="AG77" s="124" t="str">
        <f t="shared" si="18"/>
        <v xml:space="preserve">          case  HPA10-50H45DV 2**  (50 gal)   :   "AOSmithHPA1050H45DV2xx"</v>
      </c>
      <c r="AH77" s="6">
        <v>3.68</v>
      </c>
      <c r="AJ77" s="6">
        <v>4</v>
      </c>
      <c r="AK77"/>
      <c r="AL77" s="138" t="str">
        <f t="shared" si="20"/>
        <v/>
      </c>
      <c r="AM77" s="138">
        <f t="shared" si="21"/>
        <v>3.68</v>
      </c>
      <c r="AN77"/>
      <c r="AO77"/>
      <c r="AP77"/>
      <c r="AQ77"/>
      <c r="AR77"/>
    </row>
    <row r="78" spans="1:1038" s="6" customFormat="1" ht="15" customHeight="1" x14ac:dyDescent="0.25">
      <c r="C78" s="6" t="str">
        <f t="shared" si="4"/>
        <v>A. O. Smith</v>
      </c>
      <c r="D78" s="6" t="str">
        <f t="shared" si="5"/>
        <v>HPA10-66H45DV 2**  (66 gal)</v>
      </c>
      <c r="E78" s="6">
        <f t="shared" si="6"/>
        <v>1102984</v>
      </c>
      <c r="F78" s="55">
        <f t="shared" si="7"/>
        <v>66</v>
      </c>
      <c r="G78" s="6" t="str">
        <f t="shared" si="8"/>
        <v>AOSmithHPTS66</v>
      </c>
      <c r="H78" s="114">
        <f t="shared" si="9"/>
        <v>0</v>
      </c>
      <c r="I78" s="152" t="str">
        <f t="shared" si="10"/>
        <v>AOSmithHPA1066H45DV2xx</v>
      </c>
      <c r="J78" s="114">
        <v>4</v>
      </c>
      <c r="K78" s="219">
        <v>3.84</v>
      </c>
      <c r="L78" s="91" t="s">
        <v>188</v>
      </c>
      <c r="M78" s="175"/>
      <c r="N78" s="131">
        <f t="shared" si="11"/>
        <v>11</v>
      </c>
      <c r="O78" s="176" t="s">
        <v>6</v>
      </c>
      <c r="P78" s="178">
        <f t="shared" si="19"/>
        <v>29</v>
      </c>
      <c r="Q78" s="164">
        <f t="shared" si="12"/>
        <v>1102984</v>
      </c>
      <c r="R78" s="9" t="str">
        <f t="shared" si="13"/>
        <v>HPA10-66H45DV 2**  (66 gal)</v>
      </c>
      <c r="S78" s="11">
        <f t="shared" si="14"/>
        <v>0</v>
      </c>
      <c r="T78" s="173" t="s">
        <v>940</v>
      </c>
      <c r="U78" s="179">
        <v>66</v>
      </c>
      <c r="V78" s="173" t="s">
        <v>818</v>
      </c>
      <c r="W78" s="173" t="s">
        <v>818</v>
      </c>
      <c r="X78" s="129" t="str">
        <f t="shared" si="15"/>
        <v>AOSmithHPTS66</v>
      </c>
      <c r="Y78" s="180">
        <v>0</v>
      </c>
      <c r="Z78" s="165"/>
      <c r="AA78" s="194"/>
      <c r="AB78" s="174"/>
      <c r="AC78" s="124" t="str">
        <f t="shared" si="16"/>
        <v>2,     1102984,   "HPA10-66H45DV 2**  (66 gal)"</v>
      </c>
      <c r="AD78" s="182" t="s">
        <v>426</v>
      </c>
      <c r="AE78" s="173" t="s">
        <v>1258</v>
      </c>
      <c r="AF78" s="167">
        <f t="shared" si="17"/>
        <v>1</v>
      </c>
      <c r="AG78" s="124" t="str">
        <f t="shared" si="18"/>
        <v xml:space="preserve">          case  HPA10-66H45DV 2**  (66 gal)   :   "AOSmithHPA1066H45DV2xx"</v>
      </c>
      <c r="AH78" s="6">
        <v>3.84</v>
      </c>
      <c r="AJ78" s="6">
        <v>4</v>
      </c>
      <c r="AK78"/>
      <c r="AL78" s="138" t="str">
        <f t="shared" si="20"/>
        <v/>
      </c>
      <c r="AM78" s="138">
        <f t="shared" si="21"/>
        <v>3.84</v>
      </c>
      <c r="AN78"/>
      <c r="AO78"/>
      <c r="AP78"/>
      <c r="AQ78"/>
      <c r="AR78"/>
    </row>
    <row r="79" spans="1:1038" s="6" customFormat="1" ht="15" customHeight="1" x14ac:dyDescent="0.25">
      <c r="C79" s="6" t="str">
        <f t="shared" si="4"/>
        <v>A. O. Smith</v>
      </c>
      <c r="D79" s="6" t="str">
        <f t="shared" si="5"/>
        <v>HPA10-80H45DV 2**  (80 gal)</v>
      </c>
      <c r="E79" s="6">
        <f t="shared" si="6"/>
        <v>1103085</v>
      </c>
      <c r="F79" s="55">
        <f t="shared" si="7"/>
        <v>80</v>
      </c>
      <c r="G79" s="6" t="str">
        <f t="shared" si="8"/>
        <v>AOSmithHPTS80</v>
      </c>
      <c r="H79" s="114">
        <f t="shared" si="9"/>
        <v>0</v>
      </c>
      <c r="I79" s="152" t="str">
        <f t="shared" si="10"/>
        <v>AOSmithHPA1080H45DV2xx</v>
      </c>
      <c r="J79" s="114">
        <v>4</v>
      </c>
      <c r="K79" s="219">
        <v>3.88</v>
      </c>
      <c r="L79" s="91" t="s">
        <v>188</v>
      </c>
      <c r="M79" s="175"/>
      <c r="N79" s="131">
        <f t="shared" si="11"/>
        <v>11</v>
      </c>
      <c r="O79" s="176" t="s">
        <v>6</v>
      </c>
      <c r="P79" s="178">
        <f t="shared" si="19"/>
        <v>30</v>
      </c>
      <c r="Q79" s="164">
        <f t="shared" si="12"/>
        <v>1103085</v>
      </c>
      <c r="R79" s="9" t="str">
        <f t="shared" si="13"/>
        <v>HPA10-80H45DV 2**  (80 gal)</v>
      </c>
      <c r="S79" s="11">
        <f t="shared" si="14"/>
        <v>0</v>
      </c>
      <c r="T79" s="173" t="s">
        <v>941</v>
      </c>
      <c r="U79" s="179">
        <v>80</v>
      </c>
      <c r="V79" s="173" t="s">
        <v>819</v>
      </c>
      <c r="W79" s="173" t="s">
        <v>819</v>
      </c>
      <c r="X79" s="129" t="str">
        <f t="shared" si="15"/>
        <v>AOSmithHPTS80</v>
      </c>
      <c r="Y79" s="180">
        <v>0</v>
      </c>
      <c r="Z79" s="165"/>
      <c r="AA79" s="194"/>
      <c r="AB79" s="174"/>
      <c r="AC79" s="124" t="str">
        <f t="shared" si="16"/>
        <v>2,     1103085,   "HPA10-80H45DV 2**  (80 gal)"</v>
      </c>
      <c r="AD79" s="182" t="s">
        <v>426</v>
      </c>
      <c r="AE79" s="173" t="s">
        <v>1257</v>
      </c>
      <c r="AF79" s="167">
        <f t="shared" si="17"/>
        <v>1</v>
      </c>
      <c r="AG79" s="124" t="str">
        <f t="shared" si="18"/>
        <v xml:space="preserve">          case  HPA10-80H45DV 2**  (80 gal)   :   "AOSmithHPA1080H45DV2xx"</v>
      </c>
      <c r="AH79" s="6">
        <v>3.88</v>
      </c>
      <c r="AJ79" s="6">
        <v>4</v>
      </c>
      <c r="AK79"/>
      <c r="AL79" s="138" t="str">
        <f t="shared" si="20"/>
        <v/>
      </c>
      <c r="AM79" s="138">
        <f t="shared" si="21"/>
        <v>3.88</v>
      </c>
      <c r="AN79"/>
      <c r="AO79"/>
      <c r="AP79"/>
      <c r="AQ79"/>
      <c r="AR79"/>
    </row>
    <row r="80" spans="1:1038" s="6" customFormat="1" ht="15" customHeight="1" x14ac:dyDescent="0.25">
      <c r="C80" s="6" t="str">
        <f t="shared" si="4"/>
        <v>A. O. Smith</v>
      </c>
      <c r="D80" s="6" t="str">
        <f t="shared" si="5"/>
        <v>HPTA-40 2**  (40 gal)</v>
      </c>
      <c r="E80" s="6">
        <f t="shared" si="6"/>
        <v>1103120</v>
      </c>
      <c r="F80" s="55">
        <f t="shared" si="7"/>
        <v>40</v>
      </c>
      <c r="G80" s="6" t="str">
        <f t="shared" si="8"/>
        <v>AOSmithHPTS40</v>
      </c>
      <c r="H80" s="114">
        <f t="shared" si="9"/>
        <v>0</v>
      </c>
      <c r="I80" s="152" t="str">
        <f t="shared" si="10"/>
        <v>AOSmithHPTA402xx</v>
      </c>
      <c r="J80" s="114">
        <v>4</v>
      </c>
      <c r="K80" s="219">
        <v>3.6</v>
      </c>
      <c r="L80" s="91" t="s">
        <v>188</v>
      </c>
      <c r="M80" s="175"/>
      <c r="N80" s="131">
        <f t="shared" si="11"/>
        <v>11</v>
      </c>
      <c r="O80" s="176" t="s">
        <v>6</v>
      </c>
      <c r="P80" s="178">
        <f t="shared" si="19"/>
        <v>31</v>
      </c>
      <c r="Q80" s="164">
        <f t="shared" si="12"/>
        <v>1103120</v>
      </c>
      <c r="R80" s="9" t="str">
        <f t="shared" si="13"/>
        <v>HPTA-40 2**  (40 gal)</v>
      </c>
      <c r="S80" s="11">
        <f t="shared" si="14"/>
        <v>0</v>
      </c>
      <c r="T80" s="173" t="s">
        <v>942</v>
      </c>
      <c r="U80" s="179">
        <v>40</v>
      </c>
      <c r="V80" s="173" t="s">
        <v>933</v>
      </c>
      <c r="W80" s="174" t="s">
        <v>933</v>
      </c>
      <c r="X80" s="129" t="str">
        <f t="shared" si="15"/>
        <v>AOSmithHPTS40</v>
      </c>
      <c r="Y80" s="180">
        <v>0</v>
      </c>
      <c r="Z80" s="165"/>
      <c r="AA80" s="194"/>
      <c r="AB80" s="174"/>
      <c r="AC80" s="124" t="str">
        <f t="shared" si="16"/>
        <v>2,     1103120,   "HPTA-40 2**  (40 gal)"</v>
      </c>
      <c r="AD80" s="182" t="s">
        <v>426</v>
      </c>
      <c r="AE80" s="173" t="s">
        <v>1256</v>
      </c>
      <c r="AF80" s="167">
        <f t="shared" si="17"/>
        <v>1</v>
      </c>
      <c r="AG80" s="124" t="str">
        <f t="shared" si="18"/>
        <v xml:space="preserve">          case  HPTA-40 2**  (40 gal)   :   "AOSmithHPTA402xx"</v>
      </c>
      <c r="AH80" s="6">
        <v>3.6</v>
      </c>
      <c r="AJ80" s="6">
        <v>4</v>
      </c>
      <c r="AK80"/>
      <c r="AL80" s="138" t="str">
        <f t="shared" si="20"/>
        <v/>
      </c>
      <c r="AM80" s="138">
        <f t="shared" si="21"/>
        <v>3.6</v>
      </c>
      <c r="AN80"/>
      <c r="AO80"/>
      <c r="AP80"/>
      <c r="AQ80"/>
      <c r="AR80"/>
    </row>
    <row r="81" spans="3:1035" s="6" customFormat="1" ht="15" customHeight="1" x14ac:dyDescent="0.25">
      <c r="C81" s="6" t="str">
        <f t="shared" si="4"/>
        <v>A. O. Smith</v>
      </c>
      <c r="D81" s="6" t="str">
        <f t="shared" si="5"/>
        <v>HPTA-50 2**  (50 gal)</v>
      </c>
      <c r="E81" s="6">
        <f t="shared" si="6"/>
        <v>1103283</v>
      </c>
      <c r="F81" s="55">
        <f t="shared" si="7"/>
        <v>50</v>
      </c>
      <c r="G81" s="6" t="str">
        <f t="shared" si="8"/>
        <v>AOSmithHPTS50</v>
      </c>
      <c r="H81" s="114">
        <f t="shared" si="9"/>
        <v>0</v>
      </c>
      <c r="I81" s="152" t="str">
        <f t="shared" si="10"/>
        <v>AOSmithHPTA502xx</v>
      </c>
      <c r="J81" s="114">
        <v>4</v>
      </c>
      <c r="K81" s="219">
        <v>3.68</v>
      </c>
      <c r="L81" s="91" t="s">
        <v>188</v>
      </c>
      <c r="M81" s="175"/>
      <c r="N81" s="131">
        <f t="shared" si="11"/>
        <v>11</v>
      </c>
      <c r="O81" s="176" t="s">
        <v>6</v>
      </c>
      <c r="P81" s="178">
        <f t="shared" si="19"/>
        <v>32</v>
      </c>
      <c r="Q81" s="164">
        <f t="shared" si="12"/>
        <v>1103283</v>
      </c>
      <c r="R81" s="9" t="str">
        <f t="shared" si="13"/>
        <v>HPTA-50 2**  (50 gal)</v>
      </c>
      <c r="S81" s="11">
        <f t="shared" si="14"/>
        <v>0</v>
      </c>
      <c r="T81" s="173" t="s">
        <v>943</v>
      </c>
      <c r="U81" s="179">
        <v>50</v>
      </c>
      <c r="V81" s="173" t="s">
        <v>817</v>
      </c>
      <c r="W81" s="173" t="s">
        <v>817</v>
      </c>
      <c r="X81" s="129" t="str">
        <f t="shared" si="15"/>
        <v>AOSmithHPTS50</v>
      </c>
      <c r="Y81" s="180">
        <v>0</v>
      </c>
      <c r="Z81" s="165"/>
      <c r="AA81" s="194"/>
      <c r="AB81" s="174"/>
      <c r="AC81" s="124" t="str">
        <f t="shared" si="16"/>
        <v>2,     1103283,   "HPTA-50 2**  (50 gal)"</v>
      </c>
      <c r="AD81" s="182" t="s">
        <v>426</v>
      </c>
      <c r="AE81" s="173" t="s">
        <v>1255</v>
      </c>
      <c r="AF81" s="167">
        <f t="shared" si="17"/>
        <v>1</v>
      </c>
      <c r="AG81" s="124" t="str">
        <f t="shared" si="18"/>
        <v xml:space="preserve">          case  HPTA-50 2**  (50 gal)   :   "AOSmithHPTA502xx"</v>
      </c>
      <c r="AH81" s="6">
        <v>3.68</v>
      </c>
      <c r="AJ81" s="6">
        <v>4</v>
      </c>
      <c r="AK81"/>
      <c r="AL81" s="138" t="str">
        <f t="shared" si="20"/>
        <v/>
      </c>
      <c r="AM81" s="138">
        <f t="shared" si="21"/>
        <v>3.68</v>
      </c>
      <c r="AN81"/>
      <c r="AO81"/>
      <c r="AP81"/>
      <c r="AQ81"/>
      <c r="AR81"/>
    </row>
    <row r="82" spans="3:1035" s="6" customFormat="1" ht="15" customHeight="1" x14ac:dyDescent="0.25">
      <c r="C82" s="6" t="str">
        <f t="shared" si="4"/>
        <v>A. O. Smith</v>
      </c>
      <c r="D82" s="6" t="str">
        <f t="shared" si="5"/>
        <v>HPTA-66 2**  (66 gal)</v>
      </c>
      <c r="E82" s="6">
        <f t="shared" si="6"/>
        <v>1103384</v>
      </c>
      <c r="F82" s="55">
        <f t="shared" si="7"/>
        <v>66</v>
      </c>
      <c r="G82" s="6" t="str">
        <f t="shared" si="8"/>
        <v>AOSmithHPTS66</v>
      </c>
      <c r="H82" s="114">
        <f t="shared" si="9"/>
        <v>0</v>
      </c>
      <c r="I82" s="152" t="str">
        <f t="shared" si="10"/>
        <v>AOSmithHPTA662xx</v>
      </c>
      <c r="J82" s="114">
        <v>4</v>
      </c>
      <c r="K82" s="219">
        <v>3.84</v>
      </c>
      <c r="L82" s="91" t="s">
        <v>188</v>
      </c>
      <c r="M82" s="175"/>
      <c r="N82" s="131">
        <f t="shared" si="11"/>
        <v>11</v>
      </c>
      <c r="O82" s="176" t="s">
        <v>6</v>
      </c>
      <c r="P82" s="178">
        <f t="shared" si="19"/>
        <v>33</v>
      </c>
      <c r="Q82" s="164">
        <f t="shared" si="12"/>
        <v>1103384</v>
      </c>
      <c r="R82" s="9" t="str">
        <f t="shared" si="13"/>
        <v>HPTA-66 2**  (66 gal)</v>
      </c>
      <c r="S82" s="11">
        <f t="shared" si="14"/>
        <v>0</v>
      </c>
      <c r="T82" s="173" t="s">
        <v>944</v>
      </c>
      <c r="U82" s="179">
        <v>66</v>
      </c>
      <c r="V82" s="173" t="s">
        <v>818</v>
      </c>
      <c r="W82" s="173" t="s">
        <v>818</v>
      </c>
      <c r="X82" s="129" t="str">
        <f t="shared" si="15"/>
        <v>AOSmithHPTS66</v>
      </c>
      <c r="Y82" s="180">
        <v>0</v>
      </c>
      <c r="Z82" s="165"/>
      <c r="AA82" s="194"/>
      <c r="AB82" s="174"/>
      <c r="AC82" s="124" t="str">
        <f t="shared" si="16"/>
        <v>2,     1103384,   "HPTA-66 2**  (66 gal)"</v>
      </c>
      <c r="AD82" s="182" t="s">
        <v>426</v>
      </c>
      <c r="AE82" s="173" t="s">
        <v>1254</v>
      </c>
      <c r="AF82" s="167">
        <f t="shared" si="17"/>
        <v>1</v>
      </c>
      <c r="AG82" s="124" t="str">
        <f t="shared" si="18"/>
        <v xml:space="preserve">          case  HPTA-66 2**  (66 gal)   :   "AOSmithHPTA662xx"</v>
      </c>
      <c r="AH82" s="6">
        <v>3.84</v>
      </c>
      <c r="AJ82" s="6">
        <v>4</v>
      </c>
      <c r="AK82"/>
      <c r="AL82" s="138" t="str">
        <f t="shared" si="20"/>
        <v/>
      </c>
      <c r="AM82" s="138">
        <f t="shared" si="21"/>
        <v>3.84</v>
      </c>
      <c r="AN82"/>
      <c r="AO82"/>
      <c r="AP82"/>
      <c r="AQ82"/>
      <c r="AR82"/>
    </row>
    <row r="83" spans="3:1035" s="6" customFormat="1" ht="15" customHeight="1" x14ac:dyDescent="0.25">
      <c r="C83" s="6" t="str">
        <f t="shared" si="4"/>
        <v>A. O. Smith</v>
      </c>
      <c r="D83" s="6" t="str">
        <f t="shared" si="5"/>
        <v>HPTA-80 2**  (80 gal)</v>
      </c>
      <c r="E83" s="6">
        <f t="shared" si="6"/>
        <v>1103485</v>
      </c>
      <c r="F83" s="55">
        <f t="shared" si="7"/>
        <v>80</v>
      </c>
      <c r="G83" s="6" t="str">
        <f t="shared" si="8"/>
        <v>AOSmithHPTS80</v>
      </c>
      <c r="H83" s="114">
        <f t="shared" si="9"/>
        <v>0</v>
      </c>
      <c r="I83" s="152" t="str">
        <f t="shared" si="10"/>
        <v>AOSmithHPTA802xx</v>
      </c>
      <c r="J83" s="114">
        <v>4</v>
      </c>
      <c r="K83" s="219">
        <v>3.88</v>
      </c>
      <c r="L83" s="91" t="s">
        <v>188</v>
      </c>
      <c r="M83" s="175"/>
      <c r="N83" s="131">
        <f t="shared" si="11"/>
        <v>11</v>
      </c>
      <c r="O83" s="176" t="s">
        <v>6</v>
      </c>
      <c r="P83" s="178">
        <f t="shared" si="19"/>
        <v>34</v>
      </c>
      <c r="Q83" s="164">
        <f t="shared" si="12"/>
        <v>1103485</v>
      </c>
      <c r="R83" s="9" t="str">
        <f t="shared" si="13"/>
        <v>HPTA-80 2**  (80 gal)</v>
      </c>
      <c r="S83" s="11">
        <f t="shared" si="14"/>
        <v>0</v>
      </c>
      <c r="T83" s="173" t="s">
        <v>945</v>
      </c>
      <c r="U83" s="179">
        <v>80</v>
      </c>
      <c r="V83" s="173" t="s">
        <v>819</v>
      </c>
      <c r="W83" s="173" t="s">
        <v>819</v>
      </c>
      <c r="X83" s="129" t="str">
        <f t="shared" si="15"/>
        <v>AOSmithHPTS80</v>
      </c>
      <c r="Y83" s="180">
        <v>0</v>
      </c>
      <c r="Z83" s="165"/>
      <c r="AA83" s="194"/>
      <c r="AB83" s="174"/>
      <c r="AC83" s="124" t="str">
        <f t="shared" si="16"/>
        <v>2,     1103485,   "HPTA-80 2**  (80 gal)"</v>
      </c>
      <c r="AD83" s="182" t="s">
        <v>426</v>
      </c>
      <c r="AE83" s="173" t="s">
        <v>1253</v>
      </c>
      <c r="AF83" s="167">
        <f t="shared" si="17"/>
        <v>1</v>
      </c>
      <c r="AG83" s="124" t="str">
        <f t="shared" si="18"/>
        <v xml:space="preserve">          case  HPTA-80 2**  (80 gal)   :   "AOSmithHPTA802xx"</v>
      </c>
      <c r="AH83" s="6">
        <v>3.88</v>
      </c>
      <c r="AJ83" s="6">
        <v>4</v>
      </c>
      <c r="AK83"/>
      <c r="AL83" s="138" t="str">
        <f t="shared" si="20"/>
        <v/>
      </c>
      <c r="AM83" s="138">
        <f t="shared" si="21"/>
        <v>3.88</v>
      </c>
      <c r="AN83"/>
      <c r="AO83"/>
      <c r="AP83"/>
      <c r="AQ83"/>
      <c r="AR83"/>
    </row>
    <row r="84" spans="3:1035" s="6" customFormat="1" ht="15" customHeight="1" x14ac:dyDescent="0.25">
      <c r="C84" s="6" t="str">
        <f t="shared" si="4"/>
        <v>A. O. Smith</v>
      </c>
      <c r="D84" s="6" t="str">
        <f t="shared" si="5"/>
        <v>HPTU-50CTA 130  (50 gal)</v>
      </c>
      <c r="E84" s="6">
        <f t="shared" si="6"/>
        <v>1103513</v>
      </c>
      <c r="F84" s="55">
        <f t="shared" si="7"/>
        <v>50</v>
      </c>
      <c r="G84" s="6" t="str">
        <f t="shared" si="8"/>
        <v>AOSmithHPTU50</v>
      </c>
      <c r="H84" s="114">
        <f t="shared" si="9"/>
        <v>0</v>
      </c>
      <c r="I84" s="152" t="str">
        <f t="shared" si="10"/>
        <v>AOSmithHPTU50CTA130</v>
      </c>
      <c r="J84" s="114">
        <v>3</v>
      </c>
      <c r="K84" s="219">
        <v>3.45</v>
      </c>
      <c r="L84" s="91" t="s">
        <v>188</v>
      </c>
      <c r="M84" s="175"/>
      <c r="N84" s="131">
        <f t="shared" si="11"/>
        <v>11</v>
      </c>
      <c r="O84" s="176" t="s">
        <v>6</v>
      </c>
      <c r="P84" s="178">
        <f t="shared" si="19"/>
        <v>35</v>
      </c>
      <c r="Q84" s="164">
        <f t="shared" si="12"/>
        <v>1103513</v>
      </c>
      <c r="R84" s="9" t="str">
        <f t="shared" si="13"/>
        <v>HPTU-50CTA 130  (50 gal)</v>
      </c>
      <c r="S84" s="11">
        <f t="shared" si="14"/>
        <v>0</v>
      </c>
      <c r="T84" s="173" t="s">
        <v>946</v>
      </c>
      <c r="U84" s="179">
        <v>50</v>
      </c>
      <c r="V84" s="173" t="s">
        <v>106</v>
      </c>
      <c r="W84" s="173" t="s">
        <v>106</v>
      </c>
      <c r="X84" s="129" t="str">
        <f t="shared" si="15"/>
        <v>AOSmithHPTU50</v>
      </c>
      <c r="Y84" s="180">
        <v>0</v>
      </c>
      <c r="Z84" s="165"/>
      <c r="AA84" s="194"/>
      <c r="AB84" s="174"/>
      <c r="AC84" s="124" t="str">
        <f t="shared" si="16"/>
        <v>2,     1103513,   "HPTU-50CTA 130  (50 gal)"</v>
      </c>
      <c r="AD84" s="182" t="s">
        <v>426</v>
      </c>
      <c r="AE84" s="173" t="s">
        <v>964</v>
      </c>
      <c r="AF84" s="167">
        <f t="shared" si="17"/>
        <v>1</v>
      </c>
      <c r="AG84" s="124" t="str">
        <f t="shared" si="18"/>
        <v xml:space="preserve">          case  HPTU-50CTA 130  (50 gal)   :   "AOSmithHPTU50CTA130"</v>
      </c>
      <c r="AH84" s="6">
        <v>3.45</v>
      </c>
      <c r="AJ84" s="6">
        <v>3</v>
      </c>
      <c r="AK84"/>
      <c r="AL84" s="138">
        <f t="shared" si="20"/>
        <v>3.45</v>
      </c>
      <c r="AM84" s="138" t="str">
        <f t="shared" si="21"/>
        <v/>
      </c>
      <c r="AN84"/>
      <c r="AO84"/>
      <c r="AP84"/>
      <c r="AQ84"/>
      <c r="AR84"/>
    </row>
    <row r="85" spans="3:1035" s="6" customFormat="1" ht="15" customHeight="1" x14ac:dyDescent="0.25">
      <c r="C85" s="6" t="str">
        <f t="shared" si="4"/>
        <v>A. O. Smith</v>
      </c>
      <c r="D85" s="6" t="str">
        <f t="shared" si="5"/>
        <v>HPTU-66CTA 130  (66 gal)</v>
      </c>
      <c r="E85" s="6">
        <f t="shared" si="6"/>
        <v>1103614</v>
      </c>
      <c r="F85" s="55">
        <f t="shared" si="7"/>
        <v>66</v>
      </c>
      <c r="G85" s="6" t="str">
        <f t="shared" si="8"/>
        <v>AOSmithHPTU66</v>
      </c>
      <c r="H85" s="114">
        <f t="shared" si="9"/>
        <v>0</v>
      </c>
      <c r="I85" s="152" t="str">
        <f t="shared" si="10"/>
        <v>AOSmithHPTU66CTA130</v>
      </c>
      <c r="J85" s="114">
        <v>3</v>
      </c>
      <c r="K85" s="219">
        <v>3.45</v>
      </c>
      <c r="L85" s="91" t="s">
        <v>188</v>
      </c>
      <c r="M85" s="175"/>
      <c r="N85" s="131">
        <f t="shared" si="11"/>
        <v>11</v>
      </c>
      <c r="O85" s="176" t="s">
        <v>6</v>
      </c>
      <c r="P85" s="178">
        <f t="shared" si="19"/>
        <v>36</v>
      </c>
      <c r="Q85" s="164">
        <f t="shared" si="12"/>
        <v>1103614</v>
      </c>
      <c r="R85" s="9" t="str">
        <f t="shared" si="13"/>
        <v>HPTU-66CTA 130  (66 gal)</v>
      </c>
      <c r="S85" s="11">
        <f t="shared" si="14"/>
        <v>0</v>
      </c>
      <c r="T85" s="173" t="s">
        <v>947</v>
      </c>
      <c r="U85" s="179">
        <v>66</v>
      </c>
      <c r="V85" s="173" t="s">
        <v>102</v>
      </c>
      <c r="W85" s="173" t="s">
        <v>102</v>
      </c>
      <c r="X85" s="129" t="str">
        <f t="shared" si="15"/>
        <v>AOSmithHPTU66</v>
      </c>
      <c r="Y85" s="180">
        <v>0</v>
      </c>
      <c r="Z85" s="165"/>
      <c r="AA85" s="194"/>
      <c r="AB85" s="174"/>
      <c r="AC85" s="124" t="str">
        <f t="shared" si="16"/>
        <v>2,     1103614,   "HPTU-66CTA 130  (66 gal)"</v>
      </c>
      <c r="AD85" s="182" t="s">
        <v>426</v>
      </c>
      <c r="AE85" s="173" t="s">
        <v>965</v>
      </c>
      <c r="AF85" s="167">
        <f t="shared" si="17"/>
        <v>1</v>
      </c>
      <c r="AG85" s="124" t="str">
        <f t="shared" si="18"/>
        <v xml:space="preserve">          case  HPTU-66CTA 130  (66 gal)   :   "AOSmithHPTU66CTA130"</v>
      </c>
      <c r="AH85" s="6">
        <v>3.45</v>
      </c>
      <c r="AJ85" s="6">
        <v>3</v>
      </c>
      <c r="AK85"/>
      <c r="AL85" s="138">
        <f t="shared" si="20"/>
        <v>3.45</v>
      </c>
      <c r="AM85" s="138" t="str">
        <f t="shared" si="21"/>
        <v/>
      </c>
      <c r="AN85"/>
      <c r="AO85"/>
      <c r="AP85"/>
      <c r="AQ85"/>
      <c r="AR85"/>
    </row>
    <row r="86" spans="3:1035" s="6" customFormat="1" ht="15" customHeight="1" x14ac:dyDescent="0.25">
      <c r="C86" s="6" t="str">
        <f t="shared" si="4"/>
        <v>A. O. Smith</v>
      </c>
      <c r="D86" s="6" t="str">
        <f t="shared" si="5"/>
        <v>HPTU-80CTA 130  (80 gal)</v>
      </c>
      <c r="E86" s="6">
        <f t="shared" si="6"/>
        <v>1103715</v>
      </c>
      <c r="F86" s="55">
        <f t="shared" si="7"/>
        <v>80</v>
      </c>
      <c r="G86" s="6" t="str">
        <f t="shared" si="8"/>
        <v>AOSmithHPTU80</v>
      </c>
      <c r="H86" s="114">
        <f t="shared" si="9"/>
        <v>0</v>
      </c>
      <c r="I86" s="152" t="str">
        <f t="shared" si="10"/>
        <v>AOSmithHPTU80CTA130</v>
      </c>
      <c r="J86" s="114">
        <v>3</v>
      </c>
      <c r="K86" s="219">
        <v>3.45</v>
      </c>
      <c r="L86" s="91" t="s">
        <v>188</v>
      </c>
      <c r="M86" s="175"/>
      <c r="N86" s="131">
        <f t="shared" si="11"/>
        <v>11</v>
      </c>
      <c r="O86" s="176" t="s">
        <v>6</v>
      </c>
      <c r="P86" s="178">
        <f t="shared" si="19"/>
        <v>37</v>
      </c>
      <c r="Q86" s="164">
        <f t="shared" si="12"/>
        <v>1103715</v>
      </c>
      <c r="R86" s="9" t="str">
        <f t="shared" si="13"/>
        <v>HPTU-80CTA 130  (80 gal)</v>
      </c>
      <c r="S86" s="11">
        <f t="shared" si="14"/>
        <v>0</v>
      </c>
      <c r="T86" s="173" t="s">
        <v>948</v>
      </c>
      <c r="U86" s="179">
        <v>80</v>
      </c>
      <c r="V86" s="173" t="s">
        <v>103</v>
      </c>
      <c r="W86" s="173" t="s">
        <v>103</v>
      </c>
      <c r="X86" s="129" t="str">
        <f t="shared" si="15"/>
        <v>AOSmithHPTU80</v>
      </c>
      <c r="Y86" s="180">
        <v>0</v>
      </c>
      <c r="Z86" s="165"/>
      <c r="AA86" s="194"/>
      <c r="AB86" s="174"/>
      <c r="AC86" s="124" t="str">
        <f t="shared" si="16"/>
        <v>2,     1103715,   "HPTU-80CTA 130  (80 gal)"</v>
      </c>
      <c r="AD86" s="182" t="s">
        <v>426</v>
      </c>
      <c r="AE86" s="173" t="s">
        <v>966</v>
      </c>
      <c r="AF86" s="167">
        <f t="shared" si="17"/>
        <v>1</v>
      </c>
      <c r="AG86" s="124" t="str">
        <f t="shared" si="18"/>
        <v xml:space="preserve">          case  HPTU-80CTA 130  (80 gal)   :   "AOSmithHPTU80CTA130"</v>
      </c>
      <c r="AH86" s="6">
        <v>3.45</v>
      </c>
      <c r="AJ86" s="6">
        <v>3</v>
      </c>
      <c r="AK86"/>
      <c r="AL86" s="138">
        <f t="shared" si="20"/>
        <v>3.45</v>
      </c>
      <c r="AM86" s="138" t="str">
        <f t="shared" si="21"/>
        <v/>
      </c>
      <c r="AN86"/>
      <c r="AO86"/>
      <c r="AP86"/>
      <c r="AQ86"/>
      <c r="AR86"/>
    </row>
    <row r="87" spans="3:1035" s="6" customFormat="1" ht="15" customHeight="1" x14ac:dyDescent="0.25">
      <c r="C87" s="147" t="str">
        <f t="shared" si="4"/>
        <v>A. O. Smith</v>
      </c>
      <c r="D87" s="147" t="str">
        <f t="shared" si="5"/>
        <v>HPTS-50 2**  (50 gal)</v>
      </c>
      <c r="E87" s="147">
        <f t="shared" si="6"/>
        <v>1102083</v>
      </c>
      <c r="F87" s="55">
        <f t="shared" si="7"/>
        <v>50</v>
      </c>
      <c r="G87" s="6" t="str">
        <f t="shared" si="8"/>
        <v>AOSmithHPTS50</v>
      </c>
      <c r="H87" s="114">
        <f t="shared" si="9"/>
        <v>1</v>
      </c>
      <c r="I87" s="152" t="str">
        <f t="shared" si="10"/>
        <v>AOSmithHPTS502xx</v>
      </c>
      <c r="J87" s="114">
        <v>4</v>
      </c>
      <c r="K87" s="219">
        <v>3.8</v>
      </c>
      <c r="L87" s="91" t="s">
        <v>188</v>
      </c>
      <c r="M87" s="32">
        <v>4</v>
      </c>
      <c r="N87" s="75">
        <f t="shared" si="11"/>
        <v>11</v>
      </c>
      <c r="O87" s="9" t="s">
        <v>6</v>
      </c>
      <c r="P87" s="61">
        <v>20</v>
      </c>
      <c r="Q87" s="164">
        <f t="shared" si="12"/>
        <v>1102083</v>
      </c>
      <c r="R87" s="59" t="str">
        <f t="shared" si="13"/>
        <v>HPTS-50 2**  (50 gal)</v>
      </c>
      <c r="S87" s="151">
        <f t="shared" si="14"/>
        <v>1</v>
      </c>
      <c r="T87" s="10" t="s">
        <v>821</v>
      </c>
      <c r="U87" s="11">
        <v>50</v>
      </c>
      <c r="V87" s="30" t="s">
        <v>817</v>
      </c>
      <c r="W87" s="80" t="s">
        <v>817</v>
      </c>
      <c r="X87" s="85" t="str">
        <f t="shared" si="15"/>
        <v>AOSmithHPTS50</v>
      </c>
      <c r="Y87" s="115">
        <v>1</v>
      </c>
      <c r="Z87" s="42" t="s">
        <v>8</v>
      </c>
      <c r="AA87" s="43">
        <v>44728</v>
      </c>
      <c r="AB87" s="44" t="s">
        <v>80</v>
      </c>
      <c r="AC87" s="124" t="str">
        <f t="shared" si="16"/>
        <v>2,     1102083,   "HPTS-50 2**  (50 gal)"</v>
      </c>
      <c r="AD87" s="125" t="s">
        <v>426</v>
      </c>
      <c r="AE87" s="146" t="s">
        <v>830</v>
      </c>
      <c r="AF87" s="167">
        <f t="shared" si="17"/>
        <v>1</v>
      </c>
      <c r="AG87" s="124" t="str">
        <f t="shared" si="18"/>
        <v xml:space="preserve">          case  HPTS-50 2**  (50 gal)   :   "AOSmithHPTS502xx"</v>
      </c>
      <c r="AH87" s="6">
        <v>3.8</v>
      </c>
      <c r="AJ87" s="6">
        <v>4</v>
      </c>
      <c r="AK87"/>
      <c r="AL87" s="138" t="str">
        <f t="shared" si="20"/>
        <v/>
      </c>
      <c r="AM87" s="138">
        <f t="shared" si="21"/>
        <v>3.8</v>
      </c>
      <c r="AN87"/>
      <c r="AO87"/>
      <c r="AP87"/>
      <c r="AQ87"/>
      <c r="AR87"/>
    </row>
    <row r="88" spans="3:1035" s="6" customFormat="1" ht="15" customHeight="1" x14ac:dyDescent="0.25">
      <c r="C88" s="147" t="str">
        <f t="shared" si="4"/>
        <v>A. O. Smith</v>
      </c>
      <c r="D88" s="147" t="str">
        <f t="shared" si="5"/>
        <v>HPS10-50H45DV 2**  (50 gal)</v>
      </c>
      <c r="E88" s="147">
        <f t="shared" si="6"/>
        <v>1102183</v>
      </c>
      <c r="F88" s="55">
        <f t="shared" si="7"/>
        <v>50</v>
      </c>
      <c r="G88" s="6" t="str">
        <f t="shared" si="8"/>
        <v>AOSmithHPTS50</v>
      </c>
      <c r="H88" s="114">
        <f t="shared" si="9"/>
        <v>1</v>
      </c>
      <c r="I88" s="152" t="str">
        <f t="shared" si="10"/>
        <v>AOSmithHPS1050H45DV2xx</v>
      </c>
      <c r="J88" s="114">
        <v>4</v>
      </c>
      <c r="K88" s="219">
        <v>3.8</v>
      </c>
      <c r="L88" s="91" t="s">
        <v>188</v>
      </c>
      <c r="M88" s="32">
        <v>4</v>
      </c>
      <c r="N88" s="75">
        <f t="shared" si="11"/>
        <v>11</v>
      </c>
      <c r="O88" s="9" t="s">
        <v>6</v>
      </c>
      <c r="P88" s="62">
        <f>P87+1</f>
        <v>21</v>
      </c>
      <c r="Q88" s="164">
        <f t="shared" si="12"/>
        <v>1102183</v>
      </c>
      <c r="R88" s="59" t="str">
        <f t="shared" si="13"/>
        <v>HPS10-50H45DV 2**  (50 gal)</v>
      </c>
      <c r="S88" s="151">
        <f t="shared" si="14"/>
        <v>1</v>
      </c>
      <c r="T88" s="10" t="s">
        <v>822</v>
      </c>
      <c r="U88" s="11">
        <v>50</v>
      </c>
      <c r="V88" s="30" t="s">
        <v>817</v>
      </c>
      <c r="W88" s="80" t="s">
        <v>817</v>
      </c>
      <c r="X88" s="85" t="str">
        <f t="shared" si="15"/>
        <v>AOSmithHPTS50</v>
      </c>
      <c r="Y88" s="115">
        <v>1</v>
      </c>
      <c r="Z88" s="42" t="s">
        <v>8</v>
      </c>
      <c r="AA88" s="43">
        <v>44728</v>
      </c>
      <c r="AB88" s="44" t="s">
        <v>80</v>
      </c>
      <c r="AC88" s="124" t="str">
        <f t="shared" si="16"/>
        <v>2,     1102183,   "HPS10-50H45DV 2**  (50 gal)"</v>
      </c>
      <c r="AD88" s="126" t="str">
        <f>AD87</f>
        <v>AOSmith</v>
      </c>
      <c r="AE88" s="146" t="s">
        <v>831</v>
      </c>
      <c r="AF88" s="167">
        <f t="shared" si="17"/>
        <v>1</v>
      </c>
      <c r="AG88" s="124" t="str">
        <f t="shared" si="18"/>
        <v xml:space="preserve">          case  HPS10-50H45DV 2**  (50 gal)   :   "AOSmithHPS1050H45DV2xx"</v>
      </c>
      <c r="AH88" s="6">
        <v>3.8</v>
      </c>
      <c r="AJ88" s="6">
        <v>4</v>
      </c>
      <c r="AK88"/>
      <c r="AL88" s="138" t="str">
        <f t="shared" si="20"/>
        <v/>
      </c>
      <c r="AM88" s="138">
        <f t="shared" si="21"/>
        <v>3.8</v>
      </c>
      <c r="AN88"/>
      <c r="AO88"/>
      <c r="AP88"/>
      <c r="AQ88"/>
      <c r="AR88"/>
    </row>
    <row r="89" spans="3:1035" s="6" customFormat="1" ht="15" customHeight="1" x14ac:dyDescent="0.25">
      <c r="C89" s="147" t="str">
        <f t="shared" si="4"/>
        <v>A. O. Smith</v>
      </c>
      <c r="D89" s="147" t="str">
        <f t="shared" si="5"/>
        <v>HPTS-66 2**  (66 gal)</v>
      </c>
      <c r="E89" s="147">
        <f t="shared" si="6"/>
        <v>1102284</v>
      </c>
      <c r="F89" s="55">
        <f t="shared" si="7"/>
        <v>66</v>
      </c>
      <c r="G89" s="6" t="str">
        <f t="shared" si="8"/>
        <v>AOSmithHPTS66</v>
      </c>
      <c r="H89" s="114">
        <f t="shared" si="9"/>
        <v>1</v>
      </c>
      <c r="I89" s="152" t="str">
        <f t="shared" si="10"/>
        <v>AOSmithHPTS662xx</v>
      </c>
      <c r="J89" s="114">
        <v>3</v>
      </c>
      <c r="K89" s="219">
        <v>3.7</v>
      </c>
      <c r="L89" s="91" t="s">
        <v>188</v>
      </c>
      <c r="M89" s="32">
        <v>4</v>
      </c>
      <c r="N89" s="75">
        <f t="shared" si="11"/>
        <v>11</v>
      </c>
      <c r="O89" s="9" t="s">
        <v>6</v>
      </c>
      <c r="P89" s="62">
        <f>P88+1</f>
        <v>22</v>
      </c>
      <c r="Q89" s="164">
        <f t="shared" si="12"/>
        <v>1102284</v>
      </c>
      <c r="R89" s="59" t="str">
        <f t="shared" si="13"/>
        <v>HPTS-66 2**  (66 gal)</v>
      </c>
      <c r="S89" s="151">
        <f t="shared" si="14"/>
        <v>1</v>
      </c>
      <c r="T89" s="10" t="s">
        <v>823</v>
      </c>
      <c r="U89" s="11">
        <v>66</v>
      </c>
      <c r="V89" s="30" t="s">
        <v>818</v>
      </c>
      <c r="W89" s="80" t="s">
        <v>818</v>
      </c>
      <c r="X89" s="85" t="str">
        <f t="shared" si="15"/>
        <v>AOSmithHPTS66</v>
      </c>
      <c r="Y89" s="115">
        <v>1</v>
      </c>
      <c r="Z89" s="42">
        <v>3</v>
      </c>
      <c r="AA89" s="43">
        <v>44728</v>
      </c>
      <c r="AB89" s="44" t="s">
        <v>80</v>
      </c>
      <c r="AC89" s="124" t="str">
        <f t="shared" si="16"/>
        <v>2,     1102284,   "HPTS-66 2**  (66 gal)"</v>
      </c>
      <c r="AD89" s="126" t="str">
        <f>AD88</f>
        <v>AOSmith</v>
      </c>
      <c r="AE89" s="146" t="s">
        <v>832</v>
      </c>
      <c r="AF89" s="167">
        <f t="shared" si="17"/>
        <v>1</v>
      </c>
      <c r="AG89" s="124" t="str">
        <f t="shared" si="18"/>
        <v xml:space="preserve">          case  HPTS-66 2**  (66 gal)   :   "AOSmithHPTS662xx"</v>
      </c>
      <c r="AH89" s="6">
        <v>3.7</v>
      </c>
      <c r="AJ89" s="6">
        <v>3</v>
      </c>
      <c r="AK89"/>
      <c r="AL89" s="138">
        <f t="shared" si="20"/>
        <v>3.7</v>
      </c>
      <c r="AM89" s="138" t="str">
        <f t="shared" si="21"/>
        <v/>
      </c>
      <c r="AN89"/>
      <c r="AO89"/>
      <c r="AP89"/>
      <c r="AQ89"/>
      <c r="AR89"/>
    </row>
    <row r="90" spans="3:1035" s="6" customFormat="1" ht="15" customHeight="1" x14ac:dyDescent="0.25">
      <c r="C90" s="147" t="str">
        <f t="shared" si="4"/>
        <v>A. O. Smith</v>
      </c>
      <c r="D90" s="147" t="str">
        <f t="shared" si="5"/>
        <v>HPS10-66H45DV 2**  (66 gal)</v>
      </c>
      <c r="E90" s="147">
        <f t="shared" si="6"/>
        <v>1102384</v>
      </c>
      <c r="F90" s="55">
        <f t="shared" si="7"/>
        <v>66</v>
      </c>
      <c r="G90" s="6" t="str">
        <f t="shared" si="8"/>
        <v>AOSmithHPTS66</v>
      </c>
      <c r="H90" s="114">
        <f t="shared" si="9"/>
        <v>1</v>
      </c>
      <c r="I90" s="152" t="str">
        <f t="shared" si="10"/>
        <v>AOSmithHPS1066H45DV2xx</v>
      </c>
      <c r="J90" s="114">
        <v>3</v>
      </c>
      <c r="K90" s="219">
        <v>4.0199999999999996</v>
      </c>
      <c r="L90" s="91" t="s">
        <v>188</v>
      </c>
      <c r="M90" s="32">
        <v>4</v>
      </c>
      <c r="N90" s="75">
        <f t="shared" si="11"/>
        <v>11</v>
      </c>
      <c r="O90" s="9" t="s">
        <v>6</v>
      </c>
      <c r="P90" s="62">
        <f>P89+1</f>
        <v>23</v>
      </c>
      <c r="Q90" s="164">
        <f t="shared" si="12"/>
        <v>1102384</v>
      </c>
      <c r="R90" s="59" t="str">
        <f t="shared" si="13"/>
        <v>HPS10-66H45DV 2**  (66 gal)</v>
      </c>
      <c r="S90" s="151">
        <f t="shared" si="14"/>
        <v>1</v>
      </c>
      <c r="T90" s="10" t="s">
        <v>824</v>
      </c>
      <c r="U90" s="11">
        <v>66</v>
      </c>
      <c r="V90" s="30" t="s">
        <v>818</v>
      </c>
      <c r="W90" s="80" t="s">
        <v>818</v>
      </c>
      <c r="X90" s="85" t="str">
        <f t="shared" si="15"/>
        <v>AOSmithHPTS66</v>
      </c>
      <c r="Y90" s="115">
        <v>1</v>
      </c>
      <c r="Z90" s="42">
        <v>3</v>
      </c>
      <c r="AA90" s="43">
        <v>44728</v>
      </c>
      <c r="AB90" s="44" t="s">
        <v>80</v>
      </c>
      <c r="AC90" s="124" t="str">
        <f t="shared" si="16"/>
        <v>2,     1102384,   "HPS10-66H45DV 2**  (66 gal)"</v>
      </c>
      <c r="AD90" s="126" t="str">
        <f>AD89</f>
        <v>AOSmith</v>
      </c>
      <c r="AE90" s="146" t="s">
        <v>833</v>
      </c>
      <c r="AF90" s="167">
        <f t="shared" si="17"/>
        <v>1</v>
      </c>
      <c r="AG90" s="124" t="str">
        <f t="shared" si="18"/>
        <v xml:space="preserve">          case  HPS10-66H45DV 2**  (66 gal)   :   "AOSmithHPS1066H45DV2xx"</v>
      </c>
      <c r="AH90" s="6">
        <v>4.0199999999999996</v>
      </c>
      <c r="AJ90" s="6">
        <v>3</v>
      </c>
      <c r="AK90"/>
      <c r="AL90" s="138">
        <f t="shared" si="20"/>
        <v>4.0199999999999996</v>
      </c>
      <c r="AM90" s="138" t="str">
        <f t="shared" si="21"/>
        <v/>
      </c>
      <c r="AN90"/>
      <c r="AO90"/>
      <c r="AP90"/>
      <c r="AQ90"/>
      <c r="AR90"/>
    </row>
    <row r="91" spans="3:1035" s="6" customFormat="1" ht="15" customHeight="1" x14ac:dyDescent="0.25">
      <c r="C91" s="147" t="str">
        <f t="shared" si="4"/>
        <v>A. O. Smith</v>
      </c>
      <c r="D91" s="147" t="str">
        <f t="shared" si="5"/>
        <v>HPTS-80 2**  (80 gal)</v>
      </c>
      <c r="E91" s="147">
        <f t="shared" si="6"/>
        <v>1102485</v>
      </c>
      <c r="F91" s="55">
        <f t="shared" si="7"/>
        <v>80</v>
      </c>
      <c r="G91" s="6" t="str">
        <f t="shared" si="8"/>
        <v>AOSmithHPTS80</v>
      </c>
      <c r="H91" s="114">
        <f t="shared" si="9"/>
        <v>1</v>
      </c>
      <c r="I91" s="152" t="str">
        <f t="shared" si="10"/>
        <v>AOSmithHPTS802xx</v>
      </c>
      <c r="J91" s="114">
        <v>4</v>
      </c>
      <c r="K91" s="219">
        <v>3.88</v>
      </c>
      <c r="L91" s="91" t="s">
        <v>188</v>
      </c>
      <c r="M91" s="32">
        <v>4</v>
      </c>
      <c r="N91" s="75">
        <f t="shared" si="11"/>
        <v>11</v>
      </c>
      <c r="O91" s="25" t="s">
        <v>6</v>
      </c>
      <c r="P91" s="62">
        <f>P90+1</f>
        <v>24</v>
      </c>
      <c r="Q91" s="164">
        <f t="shared" si="12"/>
        <v>1102485</v>
      </c>
      <c r="R91" s="59" t="str">
        <f t="shared" si="13"/>
        <v>HPTS-80 2**  (80 gal)</v>
      </c>
      <c r="S91" s="151">
        <f t="shared" si="14"/>
        <v>1</v>
      </c>
      <c r="T91" s="26" t="s">
        <v>825</v>
      </c>
      <c r="U91" s="27">
        <v>80</v>
      </c>
      <c r="V91" s="30" t="s">
        <v>819</v>
      </c>
      <c r="W91" s="80" t="s">
        <v>819</v>
      </c>
      <c r="X91" s="85" t="str">
        <f t="shared" si="15"/>
        <v>AOSmithHPTS80</v>
      </c>
      <c r="Y91" s="115">
        <v>1</v>
      </c>
      <c r="Z91" s="42">
        <v>4</v>
      </c>
      <c r="AA91" s="43">
        <v>44728</v>
      </c>
      <c r="AB91" s="44" t="s">
        <v>80</v>
      </c>
      <c r="AC91" s="124" t="str">
        <f t="shared" si="16"/>
        <v>2,     1102485,   "HPTS-80 2**  (80 gal)"</v>
      </c>
      <c r="AD91" s="126" t="str">
        <f>AD90</f>
        <v>AOSmith</v>
      </c>
      <c r="AE91" s="146" t="s">
        <v>834</v>
      </c>
      <c r="AF91" s="167">
        <f t="shared" si="17"/>
        <v>1</v>
      </c>
      <c r="AG91" s="124" t="str">
        <f t="shared" si="18"/>
        <v xml:space="preserve">          case  HPTS-80 2**  (80 gal)   :   "AOSmithHPTS802xx"</v>
      </c>
      <c r="AH91" s="6">
        <v>3.88</v>
      </c>
      <c r="AJ91" s="6">
        <v>4</v>
      </c>
      <c r="AK91"/>
      <c r="AL91" s="138" t="str">
        <f t="shared" si="20"/>
        <v/>
      </c>
      <c r="AM91" s="138">
        <f t="shared" si="21"/>
        <v>3.88</v>
      </c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  <c r="AMK91"/>
      <c r="AML91"/>
      <c r="AMM91"/>
      <c r="AMN91"/>
      <c r="AMO91"/>
      <c r="AMP91"/>
      <c r="AMQ91"/>
      <c r="AMR91"/>
      <c r="AMS91"/>
      <c r="AMT91"/>
      <c r="AMU91"/>
    </row>
    <row r="92" spans="3:1035" s="6" customFormat="1" ht="15" customHeight="1" x14ac:dyDescent="0.25">
      <c r="C92" s="147" t="str">
        <f t="shared" si="4"/>
        <v>A. O. Smith</v>
      </c>
      <c r="D92" s="147" t="str">
        <f t="shared" si="5"/>
        <v>HPS10-80H45DV 2**  (80 gal)</v>
      </c>
      <c r="E92" s="147">
        <f t="shared" si="6"/>
        <v>1102585</v>
      </c>
      <c r="F92" s="55">
        <f t="shared" si="7"/>
        <v>80</v>
      </c>
      <c r="G92" s="6" t="str">
        <f t="shared" si="8"/>
        <v>AOSmithHPTS80</v>
      </c>
      <c r="H92" s="114">
        <f t="shared" si="9"/>
        <v>1</v>
      </c>
      <c r="I92" s="152" t="str">
        <f t="shared" si="10"/>
        <v>AOSmithHPS1080H45DV2xx</v>
      </c>
      <c r="J92" s="114">
        <v>4</v>
      </c>
      <c r="K92" s="219">
        <v>3.88</v>
      </c>
      <c r="L92" s="91" t="s">
        <v>188</v>
      </c>
      <c r="M92" s="32">
        <v>4</v>
      </c>
      <c r="N92" s="75">
        <f t="shared" si="11"/>
        <v>11</v>
      </c>
      <c r="O92" s="25" t="s">
        <v>6</v>
      </c>
      <c r="P92" s="62">
        <f>P91+1</f>
        <v>25</v>
      </c>
      <c r="Q92" s="164">
        <f t="shared" si="12"/>
        <v>1102585</v>
      </c>
      <c r="R92" s="59" t="str">
        <f t="shared" si="13"/>
        <v>HPS10-80H45DV 2**  (80 gal)</v>
      </c>
      <c r="S92" s="151">
        <f t="shared" si="14"/>
        <v>1</v>
      </c>
      <c r="T92" s="26" t="s">
        <v>826</v>
      </c>
      <c r="U92" s="27">
        <v>80</v>
      </c>
      <c r="V92" s="30" t="s">
        <v>819</v>
      </c>
      <c r="W92" s="80" t="s">
        <v>819</v>
      </c>
      <c r="X92" s="85" t="str">
        <f t="shared" si="15"/>
        <v>AOSmithHPTS80</v>
      </c>
      <c r="Y92" s="115">
        <v>1</v>
      </c>
      <c r="Z92" s="42">
        <v>4</v>
      </c>
      <c r="AA92" s="43">
        <v>44728</v>
      </c>
      <c r="AB92" s="44" t="s">
        <v>80</v>
      </c>
      <c r="AC92" s="124" t="str">
        <f t="shared" si="16"/>
        <v>2,     1102585,   "HPS10-80H45DV 2**  (80 gal)"</v>
      </c>
      <c r="AD92" s="126" t="str">
        <f>AD91</f>
        <v>AOSmith</v>
      </c>
      <c r="AE92" s="146" t="s">
        <v>835</v>
      </c>
      <c r="AF92" s="167">
        <f t="shared" si="17"/>
        <v>1</v>
      </c>
      <c r="AG92" s="124" t="str">
        <f t="shared" si="18"/>
        <v xml:space="preserve">          case  HPS10-80H45DV 2**  (80 gal)   :   "AOSmithHPS1080H45DV2xx"</v>
      </c>
      <c r="AH92" s="6">
        <v>3.88</v>
      </c>
      <c r="AJ92" s="6">
        <v>4</v>
      </c>
      <c r="AK92"/>
      <c r="AL92" s="138" t="str">
        <f t="shared" si="20"/>
        <v/>
      </c>
      <c r="AM92" s="138">
        <f t="shared" si="21"/>
        <v>3.88</v>
      </c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  <c r="NR92"/>
      <c r="NS92"/>
      <c r="NT92"/>
      <c r="NU92"/>
      <c r="NV92"/>
      <c r="NW92"/>
      <c r="NX92"/>
      <c r="NY92"/>
      <c r="NZ92"/>
      <c r="OA92"/>
      <c r="OB92"/>
      <c r="OC92"/>
      <c r="OD92"/>
      <c r="OE92"/>
      <c r="OF92"/>
      <c r="OG92"/>
      <c r="OH92"/>
      <c r="OI92"/>
      <c r="OJ92"/>
      <c r="OK92"/>
      <c r="OL92"/>
      <c r="OM92"/>
      <c r="ON92"/>
      <c r="OO92"/>
      <c r="OP92"/>
      <c r="OQ92"/>
      <c r="OR92"/>
      <c r="OS92"/>
      <c r="OT92"/>
      <c r="OU92"/>
      <c r="OV92"/>
      <c r="OW92"/>
      <c r="OX92"/>
      <c r="OY92"/>
      <c r="OZ92"/>
      <c r="PA92"/>
      <c r="PB92"/>
      <c r="PC92"/>
      <c r="PD92"/>
      <c r="PE92"/>
      <c r="PF92"/>
      <c r="PG92"/>
      <c r="PH92"/>
      <c r="PI92"/>
      <c r="PJ92"/>
      <c r="PK92"/>
      <c r="PL92"/>
      <c r="PM92"/>
      <c r="PN92"/>
      <c r="PO92"/>
      <c r="PP92"/>
      <c r="PQ92"/>
      <c r="PR92"/>
      <c r="PS92"/>
      <c r="PT92"/>
      <c r="PU92"/>
      <c r="PV92"/>
      <c r="PW92"/>
      <c r="PX92"/>
      <c r="PY92"/>
      <c r="PZ92"/>
      <c r="QA92"/>
      <c r="QB92"/>
      <c r="QC92"/>
      <c r="QD92"/>
      <c r="QE92"/>
      <c r="QF92"/>
      <c r="QG92"/>
      <c r="QH92"/>
      <c r="QI92"/>
      <c r="QJ92"/>
      <c r="QK92"/>
      <c r="QL92"/>
      <c r="QM92"/>
      <c r="QN92"/>
      <c r="QO92"/>
      <c r="QP92"/>
      <c r="QQ92"/>
      <c r="QR92"/>
      <c r="QS92"/>
      <c r="QT92"/>
      <c r="QU92"/>
      <c r="QV92"/>
      <c r="QW92"/>
      <c r="QX92"/>
      <c r="QY92"/>
      <c r="QZ92"/>
      <c r="RA92"/>
      <c r="RB92"/>
      <c r="RC92"/>
      <c r="RD92"/>
      <c r="RE92"/>
      <c r="RF92"/>
      <c r="RG92"/>
      <c r="RH92"/>
      <c r="RI92"/>
      <c r="RJ92"/>
      <c r="RK92"/>
      <c r="RL92"/>
      <c r="RM92"/>
      <c r="RN92"/>
      <c r="RO92"/>
      <c r="RP92"/>
      <c r="RQ92"/>
      <c r="RR92"/>
      <c r="RS92"/>
      <c r="RT92"/>
      <c r="RU92"/>
      <c r="RV92"/>
      <c r="RW92"/>
      <c r="RX92"/>
      <c r="RY92"/>
      <c r="RZ92"/>
      <c r="SA92"/>
      <c r="SB92"/>
      <c r="SC92"/>
      <c r="SD92"/>
      <c r="SE92"/>
      <c r="SF92"/>
      <c r="SG92"/>
      <c r="SH92"/>
      <c r="SI92"/>
      <c r="SJ92"/>
      <c r="SK92"/>
      <c r="SL92"/>
      <c r="SM92"/>
      <c r="SN92"/>
      <c r="SO92"/>
      <c r="SP92"/>
      <c r="SQ92"/>
      <c r="SR92"/>
      <c r="SS92"/>
      <c r="ST92"/>
      <c r="SU92"/>
      <c r="SV92"/>
      <c r="SW92"/>
      <c r="SX92"/>
      <c r="SY92"/>
      <c r="SZ92"/>
      <c r="TA92"/>
      <c r="TB92"/>
      <c r="TC92"/>
      <c r="TD92"/>
      <c r="TE92"/>
      <c r="TF92"/>
      <c r="TG92"/>
      <c r="TH92"/>
      <c r="TI92"/>
      <c r="TJ92"/>
      <c r="TK92"/>
      <c r="TL92"/>
      <c r="TM92"/>
      <c r="TN92"/>
      <c r="TO92"/>
      <c r="TP92"/>
      <c r="TQ92"/>
      <c r="TR92"/>
      <c r="TS92"/>
      <c r="TT92"/>
      <c r="TU92"/>
      <c r="TV92"/>
      <c r="TW92"/>
      <c r="TX92"/>
      <c r="TY92"/>
      <c r="TZ92"/>
      <c r="UA92"/>
      <c r="UB92"/>
      <c r="UC92"/>
      <c r="UD92"/>
      <c r="UE92"/>
      <c r="UF92"/>
      <c r="UG92"/>
      <c r="UH92"/>
      <c r="UI92"/>
      <c r="UJ92"/>
      <c r="UK92"/>
      <c r="UL92"/>
      <c r="UM92"/>
      <c r="UN92"/>
      <c r="UO92"/>
      <c r="UP92"/>
      <c r="UQ92"/>
      <c r="UR92"/>
      <c r="US92"/>
      <c r="UT92"/>
      <c r="UU92"/>
      <c r="UV92"/>
      <c r="UW92"/>
      <c r="UX92"/>
      <c r="UY92"/>
      <c r="UZ92"/>
      <c r="VA92"/>
      <c r="VB92"/>
      <c r="VC92"/>
      <c r="VD92"/>
      <c r="VE92"/>
      <c r="VF92"/>
      <c r="VG92"/>
      <c r="VH92"/>
      <c r="VI92"/>
      <c r="VJ92"/>
      <c r="VK92"/>
      <c r="VL92"/>
      <c r="VM92"/>
      <c r="VN92"/>
      <c r="VO92"/>
      <c r="VP92"/>
      <c r="VQ92"/>
      <c r="VR92"/>
      <c r="VS92"/>
      <c r="VT92"/>
      <c r="VU92"/>
      <c r="VV92"/>
      <c r="VW92"/>
      <c r="VX92"/>
      <c r="VY92"/>
      <c r="VZ92"/>
      <c r="WA92"/>
      <c r="WB92"/>
      <c r="WC92"/>
      <c r="WD92"/>
      <c r="WE92"/>
      <c r="WF92"/>
      <c r="WG92"/>
      <c r="WH92"/>
      <c r="WI92"/>
      <c r="WJ92"/>
      <c r="WK92"/>
      <c r="WL92"/>
      <c r="WM92"/>
      <c r="WN92"/>
      <c r="WO92"/>
      <c r="WP92"/>
      <c r="WQ92"/>
      <c r="WR92"/>
      <c r="WS92"/>
      <c r="WT92"/>
      <c r="WU92"/>
      <c r="WV92"/>
      <c r="WW92"/>
      <c r="WX92"/>
      <c r="WY92"/>
      <c r="WZ92"/>
      <c r="XA92"/>
      <c r="XB92"/>
      <c r="XC92"/>
      <c r="XD92"/>
      <c r="XE92"/>
      <c r="XF92"/>
      <c r="XG92"/>
      <c r="XH92"/>
      <c r="XI92"/>
      <c r="XJ92"/>
      <c r="XK92"/>
      <c r="XL92"/>
      <c r="XM92"/>
      <c r="XN92"/>
      <c r="XO92"/>
      <c r="XP92"/>
      <c r="XQ92"/>
      <c r="XR92"/>
      <c r="XS92"/>
      <c r="XT92"/>
      <c r="XU92"/>
      <c r="XV92"/>
      <c r="XW92"/>
      <c r="XX92"/>
      <c r="XY92"/>
      <c r="XZ92"/>
      <c r="YA92"/>
      <c r="YB92"/>
      <c r="YC92"/>
      <c r="YD92"/>
      <c r="YE92"/>
      <c r="YF92"/>
      <c r="YG92"/>
      <c r="YH92"/>
      <c r="YI92"/>
      <c r="YJ92"/>
      <c r="YK92"/>
      <c r="YL92"/>
      <c r="YM92"/>
      <c r="YN92"/>
      <c r="YO92"/>
      <c r="YP92"/>
      <c r="YQ92"/>
      <c r="YR92"/>
      <c r="YS92"/>
      <c r="YT92"/>
      <c r="YU92"/>
      <c r="YV92"/>
      <c r="YW92"/>
      <c r="YX92"/>
      <c r="YY92"/>
      <c r="YZ92"/>
      <c r="ZA92"/>
      <c r="ZB92"/>
      <c r="ZC92"/>
      <c r="ZD92"/>
      <c r="ZE92"/>
      <c r="ZF92"/>
      <c r="ZG92"/>
      <c r="ZH92"/>
      <c r="ZI92"/>
      <c r="ZJ92"/>
      <c r="ZK92"/>
      <c r="ZL92"/>
      <c r="ZM92"/>
      <c r="ZN92"/>
      <c r="ZO92"/>
      <c r="ZP92"/>
      <c r="ZQ92"/>
      <c r="ZR92"/>
      <c r="ZS92"/>
      <c r="ZT92"/>
      <c r="ZU92"/>
      <c r="ZV92"/>
      <c r="ZW92"/>
      <c r="ZX92"/>
      <c r="ZY92"/>
      <c r="ZZ92"/>
      <c r="AAA92"/>
      <c r="AAB92"/>
      <c r="AAC92"/>
      <c r="AAD92"/>
      <c r="AAE92"/>
      <c r="AAF92"/>
      <c r="AAG92"/>
      <c r="AAH92"/>
      <c r="AAI92"/>
      <c r="AAJ92"/>
      <c r="AAK92"/>
      <c r="AAL92"/>
      <c r="AAM92"/>
      <c r="AAN92"/>
      <c r="AAO92"/>
      <c r="AAP92"/>
      <c r="AAQ92"/>
      <c r="AAR92"/>
      <c r="AAS92"/>
      <c r="AAT92"/>
      <c r="AAU92"/>
      <c r="AAV92"/>
      <c r="AAW92"/>
      <c r="AAX92"/>
      <c r="AAY92"/>
      <c r="AAZ92"/>
      <c r="ABA92"/>
      <c r="ABB92"/>
      <c r="ABC92"/>
      <c r="ABD92"/>
      <c r="ABE92"/>
      <c r="ABF92"/>
      <c r="ABG92"/>
      <c r="ABH92"/>
      <c r="ABI92"/>
      <c r="ABJ92"/>
      <c r="ABK92"/>
      <c r="ABL92"/>
      <c r="ABM92"/>
      <c r="ABN92"/>
      <c r="ABO92"/>
      <c r="ABP92"/>
      <c r="ABQ92"/>
      <c r="ABR92"/>
      <c r="ABS92"/>
      <c r="ABT92"/>
      <c r="ABU92"/>
      <c r="ABV92"/>
      <c r="ABW92"/>
      <c r="ABX92"/>
      <c r="ABY92"/>
      <c r="ABZ92"/>
      <c r="ACA92"/>
      <c r="ACB92"/>
      <c r="ACC92"/>
      <c r="ACD92"/>
      <c r="ACE92"/>
      <c r="ACF92"/>
      <c r="ACG92"/>
      <c r="ACH92"/>
      <c r="ACI92"/>
      <c r="ACJ92"/>
      <c r="ACK92"/>
      <c r="ACL92"/>
      <c r="ACM92"/>
      <c r="ACN92"/>
      <c r="ACO92"/>
      <c r="ACP92"/>
      <c r="ACQ92"/>
      <c r="ACR92"/>
      <c r="ACS92"/>
      <c r="ACT92"/>
      <c r="ACU92"/>
      <c r="ACV92"/>
      <c r="ACW92"/>
      <c r="ACX92"/>
      <c r="ACY92"/>
      <c r="ACZ92"/>
      <c r="ADA92"/>
      <c r="ADB92"/>
      <c r="ADC92"/>
      <c r="ADD92"/>
      <c r="ADE92"/>
      <c r="ADF92"/>
      <c r="ADG92"/>
      <c r="ADH92"/>
      <c r="ADI92"/>
      <c r="ADJ92"/>
      <c r="ADK92"/>
      <c r="ADL92"/>
      <c r="ADM92"/>
      <c r="ADN92"/>
      <c r="ADO92"/>
      <c r="ADP92"/>
      <c r="ADQ92"/>
      <c r="ADR92"/>
      <c r="ADS92"/>
      <c r="ADT92"/>
      <c r="ADU92"/>
      <c r="ADV92"/>
      <c r="ADW92"/>
      <c r="ADX92"/>
      <c r="ADY92"/>
      <c r="ADZ92"/>
      <c r="AEA92"/>
      <c r="AEB92"/>
      <c r="AEC92"/>
      <c r="AED92"/>
      <c r="AEE92"/>
      <c r="AEF92"/>
      <c r="AEG92"/>
      <c r="AEH92"/>
      <c r="AEI92"/>
      <c r="AEJ92"/>
      <c r="AEK92"/>
      <c r="AEL92"/>
      <c r="AEM92"/>
      <c r="AEN92"/>
      <c r="AEO92"/>
      <c r="AEP92"/>
      <c r="AEQ92"/>
      <c r="AER92"/>
      <c r="AES92"/>
      <c r="AET92"/>
      <c r="AEU92"/>
      <c r="AEV92"/>
      <c r="AEW92"/>
      <c r="AEX92"/>
      <c r="AEY92"/>
      <c r="AEZ92"/>
      <c r="AFA92"/>
      <c r="AFB92"/>
      <c r="AFC92"/>
      <c r="AFD92"/>
      <c r="AFE92"/>
      <c r="AFF92"/>
      <c r="AFG92"/>
      <c r="AFH92"/>
      <c r="AFI92"/>
      <c r="AFJ92"/>
      <c r="AFK92"/>
      <c r="AFL92"/>
      <c r="AFM92"/>
      <c r="AFN92"/>
      <c r="AFO92"/>
      <c r="AFP92"/>
      <c r="AFQ92"/>
      <c r="AFR92"/>
      <c r="AFS92"/>
      <c r="AFT92"/>
      <c r="AFU92"/>
      <c r="AFV92"/>
      <c r="AFW92"/>
      <c r="AFX92"/>
      <c r="AFY92"/>
      <c r="AFZ92"/>
      <c r="AGA92"/>
      <c r="AGB92"/>
      <c r="AGC92"/>
      <c r="AGD92"/>
      <c r="AGE92"/>
      <c r="AGF92"/>
      <c r="AGG92"/>
      <c r="AGH92"/>
      <c r="AGI92"/>
      <c r="AGJ92"/>
      <c r="AGK92"/>
      <c r="AGL92"/>
      <c r="AGM92"/>
      <c r="AGN92"/>
      <c r="AGO92"/>
      <c r="AGP92"/>
      <c r="AGQ92"/>
      <c r="AGR92"/>
      <c r="AGS92"/>
      <c r="AGT92"/>
      <c r="AGU92"/>
      <c r="AGV92"/>
      <c r="AGW92"/>
      <c r="AGX92"/>
      <c r="AGY92"/>
      <c r="AGZ92"/>
      <c r="AHA92"/>
      <c r="AHB92"/>
      <c r="AHC92"/>
      <c r="AHD92"/>
      <c r="AHE92"/>
      <c r="AHF92"/>
      <c r="AHG92"/>
      <c r="AHH92"/>
      <c r="AHI92"/>
      <c r="AHJ92"/>
      <c r="AHK92"/>
      <c r="AHL92"/>
      <c r="AHM92"/>
      <c r="AHN92"/>
      <c r="AHO92"/>
      <c r="AHP92"/>
      <c r="AHQ92"/>
      <c r="AHR92"/>
      <c r="AHS92"/>
      <c r="AHT92"/>
      <c r="AHU92"/>
      <c r="AHV92"/>
      <c r="AHW92"/>
      <c r="AHX92"/>
      <c r="AHY92"/>
      <c r="AHZ92"/>
      <c r="AIA92"/>
      <c r="AIB92"/>
      <c r="AIC92"/>
      <c r="AID92"/>
      <c r="AIE92"/>
      <c r="AIF92"/>
      <c r="AIG92"/>
      <c r="AIH92"/>
      <c r="AII92"/>
      <c r="AIJ92"/>
      <c r="AIK92"/>
      <c r="AIL92"/>
      <c r="AIM92"/>
      <c r="AIN92"/>
      <c r="AIO92"/>
      <c r="AIP92"/>
      <c r="AIQ92"/>
      <c r="AIR92"/>
      <c r="AIS92"/>
      <c r="AIT92"/>
      <c r="AIU92"/>
      <c r="AIV92"/>
      <c r="AIW92"/>
      <c r="AIX92"/>
      <c r="AIY92"/>
      <c r="AIZ92"/>
      <c r="AJA92"/>
      <c r="AJB92"/>
      <c r="AJC92"/>
      <c r="AJD92"/>
      <c r="AJE92"/>
      <c r="AJF92"/>
      <c r="AJG92"/>
      <c r="AJH92"/>
      <c r="AJI92"/>
      <c r="AJJ92"/>
      <c r="AJK92"/>
      <c r="AJL92"/>
      <c r="AJM92"/>
      <c r="AJN92"/>
      <c r="AJO92"/>
      <c r="AJP92"/>
      <c r="AJQ92"/>
      <c r="AJR92"/>
      <c r="AJS92"/>
      <c r="AJT92"/>
      <c r="AJU92"/>
      <c r="AJV92"/>
      <c r="AJW92"/>
      <c r="AJX92"/>
      <c r="AJY92"/>
      <c r="AJZ92"/>
      <c r="AKA92"/>
      <c r="AKB92"/>
      <c r="AKC92"/>
      <c r="AKD92"/>
      <c r="AKE92"/>
      <c r="AKF92"/>
      <c r="AKG92"/>
      <c r="AKH92"/>
      <c r="AKI92"/>
      <c r="AKJ92"/>
      <c r="AKK92"/>
      <c r="AKL92"/>
      <c r="AKM92"/>
      <c r="AKN92"/>
      <c r="AKO92"/>
      <c r="AKP92"/>
      <c r="AKQ92"/>
      <c r="AKR92"/>
      <c r="AKS92"/>
      <c r="AKT92"/>
      <c r="AKU92"/>
      <c r="AKV92"/>
      <c r="AKW92"/>
      <c r="AKX92"/>
      <c r="AKY92"/>
      <c r="AKZ92"/>
      <c r="ALA92"/>
      <c r="ALB92"/>
      <c r="ALC92"/>
      <c r="ALD92"/>
      <c r="ALE92"/>
      <c r="ALF92"/>
      <c r="ALG92"/>
      <c r="ALH92"/>
      <c r="ALI92"/>
      <c r="ALJ92"/>
      <c r="ALK92"/>
      <c r="ALL92"/>
      <c r="ALM92"/>
      <c r="ALN92"/>
      <c r="ALO92"/>
      <c r="ALP92"/>
      <c r="ALQ92"/>
      <c r="ALR92"/>
      <c r="ALS92"/>
      <c r="ALT92"/>
      <c r="ALU92"/>
      <c r="ALV92"/>
      <c r="ALW92"/>
      <c r="ALX92"/>
      <c r="ALY92"/>
      <c r="ALZ92"/>
      <c r="AMA92"/>
      <c r="AMB92"/>
      <c r="AMC92"/>
      <c r="AMD92"/>
      <c r="AME92"/>
      <c r="AMF92"/>
      <c r="AMG92"/>
      <c r="AMH92"/>
      <c r="AMI92"/>
      <c r="AMJ92"/>
      <c r="AMK92"/>
      <c r="AML92"/>
      <c r="AMM92"/>
      <c r="AMN92"/>
      <c r="AMO92"/>
      <c r="AMP92"/>
      <c r="AMQ92"/>
      <c r="AMR92"/>
      <c r="AMS92"/>
      <c r="AMT92"/>
      <c r="AMU92"/>
    </row>
    <row r="93" spans="3:1035" s="6" customFormat="1" ht="15" customHeight="1" x14ac:dyDescent="0.25">
      <c r="C93" s="6" t="str">
        <f t="shared" si="4"/>
        <v>A. O. Smith</v>
      </c>
      <c r="D93" s="6" t="str">
        <f t="shared" si="5"/>
        <v>FPTU 50 120  (50 gal)</v>
      </c>
      <c r="E93" s="6">
        <f t="shared" si="6"/>
        <v>1100113</v>
      </c>
      <c r="F93" s="55">
        <f t="shared" si="7"/>
        <v>50</v>
      </c>
      <c r="G93" s="6" t="str">
        <f t="shared" si="8"/>
        <v>AOSmithHPTU50</v>
      </c>
      <c r="H93" s="114">
        <f t="shared" si="9"/>
        <v>0</v>
      </c>
      <c r="I93" s="152" t="str">
        <f t="shared" si="10"/>
        <v>AOSmithFPTU50</v>
      </c>
      <c r="J93" s="114">
        <v>3</v>
      </c>
      <c r="K93" s="219">
        <v>3.42</v>
      </c>
      <c r="L93" s="91" t="s">
        <v>188</v>
      </c>
      <c r="M93" s="32">
        <v>1</v>
      </c>
      <c r="N93" s="75">
        <f t="shared" si="11"/>
        <v>11</v>
      </c>
      <c r="O93" s="9" t="s">
        <v>6</v>
      </c>
      <c r="P93" s="107">
        <v>1</v>
      </c>
      <c r="Q93" s="164">
        <f t="shared" si="12"/>
        <v>1100113</v>
      </c>
      <c r="R93" s="59" t="str">
        <f t="shared" si="13"/>
        <v>FPTU 50 120  (50 gal)</v>
      </c>
      <c r="S93" s="151">
        <f t="shared" si="14"/>
        <v>1</v>
      </c>
      <c r="T93" s="10" t="s">
        <v>58</v>
      </c>
      <c r="U93" s="11">
        <v>50</v>
      </c>
      <c r="V93" s="30" t="s">
        <v>81</v>
      </c>
      <c r="W93" s="80" t="s">
        <v>106</v>
      </c>
      <c r="X93" s="85" t="str">
        <f t="shared" si="15"/>
        <v>AOSmithHPTU50</v>
      </c>
      <c r="Y93" s="113">
        <v>0</v>
      </c>
      <c r="Z93" s="42" t="s">
        <v>8</v>
      </c>
      <c r="AA93" s="43">
        <v>42591</v>
      </c>
      <c r="AB93" s="44" t="s">
        <v>80</v>
      </c>
      <c r="AC93" s="124" t="str">
        <f t="shared" si="16"/>
        <v>2,     1100113,   "FPTU 50 120  (50 gal)"</v>
      </c>
      <c r="AD93" s="125" t="s">
        <v>426</v>
      </c>
      <c r="AE93" s="127" t="s">
        <v>432</v>
      </c>
      <c r="AF93" s="167">
        <f t="shared" si="17"/>
        <v>1</v>
      </c>
      <c r="AG93" s="124" t="str">
        <f t="shared" si="18"/>
        <v xml:space="preserve">          case  FPTU 50 120  (50 gal)   :   "AOSmithFPTU50"</v>
      </c>
      <c r="AH93" s="6">
        <v>3.42</v>
      </c>
      <c r="AJ93" s="6">
        <v>3</v>
      </c>
      <c r="AK93"/>
      <c r="AL93" s="138">
        <f t="shared" si="20"/>
        <v>3.42</v>
      </c>
      <c r="AM93" s="138" t="str">
        <f t="shared" si="21"/>
        <v/>
      </c>
      <c r="AN93"/>
      <c r="AO93"/>
      <c r="AP93"/>
      <c r="AQ93"/>
      <c r="AR93"/>
    </row>
    <row r="94" spans="3:1035" s="6" customFormat="1" ht="15" customHeight="1" x14ac:dyDescent="0.25">
      <c r="C94" s="6" t="str">
        <f t="shared" si="4"/>
        <v>A. O. Smith</v>
      </c>
      <c r="D94" s="6" t="str">
        <f t="shared" si="5"/>
        <v>FPTU 66 120  (66 gal)</v>
      </c>
      <c r="E94" s="6">
        <f t="shared" si="6"/>
        <v>1100214</v>
      </c>
      <c r="F94" s="55">
        <f t="shared" si="7"/>
        <v>66</v>
      </c>
      <c r="G94" s="6" t="str">
        <f t="shared" si="8"/>
        <v>AOSmithHPTU66</v>
      </c>
      <c r="H94" s="114">
        <f t="shared" si="9"/>
        <v>0</v>
      </c>
      <c r="I94" s="152" t="str">
        <f t="shared" si="10"/>
        <v>AOSmithFPTU66</v>
      </c>
      <c r="J94" s="114">
        <v>3</v>
      </c>
      <c r="K94" s="219">
        <v>3.45</v>
      </c>
      <c r="L94" s="91" t="s">
        <v>188</v>
      </c>
      <c r="M94" s="32">
        <v>1</v>
      </c>
      <c r="N94" s="75">
        <f t="shared" si="11"/>
        <v>11</v>
      </c>
      <c r="O94" s="9" t="s">
        <v>6</v>
      </c>
      <c r="P94" s="62">
        <f>P93+1</f>
        <v>2</v>
      </c>
      <c r="Q94" s="164">
        <f t="shared" si="12"/>
        <v>1100214</v>
      </c>
      <c r="R94" s="59" t="str">
        <f t="shared" si="13"/>
        <v>FPTU 66 120  (66 gal)</v>
      </c>
      <c r="S94" s="151">
        <f t="shared" si="14"/>
        <v>1</v>
      </c>
      <c r="T94" s="10" t="s">
        <v>59</v>
      </c>
      <c r="U94" s="11">
        <v>66</v>
      </c>
      <c r="V94" s="30" t="s">
        <v>82</v>
      </c>
      <c r="W94" s="80" t="s">
        <v>102</v>
      </c>
      <c r="X94" s="85" t="str">
        <f t="shared" si="15"/>
        <v>AOSmithHPTU66</v>
      </c>
      <c r="Y94" s="113">
        <v>0</v>
      </c>
      <c r="Z94" s="42">
        <v>3</v>
      </c>
      <c r="AA94" s="43">
        <v>42591</v>
      </c>
      <c r="AB94" s="44" t="s">
        <v>80</v>
      </c>
      <c r="AC94" s="124" t="str">
        <f t="shared" si="16"/>
        <v>2,     1100214,   "FPTU 66 120  (66 gal)"</v>
      </c>
      <c r="AD94" s="126" t="str">
        <f t="shared" ref="AD94:AD111" si="22">AD93</f>
        <v>AOSmith</v>
      </c>
      <c r="AE94" s="127" t="s">
        <v>433</v>
      </c>
      <c r="AF94" s="167">
        <f t="shared" si="17"/>
        <v>1</v>
      </c>
      <c r="AG94" s="124" t="str">
        <f t="shared" si="18"/>
        <v xml:space="preserve">          case  FPTU 66 120  (66 gal)   :   "AOSmithFPTU66"</v>
      </c>
      <c r="AH94" s="6">
        <v>3.45</v>
      </c>
      <c r="AJ94" s="6">
        <v>3</v>
      </c>
      <c r="AK94"/>
      <c r="AL94" s="138">
        <f t="shared" si="20"/>
        <v>3.45</v>
      </c>
      <c r="AM94" s="138" t="str">
        <f t="shared" si="21"/>
        <v/>
      </c>
      <c r="AN94"/>
      <c r="AO94"/>
      <c r="AP94"/>
      <c r="AQ94"/>
      <c r="AR94"/>
    </row>
    <row r="95" spans="3:1035" s="6" customFormat="1" ht="15" customHeight="1" x14ac:dyDescent="0.25">
      <c r="C95" s="6" t="str">
        <f t="shared" si="4"/>
        <v>A. O. Smith</v>
      </c>
      <c r="D95" s="6" t="str">
        <f t="shared" si="5"/>
        <v>FPTU 80 120  (80 gal)</v>
      </c>
      <c r="E95" s="6">
        <f t="shared" si="6"/>
        <v>1100315</v>
      </c>
      <c r="F95" s="55">
        <f t="shared" si="7"/>
        <v>80</v>
      </c>
      <c r="G95" s="6" t="str">
        <f t="shared" si="8"/>
        <v>AOSmithHPTU80</v>
      </c>
      <c r="H95" s="114">
        <f t="shared" si="9"/>
        <v>0</v>
      </c>
      <c r="I95" s="152" t="str">
        <f t="shared" si="10"/>
        <v>AOSmithFPTU80</v>
      </c>
      <c r="J95" s="114">
        <v>3</v>
      </c>
      <c r="K95" s="219">
        <v>2.73</v>
      </c>
      <c r="L95" s="91" t="s">
        <v>188</v>
      </c>
      <c r="M95" s="32">
        <v>1</v>
      </c>
      <c r="N95" s="75">
        <f t="shared" si="11"/>
        <v>11</v>
      </c>
      <c r="O95" s="9" t="s">
        <v>6</v>
      </c>
      <c r="P95" s="62">
        <f>P94+1</f>
        <v>3</v>
      </c>
      <c r="Q95" s="164">
        <f t="shared" si="12"/>
        <v>1100315</v>
      </c>
      <c r="R95" s="59" t="str">
        <f t="shared" si="13"/>
        <v>FPTU 80 120  (80 gal)</v>
      </c>
      <c r="S95" s="151">
        <f t="shared" si="14"/>
        <v>1</v>
      </c>
      <c r="T95" s="10" t="s">
        <v>60</v>
      </c>
      <c r="U95" s="11">
        <v>80</v>
      </c>
      <c r="V95" s="30" t="s">
        <v>83</v>
      </c>
      <c r="W95" s="80" t="s">
        <v>103</v>
      </c>
      <c r="X95" s="85" t="str">
        <f t="shared" si="15"/>
        <v>AOSmithHPTU80</v>
      </c>
      <c r="Y95" s="113">
        <v>0</v>
      </c>
      <c r="Z95" s="42" t="s">
        <v>13</v>
      </c>
      <c r="AA95" s="43">
        <v>42591</v>
      </c>
      <c r="AB95" s="44" t="s">
        <v>80</v>
      </c>
      <c r="AC95" s="124" t="str">
        <f t="shared" si="16"/>
        <v>2,     1100315,   "FPTU 80 120  (80 gal)"</v>
      </c>
      <c r="AD95" s="126" t="str">
        <f t="shared" si="22"/>
        <v>AOSmith</v>
      </c>
      <c r="AE95" s="127" t="s">
        <v>434</v>
      </c>
      <c r="AF95" s="167">
        <f t="shared" si="17"/>
        <v>1</v>
      </c>
      <c r="AG95" s="124" t="str">
        <f t="shared" si="18"/>
        <v xml:space="preserve">          case  FPTU 80 120  (80 gal)   :   "AOSmithFPTU80"</v>
      </c>
      <c r="AH95" s="6">
        <v>2.73</v>
      </c>
      <c r="AJ95" s="6">
        <v>3</v>
      </c>
      <c r="AK95"/>
      <c r="AL95" s="138">
        <f t="shared" si="20"/>
        <v>2.73</v>
      </c>
      <c r="AM95" s="138" t="str">
        <f t="shared" si="21"/>
        <v/>
      </c>
      <c r="AN95"/>
      <c r="AO95"/>
      <c r="AP95"/>
      <c r="AQ95"/>
      <c r="AR95"/>
    </row>
    <row r="96" spans="3:1035" s="6" customFormat="1" ht="15" customHeight="1" x14ac:dyDescent="0.25">
      <c r="C96" s="6" t="str">
        <f t="shared" si="4"/>
        <v>A. O. Smith</v>
      </c>
      <c r="D96" s="6" t="str">
        <f t="shared" si="5"/>
        <v>HHPT 80 102  (80 gal)</v>
      </c>
      <c r="E96" s="6">
        <f t="shared" si="6"/>
        <v>1100412</v>
      </c>
      <c r="F96" s="55">
        <f t="shared" si="7"/>
        <v>80</v>
      </c>
      <c r="G96" s="6" t="str">
        <f t="shared" si="8"/>
        <v>AOSmithPHPT80</v>
      </c>
      <c r="H96" s="114">
        <f t="shared" si="9"/>
        <v>0</v>
      </c>
      <c r="I96" s="152" t="str">
        <f t="shared" si="10"/>
        <v>AOSmithHHPT80Res</v>
      </c>
      <c r="J96" s="114">
        <v>1</v>
      </c>
      <c r="K96" s="220">
        <v>0</v>
      </c>
      <c r="L96" s="91" t="s">
        <v>188</v>
      </c>
      <c r="M96" s="32">
        <v>1</v>
      </c>
      <c r="N96" s="75">
        <f t="shared" si="11"/>
        <v>11</v>
      </c>
      <c r="O96" s="9" t="s">
        <v>6</v>
      </c>
      <c r="P96" s="62">
        <f>P95+1</f>
        <v>4</v>
      </c>
      <c r="Q96" s="164">
        <f t="shared" si="12"/>
        <v>1100412</v>
      </c>
      <c r="R96" s="59" t="str">
        <f t="shared" si="13"/>
        <v>HHPT 80 102  (80 gal)</v>
      </c>
      <c r="S96" s="151">
        <f t="shared" si="14"/>
        <v>1</v>
      </c>
      <c r="T96" s="10" t="s">
        <v>61</v>
      </c>
      <c r="U96" s="11">
        <v>80</v>
      </c>
      <c r="V96" s="30" t="s">
        <v>87</v>
      </c>
      <c r="W96" s="80" t="s">
        <v>105</v>
      </c>
      <c r="X96" s="85" t="str">
        <f t="shared" si="15"/>
        <v>AOSmithPHPT80</v>
      </c>
      <c r="Y96" s="113">
        <v>0</v>
      </c>
      <c r="Z96" s="42" t="s">
        <v>13</v>
      </c>
      <c r="AA96" s="43">
        <v>40857</v>
      </c>
      <c r="AB96" s="44" t="s">
        <v>80</v>
      </c>
      <c r="AC96" s="124" t="str">
        <f t="shared" si="16"/>
        <v>2,     1100412,   "HHPT 80 102  (80 gal)"</v>
      </c>
      <c r="AD96" s="126" t="str">
        <f t="shared" si="22"/>
        <v>AOSmith</v>
      </c>
      <c r="AE96" s="127" t="s">
        <v>435</v>
      </c>
      <c r="AF96" s="167">
        <f t="shared" si="17"/>
        <v>1</v>
      </c>
      <c r="AG96" s="124" t="str">
        <f t="shared" si="18"/>
        <v xml:space="preserve">          case  HHPT 80 102  (80 gal)   :   "AOSmithHHPT80Res"</v>
      </c>
      <c r="AH96" s="6" t="s">
        <v>1275</v>
      </c>
      <c r="AI96" s="6">
        <v>2.33</v>
      </c>
      <c r="AJ96" s="6">
        <v>1</v>
      </c>
      <c r="AK96"/>
      <c r="AL96" s="138" t="str">
        <f t="shared" si="20"/>
        <v/>
      </c>
      <c r="AM96" s="138" t="str">
        <f t="shared" si="21"/>
        <v/>
      </c>
      <c r="AN96"/>
      <c r="AO96"/>
      <c r="AP96"/>
      <c r="AQ96"/>
      <c r="AR96"/>
    </row>
    <row r="97" spans="3:1038" s="6" customFormat="1" ht="15" customHeight="1" x14ac:dyDescent="0.25">
      <c r="C97" s="6" t="str">
        <f t="shared" si="4"/>
        <v>A. O. Smith</v>
      </c>
      <c r="D97" s="6" t="str">
        <f t="shared" si="5"/>
        <v>HP10-50H45DV  (50 gal)</v>
      </c>
      <c r="E97" s="6">
        <f t="shared" si="6"/>
        <v>1100513</v>
      </c>
      <c r="F97" s="55">
        <f t="shared" si="7"/>
        <v>50</v>
      </c>
      <c r="G97" s="6" t="str">
        <f t="shared" si="8"/>
        <v>AOSmithHPTU50</v>
      </c>
      <c r="H97" s="114">
        <f t="shared" si="9"/>
        <v>0</v>
      </c>
      <c r="I97" s="152" t="str">
        <f t="shared" si="10"/>
        <v>AOSmithHP1050</v>
      </c>
      <c r="J97" s="114">
        <v>3</v>
      </c>
      <c r="K97" s="219">
        <v>3.45</v>
      </c>
      <c r="L97" s="91" t="s">
        <v>188</v>
      </c>
      <c r="M97" s="32">
        <v>3</v>
      </c>
      <c r="N97" s="75">
        <f t="shared" si="11"/>
        <v>11</v>
      </c>
      <c r="O97" s="25" t="s">
        <v>6</v>
      </c>
      <c r="P97" s="62">
        <f>P96+1</f>
        <v>5</v>
      </c>
      <c r="Q97" s="164">
        <f t="shared" si="12"/>
        <v>1100513</v>
      </c>
      <c r="R97" s="59" t="str">
        <f t="shared" si="13"/>
        <v>HP10-50H45DV  (50 gal)</v>
      </c>
      <c r="S97" s="151">
        <f t="shared" si="14"/>
        <v>1</v>
      </c>
      <c r="T97" s="26" t="s">
        <v>15</v>
      </c>
      <c r="U97" s="27">
        <v>50</v>
      </c>
      <c r="V97" s="30" t="s">
        <v>81</v>
      </c>
      <c r="W97" s="80" t="s">
        <v>106</v>
      </c>
      <c r="X97" s="85" t="str">
        <f t="shared" si="15"/>
        <v>AOSmithHPTU50</v>
      </c>
      <c r="Y97" s="113">
        <v>0</v>
      </c>
      <c r="Z97" s="42" t="s">
        <v>8</v>
      </c>
      <c r="AA97" s="43">
        <v>42808</v>
      </c>
      <c r="AB97" s="44" t="s">
        <v>80</v>
      </c>
      <c r="AC97" s="124" t="str">
        <f t="shared" si="16"/>
        <v>2,     1100513,   "HP10-50H45DV  (50 gal)"</v>
      </c>
      <c r="AD97" s="126" t="str">
        <f t="shared" si="22"/>
        <v>AOSmith</v>
      </c>
      <c r="AE97" s="127" t="s">
        <v>436</v>
      </c>
      <c r="AF97" s="167">
        <f t="shared" si="17"/>
        <v>1</v>
      </c>
      <c r="AG97" s="124" t="str">
        <f t="shared" si="18"/>
        <v xml:space="preserve">          case  HP10-50H45DV  (50 gal)   :   "AOSmithHP1050"</v>
      </c>
      <c r="AH97" s="6">
        <v>3.45</v>
      </c>
      <c r="AJ97" s="6">
        <v>3</v>
      </c>
      <c r="AK97"/>
      <c r="AL97" s="138">
        <f t="shared" si="20"/>
        <v>3.45</v>
      </c>
      <c r="AM97" s="138" t="str">
        <f t="shared" si="21"/>
        <v/>
      </c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  <c r="PV97"/>
      <c r="PW97"/>
      <c r="PX97"/>
      <c r="PY97"/>
      <c r="PZ97"/>
      <c r="QA97"/>
      <c r="QB97"/>
      <c r="QC97"/>
      <c r="QD97"/>
      <c r="QE97"/>
      <c r="QF97"/>
      <c r="QG97"/>
      <c r="QH97"/>
      <c r="QI97"/>
      <c r="QJ97"/>
      <c r="QK97"/>
      <c r="QL97"/>
      <c r="QM97"/>
      <c r="QN97"/>
      <c r="QO97"/>
      <c r="QP97"/>
      <c r="QQ97"/>
      <c r="QR97"/>
      <c r="QS97"/>
      <c r="QT97"/>
      <c r="QU97"/>
      <c r="QV97"/>
      <c r="QW97"/>
      <c r="QX97"/>
      <c r="QY97"/>
      <c r="QZ97"/>
      <c r="RA97"/>
      <c r="RB97"/>
      <c r="RC97"/>
      <c r="RD97"/>
      <c r="RE97"/>
      <c r="RF97"/>
      <c r="RG97"/>
      <c r="RH97"/>
      <c r="RI97"/>
      <c r="RJ97"/>
      <c r="RK97"/>
      <c r="RL97"/>
      <c r="RM97"/>
      <c r="RN97"/>
      <c r="RO97"/>
      <c r="RP97"/>
      <c r="RQ97"/>
      <c r="RR97"/>
      <c r="RS97"/>
      <c r="RT97"/>
      <c r="RU97"/>
      <c r="RV97"/>
      <c r="RW97"/>
      <c r="RX97"/>
      <c r="RY97"/>
      <c r="RZ97"/>
      <c r="SA97"/>
      <c r="SB97"/>
      <c r="SC97"/>
      <c r="SD97"/>
      <c r="SE97"/>
      <c r="SF97"/>
      <c r="SG97"/>
      <c r="SH97"/>
      <c r="SI97"/>
      <c r="SJ97"/>
      <c r="SK97"/>
      <c r="SL97"/>
      <c r="SM97"/>
      <c r="SN97"/>
      <c r="SO97"/>
      <c r="SP97"/>
      <c r="SQ97"/>
      <c r="SR97"/>
      <c r="SS97"/>
      <c r="ST97"/>
      <c r="SU97"/>
      <c r="SV97"/>
      <c r="SW97"/>
      <c r="SX97"/>
      <c r="SY97"/>
      <c r="SZ97"/>
      <c r="TA97"/>
      <c r="TB97"/>
      <c r="TC97"/>
      <c r="TD97"/>
      <c r="TE97"/>
      <c r="TF97"/>
      <c r="TG97"/>
      <c r="TH97"/>
      <c r="TI97"/>
      <c r="TJ97"/>
      <c r="TK97"/>
      <c r="TL97"/>
      <c r="TM97"/>
      <c r="TN97"/>
      <c r="TO97"/>
      <c r="TP97"/>
      <c r="TQ97"/>
      <c r="TR97"/>
      <c r="TS97"/>
      <c r="TT97"/>
      <c r="TU97"/>
      <c r="TV97"/>
      <c r="TW97"/>
      <c r="TX97"/>
      <c r="TY97"/>
      <c r="TZ97"/>
      <c r="UA97"/>
      <c r="UB97"/>
      <c r="UC97"/>
      <c r="UD97"/>
      <c r="UE97"/>
      <c r="UF97"/>
      <c r="UG97"/>
      <c r="UH97"/>
      <c r="UI97"/>
      <c r="UJ97"/>
      <c r="UK97"/>
      <c r="UL97"/>
      <c r="UM97"/>
      <c r="UN97"/>
      <c r="UO97"/>
      <c r="UP97"/>
      <c r="UQ97"/>
      <c r="UR97"/>
      <c r="US97"/>
      <c r="UT97"/>
      <c r="UU97"/>
      <c r="UV97"/>
      <c r="UW97"/>
      <c r="UX97"/>
      <c r="UY97"/>
      <c r="UZ97"/>
      <c r="VA97"/>
      <c r="VB97"/>
      <c r="VC97"/>
      <c r="VD97"/>
      <c r="VE97"/>
      <c r="VF97"/>
      <c r="VG97"/>
      <c r="VH97"/>
      <c r="VI97"/>
      <c r="VJ97"/>
      <c r="VK97"/>
      <c r="VL97"/>
      <c r="VM97"/>
      <c r="VN97"/>
      <c r="VO97"/>
      <c r="VP97"/>
      <c r="VQ97"/>
      <c r="VR97"/>
      <c r="VS97"/>
      <c r="VT97"/>
      <c r="VU97"/>
      <c r="VV97"/>
      <c r="VW97"/>
      <c r="VX97"/>
      <c r="VY97"/>
      <c r="VZ97"/>
      <c r="WA97"/>
      <c r="WB97"/>
      <c r="WC97"/>
      <c r="WD97"/>
      <c r="WE97"/>
      <c r="WF97"/>
      <c r="WG97"/>
      <c r="WH97"/>
      <c r="WI97"/>
      <c r="WJ97"/>
      <c r="WK97"/>
      <c r="WL97"/>
      <c r="WM97"/>
      <c r="WN97"/>
      <c r="WO97"/>
      <c r="WP97"/>
      <c r="WQ97"/>
      <c r="WR97"/>
      <c r="WS97"/>
      <c r="WT97"/>
      <c r="WU97"/>
      <c r="WV97"/>
      <c r="WW97"/>
      <c r="WX97"/>
      <c r="WY97"/>
      <c r="WZ97"/>
      <c r="XA97"/>
      <c r="XB97"/>
      <c r="XC97"/>
      <c r="XD97"/>
      <c r="XE97"/>
      <c r="XF97"/>
      <c r="XG97"/>
      <c r="XH97"/>
      <c r="XI97"/>
      <c r="XJ97"/>
      <c r="XK97"/>
      <c r="XL97"/>
      <c r="XM97"/>
      <c r="XN97"/>
      <c r="XO97"/>
      <c r="XP97"/>
      <c r="XQ97"/>
      <c r="XR97"/>
      <c r="XS97"/>
      <c r="XT97"/>
      <c r="XU97"/>
      <c r="XV97"/>
      <c r="XW97"/>
      <c r="XX97"/>
      <c r="XY97"/>
      <c r="XZ97"/>
      <c r="YA97"/>
      <c r="YB97"/>
      <c r="YC97"/>
      <c r="YD97"/>
      <c r="YE97"/>
      <c r="YF97"/>
      <c r="YG97"/>
      <c r="YH97"/>
      <c r="YI97"/>
      <c r="YJ97"/>
      <c r="YK97"/>
      <c r="YL97"/>
      <c r="YM97"/>
      <c r="YN97"/>
      <c r="YO97"/>
      <c r="YP97"/>
      <c r="YQ97"/>
      <c r="YR97"/>
      <c r="YS97"/>
      <c r="YT97"/>
      <c r="YU97"/>
      <c r="YV97"/>
      <c r="YW97"/>
      <c r="YX97"/>
      <c r="YY97"/>
      <c r="YZ97"/>
      <c r="ZA97"/>
      <c r="ZB97"/>
      <c r="ZC97"/>
      <c r="ZD97"/>
      <c r="ZE97"/>
      <c r="ZF97"/>
      <c r="ZG97"/>
      <c r="ZH97"/>
      <c r="ZI97"/>
      <c r="ZJ97"/>
      <c r="ZK97"/>
      <c r="ZL97"/>
      <c r="ZM97"/>
      <c r="ZN97"/>
      <c r="ZO97"/>
      <c r="ZP97"/>
      <c r="ZQ97"/>
      <c r="ZR97"/>
      <c r="ZS97"/>
      <c r="ZT97"/>
      <c r="ZU97"/>
      <c r="ZV97"/>
      <c r="ZW97"/>
      <c r="ZX97"/>
      <c r="ZY97"/>
      <c r="ZZ97"/>
      <c r="AAA97"/>
      <c r="AAB97"/>
      <c r="AAC97"/>
      <c r="AAD97"/>
      <c r="AAE97"/>
      <c r="AAF97"/>
      <c r="AAG97"/>
      <c r="AAH97"/>
      <c r="AAI97"/>
      <c r="AAJ97"/>
      <c r="AAK97"/>
      <c r="AAL97"/>
      <c r="AAM97"/>
      <c r="AAN97"/>
      <c r="AAO97"/>
      <c r="AAP97"/>
      <c r="AAQ97"/>
      <c r="AAR97"/>
      <c r="AAS97"/>
      <c r="AAT97"/>
      <c r="AAU97"/>
      <c r="AAV97"/>
      <c r="AAW97"/>
      <c r="AAX97"/>
      <c r="AAY97"/>
      <c r="AAZ97"/>
      <c r="ABA97"/>
      <c r="ABB97"/>
      <c r="ABC97"/>
      <c r="ABD97"/>
      <c r="ABE97"/>
      <c r="ABF97"/>
      <c r="ABG97"/>
      <c r="ABH97"/>
      <c r="ABI97"/>
      <c r="ABJ97"/>
      <c r="ABK97"/>
      <c r="ABL97"/>
      <c r="ABM97"/>
      <c r="ABN97"/>
      <c r="ABO97"/>
      <c r="ABP97"/>
      <c r="ABQ97"/>
      <c r="ABR97"/>
      <c r="ABS97"/>
      <c r="ABT97"/>
      <c r="ABU97"/>
      <c r="ABV97"/>
      <c r="ABW97"/>
      <c r="ABX97"/>
      <c r="ABY97"/>
      <c r="ABZ97"/>
      <c r="ACA97"/>
      <c r="ACB97"/>
      <c r="ACC97"/>
      <c r="ACD97"/>
      <c r="ACE97"/>
      <c r="ACF97"/>
      <c r="ACG97"/>
      <c r="ACH97"/>
      <c r="ACI97"/>
      <c r="ACJ97"/>
      <c r="ACK97"/>
      <c r="ACL97"/>
      <c r="ACM97"/>
      <c r="ACN97"/>
      <c r="ACO97"/>
      <c r="ACP97"/>
      <c r="ACQ97"/>
      <c r="ACR97"/>
      <c r="ACS97"/>
      <c r="ACT97"/>
      <c r="ACU97"/>
      <c r="ACV97"/>
      <c r="ACW97"/>
      <c r="ACX97"/>
      <c r="ACY97"/>
      <c r="ACZ97"/>
      <c r="ADA97"/>
      <c r="ADB97"/>
      <c r="ADC97"/>
      <c r="ADD97"/>
      <c r="ADE97"/>
      <c r="ADF97"/>
      <c r="ADG97"/>
      <c r="ADH97"/>
      <c r="ADI97"/>
      <c r="ADJ97"/>
      <c r="ADK97"/>
      <c r="ADL97"/>
      <c r="ADM97"/>
      <c r="ADN97"/>
      <c r="ADO97"/>
      <c r="ADP97"/>
      <c r="ADQ97"/>
      <c r="ADR97"/>
      <c r="ADS97"/>
      <c r="ADT97"/>
      <c r="ADU97"/>
      <c r="ADV97"/>
      <c r="ADW97"/>
      <c r="ADX97"/>
      <c r="ADY97"/>
      <c r="ADZ97"/>
      <c r="AEA97"/>
      <c r="AEB97"/>
      <c r="AEC97"/>
      <c r="AED97"/>
      <c r="AEE97"/>
      <c r="AEF97"/>
      <c r="AEG97"/>
      <c r="AEH97"/>
      <c r="AEI97"/>
      <c r="AEJ97"/>
      <c r="AEK97"/>
      <c r="AEL97"/>
      <c r="AEM97"/>
      <c r="AEN97"/>
      <c r="AEO97"/>
      <c r="AEP97"/>
      <c r="AEQ97"/>
      <c r="AER97"/>
      <c r="AES97"/>
      <c r="AET97"/>
      <c r="AEU97"/>
      <c r="AEV97"/>
      <c r="AEW97"/>
      <c r="AEX97"/>
      <c r="AEY97"/>
      <c r="AEZ97"/>
      <c r="AFA97"/>
      <c r="AFB97"/>
      <c r="AFC97"/>
      <c r="AFD97"/>
      <c r="AFE97"/>
      <c r="AFF97"/>
      <c r="AFG97"/>
      <c r="AFH97"/>
      <c r="AFI97"/>
      <c r="AFJ97"/>
      <c r="AFK97"/>
      <c r="AFL97"/>
      <c r="AFM97"/>
      <c r="AFN97"/>
      <c r="AFO97"/>
      <c r="AFP97"/>
      <c r="AFQ97"/>
      <c r="AFR97"/>
      <c r="AFS97"/>
      <c r="AFT97"/>
      <c r="AFU97"/>
      <c r="AFV97"/>
      <c r="AFW97"/>
      <c r="AFX97"/>
      <c r="AFY97"/>
      <c r="AFZ97"/>
      <c r="AGA97"/>
      <c r="AGB97"/>
      <c r="AGC97"/>
      <c r="AGD97"/>
      <c r="AGE97"/>
      <c r="AGF97"/>
      <c r="AGG97"/>
      <c r="AGH97"/>
      <c r="AGI97"/>
      <c r="AGJ97"/>
      <c r="AGK97"/>
      <c r="AGL97"/>
      <c r="AGM97"/>
      <c r="AGN97"/>
      <c r="AGO97"/>
      <c r="AGP97"/>
      <c r="AGQ97"/>
      <c r="AGR97"/>
      <c r="AGS97"/>
      <c r="AGT97"/>
      <c r="AGU97"/>
      <c r="AGV97"/>
      <c r="AGW97"/>
      <c r="AGX97"/>
      <c r="AGY97"/>
      <c r="AGZ97"/>
      <c r="AHA97"/>
      <c r="AHB97"/>
      <c r="AHC97"/>
      <c r="AHD97"/>
      <c r="AHE97"/>
      <c r="AHF97"/>
      <c r="AHG97"/>
      <c r="AHH97"/>
      <c r="AHI97"/>
      <c r="AHJ97"/>
      <c r="AHK97"/>
      <c r="AHL97"/>
      <c r="AHM97"/>
      <c r="AHN97"/>
      <c r="AHO97"/>
      <c r="AHP97"/>
      <c r="AHQ97"/>
      <c r="AHR97"/>
      <c r="AHS97"/>
      <c r="AHT97"/>
      <c r="AHU97"/>
      <c r="AHV97"/>
      <c r="AHW97"/>
      <c r="AHX97"/>
      <c r="AHY97"/>
      <c r="AHZ97"/>
      <c r="AIA97"/>
      <c r="AIB97"/>
      <c r="AIC97"/>
      <c r="AID97"/>
      <c r="AIE97"/>
      <c r="AIF97"/>
      <c r="AIG97"/>
      <c r="AIH97"/>
      <c r="AII97"/>
      <c r="AIJ97"/>
      <c r="AIK97"/>
      <c r="AIL97"/>
      <c r="AIM97"/>
      <c r="AIN97"/>
      <c r="AIO97"/>
      <c r="AIP97"/>
      <c r="AIQ97"/>
      <c r="AIR97"/>
      <c r="AIS97"/>
      <c r="AIT97"/>
      <c r="AIU97"/>
      <c r="AIV97"/>
      <c r="AIW97"/>
      <c r="AIX97"/>
      <c r="AIY97"/>
      <c r="AIZ97"/>
      <c r="AJA97"/>
      <c r="AJB97"/>
      <c r="AJC97"/>
      <c r="AJD97"/>
      <c r="AJE97"/>
      <c r="AJF97"/>
      <c r="AJG97"/>
      <c r="AJH97"/>
      <c r="AJI97"/>
      <c r="AJJ97"/>
      <c r="AJK97"/>
      <c r="AJL97"/>
      <c r="AJM97"/>
      <c r="AJN97"/>
      <c r="AJO97"/>
      <c r="AJP97"/>
      <c r="AJQ97"/>
      <c r="AJR97"/>
      <c r="AJS97"/>
      <c r="AJT97"/>
      <c r="AJU97"/>
      <c r="AJV97"/>
      <c r="AJW97"/>
      <c r="AJX97"/>
      <c r="AJY97"/>
      <c r="AJZ97"/>
      <c r="AKA97"/>
      <c r="AKB97"/>
      <c r="AKC97"/>
      <c r="AKD97"/>
      <c r="AKE97"/>
      <c r="AKF97"/>
      <c r="AKG97"/>
      <c r="AKH97"/>
      <c r="AKI97"/>
      <c r="AKJ97"/>
      <c r="AKK97"/>
      <c r="AKL97"/>
      <c r="AKM97"/>
      <c r="AKN97"/>
      <c r="AKO97"/>
      <c r="AKP97"/>
      <c r="AKQ97"/>
      <c r="AKR97"/>
      <c r="AKS97"/>
      <c r="AKT97"/>
      <c r="AKU97"/>
      <c r="AKV97"/>
      <c r="AKW97"/>
      <c r="AKX97"/>
      <c r="AKY97"/>
      <c r="AKZ97"/>
      <c r="ALA97"/>
      <c r="ALB97"/>
      <c r="ALC97"/>
      <c r="ALD97"/>
      <c r="ALE97"/>
      <c r="ALF97"/>
      <c r="ALG97"/>
      <c r="ALH97"/>
      <c r="ALI97"/>
      <c r="ALJ97"/>
      <c r="ALK97"/>
      <c r="ALL97"/>
      <c r="ALM97"/>
      <c r="ALN97"/>
      <c r="ALO97"/>
      <c r="ALP97"/>
      <c r="ALQ97"/>
      <c r="ALR97"/>
      <c r="ALS97"/>
      <c r="ALT97"/>
      <c r="ALU97"/>
      <c r="ALV97"/>
      <c r="ALW97"/>
      <c r="ALX97"/>
      <c r="ALY97"/>
      <c r="ALZ97"/>
      <c r="AMA97"/>
      <c r="AMB97"/>
      <c r="AMC97"/>
      <c r="AMD97"/>
      <c r="AME97"/>
      <c r="AMF97"/>
      <c r="AMG97"/>
      <c r="AMH97"/>
      <c r="AMI97"/>
      <c r="AMJ97"/>
      <c r="AMK97"/>
      <c r="AML97"/>
      <c r="AMM97"/>
      <c r="AMN97"/>
      <c r="AMO97"/>
      <c r="AMP97"/>
      <c r="AMQ97"/>
      <c r="AMR97"/>
      <c r="AMS97"/>
      <c r="AMT97"/>
      <c r="AMU97"/>
    </row>
    <row r="98" spans="3:1038" s="6" customFormat="1" ht="15" customHeight="1" x14ac:dyDescent="0.25">
      <c r="C98" s="6" t="str">
        <f t="shared" si="4"/>
        <v>A. O. Smith</v>
      </c>
      <c r="D98" s="6" t="str">
        <f t="shared" si="5"/>
        <v>HP10-80H45DV  (80 gal)</v>
      </c>
      <c r="E98" s="6">
        <f t="shared" si="6"/>
        <v>1100615</v>
      </c>
      <c r="F98" s="55">
        <f t="shared" si="7"/>
        <v>80</v>
      </c>
      <c r="G98" s="6" t="str">
        <f t="shared" si="8"/>
        <v>AOSmithHPTU80</v>
      </c>
      <c r="H98" s="114">
        <f t="shared" si="9"/>
        <v>0</v>
      </c>
      <c r="I98" s="152" t="str">
        <f t="shared" si="10"/>
        <v>AOSmithHP1080</v>
      </c>
      <c r="J98" s="114">
        <v>3</v>
      </c>
      <c r="K98" s="219">
        <v>2.73</v>
      </c>
      <c r="L98" s="91" t="s">
        <v>188</v>
      </c>
      <c r="M98" s="32">
        <v>3</v>
      </c>
      <c r="N98" s="75">
        <f t="shared" si="11"/>
        <v>11</v>
      </c>
      <c r="O98" s="25" t="s">
        <v>6</v>
      </c>
      <c r="P98" s="62">
        <f>P97+1</f>
        <v>6</v>
      </c>
      <c r="Q98" s="164">
        <f t="shared" si="12"/>
        <v>1100615</v>
      </c>
      <c r="R98" s="59" t="str">
        <f t="shared" si="13"/>
        <v>HP10-80H45DV  (80 gal)</v>
      </c>
      <c r="S98" s="151">
        <f t="shared" si="14"/>
        <v>1</v>
      </c>
      <c r="T98" s="26" t="s">
        <v>16</v>
      </c>
      <c r="U98" s="27">
        <v>80</v>
      </c>
      <c r="V98" s="30" t="s">
        <v>83</v>
      </c>
      <c r="W98" s="80" t="s">
        <v>103</v>
      </c>
      <c r="X98" s="85" t="str">
        <f t="shared" si="15"/>
        <v>AOSmithHPTU80</v>
      </c>
      <c r="Y98" s="113">
        <v>0</v>
      </c>
      <c r="Z98" s="42" t="s">
        <v>13</v>
      </c>
      <c r="AA98" s="43">
        <v>42808</v>
      </c>
      <c r="AB98" s="44" t="s">
        <v>80</v>
      </c>
      <c r="AC98" s="124" t="str">
        <f t="shared" si="16"/>
        <v>2,     1100615,   "HP10-80H45DV  (80 gal)"</v>
      </c>
      <c r="AD98" s="126" t="str">
        <f t="shared" si="22"/>
        <v>AOSmith</v>
      </c>
      <c r="AE98" s="127" t="s">
        <v>437</v>
      </c>
      <c r="AF98" s="167">
        <f t="shared" si="17"/>
        <v>1</v>
      </c>
      <c r="AG98" s="124" t="str">
        <f t="shared" si="18"/>
        <v xml:space="preserve">          case  HP10-80H45DV  (80 gal)   :   "AOSmithHP1080"</v>
      </c>
      <c r="AH98" s="6">
        <v>2.73</v>
      </c>
      <c r="AJ98" s="6">
        <v>3</v>
      </c>
      <c r="AK98"/>
      <c r="AL98" s="138">
        <f t="shared" si="20"/>
        <v>2.73</v>
      </c>
      <c r="AM98" s="138" t="str">
        <f t="shared" si="21"/>
        <v/>
      </c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  <c r="NR98"/>
      <c r="NS98"/>
      <c r="NT98"/>
      <c r="NU98"/>
      <c r="NV98"/>
      <c r="NW98"/>
      <c r="NX98"/>
      <c r="NY98"/>
      <c r="NZ98"/>
      <c r="OA98"/>
      <c r="OB98"/>
      <c r="OC98"/>
      <c r="OD98"/>
      <c r="OE98"/>
      <c r="OF98"/>
      <c r="OG98"/>
      <c r="OH98"/>
      <c r="OI98"/>
      <c r="OJ98"/>
      <c r="OK98"/>
      <c r="OL98"/>
      <c r="OM98"/>
      <c r="ON98"/>
      <c r="OO98"/>
      <c r="OP98"/>
      <c r="OQ98"/>
      <c r="OR98"/>
      <c r="OS98"/>
      <c r="OT98"/>
      <c r="OU98"/>
      <c r="OV98"/>
      <c r="OW98"/>
      <c r="OX98"/>
      <c r="OY98"/>
      <c r="OZ98"/>
      <c r="PA98"/>
      <c r="PB98"/>
      <c r="PC98"/>
      <c r="PD98"/>
      <c r="PE98"/>
      <c r="PF98"/>
      <c r="PG98"/>
      <c r="PH98"/>
      <c r="PI98"/>
      <c r="PJ98"/>
      <c r="PK98"/>
      <c r="PL98"/>
      <c r="PM98"/>
      <c r="PN98"/>
      <c r="PO98"/>
      <c r="PP98"/>
      <c r="PQ98"/>
      <c r="PR98"/>
      <c r="PS98"/>
      <c r="PT98"/>
      <c r="PU98"/>
      <c r="PV98"/>
      <c r="PW98"/>
      <c r="PX98"/>
      <c r="PY98"/>
      <c r="PZ98"/>
      <c r="QA98"/>
      <c r="QB98"/>
      <c r="QC98"/>
      <c r="QD98"/>
      <c r="QE98"/>
      <c r="QF98"/>
      <c r="QG98"/>
      <c r="QH98"/>
      <c r="QI98"/>
      <c r="QJ98"/>
      <c r="QK98"/>
      <c r="QL98"/>
      <c r="QM98"/>
      <c r="QN98"/>
      <c r="QO98"/>
      <c r="QP98"/>
      <c r="QQ98"/>
      <c r="QR98"/>
      <c r="QS98"/>
      <c r="QT98"/>
      <c r="QU98"/>
      <c r="QV98"/>
      <c r="QW98"/>
      <c r="QX98"/>
      <c r="QY98"/>
      <c r="QZ98"/>
      <c r="RA98"/>
      <c r="RB98"/>
      <c r="RC98"/>
      <c r="RD98"/>
      <c r="RE98"/>
      <c r="RF98"/>
      <c r="RG98"/>
      <c r="RH98"/>
      <c r="RI98"/>
      <c r="RJ98"/>
      <c r="RK98"/>
      <c r="RL98"/>
      <c r="RM98"/>
      <c r="RN98"/>
      <c r="RO98"/>
      <c r="RP98"/>
      <c r="RQ98"/>
      <c r="RR98"/>
      <c r="RS98"/>
      <c r="RT98"/>
      <c r="RU98"/>
      <c r="RV98"/>
      <c r="RW98"/>
      <c r="RX98"/>
      <c r="RY98"/>
      <c r="RZ98"/>
      <c r="SA98"/>
      <c r="SB98"/>
      <c r="SC98"/>
      <c r="SD98"/>
      <c r="SE98"/>
      <c r="SF98"/>
      <c r="SG98"/>
      <c r="SH98"/>
      <c r="SI98"/>
      <c r="SJ98"/>
      <c r="SK98"/>
      <c r="SL98"/>
      <c r="SM98"/>
      <c r="SN98"/>
      <c r="SO98"/>
      <c r="SP98"/>
      <c r="SQ98"/>
      <c r="SR98"/>
      <c r="SS98"/>
      <c r="ST98"/>
      <c r="SU98"/>
      <c r="SV98"/>
      <c r="SW98"/>
      <c r="SX98"/>
      <c r="SY98"/>
      <c r="SZ98"/>
      <c r="TA98"/>
      <c r="TB98"/>
      <c r="TC98"/>
      <c r="TD98"/>
      <c r="TE98"/>
      <c r="TF98"/>
      <c r="TG98"/>
      <c r="TH98"/>
      <c r="TI98"/>
      <c r="TJ98"/>
      <c r="TK98"/>
      <c r="TL98"/>
      <c r="TM98"/>
      <c r="TN98"/>
      <c r="TO98"/>
      <c r="TP98"/>
      <c r="TQ98"/>
      <c r="TR98"/>
      <c r="TS98"/>
      <c r="TT98"/>
      <c r="TU98"/>
      <c r="TV98"/>
      <c r="TW98"/>
      <c r="TX98"/>
      <c r="TY98"/>
      <c r="TZ98"/>
      <c r="UA98"/>
      <c r="UB98"/>
      <c r="UC98"/>
      <c r="UD98"/>
      <c r="UE98"/>
      <c r="UF98"/>
      <c r="UG98"/>
      <c r="UH98"/>
      <c r="UI98"/>
      <c r="UJ98"/>
      <c r="UK98"/>
      <c r="UL98"/>
      <c r="UM98"/>
      <c r="UN98"/>
      <c r="UO98"/>
      <c r="UP98"/>
      <c r="UQ98"/>
      <c r="UR98"/>
      <c r="US98"/>
      <c r="UT98"/>
      <c r="UU98"/>
      <c r="UV98"/>
      <c r="UW98"/>
      <c r="UX98"/>
      <c r="UY98"/>
      <c r="UZ98"/>
      <c r="VA98"/>
      <c r="VB98"/>
      <c r="VC98"/>
      <c r="VD98"/>
      <c r="VE98"/>
      <c r="VF98"/>
      <c r="VG98"/>
      <c r="VH98"/>
      <c r="VI98"/>
      <c r="VJ98"/>
      <c r="VK98"/>
      <c r="VL98"/>
      <c r="VM98"/>
      <c r="VN98"/>
      <c r="VO98"/>
      <c r="VP98"/>
      <c r="VQ98"/>
      <c r="VR98"/>
      <c r="VS98"/>
      <c r="VT98"/>
      <c r="VU98"/>
      <c r="VV98"/>
      <c r="VW98"/>
      <c r="VX98"/>
      <c r="VY98"/>
      <c r="VZ98"/>
      <c r="WA98"/>
      <c r="WB98"/>
      <c r="WC98"/>
      <c r="WD98"/>
      <c r="WE98"/>
      <c r="WF98"/>
      <c r="WG98"/>
      <c r="WH98"/>
      <c r="WI98"/>
      <c r="WJ98"/>
      <c r="WK98"/>
      <c r="WL98"/>
      <c r="WM98"/>
      <c r="WN98"/>
      <c r="WO98"/>
      <c r="WP98"/>
      <c r="WQ98"/>
      <c r="WR98"/>
      <c r="WS98"/>
      <c r="WT98"/>
      <c r="WU98"/>
      <c r="WV98"/>
      <c r="WW98"/>
      <c r="WX98"/>
      <c r="WY98"/>
      <c r="WZ98"/>
      <c r="XA98"/>
      <c r="XB98"/>
      <c r="XC98"/>
      <c r="XD98"/>
      <c r="XE98"/>
      <c r="XF98"/>
      <c r="XG98"/>
      <c r="XH98"/>
      <c r="XI98"/>
      <c r="XJ98"/>
      <c r="XK98"/>
      <c r="XL98"/>
      <c r="XM98"/>
      <c r="XN98"/>
      <c r="XO98"/>
      <c r="XP98"/>
      <c r="XQ98"/>
      <c r="XR98"/>
      <c r="XS98"/>
      <c r="XT98"/>
      <c r="XU98"/>
      <c r="XV98"/>
      <c r="XW98"/>
      <c r="XX98"/>
      <c r="XY98"/>
      <c r="XZ98"/>
      <c r="YA98"/>
      <c r="YB98"/>
      <c r="YC98"/>
      <c r="YD98"/>
      <c r="YE98"/>
      <c r="YF98"/>
      <c r="YG98"/>
      <c r="YH98"/>
      <c r="YI98"/>
      <c r="YJ98"/>
      <c r="YK98"/>
      <c r="YL98"/>
      <c r="YM98"/>
      <c r="YN98"/>
      <c r="YO98"/>
      <c r="YP98"/>
      <c r="YQ98"/>
      <c r="YR98"/>
      <c r="YS98"/>
      <c r="YT98"/>
      <c r="YU98"/>
      <c r="YV98"/>
      <c r="YW98"/>
      <c r="YX98"/>
      <c r="YY98"/>
      <c r="YZ98"/>
      <c r="ZA98"/>
      <c r="ZB98"/>
      <c r="ZC98"/>
      <c r="ZD98"/>
      <c r="ZE98"/>
      <c r="ZF98"/>
      <c r="ZG98"/>
      <c r="ZH98"/>
      <c r="ZI98"/>
      <c r="ZJ98"/>
      <c r="ZK98"/>
      <c r="ZL98"/>
      <c r="ZM98"/>
      <c r="ZN98"/>
      <c r="ZO98"/>
      <c r="ZP98"/>
      <c r="ZQ98"/>
      <c r="ZR98"/>
      <c r="ZS98"/>
      <c r="ZT98"/>
      <c r="ZU98"/>
      <c r="ZV98"/>
      <c r="ZW98"/>
      <c r="ZX98"/>
      <c r="ZY98"/>
      <c r="ZZ98"/>
      <c r="AAA98"/>
      <c r="AAB98"/>
      <c r="AAC98"/>
      <c r="AAD98"/>
      <c r="AAE98"/>
      <c r="AAF98"/>
      <c r="AAG98"/>
      <c r="AAH98"/>
      <c r="AAI98"/>
      <c r="AAJ98"/>
      <c r="AAK98"/>
      <c r="AAL98"/>
      <c r="AAM98"/>
      <c r="AAN98"/>
      <c r="AAO98"/>
      <c r="AAP98"/>
      <c r="AAQ98"/>
      <c r="AAR98"/>
      <c r="AAS98"/>
      <c r="AAT98"/>
      <c r="AAU98"/>
      <c r="AAV98"/>
      <c r="AAW98"/>
      <c r="AAX98"/>
      <c r="AAY98"/>
      <c r="AAZ98"/>
      <c r="ABA98"/>
      <c r="ABB98"/>
      <c r="ABC98"/>
      <c r="ABD98"/>
      <c r="ABE98"/>
      <c r="ABF98"/>
      <c r="ABG98"/>
      <c r="ABH98"/>
      <c r="ABI98"/>
      <c r="ABJ98"/>
      <c r="ABK98"/>
      <c r="ABL98"/>
      <c r="ABM98"/>
      <c r="ABN98"/>
      <c r="ABO98"/>
      <c r="ABP98"/>
      <c r="ABQ98"/>
      <c r="ABR98"/>
      <c r="ABS98"/>
      <c r="ABT98"/>
      <c r="ABU98"/>
      <c r="ABV98"/>
      <c r="ABW98"/>
      <c r="ABX98"/>
      <c r="ABY98"/>
      <c r="ABZ98"/>
      <c r="ACA98"/>
      <c r="ACB98"/>
      <c r="ACC98"/>
      <c r="ACD98"/>
      <c r="ACE98"/>
      <c r="ACF98"/>
      <c r="ACG98"/>
      <c r="ACH98"/>
      <c r="ACI98"/>
      <c r="ACJ98"/>
      <c r="ACK98"/>
      <c r="ACL98"/>
      <c r="ACM98"/>
      <c r="ACN98"/>
      <c r="ACO98"/>
      <c r="ACP98"/>
      <c r="ACQ98"/>
      <c r="ACR98"/>
      <c r="ACS98"/>
      <c r="ACT98"/>
      <c r="ACU98"/>
      <c r="ACV98"/>
      <c r="ACW98"/>
      <c r="ACX98"/>
      <c r="ACY98"/>
      <c r="ACZ98"/>
      <c r="ADA98"/>
      <c r="ADB98"/>
      <c r="ADC98"/>
      <c r="ADD98"/>
      <c r="ADE98"/>
      <c r="ADF98"/>
      <c r="ADG98"/>
      <c r="ADH98"/>
      <c r="ADI98"/>
      <c r="ADJ98"/>
      <c r="ADK98"/>
      <c r="ADL98"/>
      <c r="ADM98"/>
      <c r="ADN98"/>
      <c r="ADO98"/>
      <c r="ADP98"/>
      <c r="ADQ98"/>
      <c r="ADR98"/>
      <c r="ADS98"/>
      <c r="ADT98"/>
      <c r="ADU98"/>
      <c r="ADV98"/>
      <c r="ADW98"/>
      <c r="ADX98"/>
      <c r="ADY98"/>
      <c r="ADZ98"/>
      <c r="AEA98"/>
      <c r="AEB98"/>
      <c r="AEC98"/>
      <c r="AED98"/>
      <c r="AEE98"/>
      <c r="AEF98"/>
      <c r="AEG98"/>
      <c r="AEH98"/>
      <c r="AEI98"/>
      <c r="AEJ98"/>
      <c r="AEK98"/>
      <c r="AEL98"/>
      <c r="AEM98"/>
      <c r="AEN98"/>
      <c r="AEO98"/>
      <c r="AEP98"/>
      <c r="AEQ98"/>
      <c r="AER98"/>
      <c r="AES98"/>
      <c r="AET98"/>
      <c r="AEU98"/>
      <c r="AEV98"/>
      <c r="AEW98"/>
      <c r="AEX98"/>
      <c r="AEY98"/>
      <c r="AEZ98"/>
      <c r="AFA98"/>
      <c r="AFB98"/>
      <c r="AFC98"/>
      <c r="AFD98"/>
      <c r="AFE98"/>
      <c r="AFF98"/>
      <c r="AFG98"/>
      <c r="AFH98"/>
      <c r="AFI98"/>
      <c r="AFJ98"/>
      <c r="AFK98"/>
      <c r="AFL98"/>
      <c r="AFM98"/>
      <c r="AFN98"/>
      <c r="AFO98"/>
      <c r="AFP98"/>
      <c r="AFQ98"/>
      <c r="AFR98"/>
      <c r="AFS98"/>
      <c r="AFT98"/>
      <c r="AFU98"/>
      <c r="AFV98"/>
      <c r="AFW98"/>
      <c r="AFX98"/>
      <c r="AFY98"/>
      <c r="AFZ98"/>
      <c r="AGA98"/>
      <c r="AGB98"/>
      <c r="AGC98"/>
      <c r="AGD98"/>
      <c r="AGE98"/>
      <c r="AGF98"/>
      <c r="AGG98"/>
      <c r="AGH98"/>
      <c r="AGI98"/>
      <c r="AGJ98"/>
      <c r="AGK98"/>
      <c r="AGL98"/>
      <c r="AGM98"/>
      <c r="AGN98"/>
      <c r="AGO98"/>
      <c r="AGP98"/>
      <c r="AGQ98"/>
      <c r="AGR98"/>
      <c r="AGS98"/>
      <c r="AGT98"/>
      <c r="AGU98"/>
      <c r="AGV98"/>
      <c r="AGW98"/>
      <c r="AGX98"/>
      <c r="AGY98"/>
      <c r="AGZ98"/>
      <c r="AHA98"/>
      <c r="AHB98"/>
      <c r="AHC98"/>
      <c r="AHD98"/>
      <c r="AHE98"/>
      <c r="AHF98"/>
      <c r="AHG98"/>
      <c r="AHH98"/>
      <c r="AHI98"/>
      <c r="AHJ98"/>
      <c r="AHK98"/>
      <c r="AHL98"/>
      <c r="AHM98"/>
      <c r="AHN98"/>
      <c r="AHO98"/>
      <c r="AHP98"/>
      <c r="AHQ98"/>
      <c r="AHR98"/>
      <c r="AHS98"/>
      <c r="AHT98"/>
      <c r="AHU98"/>
      <c r="AHV98"/>
      <c r="AHW98"/>
      <c r="AHX98"/>
      <c r="AHY98"/>
      <c r="AHZ98"/>
      <c r="AIA98"/>
      <c r="AIB98"/>
      <c r="AIC98"/>
      <c r="AID98"/>
      <c r="AIE98"/>
      <c r="AIF98"/>
      <c r="AIG98"/>
      <c r="AIH98"/>
      <c r="AII98"/>
      <c r="AIJ98"/>
      <c r="AIK98"/>
      <c r="AIL98"/>
      <c r="AIM98"/>
      <c r="AIN98"/>
      <c r="AIO98"/>
      <c r="AIP98"/>
      <c r="AIQ98"/>
      <c r="AIR98"/>
      <c r="AIS98"/>
      <c r="AIT98"/>
      <c r="AIU98"/>
      <c r="AIV98"/>
      <c r="AIW98"/>
      <c r="AIX98"/>
      <c r="AIY98"/>
      <c r="AIZ98"/>
      <c r="AJA98"/>
      <c r="AJB98"/>
      <c r="AJC98"/>
      <c r="AJD98"/>
      <c r="AJE98"/>
      <c r="AJF98"/>
      <c r="AJG98"/>
      <c r="AJH98"/>
      <c r="AJI98"/>
      <c r="AJJ98"/>
      <c r="AJK98"/>
      <c r="AJL98"/>
      <c r="AJM98"/>
      <c r="AJN98"/>
      <c r="AJO98"/>
      <c r="AJP98"/>
      <c r="AJQ98"/>
      <c r="AJR98"/>
      <c r="AJS98"/>
      <c r="AJT98"/>
      <c r="AJU98"/>
      <c r="AJV98"/>
      <c r="AJW98"/>
      <c r="AJX98"/>
      <c r="AJY98"/>
      <c r="AJZ98"/>
      <c r="AKA98"/>
      <c r="AKB98"/>
      <c r="AKC98"/>
      <c r="AKD98"/>
      <c r="AKE98"/>
      <c r="AKF98"/>
      <c r="AKG98"/>
      <c r="AKH98"/>
      <c r="AKI98"/>
      <c r="AKJ98"/>
      <c r="AKK98"/>
      <c r="AKL98"/>
      <c r="AKM98"/>
      <c r="AKN98"/>
      <c r="AKO98"/>
      <c r="AKP98"/>
      <c r="AKQ98"/>
      <c r="AKR98"/>
      <c r="AKS98"/>
      <c r="AKT98"/>
      <c r="AKU98"/>
      <c r="AKV98"/>
      <c r="AKW98"/>
      <c r="AKX98"/>
      <c r="AKY98"/>
      <c r="AKZ98"/>
      <c r="ALA98"/>
      <c r="ALB98"/>
      <c r="ALC98"/>
      <c r="ALD98"/>
      <c r="ALE98"/>
      <c r="ALF98"/>
      <c r="ALG98"/>
      <c r="ALH98"/>
      <c r="ALI98"/>
      <c r="ALJ98"/>
      <c r="ALK98"/>
      <c r="ALL98"/>
      <c r="ALM98"/>
      <c r="ALN98"/>
      <c r="ALO98"/>
      <c r="ALP98"/>
      <c r="ALQ98"/>
      <c r="ALR98"/>
      <c r="ALS98"/>
      <c r="ALT98"/>
      <c r="ALU98"/>
      <c r="ALV98"/>
      <c r="ALW98"/>
      <c r="ALX98"/>
      <c r="ALY98"/>
      <c r="ALZ98"/>
      <c r="AMA98"/>
      <c r="AMB98"/>
      <c r="AMC98"/>
      <c r="AMD98"/>
      <c r="AME98"/>
      <c r="AMF98"/>
      <c r="AMG98"/>
      <c r="AMH98"/>
      <c r="AMI98"/>
      <c r="AMJ98"/>
      <c r="AMK98"/>
      <c r="AML98"/>
      <c r="AMM98"/>
      <c r="AMN98"/>
      <c r="AMO98"/>
      <c r="AMP98"/>
      <c r="AMQ98"/>
      <c r="AMR98"/>
      <c r="AMS98"/>
      <c r="AMT98"/>
      <c r="AMU98"/>
    </row>
    <row r="99" spans="3:1038" s="6" customFormat="1" ht="15" customHeight="1" x14ac:dyDescent="0.25">
      <c r="C99" s="118" t="str">
        <f t="shared" si="4"/>
        <v>A. O. Smith</v>
      </c>
      <c r="D99" s="118" t="str">
        <f t="shared" si="5"/>
        <v>HP1050H45DVDR 130  (50 gal)</v>
      </c>
      <c r="E99" s="118">
        <f t="shared" si="6"/>
        <v>1101513</v>
      </c>
      <c r="F99" s="55">
        <f t="shared" si="7"/>
        <v>50</v>
      </c>
      <c r="G99" s="6" t="str">
        <f t="shared" si="8"/>
        <v>AOSmithHPTU50</v>
      </c>
      <c r="H99" s="114">
        <f t="shared" si="9"/>
        <v>1</v>
      </c>
      <c r="I99" s="152" t="str">
        <f t="shared" si="10"/>
        <v>AOSmithHP1050DR</v>
      </c>
      <c r="J99" s="114">
        <v>3</v>
      </c>
      <c r="K99" s="219">
        <v>3.45</v>
      </c>
      <c r="L99" s="91" t="s">
        <v>188</v>
      </c>
      <c r="M99" s="32">
        <v>3</v>
      </c>
      <c r="N99" s="75">
        <f t="shared" si="11"/>
        <v>11</v>
      </c>
      <c r="O99" s="25" t="s">
        <v>6</v>
      </c>
      <c r="P99" s="119">
        <v>15</v>
      </c>
      <c r="Q99" s="164">
        <f t="shared" si="12"/>
        <v>1101513</v>
      </c>
      <c r="R99" s="59" t="str">
        <f t="shared" si="13"/>
        <v>HP1050H45DVDR 130  (50 gal)</v>
      </c>
      <c r="S99" s="151">
        <f t="shared" si="14"/>
        <v>1</v>
      </c>
      <c r="T99" s="26" t="s">
        <v>350</v>
      </c>
      <c r="U99" s="27">
        <v>50</v>
      </c>
      <c r="V99" s="30" t="s">
        <v>81</v>
      </c>
      <c r="W99" s="80" t="s">
        <v>106</v>
      </c>
      <c r="X99" s="85" t="str">
        <f t="shared" si="15"/>
        <v>AOSmithHPTU50</v>
      </c>
      <c r="Y99" s="115">
        <v>1</v>
      </c>
      <c r="Z99" s="42" t="s">
        <v>8</v>
      </c>
      <c r="AA99" s="43">
        <v>44118</v>
      </c>
      <c r="AB99" s="44" t="s">
        <v>80</v>
      </c>
      <c r="AC99" s="124" t="str">
        <f t="shared" si="16"/>
        <v>2,     1101513,   "HP1050H45DVDR 130  (50 gal)"</v>
      </c>
      <c r="AD99" s="126" t="str">
        <f t="shared" si="22"/>
        <v>AOSmith</v>
      </c>
      <c r="AE99" s="128" t="s">
        <v>441</v>
      </c>
      <c r="AF99" s="167">
        <f t="shared" si="17"/>
        <v>1</v>
      </c>
      <c r="AG99" s="124" t="str">
        <f t="shared" si="18"/>
        <v xml:space="preserve">          case  HP1050H45DVDR 130  (50 gal)   :   "AOSmithHP1050DR"</v>
      </c>
      <c r="AH99" s="6">
        <v>3.45</v>
      </c>
      <c r="AJ99" s="6">
        <v>3</v>
      </c>
      <c r="AK99"/>
      <c r="AL99" s="138">
        <f t="shared" si="20"/>
        <v>3.45</v>
      </c>
      <c r="AM99" s="138" t="str">
        <f t="shared" si="21"/>
        <v/>
      </c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  <c r="NR99"/>
      <c r="NS99"/>
      <c r="NT99"/>
      <c r="NU99"/>
      <c r="NV99"/>
      <c r="NW99"/>
      <c r="NX99"/>
      <c r="NY99"/>
      <c r="NZ99"/>
      <c r="OA99"/>
      <c r="OB99"/>
      <c r="OC99"/>
      <c r="OD99"/>
      <c r="OE99"/>
      <c r="OF99"/>
      <c r="OG99"/>
      <c r="OH99"/>
      <c r="OI99"/>
      <c r="OJ99"/>
      <c r="OK99"/>
      <c r="OL99"/>
      <c r="OM99"/>
      <c r="ON99"/>
      <c r="OO99"/>
      <c r="OP99"/>
      <c r="OQ99"/>
      <c r="OR99"/>
      <c r="OS99"/>
      <c r="OT99"/>
      <c r="OU99"/>
      <c r="OV99"/>
      <c r="OW99"/>
      <c r="OX99"/>
      <c r="OY99"/>
      <c r="OZ99"/>
      <c r="PA99"/>
      <c r="PB99"/>
      <c r="PC99"/>
      <c r="PD99"/>
      <c r="PE99"/>
      <c r="PF99"/>
      <c r="PG99"/>
      <c r="PH99"/>
      <c r="PI99"/>
      <c r="PJ99"/>
      <c r="PK99"/>
      <c r="PL99"/>
      <c r="PM99"/>
      <c r="PN99"/>
      <c r="PO99"/>
      <c r="PP99"/>
      <c r="PQ99"/>
      <c r="PR99"/>
      <c r="PS99"/>
      <c r="PT99"/>
      <c r="PU99"/>
      <c r="PV99"/>
      <c r="PW99"/>
      <c r="PX99"/>
      <c r="PY99"/>
      <c r="PZ99"/>
      <c r="QA99"/>
      <c r="QB99"/>
      <c r="QC99"/>
      <c r="QD99"/>
      <c r="QE99"/>
      <c r="QF99"/>
      <c r="QG99"/>
      <c r="QH99"/>
      <c r="QI99"/>
      <c r="QJ99"/>
      <c r="QK99"/>
      <c r="QL99"/>
      <c r="QM99"/>
      <c r="QN99"/>
      <c r="QO99"/>
      <c r="QP99"/>
      <c r="QQ99"/>
      <c r="QR99"/>
      <c r="QS99"/>
      <c r="QT99"/>
      <c r="QU99"/>
      <c r="QV99"/>
      <c r="QW99"/>
      <c r="QX99"/>
      <c r="QY99"/>
      <c r="QZ99"/>
      <c r="RA99"/>
      <c r="RB99"/>
      <c r="RC99"/>
      <c r="RD99"/>
      <c r="RE99"/>
      <c r="RF99"/>
      <c r="RG99"/>
      <c r="RH99"/>
      <c r="RI99"/>
      <c r="RJ99"/>
      <c r="RK99"/>
      <c r="RL99"/>
      <c r="RM99"/>
      <c r="RN99"/>
      <c r="RO99"/>
      <c r="RP99"/>
      <c r="RQ99"/>
      <c r="RR99"/>
      <c r="RS99"/>
      <c r="RT99"/>
      <c r="RU99"/>
      <c r="RV99"/>
      <c r="RW99"/>
      <c r="RX99"/>
      <c r="RY99"/>
      <c r="RZ99"/>
      <c r="SA99"/>
      <c r="SB99"/>
      <c r="SC99"/>
      <c r="SD99"/>
      <c r="SE99"/>
      <c r="SF99"/>
      <c r="SG99"/>
      <c r="SH99"/>
      <c r="SI99"/>
      <c r="SJ99"/>
      <c r="SK99"/>
      <c r="SL99"/>
      <c r="SM99"/>
      <c r="SN99"/>
      <c r="SO99"/>
      <c r="SP99"/>
      <c r="SQ99"/>
      <c r="SR99"/>
      <c r="SS99"/>
      <c r="ST99"/>
      <c r="SU99"/>
      <c r="SV99"/>
      <c r="SW99"/>
      <c r="SX99"/>
      <c r="SY99"/>
      <c r="SZ99"/>
      <c r="TA99"/>
      <c r="TB99"/>
      <c r="TC99"/>
      <c r="TD99"/>
      <c r="TE99"/>
      <c r="TF99"/>
      <c r="TG99"/>
      <c r="TH99"/>
      <c r="TI99"/>
      <c r="TJ99"/>
      <c r="TK99"/>
      <c r="TL99"/>
      <c r="TM99"/>
      <c r="TN99"/>
      <c r="TO99"/>
      <c r="TP99"/>
      <c r="TQ99"/>
      <c r="TR99"/>
      <c r="TS99"/>
      <c r="TT99"/>
      <c r="TU99"/>
      <c r="TV99"/>
      <c r="TW99"/>
      <c r="TX99"/>
      <c r="TY99"/>
      <c r="TZ99"/>
      <c r="UA99"/>
      <c r="UB99"/>
      <c r="UC99"/>
      <c r="UD99"/>
      <c r="UE99"/>
      <c r="UF99"/>
      <c r="UG99"/>
      <c r="UH99"/>
      <c r="UI99"/>
      <c r="UJ99"/>
      <c r="UK99"/>
      <c r="UL99"/>
      <c r="UM99"/>
      <c r="UN99"/>
      <c r="UO99"/>
      <c r="UP99"/>
      <c r="UQ99"/>
      <c r="UR99"/>
      <c r="US99"/>
      <c r="UT99"/>
      <c r="UU99"/>
      <c r="UV99"/>
      <c r="UW99"/>
      <c r="UX99"/>
      <c r="UY99"/>
      <c r="UZ99"/>
      <c r="VA99"/>
      <c r="VB99"/>
      <c r="VC99"/>
      <c r="VD99"/>
      <c r="VE99"/>
      <c r="VF99"/>
      <c r="VG99"/>
      <c r="VH99"/>
      <c r="VI99"/>
      <c r="VJ99"/>
      <c r="VK99"/>
      <c r="VL99"/>
      <c r="VM99"/>
      <c r="VN99"/>
      <c r="VO99"/>
      <c r="VP99"/>
      <c r="VQ99"/>
      <c r="VR99"/>
      <c r="VS99"/>
      <c r="VT99"/>
      <c r="VU99"/>
      <c r="VV99"/>
      <c r="VW99"/>
      <c r="VX99"/>
      <c r="VY99"/>
      <c r="VZ99"/>
      <c r="WA99"/>
      <c r="WB99"/>
      <c r="WC99"/>
      <c r="WD99"/>
      <c r="WE99"/>
      <c r="WF99"/>
      <c r="WG99"/>
      <c r="WH99"/>
      <c r="WI99"/>
      <c r="WJ99"/>
      <c r="WK99"/>
      <c r="WL99"/>
      <c r="WM99"/>
      <c r="WN99"/>
      <c r="WO99"/>
      <c r="WP99"/>
      <c r="WQ99"/>
      <c r="WR99"/>
      <c r="WS99"/>
      <c r="WT99"/>
      <c r="WU99"/>
      <c r="WV99"/>
      <c r="WW99"/>
      <c r="WX99"/>
      <c r="WY99"/>
      <c r="WZ99"/>
      <c r="XA99"/>
      <c r="XB99"/>
      <c r="XC99"/>
      <c r="XD99"/>
      <c r="XE99"/>
      <c r="XF99"/>
      <c r="XG99"/>
      <c r="XH99"/>
      <c r="XI99"/>
      <c r="XJ99"/>
      <c r="XK99"/>
      <c r="XL99"/>
      <c r="XM99"/>
      <c r="XN99"/>
      <c r="XO99"/>
      <c r="XP99"/>
      <c r="XQ99"/>
      <c r="XR99"/>
      <c r="XS99"/>
      <c r="XT99"/>
      <c r="XU99"/>
      <c r="XV99"/>
      <c r="XW99"/>
      <c r="XX99"/>
      <c r="XY99"/>
      <c r="XZ99"/>
      <c r="YA99"/>
      <c r="YB99"/>
      <c r="YC99"/>
      <c r="YD99"/>
      <c r="YE99"/>
      <c r="YF99"/>
      <c r="YG99"/>
      <c r="YH99"/>
      <c r="YI99"/>
      <c r="YJ99"/>
      <c r="YK99"/>
      <c r="YL99"/>
      <c r="YM99"/>
      <c r="YN99"/>
      <c r="YO99"/>
      <c r="YP99"/>
      <c r="YQ99"/>
      <c r="YR99"/>
      <c r="YS99"/>
      <c r="YT99"/>
      <c r="YU99"/>
      <c r="YV99"/>
      <c r="YW99"/>
      <c r="YX99"/>
      <c r="YY99"/>
      <c r="YZ99"/>
      <c r="ZA99"/>
      <c r="ZB99"/>
      <c r="ZC99"/>
      <c r="ZD99"/>
      <c r="ZE99"/>
      <c r="ZF99"/>
      <c r="ZG99"/>
      <c r="ZH99"/>
      <c r="ZI99"/>
      <c r="ZJ99"/>
      <c r="ZK99"/>
      <c r="ZL99"/>
      <c r="ZM99"/>
      <c r="ZN99"/>
      <c r="ZO99"/>
      <c r="ZP99"/>
      <c r="ZQ99"/>
      <c r="ZR99"/>
      <c r="ZS99"/>
      <c r="ZT99"/>
      <c r="ZU99"/>
      <c r="ZV99"/>
      <c r="ZW99"/>
      <c r="ZX99"/>
      <c r="ZY99"/>
      <c r="ZZ99"/>
      <c r="AAA99"/>
      <c r="AAB99"/>
      <c r="AAC99"/>
      <c r="AAD99"/>
      <c r="AAE99"/>
      <c r="AAF99"/>
      <c r="AAG99"/>
      <c r="AAH99"/>
      <c r="AAI99"/>
      <c r="AAJ99"/>
      <c r="AAK99"/>
      <c r="AAL99"/>
      <c r="AAM99"/>
      <c r="AAN99"/>
      <c r="AAO99"/>
      <c r="AAP99"/>
      <c r="AAQ99"/>
      <c r="AAR99"/>
      <c r="AAS99"/>
      <c r="AAT99"/>
      <c r="AAU99"/>
      <c r="AAV99"/>
      <c r="AAW99"/>
      <c r="AAX99"/>
      <c r="AAY99"/>
      <c r="AAZ99"/>
      <c r="ABA99"/>
      <c r="ABB99"/>
      <c r="ABC99"/>
      <c r="ABD99"/>
      <c r="ABE99"/>
      <c r="ABF99"/>
      <c r="ABG99"/>
      <c r="ABH99"/>
      <c r="ABI99"/>
      <c r="ABJ99"/>
      <c r="ABK99"/>
      <c r="ABL99"/>
      <c r="ABM99"/>
      <c r="ABN99"/>
      <c r="ABO99"/>
      <c r="ABP99"/>
      <c r="ABQ99"/>
      <c r="ABR99"/>
      <c r="ABS99"/>
      <c r="ABT99"/>
      <c r="ABU99"/>
      <c r="ABV99"/>
      <c r="ABW99"/>
      <c r="ABX99"/>
      <c r="ABY99"/>
      <c r="ABZ99"/>
      <c r="ACA99"/>
      <c r="ACB99"/>
      <c r="ACC99"/>
      <c r="ACD99"/>
      <c r="ACE99"/>
      <c r="ACF99"/>
      <c r="ACG99"/>
      <c r="ACH99"/>
      <c r="ACI99"/>
      <c r="ACJ99"/>
      <c r="ACK99"/>
      <c r="ACL99"/>
      <c r="ACM99"/>
      <c r="ACN99"/>
      <c r="ACO99"/>
      <c r="ACP99"/>
      <c r="ACQ99"/>
      <c r="ACR99"/>
      <c r="ACS99"/>
      <c r="ACT99"/>
      <c r="ACU99"/>
      <c r="ACV99"/>
      <c r="ACW99"/>
      <c r="ACX99"/>
      <c r="ACY99"/>
      <c r="ACZ99"/>
      <c r="ADA99"/>
      <c r="ADB99"/>
      <c r="ADC99"/>
      <c r="ADD99"/>
      <c r="ADE99"/>
      <c r="ADF99"/>
      <c r="ADG99"/>
      <c r="ADH99"/>
      <c r="ADI99"/>
      <c r="ADJ99"/>
      <c r="ADK99"/>
      <c r="ADL99"/>
      <c r="ADM99"/>
      <c r="ADN99"/>
      <c r="ADO99"/>
      <c r="ADP99"/>
      <c r="ADQ99"/>
      <c r="ADR99"/>
      <c r="ADS99"/>
      <c r="ADT99"/>
      <c r="ADU99"/>
      <c r="ADV99"/>
      <c r="ADW99"/>
      <c r="ADX99"/>
      <c r="ADY99"/>
      <c r="ADZ99"/>
      <c r="AEA99"/>
      <c r="AEB99"/>
      <c r="AEC99"/>
      <c r="AED99"/>
      <c r="AEE99"/>
      <c r="AEF99"/>
      <c r="AEG99"/>
      <c r="AEH99"/>
      <c r="AEI99"/>
      <c r="AEJ99"/>
      <c r="AEK99"/>
      <c r="AEL99"/>
      <c r="AEM99"/>
      <c r="AEN99"/>
      <c r="AEO99"/>
      <c r="AEP99"/>
      <c r="AEQ99"/>
      <c r="AER99"/>
      <c r="AES99"/>
      <c r="AET99"/>
      <c r="AEU99"/>
      <c r="AEV99"/>
      <c r="AEW99"/>
      <c r="AEX99"/>
      <c r="AEY99"/>
      <c r="AEZ99"/>
      <c r="AFA99"/>
      <c r="AFB99"/>
      <c r="AFC99"/>
      <c r="AFD99"/>
      <c r="AFE99"/>
      <c r="AFF99"/>
      <c r="AFG99"/>
      <c r="AFH99"/>
      <c r="AFI99"/>
      <c r="AFJ99"/>
      <c r="AFK99"/>
      <c r="AFL99"/>
      <c r="AFM99"/>
      <c r="AFN99"/>
      <c r="AFO99"/>
      <c r="AFP99"/>
      <c r="AFQ99"/>
      <c r="AFR99"/>
      <c r="AFS99"/>
      <c r="AFT99"/>
      <c r="AFU99"/>
      <c r="AFV99"/>
      <c r="AFW99"/>
      <c r="AFX99"/>
      <c r="AFY99"/>
      <c r="AFZ99"/>
      <c r="AGA99"/>
      <c r="AGB99"/>
      <c r="AGC99"/>
      <c r="AGD99"/>
      <c r="AGE99"/>
      <c r="AGF99"/>
      <c r="AGG99"/>
      <c r="AGH99"/>
      <c r="AGI99"/>
      <c r="AGJ99"/>
      <c r="AGK99"/>
      <c r="AGL99"/>
      <c r="AGM99"/>
      <c r="AGN99"/>
      <c r="AGO99"/>
      <c r="AGP99"/>
      <c r="AGQ99"/>
      <c r="AGR99"/>
      <c r="AGS99"/>
      <c r="AGT99"/>
      <c r="AGU99"/>
      <c r="AGV99"/>
      <c r="AGW99"/>
      <c r="AGX99"/>
      <c r="AGY99"/>
      <c r="AGZ99"/>
      <c r="AHA99"/>
      <c r="AHB99"/>
      <c r="AHC99"/>
      <c r="AHD99"/>
      <c r="AHE99"/>
      <c r="AHF99"/>
      <c r="AHG99"/>
      <c r="AHH99"/>
      <c r="AHI99"/>
      <c r="AHJ99"/>
      <c r="AHK99"/>
      <c r="AHL99"/>
      <c r="AHM99"/>
      <c r="AHN99"/>
      <c r="AHO99"/>
      <c r="AHP99"/>
      <c r="AHQ99"/>
      <c r="AHR99"/>
      <c r="AHS99"/>
      <c r="AHT99"/>
      <c r="AHU99"/>
      <c r="AHV99"/>
      <c r="AHW99"/>
      <c r="AHX99"/>
      <c r="AHY99"/>
      <c r="AHZ99"/>
      <c r="AIA99"/>
      <c r="AIB99"/>
      <c r="AIC99"/>
      <c r="AID99"/>
      <c r="AIE99"/>
      <c r="AIF99"/>
      <c r="AIG99"/>
      <c r="AIH99"/>
      <c r="AII99"/>
      <c r="AIJ99"/>
      <c r="AIK99"/>
      <c r="AIL99"/>
      <c r="AIM99"/>
      <c r="AIN99"/>
      <c r="AIO99"/>
      <c r="AIP99"/>
      <c r="AIQ99"/>
      <c r="AIR99"/>
      <c r="AIS99"/>
      <c r="AIT99"/>
      <c r="AIU99"/>
      <c r="AIV99"/>
      <c r="AIW99"/>
      <c r="AIX99"/>
      <c r="AIY99"/>
      <c r="AIZ99"/>
      <c r="AJA99"/>
      <c r="AJB99"/>
      <c r="AJC99"/>
      <c r="AJD99"/>
      <c r="AJE99"/>
      <c r="AJF99"/>
      <c r="AJG99"/>
      <c r="AJH99"/>
      <c r="AJI99"/>
      <c r="AJJ99"/>
      <c r="AJK99"/>
      <c r="AJL99"/>
      <c r="AJM99"/>
      <c r="AJN99"/>
      <c r="AJO99"/>
      <c r="AJP99"/>
      <c r="AJQ99"/>
      <c r="AJR99"/>
      <c r="AJS99"/>
      <c r="AJT99"/>
      <c r="AJU99"/>
      <c r="AJV99"/>
      <c r="AJW99"/>
      <c r="AJX99"/>
      <c r="AJY99"/>
      <c r="AJZ99"/>
      <c r="AKA99"/>
      <c r="AKB99"/>
      <c r="AKC99"/>
      <c r="AKD99"/>
      <c r="AKE99"/>
      <c r="AKF99"/>
      <c r="AKG99"/>
      <c r="AKH99"/>
      <c r="AKI99"/>
      <c r="AKJ99"/>
      <c r="AKK99"/>
      <c r="AKL99"/>
      <c r="AKM99"/>
      <c r="AKN99"/>
      <c r="AKO99"/>
      <c r="AKP99"/>
      <c r="AKQ99"/>
      <c r="AKR99"/>
      <c r="AKS99"/>
      <c r="AKT99"/>
      <c r="AKU99"/>
      <c r="AKV99"/>
      <c r="AKW99"/>
      <c r="AKX99"/>
      <c r="AKY99"/>
      <c r="AKZ99"/>
      <c r="ALA99"/>
      <c r="ALB99"/>
      <c r="ALC99"/>
      <c r="ALD99"/>
      <c r="ALE99"/>
      <c r="ALF99"/>
      <c r="ALG99"/>
      <c r="ALH99"/>
      <c r="ALI99"/>
      <c r="ALJ99"/>
      <c r="ALK99"/>
      <c r="ALL99"/>
      <c r="ALM99"/>
      <c r="ALN99"/>
      <c r="ALO99"/>
      <c r="ALP99"/>
      <c r="ALQ99"/>
      <c r="ALR99"/>
      <c r="ALS99"/>
      <c r="ALT99"/>
      <c r="ALU99"/>
      <c r="ALV99"/>
      <c r="ALW99"/>
      <c r="ALX99"/>
      <c r="ALY99"/>
      <c r="ALZ99"/>
      <c r="AMA99"/>
      <c r="AMB99"/>
      <c r="AMC99"/>
      <c r="AMD99"/>
      <c r="AME99"/>
      <c r="AMF99"/>
      <c r="AMG99"/>
      <c r="AMH99"/>
      <c r="AMI99"/>
      <c r="AMJ99"/>
      <c r="AMK99"/>
      <c r="AML99"/>
      <c r="AMM99"/>
      <c r="AMN99"/>
      <c r="AMO99"/>
      <c r="AMP99"/>
      <c r="AMQ99"/>
      <c r="AMR99"/>
      <c r="AMS99"/>
      <c r="AMT99"/>
      <c r="AMU99"/>
    </row>
    <row r="100" spans="3:1038" s="6" customFormat="1" ht="15" customHeight="1" x14ac:dyDescent="0.25">
      <c r="C100" s="118" t="str">
        <f t="shared" si="4"/>
        <v>A. O. Smith</v>
      </c>
      <c r="D100" s="118" t="str">
        <f t="shared" si="5"/>
        <v>HP1080H45DVDR 130  (80 gal)</v>
      </c>
      <c r="E100" s="118">
        <f t="shared" si="6"/>
        <v>1101615</v>
      </c>
      <c r="F100" s="55">
        <f t="shared" si="7"/>
        <v>80</v>
      </c>
      <c r="G100" s="6" t="str">
        <f t="shared" si="8"/>
        <v>AOSmithHPTU80</v>
      </c>
      <c r="H100" s="114">
        <f t="shared" si="9"/>
        <v>1</v>
      </c>
      <c r="I100" s="152" t="str">
        <f t="shared" si="10"/>
        <v>AOSmithHP1080DR</v>
      </c>
      <c r="J100" s="114">
        <v>3</v>
      </c>
      <c r="K100" s="219">
        <v>2.73</v>
      </c>
      <c r="L100" s="91" t="s">
        <v>188</v>
      </c>
      <c r="M100" s="32">
        <v>3</v>
      </c>
      <c r="N100" s="75">
        <f t="shared" si="11"/>
        <v>11</v>
      </c>
      <c r="O100" s="25" t="s">
        <v>6</v>
      </c>
      <c r="P100" s="62">
        <f>P99+1</f>
        <v>16</v>
      </c>
      <c r="Q100" s="164">
        <f t="shared" si="12"/>
        <v>1101615</v>
      </c>
      <c r="R100" s="59" t="str">
        <f t="shared" si="13"/>
        <v>HP1080H45DVDR 130  (80 gal)</v>
      </c>
      <c r="S100" s="151">
        <f t="shared" si="14"/>
        <v>1</v>
      </c>
      <c r="T100" s="26" t="s">
        <v>351</v>
      </c>
      <c r="U100" s="27">
        <v>80</v>
      </c>
      <c r="V100" s="30" t="s">
        <v>83</v>
      </c>
      <c r="W100" s="80" t="s">
        <v>103</v>
      </c>
      <c r="X100" s="85" t="str">
        <f t="shared" si="15"/>
        <v>AOSmithHPTU80</v>
      </c>
      <c r="Y100" s="115">
        <v>1</v>
      </c>
      <c r="Z100" s="42" t="s">
        <v>13</v>
      </c>
      <c r="AA100" s="43">
        <v>44118</v>
      </c>
      <c r="AB100" s="44" t="s">
        <v>80</v>
      </c>
      <c r="AC100" s="124" t="str">
        <f t="shared" si="16"/>
        <v>2,     1101615,   "HP1080H45DVDR 130  (80 gal)"</v>
      </c>
      <c r="AD100" s="126" t="str">
        <f t="shared" si="22"/>
        <v>AOSmith</v>
      </c>
      <c r="AE100" s="128" t="s">
        <v>442</v>
      </c>
      <c r="AF100" s="167">
        <f t="shared" si="17"/>
        <v>1</v>
      </c>
      <c r="AG100" s="124" t="str">
        <f t="shared" si="18"/>
        <v xml:space="preserve">          case  HP1080H45DVDR 130  (80 gal)   :   "AOSmithHP1080DR"</v>
      </c>
      <c r="AH100" s="6">
        <v>2.73</v>
      </c>
      <c r="AJ100" s="6">
        <v>3</v>
      </c>
      <c r="AK100"/>
      <c r="AL100" s="138">
        <f t="shared" si="20"/>
        <v>2.73</v>
      </c>
      <c r="AM100" s="138" t="str">
        <f t="shared" si="21"/>
        <v/>
      </c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  <c r="NR100"/>
      <c r="NS100"/>
      <c r="NT100"/>
      <c r="NU100"/>
      <c r="NV100"/>
      <c r="NW100"/>
      <c r="NX100"/>
      <c r="NY100"/>
      <c r="NZ100"/>
      <c r="OA100"/>
      <c r="OB100"/>
      <c r="OC100"/>
      <c r="OD100"/>
      <c r="OE100"/>
      <c r="OF100"/>
      <c r="OG100"/>
      <c r="OH100"/>
      <c r="OI100"/>
      <c r="OJ100"/>
      <c r="OK100"/>
      <c r="OL100"/>
      <c r="OM100"/>
      <c r="ON100"/>
      <c r="OO100"/>
      <c r="OP100"/>
      <c r="OQ100"/>
      <c r="OR100"/>
      <c r="OS100"/>
      <c r="OT100"/>
      <c r="OU100"/>
      <c r="OV100"/>
      <c r="OW100"/>
      <c r="OX100"/>
      <c r="OY100"/>
      <c r="OZ100"/>
      <c r="PA100"/>
      <c r="PB100"/>
      <c r="PC100"/>
      <c r="PD100"/>
      <c r="PE100"/>
      <c r="PF100"/>
      <c r="PG100"/>
      <c r="PH100"/>
      <c r="PI100"/>
      <c r="PJ100"/>
      <c r="PK100"/>
      <c r="PL100"/>
      <c r="PM100"/>
      <c r="PN100"/>
      <c r="PO100"/>
      <c r="PP100"/>
      <c r="PQ100"/>
      <c r="PR100"/>
      <c r="PS100"/>
      <c r="PT100"/>
      <c r="PU100"/>
      <c r="PV100"/>
      <c r="PW100"/>
      <c r="PX100"/>
      <c r="PY100"/>
      <c r="PZ100"/>
      <c r="QA100"/>
      <c r="QB100"/>
      <c r="QC100"/>
      <c r="QD100"/>
      <c r="QE100"/>
      <c r="QF100"/>
      <c r="QG100"/>
      <c r="QH100"/>
      <c r="QI100"/>
      <c r="QJ100"/>
      <c r="QK100"/>
      <c r="QL100"/>
      <c r="QM100"/>
      <c r="QN100"/>
      <c r="QO100"/>
      <c r="QP100"/>
      <c r="QQ100"/>
      <c r="QR100"/>
      <c r="QS100"/>
      <c r="QT100"/>
      <c r="QU100"/>
      <c r="QV100"/>
      <c r="QW100"/>
      <c r="QX100"/>
      <c r="QY100"/>
      <c r="QZ100"/>
      <c r="RA100"/>
      <c r="RB100"/>
      <c r="RC100"/>
      <c r="RD100"/>
      <c r="RE100"/>
      <c r="RF100"/>
      <c r="RG100"/>
      <c r="RH100"/>
      <c r="RI100"/>
      <c r="RJ100"/>
      <c r="RK100"/>
      <c r="RL100"/>
      <c r="RM100"/>
      <c r="RN100"/>
      <c r="RO100"/>
      <c r="RP100"/>
      <c r="RQ100"/>
      <c r="RR100"/>
      <c r="RS100"/>
      <c r="RT100"/>
      <c r="RU100"/>
      <c r="RV100"/>
      <c r="RW100"/>
      <c r="RX100"/>
      <c r="RY100"/>
      <c r="RZ100"/>
      <c r="SA100"/>
      <c r="SB100"/>
      <c r="SC100"/>
      <c r="SD100"/>
      <c r="SE100"/>
      <c r="SF100"/>
      <c r="SG100"/>
      <c r="SH100"/>
      <c r="SI100"/>
      <c r="SJ100"/>
      <c r="SK100"/>
      <c r="SL100"/>
      <c r="SM100"/>
      <c r="SN100"/>
      <c r="SO100"/>
      <c r="SP100"/>
      <c r="SQ100"/>
      <c r="SR100"/>
      <c r="SS100"/>
      <c r="ST100"/>
      <c r="SU100"/>
      <c r="SV100"/>
      <c r="SW100"/>
      <c r="SX100"/>
      <c r="SY100"/>
      <c r="SZ100"/>
      <c r="TA100"/>
      <c r="TB100"/>
      <c r="TC100"/>
      <c r="TD100"/>
      <c r="TE100"/>
      <c r="TF100"/>
      <c r="TG100"/>
      <c r="TH100"/>
      <c r="TI100"/>
      <c r="TJ100"/>
      <c r="TK100"/>
      <c r="TL100"/>
      <c r="TM100"/>
      <c r="TN100"/>
      <c r="TO100"/>
      <c r="TP100"/>
      <c r="TQ100"/>
      <c r="TR100"/>
      <c r="TS100"/>
      <c r="TT100"/>
      <c r="TU100"/>
      <c r="TV100"/>
      <c r="TW100"/>
      <c r="TX100"/>
      <c r="TY100"/>
      <c r="TZ100"/>
      <c r="UA100"/>
      <c r="UB100"/>
      <c r="UC100"/>
      <c r="UD100"/>
      <c r="UE100"/>
      <c r="UF100"/>
      <c r="UG100"/>
      <c r="UH100"/>
      <c r="UI100"/>
      <c r="UJ100"/>
      <c r="UK100"/>
      <c r="UL100"/>
      <c r="UM100"/>
      <c r="UN100"/>
      <c r="UO100"/>
      <c r="UP100"/>
      <c r="UQ100"/>
      <c r="UR100"/>
      <c r="US100"/>
      <c r="UT100"/>
      <c r="UU100"/>
      <c r="UV100"/>
      <c r="UW100"/>
      <c r="UX100"/>
      <c r="UY100"/>
      <c r="UZ100"/>
      <c r="VA100"/>
      <c r="VB100"/>
      <c r="VC100"/>
      <c r="VD100"/>
      <c r="VE100"/>
      <c r="VF100"/>
      <c r="VG100"/>
      <c r="VH100"/>
      <c r="VI100"/>
      <c r="VJ100"/>
      <c r="VK100"/>
      <c r="VL100"/>
      <c r="VM100"/>
      <c r="VN100"/>
      <c r="VO100"/>
      <c r="VP100"/>
      <c r="VQ100"/>
      <c r="VR100"/>
      <c r="VS100"/>
      <c r="VT100"/>
      <c r="VU100"/>
      <c r="VV100"/>
      <c r="VW100"/>
      <c r="VX100"/>
      <c r="VY100"/>
      <c r="VZ100"/>
      <c r="WA100"/>
      <c r="WB100"/>
      <c r="WC100"/>
      <c r="WD100"/>
      <c r="WE100"/>
      <c r="WF100"/>
      <c r="WG100"/>
      <c r="WH100"/>
      <c r="WI100"/>
      <c r="WJ100"/>
      <c r="WK100"/>
      <c r="WL100"/>
      <c r="WM100"/>
      <c r="WN100"/>
      <c r="WO100"/>
      <c r="WP100"/>
      <c r="WQ100"/>
      <c r="WR100"/>
      <c r="WS100"/>
      <c r="WT100"/>
      <c r="WU100"/>
      <c r="WV100"/>
      <c r="WW100"/>
      <c r="WX100"/>
      <c r="WY100"/>
      <c r="WZ100"/>
      <c r="XA100"/>
      <c r="XB100"/>
      <c r="XC100"/>
      <c r="XD100"/>
      <c r="XE100"/>
      <c r="XF100"/>
      <c r="XG100"/>
      <c r="XH100"/>
      <c r="XI100"/>
      <c r="XJ100"/>
      <c r="XK100"/>
      <c r="XL100"/>
      <c r="XM100"/>
      <c r="XN100"/>
      <c r="XO100"/>
      <c r="XP100"/>
      <c r="XQ100"/>
      <c r="XR100"/>
      <c r="XS100"/>
      <c r="XT100"/>
      <c r="XU100"/>
      <c r="XV100"/>
      <c r="XW100"/>
      <c r="XX100"/>
      <c r="XY100"/>
      <c r="XZ100"/>
      <c r="YA100"/>
      <c r="YB100"/>
      <c r="YC100"/>
      <c r="YD100"/>
      <c r="YE100"/>
      <c r="YF100"/>
      <c r="YG100"/>
      <c r="YH100"/>
      <c r="YI100"/>
      <c r="YJ100"/>
      <c r="YK100"/>
      <c r="YL100"/>
      <c r="YM100"/>
      <c r="YN100"/>
      <c r="YO100"/>
      <c r="YP100"/>
      <c r="YQ100"/>
      <c r="YR100"/>
      <c r="YS100"/>
      <c r="YT100"/>
      <c r="YU100"/>
      <c r="YV100"/>
      <c r="YW100"/>
      <c r="YX100"/>
      <c r="YY100"/>
      <c r="YZ100"/>
      <c r="ZA100"/>
      <c r="ZB100"/>
      <c r="ZC100"/>
      <c r="ZD100"/>
      <c r="ZE100"/>
      <c r="ZF100"/>
      <c r="ZG100"/>
      <c r="ZH100"/>
      <c r="ZI100"/>
      <c r="ZJ100"/>
      <c r="ZK100"/>
      <c r="ZL100"/>
      <c r="ZM100"/>
      <c r="ZN100"/>
      <c r="ZO100"/>
      <c r="ZP100"/>
      <c r="ZQ100"/>
      <c r="ZR100"/>
      <c r="ZS100"/>
      <c r="ZT100"/>
      <c r="ZU100"/>
      <c r="ZV100"/>
      <c r="ZW100"/>
      <c r="ZX100"/>
      <c r="ZY100"/>
      <c r="ZZ100"/>
      <c r="AAA100"/>
      <c r="AAB100"/>
      <c r="AAC100"/>
      <c r="AAD100"/>
      <c r="AAE100"/>
      <c r="AAF100"/>
      <c r="AAG100"/>
      <c r="AAH100"/>
      <c r="AAI100"/>
      <c r="AAJ100"/>
      <c r="AAK100"/>
      <c r="AAL100"/>
      <c r="AAM100"/>
      <c r="AAN100"/>
      <c r="AAO100"/>
      <c r="AAP100"/>
      <c r="AAQ100"/>
      <c r="AAR100"/>
      <c r="AAS100"/>
      <c r="AAT100"/>
      <c r="AAU100"/>
      <c r="AAV100"/>
      <c r="AAW100"/>
      <c r="AAX100"/>
      <c r="AAY100"/>
      <c r="AAZ100"/>
      <c r="ABA100"/>
      <c r="ABB100"/>
      <c r="ABC100"/>
      <c r="ABD100"/>
      <c r="ABE100"/>
      <c r="ABF100"/>
      <c r="ABG100"/>
      <c r="ABH100"/>
      <c r="ABI100"/>
      <c r="ABJ100"/>
      <c r="ABK100"/>
      <c r="ABL100"/>
      <c r="ABM100"/>
      <c r="ABN100"/>
      <c r="ABO100"/>
      <c r="ABP100"/>
      <c r="ABQ100"/>
      <c r="ABR100"/>
      <c r="ABS100"/>
      <c r="ABT100"/>
      <c r="ABU100"/>
      <c r="ABV100"/>
      <c r="ABW100"/>
      <c r="ABX100"/>
      <c r="ABY100"/>
      <c r="ABZ100"/>
      <c r="ACA100"/>
      <c r="ACB100"/>
      <c r="ACC100"/>
      <c r="ACD100"/>
      <c r="ACE100"/>
      <c r="ACF100"/>
      <c r="ACG100"/>
      <c r="ACH100"/>
      <c r="ACI100"/>
      <c r="ACJ100"/>
      <c r="ACK100"/>
      <c r="ACL100"/>
      <c r="ACM100"/>
      <c r="ACN100"/>
      <c r="ACO100"/>
      <c r="ACP100"/>
      <c r="ACQ100"/>
      <c r="ACR100"/>
      <c r="ACS100"/>
      <c r="ACT100"/>
      <c r="ACU100"/>
      <c r="ACV100"/>
      <c r="ACW100"/>
      <c r="ACX100"/>
      <c r="ACY100"/>
      <c r="ACZ100"/>
      <c r="ADA100"/>
      <c r="ADB100"/>
      <c r="ADC100"/>
      <c r="ADD100"/>
      <c r="ADE100"/>
      <c r="ADF100"/>
      <c r="ADG100"/>
      <c r="ADH100"/>
      <c r="ADI100"/>
      <c r="ADJ100"/>
      <c r="ADK100"/>
      <c r="ADL100"/>
      <c r="ADM100"/>
      <c r="ADN100"/>
      <c r="ADO100"/>
      <c r="ADP100"/>
      <c r="ADQ100"/>
      <c r="ADR100"/>
      <c r="ADS100"/>
      <c r="ADT100"/>
      <c r="ADU100"/>
      <c r="ADV100"/>
      <c r="ADW100"/>
      <c r="ADX100"/>
      <c r="ADY100"/>
      <c r="ADZ100"/>
      <c r="AEA100"/>
      <c r="AEB100"/>
      <c r="AEC100"/>
      <c r="AED100"/>
      <c r="AEE100"/>
      <c r="AEF100"/>
      <c r="AEG100"/>
      <c r="AEH100"/>
      <c r="AEI100"/>
      <c r="AEJ100"/>
      <c r="AEK100"/>
      <c r="AEL100"/>
      <c r="AEM100"/>
      <c r="AEN100"/>
      <c r="AEO100"/>
      <c r="AEP100"/>
      <c r="AEQ100"/>
      <c r="AER100"/>
      <c r="AES100"/>
      <c r="AET100"/>
      <c r="AEU100"/>
      <c r="AEV100"/>
      <c r="AEW100"/>
      <c r="AEX100"/>
      <c r="AEY100"/>
      <c r="AEZ100"/>
      <c r="AFA100"/>
      <c r="AFB100"/>
      <c r="AFC100"/>
      <c r="AFD100"/>
      <c r="AFE100"/>
      <c r="AFF100"/>
      <c r="AFG100"/>
      <c r="AFH100"/>
      <c r="AFI100"/>
      <c r="AFJ100"/>
      <c r="AFK100"/>
      <c r="AFL100"/>
      <c r="AFM100"/>
      <c r="AFN100"/>
      <c r="AFO100"/>
      <c r="AFP100"/>
      <c r="AFQ100"/>
      <c r="AFR100"/>
      <c r="AFS100"/>
      <c r="AFT100"/>
      <c r="AFU100"/>
      <c r="AFV100"/>
      <c r="AFW100"/>
      <c r="AFX100"/>
      <c r="AFY100"/>
      <c r="AFZ100"/>
      <c r="AGA100"/>
      <c r="AGB100"/>
      <c r="AGC100"/>
      <c r="AGD100"/>
      <c r="AGE100"/>
      <c r="AGF100"/>
      <c r="AGG100"/>
      <c r="AGH100"/>
      <c r="AGI100"/>
      <c r="AGJ100"/>
      <c r="AGK100"/>
      <c r="AGL100"/>
      <c r="AGM100"/>
      <c r="AGN100"/>
      <c r="AGO100"/>
      <c r="AGP100"/>
      <c r="AGQ100"/>
      <c r="AGR100"/>
      <c r="AGS100"/>
      <c r="AGT100"/>
      <c r="AGU100"/>
      <c r="AGV100"/>
      <c r="AGW100"/>
      <c r="AGX100"/>
      <c r="AGY100"/>
      <c r="AGZ100"/>
      <c r="AHA100"/>
      <c r="AHB100"/>
      <c r="AHC100"/>
      <c r="AHD100"/>
      <c r="AHE100"/>
      <c r="AHF100"/>
      <c r="AHG100"/>
      <c r="AHH100"/>
      <c r="AHI100"/>
      <c r="AHJ100"/>
      <c r="AHK100"/>
      <c r="AHL100"/>
      <c r="AHM100"/>
      <c r="AHN100"/>
      <c r="AHO100"/>
      <c r="AHP100"/>
      <c r="AHQ100"/>
      <c r="AHR100"/>
      <c r="AHS100"/>
      <c r="AHT100"/>
      <c r="AHU100"/>
      <c r="AHV100"/>
      <c r="AHW100"/>
      <c r="AHX100"/>
      <c r="AHY100"/>
      <c r="AHZ100"/>
      <c r="AIA100"/>
      <c r="AIB100"/>
      <c r="AIC100"/>
      <c r="AID100"/>
      <c r="AIE100"/>
      <c r="AIF100"/>
      <c r="AIG100"/>
      <c r="AIH100"/>
      <c r="AII100"/>
      <c r="AIJ100"/>
      <c r="AIK100"/>
      <c r="AIL100"/>
      <c r="AIM100"/>
      <c r="AIN100"/>
      <c r="AIO100"/>
      <c r="AIP100"/>
      <c r="AIQ100"/>
      <c r="AIR100"/>
      <c r="AIS100"/>
      <c r="AIT100"/>
      <c r="AIU100"/>
      <c r="AIV100"/>
      <c r="AIW100"/>
      <c r="AIX100"/>
      <c r="AIY100"/>
      <c r="AIZ100"/>
      <c r="AJA100"/>
      <c r="AJB100"/>
      <c r="AJC100"/>
      <c r="AJD100"/>
      <c r="AJE100"/>
      <c r="AJF100"/>
      <c r="AJG100"/>
      <c r="AJH100"/>
      <c r="AJI100"/>
      <c r="AJJ100"/>
      <c r="AJK100"/>
      <c r="AJL100"/>
      <c r="AJM100"/>
      <c r="AJN100"/>
      <c r="AJO100"/>
      <c r="AJP100"/>
      <c r="AJQ100"/>
      <c r="AJR100"/>
      <c r="AJS100"/>
      <c r="AJT100"/>
      <c r="AJU100"/>
      <c r="AJV100"/>
      <c r="AJW100"/>
      <c r="AJX100"/>
      <c r="AJY100"/>
      <c r="AJZ100"/>
      <c r="AKA100"/>
      <c r="AKB100"/>
      <c r="AKC100"/>
      <c r="AKD100"/>
      <c r="AKE100"/>
      <c r="AKF100"/>
      <c r="AKG100"/>
      <c r="AKH100"/>
      <c r="AKI100"/>
      <c r="AKJ100"/>
      <c r="AKK100"/>
      <c r="AKL100"/>
      <c r="AKM100"/>
      <c r="AKN100"/>
      <c r="AKO100"/>
      <c r="AKP100"/>
      <c r="AKQ100"/>
      <c r="AKR100"/>
      <c r="AKS100"/>
      <c r="AKT100"/>
      <c r="AKU100"/>
      <c r="AKV100"/>
      <c r="AKW100"/>
      <c r="AKX100"/>
      <c r="AKY100"/>
      <c r="AKZ100"/>
      <c r="ALA100"/>
      <c r="ALB100"/>
      <c r="ALC100"/>
      <c r="ALD100"/>
      <c r="ALE100"/>
      <c r="ALF100"/>
      <c r="ALG100"/>
      <c r="ALH100"/>
      <c r="ALI100"/>
      <c r="ALJ100"/>
      <c r="ALK100"/>
      <c r="ALL100"/>
      <c r="ALM100"/>
      <c r="ALN100"/>
      <c r="ALO100"/>
      <c r="ALP100"/>
      <c r="ALQ100"/>
      <c r="ALR100"/>
      <c r="ALS100"/>
      <c r="ALT100"/>
      <c r="ALU100"/>
      <c r="ALV100"/>
      <c r="ALW100"/>
      <c r="ALX100"/>
      <c r="ALY100"/>
      <c r="ALZ100"/>
      <c r="AMA100"/>
      <c r="AMB100"/>
      <c r="AMC100"/>
      <c r="AMD100"/>
      <c r="AME100"/>
      <c r="AMF100"/>
      <c r="AMG100"/>
      <c r="AMH100"/>
      <c r="AMI100"/>
      <c r="AMJ100"/>
      <c r="AMK100"/>
      <c r="AML100"/>
      <c r="AMM100"/>
      <c r="AMN100"/>
      <c r="AMO100"/>
      <c r="AMP100"/>
      <c r="AMQ100"/>
      <c r="AMR100"/>
      <c r="AMS100"/>
      <c r="AMT100"/>
      <c r="AMU100"/>
    </row>
    <row r="101" spans="3:1038" s="6" customFormat="1" ht="15" customHeight="1" x14ac:dyDescent="0.25">
      <c r="C101" s="6" t="str">
        <f t="shared" si="4"/>
        <v>A. O. Smith</v>
      </c>
      <c r="D101" s="6" t="str">
        <f t="shared" si="5"/>
        <v>HPTU 50 120  (50 gal)</v>
      </c>
      <c r="E101" s="6">
        <f t="shared" si="6"/>
        <v>1100713</v>
      </c>
      <c r="F101" s="55">
        <f t="shared" si="7"/>
        <v>50</v>
      </c>
      <c r="G101" s="6" t="str">
        <f t="shared" si="8"/>
        <v>AOSmithHPTU50</v>
      </c>
      <c r="H101" s="114">
        <f t="shared" si="9"/>
        <v>0</v>
      </c>
      <c r="I101" s="152" t="str">
        <f t="shared" si="10"/>
        <v>AOSmithHPTU50</v>
      </c>
      <c r="J101" s="114">
        <v>3</v>
      </c>
      <c r="K101" s="219">
        <v>3.45</v>
      </c>
      <c r="L101" s="91" t="s">
        <v>188</v>
      </c>
      <c r="M101" s="32">
        <v>3</v>
      </c>
      <c r="N101" s="75">
        <f t="shared" si="11"/>
        <v>11</v>
      </c>
      <c r="O101" s="9" t="s">
        <v>6</v>
      </c>
      <c r="P101" s="120">
        <f>P98+1</f>
        <v>7</v>
      </c>
      <c r="Q101" s="164">
        <f t="shared" si="12"/>
        <v>1100713</v>
      </c>
      <c r="R101" s="59" t="str">
        <f t="shared" si="13"/>
        <v>HPTU 50 120  (50 gal)</v>
      </c>
      <c r="S101" s="151">
        <f t="shared" si="14"/>
        <v>1</v>
      </c>
      <c r="T101" s="10" t="s">
        <v>7</v>
      </c>
      <c r="U101" s="11">
        <v>50</v>
      </c>
      <c r="V101" s="30" t="s">
        <v>81</v>
      </c>
      <c r="W101" s="80" t="s">
        <v>106</v>
      </c>
      <c r="X101" s="85" t="str">
        <f t="shared" si="15"/>
        <v>AOSmithHPTU50</v>
      </c>
      <c r="Y101" s="113">
        <v>0</v>
      </c>
      <c r="Z101" s="42" t="s">
        <v>8</v>
      </c>
      <c r="AA101" s="43">
        <v>42545</v>
      </c>
      <c r="AB101" s="44" t="s">
        <v>80</v>
      </c>
      <c r="AC101" s="124" t="str">
        <f t="shared" si="16"/>
        <v>2,     1100713,   "HPTU 50 120  (50 gal)"</v>
      </c>
      <c r="AD101" s="126" t="str">
        <f t="shared" si="22"/>
        <v>AOSmith</v>
      </c>
      <c r="AE101" s="127" t="s">
        <v>176</v>
      </c>
      <c r="AF101" s="167">
        <f t="shared" si="17"/>
        <v>1</v>
      </c>
      <c r="AG101" s="124" t="str">
        <f t="shared" si="18"/>
        <v xml:space="preserve">          case  HPTU 50 120  (50 gal)   :   "AOSmithHPTU50"</v>
      </c>
      <c r="AH101" s="6">
        <v>3.45</v>
      </c>
      <c r="AJ101" s="6">
        <v>3</v>
      </c>
      <c r="AK101"/>
      <c r="AL101" s="138">
        <f t="shared" si="20"/>
        <v>3.45</v>
      </c>
      <c r="AM101" s="138" t="str">
        <f t="shared" si="21"/>
        <v/>
      </c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  <c r="NR101"/>
      <c r="NS101"/>
      <c r="NT101"/>
      <c r="NU101"/>
      <c r="NV101"/>
      <c r="NW101"/>
      <c r="NX101"/>
      <c r="NY101"/>
      <c r="NZ101"/>
      <c r="OA101"/>
      <c r="OB101"/>
      <c r="OC101"/>
      <c r="OD101"/>
      <c r="OE101"/>
      <c r="OF101"/>
      <c r="OG101"/>
      <c r="OH101"/>
      <c r="OI101"/>
      <c r="OJ101"/>
      <c r="OK101"/>
      <c r="OL101"/>
      <c r="OM101"/>
      <c r="ON101"/>
      <c r="OO101"/>
      <c r="OP101"/>
      <c r="OQ101"/>
      <c r="OR101"/>
      <c r="OS101"/>
      <c r="OT101"/>
      <c r="OU101"/>
      <c r="OV101"/>
      <c r="OW101"/>
      <c r="OX101"/>
      <c r="OY101"/>
      <c r="OZ101"/>
      <c r="PA101"/>
      <c r="PB101"/>
      <c r="PC101"/>
      <c r="PD101"/>
      <c r="PE101"/>
      <c r="PF101"/>
      <c r="PG101"/>
      <c r="PH101"/>
      <c r="PI101"/>
      <c r="PJ101"/>
      <c r="PK101"/>
      <c r="PL101"/>
      <c r="PM101"/>
      <c r="PN101"/>
      <c r="PO101"/>
      <c r="PP101"/>
      <c r="PQ101"/>
      <c r="PR101"/>
      <c r="PS101"/>
      <c r="PT101"/>
      <c r="PU101"/>
      <c r="PV101"/>
      <c r="PW101"/>
      <c r="PX101"/>
      <c r="PY101"/>
      <c r="PZ101"/>
      <c r="QA101"/>
      <c r="QB101"/>
      <c r="QC101"/>
      <c r="QD101"/>
      <c r="QE101"/>
      <c r="QF101"/>
      <c r="QG101"/>
      <c r="QH101"/>
      <c r="QI101"/>
      <c r="QJ101"/>
      <c r="QK101"/>
      <c r="QL101"/>
      <c r="QM101"/>
      <c r="QN101"/>
      <c r="QO101"/>
      <c r="QP101"/>
      <c r="QQ101"/>
      <c r="QR101"/>
      <c r="QS101"/>
      <c r="QT101"/>
      <c r="QU101"/>
      <c r="QV101"/>
      <c r="QW101"/>
      <c r="QX101"/>
      <c r="QY101"/>
      <c r="QZ101"/>
      <c r="RA101"/>
      <c r="RB101"/>
      <c r="RC101"/>
      <c r="RD101"/>
      <c r="RE101"/>
      <c r="RF101"/>
      <c r="RG101"/>
      <c r="RH101"/>
      <c r="RI101"/>
      <c r="RJ101"/>
      <c r="RK101"/>
      <c r="RL101"/>
      <c r="RM101"/>
      <c r="RN101"/>
      <c r="RO101"/>
      <c r="RP101"/>
      <c r="RQ101"/>
      <c r="RR101"/>
      <c r="RS101"/>
      <c r="RT101"/>
      <c r="RU101"/>
      <c r="RV101"/>
      <c r="RW101"/>
      <c r="RX101"/>
      <c r="RY101"/>
      <c r="RZ101"/>
      <c r="SA101"/>
      <c r="SB101"/>
      <c r="SC101"/>
      <c r="SD101"/>
      <c r="SE101"/>
      <c r="SF101"/>
      <c r="SG101"/>
      <c r="SH101"/>
      <c r="SI101"/>
      <c r="SJ101"/>
      <c r="SK101"/>
      <c r="SL101"/>
      <c r="SM101"/>
      <c r="SN101"/>
      <c r="SO101"/>
      <c r="SP101"/>
      <c r="SQ101"/>
      <c r="SR101"/>
      <c r="SS101"/>
      <c r="ST101"/>
      <c r="SU101"/>
      <c r="SV101"/>
      <c r="SW101"/>
      <c r="SX101"/>
      <c r="SY101"/>
      <c r="SZ101"/>
      <c r="TA101"/>
      <c r="TB101"/>
      <c r="TC101"/>
      <c r="TD101"/>
      <c r="TE101"/>
      <c r="TF101"/>
      <c r="TG101"/>
      <c r="TH101"/>
      <c r="TI101"/>
      <c r="TJ101"/>
      <c r="TK101"/>
      <c r="TL101"/>
      <c r="TM101"/>
      <c r="TN101"/>
      <c r="TO101"/>
      <c r="TP101"/>
      <c r="TQ101"/>
      <c r="TR101"/>
      <c r="TS101"/>
      <c r="TT101"/>
      <c r="TU101"/>
      <c r="TV101"/>
      <c r="TW101"/>
      <c r="TX101"/>
      <c r="TY101"/>
      <c r="TZ101"/>
      <c r="UA101"/>
      <c r="UB101"/>
      <c r="UC101"/>
      <c r="UD101"/>
      <c r="UE101"/>
      <c r="UF101"/>
      <c r="UG101"/>
      <c r="UH101"/>
      <c r="UI101"/>
      <c r="UJ101"/>
      <c r="UK101"/>
      <c r="UL101"/>
      <c r="UM101"/>
      <c r="UN101"/>
      <c r="UO101"/>
      <c r="UP101"/>
      <c r="UQ101"/>
      <c r="UR101"/>
      <c r="US101"/>
      <c r="UT101"/>
      <c r="UU101"/>
      <c r="UV101"/>
      <c r="UW101"/>
      <c r="UX101"/>
      <c r="UY101"/>
      <c r="UZ101"/>
      <c r="VA101"/>
      <c r="VB101"/>
      <c r="VC101"/>
      <c r="VD101"/>
      <c r="VE101"/>
      <c r="VF101"/>
      <c r="VG101"/>
      <c r="VH101"/>
      <c r="VI101"/>
      <c r="VJ101"/>
      <c r="VK101"/>
      <c r="VL101"/>
      <c r="VM101"/>
      <c r="VN101"/>
      <c r="VO101"/>
      <c r="VP101"/>
      <c r="VQ101"/>
      <c r="VR101"/>
      <c r="VS101"/>
      <c r="VT101"/>
      <c r="VU101"/>
      <c r="VV101"/>
      <c r="VW101"/>
      <c r="VX101"/>
      <c r="VY101"/>
      <c r="VZ101"/>
      <c r="WA101"/>
      <c r="WB101"/>
      <c r="WC101"/>
      <c r="WD101"/>
      <c r="WE101"/>
      <c r="WF101"/>
      <c r="WG101"/>
      <c r="WH101"/>
      <c r="WI101"/>
      <c r="WJ101"/>
      <c r="WK101"/>
      <c r="WL101"/>
      <c r="WM101"/>
      <c r="WN101"/>
      <c r="WO101"/>
      <c r="WP101"/>
      <c r="WQ101"/>
      <c r="WR101"/>
      <c r="WS101"/>
      <c r="WT101"/>
      <c r="WU101"/>
      <c r="WV101"/>
      <c r="WW101"/>
      <c r="WX101"/>
      <c r="WY101"/>
      <c r="WZ101"/>
      <c r="XA101"/>
      <c r="XB101"/>
      <c r="XC101"/>
      <c r="XD101"/>
      <c r="XE101"/>
      <c r="XF101"/>
      <c r="XG101"/>
      <c r="XH101"/>
      <c r="XI101"/>
      <c r="XJ101"/>
      <c r="XK101"/>
      <c r="XL101"/>
      <c r="XM101"/>
      <c r="XN101"/>
      <c r="XO101"/>
      <c r="XP101"/>
      <c r="XQ101"/>
      <c r="XR101"/>
      <c r="XS101"/>
      <c r="XT101"/>
      <c r="XU101"/>
      <c r="XV101"/>
      <c r="XW101"/>
      <c r="XX101"/>
      <c r="XY101"/>
      <c r="XZ101"/>
      <c r="YA101"/>
      <c r="YB101"/>
      <c r="YC101"/>
      <c r="YD101"/>
      <c r="YE101"/>
      <c r="YF101"/>
      <c r="YG101"/>
      <c r="YH101"/>
      <c r="YI101"/>
      <c r="YJ101"/>
      <c r="YK101"/>
      <c r="YL101"/>
      <c r="YM101"/>
      <c r="YN101"/>
      <c r="YO101"/>
      <c r="YP101"/>
      <c r="YQ101"/>
      <c r="YR101"/>
      <c r="YS101"/>
      <c r="YT101"/>
      <c r="YU101"/>
      <c r="YV101"/>
      <c r="YW101"/>
      <c r="YX101"/>
      <c r="YY101"/>
      <c r="YZ101"/>
      <c r="ZA101"/>
      <c r="ZB101"/>
      <c r="ZC101"/>
      <c r="ZD101"/>
      <c r="ZE101"/>
      <c r="ZF101"/>
      <c r="ZG101"/>
      <c r="ZH101"/>
      <c r="ZI101"/>
      <c r="ZJ101"/>
      <c r="ZK101"/>
      <c r="ZL101"/>
      <c r="ZM101"/>
      <c r="ZN101"/>
      <c r="ZO101"/>
      <c r="ZP101"/>
      <c r="ZQ101"/>
      <c r="ZR101"/>
      <c r="ZS101"/>
      <c r="ZT101"/>
      <c r="ZU101"/>
      <c r="ZV101"/>
      <c r="ZW101"/>
      <c r="ZX101"/>
      <c r="ZY101"/>
      <c r="ZZ101"/>
      <c r="AAA101"/>
      <c r="AAB101"/>
      <c r="AAC101"/>
      <c r="AAD101"/>
      <c r="AAE101"/>
      <c r="AAF101"/>
      <c r="AAG101"/>
      <c r="AAH101"/>
      <c r="AAI101"/>
      <c r="AAJ101"/>
      <c r="AAK101"/>
      <c r="AAL101"/>
      <c r="AAM101"/>
      <c r="AAN101"/>
      <c r="AAO101"/>
      <c r="AAP101"/>
      <c r="AAQ101"/>
      <c r="AAR101"/>
      <c r="AAS101"/>
      <c r="AAT101"/>
      <c r="AAU101"/>
      <c r="AAV101"/>
      <c r="AAW101"/>
      <c r="AAX101"/>
      <c r="AAY101"/>
      <c r="AAZ101"/>
      <c r="ABA101"/>
      <c r="ABB101"/>
      <c r="ABC101"/>
      <c r="ABD101"/>
      <c r="ABE101"/>
      <c r="ABF101"/>
      <c r="ABG101"/>
      <c r="ABH101"/>
      <c r="ABI101"/>
      <c r="ABJ101"/>
      <c r="ABK101"/>
      <c r="ABL101"/>
      <c r="ABM101"/>
      <c r="ABN101"/>
      <c r="ABO101"/>
      <c r="ABP101"/>
      <c r="ABQ101"/>
      <c r="ABR101"/>
      <c r="ABS101"/>
      <c r="ABT101"/>
      <c r="ABU101"/>
      <c r="ABV101"/>
      <c r="ABW101"/>
      <c r="ABX101"/>
      <c r="ABY101"/>
      <c r="ABZ101"/>
      <c r="ACA101"/>
      <c r="ACB101"/>
      <c r="ACC101"/>
      <c r="ACD101"/>
      <c r="ACE101"/>
      <c r="ACF101"/>
      <c r="ACG101"/>
      <c r="ACH101"/>
      <c r="ACI101"/>
      <c r="ACJ101"/>
      <c r="ACK101"/>
      <c r="ACL101"/>
      <c r="ACM101"/>
      <c r="ACN101"/>
      <c r="ACO101"/>
      <c r="ACP101"/>
      <c r="ACQ101"/>
      <c r="ACR101"/>
      <c r="ACS101"/>
      <c r="ACT101"/>
      <c r="ACU101"/>
      <c r="ACV101"/>
      <c r="ACW101"/>
      <c r="ACX101"/>
      <c r="ACY101"/>
      <c r="ACZ101"/>
      <c r="ADA101"/>
      <c r="ADB101"/>
      <c r="ADC101"/>
      <c r="ADD101"/>
      <c r="ADE101"/>
      <c r="ADF101"/>
      <c r="ADG101"/>
      <c r="ADH101"/>
      <c r="ADI101"/>
      <c r="ADJ101"/>
      <c r="ADK101"/>
      <c r="ADL101"/>
      <c r="ADM101"/>
      <c r="ADN101"/>
      <c r="ADO101"/>
      <c r="ADP101"/>
      <c r="ADQ101"/>
      <c r="ADR101"/>
      <c r="ADS101"/>
      <c r="ADT101"/>
      <c r="ADU101"/>
      <c r="ADV101"/>
      <c r="ADW101"/>
      <c r="ADX101"/>
      <c r="ADY101"/>
      <c r="ADZ101"/>
      <c r="AEA101"/>
      <c r="AEB101"/>
      <c r="AEC101"/>
      <c r="AED101"/>
      <c r="AEE101"/>
      <c r="AEF101"/>
      <c r="AEG101"/>
      <c r="AEH101"/>
      <c r="AEI101"/>
      <c r="AEJ101"/>
      <c r="AEK101"/>
      <c r="AEL101"/>
      <c r="AEM101"/>
      <c r="AEN101"/>
      <c r="AEO101"/>
      <c r="AEP101"/>
      <c r="AEQ101"/>
      <c r="AER101"/>
      <c r="AES101"/>
      <c r="AET101"/>
      <c r="AEU101"/>
      <c r="AEV101"/>
      <c r="AEW101"/>
      <c r="AEX101"/>
      <c r="AEY101"/>
      <c r="AEZ101"/>
      <c r="AFA101"/>
      <c r="AFB101"/>
      <c r="AFC101"/>
      <c r="AFD101"/>
      <c r="AFE101"/>
      <c r="AFF101"/>
      <c r="AFG101"/>
      <c r="AFH101"/>
      <c r="AFI101"/>
      <c r="AFJ101"/>
      <c r="AFK101"/>
      <c r="AFL101"/>
      <c r="AFM101"/>
      <c r="AFN101"/>
      <c r="AFO101"/>
      <c r="AFP101"/>
      <c r="AFQ101"/>
      <c r="AFR101"/>
      <c r="AFS101"/>
      <c r="AFT101"/>
      <c r="AFU101"/>
      <c r="AFV101"/>
      <c r="AFW101"/>
      <c r="AFX101"/>
      <c r="AFY101"/>
      <c r="AFZ101"/>
      <c r="AGA101"/>
      <c r="AGB101"/>
      <c r="AGC101"/>
      <c r="AGD101"/>
      <c r="AGE101"/>
      <c r="AGF101"/>
      <c r="AGG101"/>
      <c r="AGH101"/>
      <c r="AGI101"/>
      <c r="AGJ101"/>
      <c r="AGK101"/>
      <c r="AGL101"/>
      <c r="AGM101"/>
      <c r="AGN101"/>
      <c r="AGO101"/>
      <c r="AGP101"/>
      <c r="AGQ101"/>
      <c r="AGR101"/>
      <c r="AGS101"/>
      <c r="AGT101"/>
      <c r="AGU101"/>
      <c r="AGV101"/>
      <c r="AGW101"/>
      <c r="AGX101"/>
      <c r="AGY101"/>
      <c r="AGZ101"/>
      <c r="AHA101"/>
      <c r="AHB101"/>
      <c r="AHC101"/>
      <c r="AHD101"/>
      <c r="AHE101"/>
      <c r="AHF101"/>
      <c r="AHG101"/>
      <c r="AHH101"/>
      <c r="AHI101"/>
      <c r="AHJ101"/>
      <c r="AHK101"/>
      <c r="AHL101"/>
      <c r="AHM101"/>
      <c r="AHN101"/>
      <c r="AHO101"/>
      <c r="AHP101"/>
      <c r="AHQ101"/>
      <c r="AHR101"/>
      <c r="AHS101"/>
      <c r="AHT101"/>
      <c r="AHU101"/>
      <c r="AHV101"/>
      <c r="AHW101"/>
      <c r="AHX101"/>
      <c r="AHY101"/>
      <c r="AHZ101"/>
      <c r="AIA101"/>
      <c r="AIB101"/>
      <c r="AIC101"/>
      <c r="AID101"/>
      <c r="AIE101"/>
      <c r="AIF101"/>
      <c r="AIG101"/>
      <c r="AIH101"/>
      <c r="AII101"/>
      <c r="AIJ101"/>
      <c r="AIK101"/>
      <c r="AIL101"/>
      <c r="AIM101"/>
      <c r="AIN101"/>
      <c r="AIO101"/>
      <c r="AIP101"/>
      <c r="AIQ101"/>
      <c r="AIR101"/>
      <c r="AIS101"/>
      <c r="AIT101"/>
      <c r="AIU101"/>
      <c r="AIV101"/>
      <c r="AIW101"/>
      <c r="AIX101"/>
      <c r="AIY101"/>
      <c r="AIZ101"/>
      <c r="AJA101"/>
      <c r="AJB101"/>
      <c r="AJC101"/>
      <c r="AJD101"/>
      <c r="AJE101"/>
      <c r="AJF101"/>
      <c r="AJG101"/>
      <c r="AJH101"/>
      <c r="AJI101"/>
      <c r="AJJ101"/>
      <c r="AJK101"/>
      <c r="AJL101"/>
      <c r="AJM101"/>
      <c r="AJN101"/>
      <c r="AJO101"/>
      <c r="AJP101"/>
      <c r="AJQ101"/>
      <c r="AJR101"/>
      <c r="AJS101"/>
      <c r="AJT101"/>
      <c r="AJU101"/>
      <c r="AJV101"/>
      <c r="AJW101"/>
      <c r="AJX101"/>
      <c r="AJY101"/>
      <c r="AJZ101"/>
      <c r="AKA101"/>
      <c r="AKB101"/>
      <c r="AKC101"/>
      <c r="AKD101"/>
      <c r="AKE101"/>
      <c r="AKF101"/>
      <c r="AKG101"/>
      <c r="AKH101"/>
      <c r="AKI101"/>
      <c r="AKJ101"/>
      <c r="AKK101"/>
      <c r="AKL101"/>
      <c r="AKM101"/>
      <c r="AKN101"/>
      <c r="AKO101"/>
      <c r="AKP101"/>
      <c r="AKQ101"/>
      <c r="AKR101"/>
      <c r="AKS101"/>
      <c r="AKT101"/>
      <c r="AKU101"/>
      <c r="AKV101"/>
      <c r="AKW101"/>
      <c r="AKX101"/>
      <c r="AKY101"/>
      <c r="AKZ101"/>
      <c r="ALA101"/>
      <c r="ALB101"/>
      <c r="ALC101"/>
      <c r="ALD101"/>
      <c r="ALE101"/>
      <c r="ALF101"/>
      <c r="ALG101"/>
      <c r="ALH101"/>
      <c r="ALI101"/>
      <c r="ALJ101"/>
      <c r="ALK101"/>
      <c r="ALL101"/>
      <c r="ALM101"/>
      <c r="ALN101"/>
      <c r="ALO101"/>
      <c r="ALP101"/>
      <c r="ALQ101"/>
      <c r="ALR101"/>
      <c r="ALS101"/>
      <c r="ALT101"/>
      <c r="ALU101"/>
      <c r="ALV101"/>
      <c r="ALW101"/>
      <c r="ALX101"/>
      <c r="ALY101"/>
      <c r="ALZ101"/>
      <c r="AMA101"/>
      <c r="AMB101"/>
      <c r="AMC101"/>
      <c r="AMD101"/>
      <c r="AME101"/>
      <c r="AMF101"/>
      <c r="AMG101"/>
      <c r="AMH101"/>
      <c r="AMI101"/>
      <c r="AMJ101"/>
      <c r="AMK101"/>
      <c r="AML101"/>
      <c r="AMM101"/>
      <c r="AMN101"/>
      <c r="AMO101"/>
      <c r="AMP101"/>
      <c r="AMQ101"/>
      <c r="AMR101"/>
      <c r="AMS101"/>
      <c r="AMT101"/>
      <c r="AMU101"/>
    </row>
    <row r="102" spans="3:1038" s="6" customFormat="1" ht="15" customHeight="1" x14ac:dyDescent="0.25">
      <c r="C102" s="6" t="str">
        <f t="shared" si="4"/>
        <v>A. O. Smith</v>
      </c>
      <c r="D102" s="6" t="str">
        <f t="shared" si="5"/>
        <v>HPTU 50N 120  (50 gal)</v>
      </c>
      <c r="E102" s="6">
        <f t="shared" si="6"/>
        <v>1100813</v>
      </c>
      <c r="F102" s="55">
        <f t="shared" si="7"/>
        <v>50</v>
      </c>
      <c r="G102" s="6" t="str">
        <f t="shared" si="8"/>
        <v>AOSmithHPTU50</v>
      </c>
      <c r="H102" s="114">
        <f t="shared" si="9"/>
        <v>0</v>
      </c>
      <c r="I102" s="152" t="str">
        <f t="shared" si="10"/>
        <v>AOSmithHPTU50N</v>
      </c>
      <c r="J102" s="114">
        <v>3</v>
      </c>
      <c r="K102" s="219">
        <v>3.45</v>
      </c>
      <c r="L102" s="91" t="s">
        <v>188</v>
      </c>
      <c r="M102" s="32">
        <v>3</v>
      </c>
      <c r="N102" s="75">
        <f t="shared" si="11"/>
        <v>11</v>
      </c>
      <c r="O102" s="9" t="s">
        <v>6</v>
      </c>
      <c r="P102" s="62">
        <f>P101+1</f>
        <v>8</v>
      </c>
      <c r="Q102" s="164">
        <f t="shared" si="12"/>
        <v>1100813</v>
      </c>
      <c r="R102" s="59" t="str">
        <f t="shared" si="13"/>
        <v>HPTU 50N 120  (50 gal)</v>
      </c>
      <c r="S102" s="151">
        <f t="shared" si="14"/>
        <v>1</v>
      </c>
      <c r="T102" s="10" t="s">
        <v>9</v>
      </c>
      <c r="U102" s="11">
        <v>50</v>
      </c>
      <c r="V102" s="30" t="s">
        <v>81</v>
      </c>
      <c r="W102" s="80" t="s">
        <v>106</v>
      </c>
      <c r="X102" s="85" t="str">
        <f t="shared" si="15"/>
        <v>AOSmithHPTU50</v>
      </c>
      <c r="Y102" s="113">
        <v>0</v>
      </c>
      <c r="Z102" s="42" t="s">
        <v>8</v>
      </c>
      <c r="AA102" s="43">
        <v>42545</v>
      </c>
      <c r="AB102" s="44" t="s">
        <v>80</v>
      </c>
      <c r="AC102" s="124" t="str">
        <f t="shared" si="16"/>
        <v>2,     1100813,   "HPTU 50N 120  (50 gal)"</v>
      </c>
      <c r="AD102" s="126" t="str">
        <f t="shared" si="22"/>
        <v>AOSmith</v>
      </c>
      <c r="AE102" s="127" t="s">
        <v>438</v>
      </c>
      <c r="AF102" s="167">
        <f t="shared" si="17"/>
        <v>1</v>
      </c>
      <c r="AG102" s="124" t="str">
        <f t="shared" si="18"/>
        <v xml:space="preserve">          case  HPTU 50N 120  (50 gal)   :   "AOSmithHPTU50N"</v>
      </c>
      <c r="AH102" s="6">
        <v>3.45</v>
      </c>
      <c r="AJ102" s="6">
        <v>3</v>
      </c>
      <c r="AK102"/>
      <c r="AL102" s="138">
        <f t="shared" si="20"/>
        <v>3.45</v>
      </c>
      <c r="AM102" s="138" t="str">
        <f t="shared" si="21"/>
        <v/>
      </c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  <c r="NR102"/>
      <c r="NS102"/>
      <c r="NT102"/>
      <c r="NU102"/>
      <c r="NV102"/>
      <c r="NW102"/>
      <c r="NX102"/>
      <c r="NY102"/>
      <c r="NZ102"/>
      <c r="OA102"/>
      <c r="OB102"/>
      <c r="OC102"/>
      <c r="OD102"/>
      <c r="OE102"/>
      <c r="OF102"/>
      <c r="OG102"/>
      <c r="OH102"/>
      <c r="OI102"/>
      <c r="OJ102"/>
      <c r="OK102"/>
      <c r="OL102"/>
      <c r="OM102"/>
      <c r="ON102"/>
      <c r="OO102"/>
      <c r="OP102"/>
      <c r="OQ102"/>
      <c r="OR102"/>
      <c r="OS102"/>
      <c r="OT102"/>
      <c r="OU102"/>
      <c r="OV102"/>
      <c r="OW102"/>
      <c r="OX102"/>
      <c r="OY102"/>
      <c r="OZ102"/>
      <c r="PA102"/>
      <c r="PB102"/>
      <c r="PC102"/>
      <c r="PD102"/>
      <c r="PE102"/>
      <c r="PF102"/>
      <c r="PG102"/>
      <c r="PH102"/>
      <c r="PI102"/>
      <c r="PJ102"/>
      <c r="PK102"/>
      <c r="PL102"/>
      <c r="PM102"/>
      <c r="PN102"/>
      <c r="PO102"/>
      <c r="PP102"/>
      <c r="PQ102"/>
      <c r="PR102"/>
      <c r="PS102"/>
      <c r="PT102"/>
      <c r="PU102"/>
      <c r="PV102"/>
      <c r="PW102"/>
      <c r="PX102"/>
      <c r="PY102"/>
      <c r="PZ102"/>
      <c r="QA102"/>
      <c r="QB102"/>
      <c r="QC102"/>
      <c r="QD102"/>
      <c r="QE102"/>
      <c r="QF102"/>
      <c r="QG102"/>
      <c r="QH102"/>
      <c r="QI102"/>
      <c r="QJ102"/>
      <c r="QK102"/>
      <c r="QL102"/>
      <c r="QM102"/>
      <c r="QN102"/>
      <c r="QO102"/>
      <c r="QP102"/>
      <c r="QQ102"/>
      <c r="QR102"/>
      <c r="QS102"/>
      <c r="QT102"/>
      <c r="QU102"/>
      <c r="QV102"/>
      <c r="QW102"/>
      <c r="QX102"/>
      <c r="QY102"/>
      <c r="QZ102"/>
      <c r="RA102"/>
      <c r="RB102"/>
      <c r="RC102"/>
      <c r="RD102"/>
      <c r="RE102"/>
      <c r="RF102"/>
      <c r="RG102"/>
      <c r="RH102"/>
      <c r="RI102"/>
      <c r="RJ102"/>
      <c r="RK102"/>
      <c r="RL102"/>
      <c r="RM102"/>
      <c r="RN102"/>
      <c r="RO102"/>
      <c r="RP102"/>
      <c r="RQ102"/>
      <c r="RR102"/>
      <c r="RS102"/>
      <c r="RT102"/>
      <c r="RU102"/>
      <c r="RV102"/>
      <c r="RW102"/>
      <c r="RX102"/>
      <c r="RY102"/>
      <c r="RZ102"/>
      <c r="SA102"/>
      <c r="SB102"/>
      <c r="SC102"/>
      <c r="SD102"/>
      <c r="SE102"/>
      <c r="SF102"/>
      <c r="SG102"/>
      <c r="SH102"/>
      <c r="SI102"/>
      <c r="SJ102"/>
      <c r="SK102"/>
      <c r="SL102"/>
      <c r="SM102"/>
      <c r="SN102"/>
      <c r="SO102"/>
      <c r="SP102"/>
      <c r="SQ102"/>
      <c r="SR102"/>
      <c r="SS102"/>
      <c r="ST102"/>
      <c r="SU102"/>
      <c r="SV102"/>
      <c r="SW102"/>
      <c r="SX102"/>
      <c r="SY102"/>
      <c r="SZ102"/>
      <c r="TA102"/>
      <c r="TB102"/>
      <c r="TC102"/>
      <c r="TD102"/>
      <c r="TE102"/>
      <c r="TF102"/>
      <c r="TG102"/>
      <c r="TH102"/>
      <c r="TI102"/>
      <c r="TJ102"/>
      <c r="TK102"/>
      <c r="TL102"/>
      <c r="TM102"/>
      <c r="TN102"/>
      <c r="TO102"/>
      <c r="TP102"/>
      <c r="TQ102"/>
      <c r="TR102"/>
      <c r="TS102"/>
      <c r="TT102"/>
      <c r="TU102"/>
      <c r="TV102"/>
      <c r="TW102"/>
      <c r="TX102"/>
      <c r="TY102"/>
      <c r="TZ102"/>
      <c r="UA102"/>
      <c r="UB102"/>
      <c r="UC102"/>
      <c r="UD102"/>
      <c r="UE102"/>
      <c r="UF102"/>
      <c r="UG102"/>
      <c r="UH102"/>
      <c r="UI102"/>
      <c r="UJ102"/>
      <c r="UK102"/>
      <c r="UL102"/>
      <c r="UM102"/>
      <c r="UN102"/>
      <c r="UO102"/>
      <c r="UP102"/>
      <c r="UQ102"/>
      <c r="UR102"/>
      <c r="US102"/>
      <c r="UT102"/>
      <c r="UU102"/>
      <c r="UV102"/>
      <c r="UW102"/>
      <c r="UX102"/>
      <c r="UY102"/>
      <c r="UZ102"/>
      <c r="VA102"/>
      <c r="VB102"/>
      <c r="VC102"/>
      <c r="VD102"/>
      <c r="VE102"/>
      <c r="VF102"/>
      <c r="VG102"/>
      <c r="VH102"/>
      <c r="VI102"/>
      <c r="VJ102"/>
      <c r="VK102"/>
      <c r="VL102"/>
      <c r="VM102"/>
      <c r="VN102"/>
      <c r="VO102"/>
      <c r="VP102"/>
      <c r="VQ102"/>
      <c r="VR102"/>
      <c r="VS102"/>
      <c r="VT102"/>
      <c r="VU102"/>
      <c r="VV102"/>
      <c r="VW102"/>
      <c r="VX102"/>
      <c r="VY102"/>
      <c r="VZ102"/>
      <c r="WA102"/>
      <c r="WB102"/>
      <c r="WC102"/>
      <c r="WD102"/>
      <c r="WE102"/>
      <c r="WF102"/>
      <c r="WG102"/>
      <c r="WH102"/>
      <c r="WI102"/>
      <c r="WJ102"/>
      <c r="WK102"/>
      <c r="WL102"/>
      <c r="WM102"/>
      <c r="WN102"/>
      <c r="WO102"/>
      <c r="WP102"/>
      <c r="WQ102"/>
      <c r="WR102"/>
      <c r="WS102"/>
      <c r="WT102"/>
      <c r="WU102"/>
      <c r="WV102"/>
      <c r="WW102"/>
      <c r="WX102"/>
      <c r="WY102"/>
      <c r="WZ102"/>
      <c r="XA102"/>
      <c r="XB102"/>
      <c r="XC102"/>
      <c r="XD102"/>
      <c r="XE102"/>
      <c r="XF102"/>
      <c r="XG102"/>
      <c r="XH102"/>
      <c r="XI102"/>
      <c r="XJ102"/>
      <c r="XK102"/>
      <c r="XL102"/>
      <c r="XM102"/>
      <c r="XN102"/>
      <c r="XO102"/>
      <c r="XP102"/>
      <c r="XQ102"/>
      <c r="XR102"/>
      <c r="XS102"/>
      <c r="XT102"/>
      <c r="XU102"/>
      <c r="XV102"/>
      <c r="XW102"/>
      <c r="XX102"/>
      <c r="XY102"/>
      <c r="XZ102"/>
      <c r="YA102"/>
      <c r="YB102"/>
      <c r="YC102"/>
      <c r="YD102"/>
      <c r="YE102"/>
      <c r="YF102"/>
      <c r="YG102"/>
      <c r="YH102"/>
      <c r="YI102"/>
      <c r="YJ102"/>
      <c r="YK102"/>
      <c r="YL102"/>
      <c r="YM102"/>
      <c r="YN102"/>
      <c r="YO102"/>
      <c r="YP102"/>
      <c r="YQ102"/>
      <c r="YR102"/>
      <c r="YS102"/>
      <c r="YT102"/>
      <c r="YU102"/>
      <c r="YV102"/>
      <c r="YW102"/>
      <c r="YX102"/>
      <c r="YY102"/>
      <c r="YZ102"/>
      <c r="ZA102"/>
      <c r="ZB102"/>
      <c r="ZC102"/>
      <c r="ZD102"/>
      <c r="ZE102"/>
      <c r="ZF102"/>
      <c r="ZG102"/>
      <c r="ZH102"/>
      <c r="ZI102"/>
      <c r="ZJ102"/>
      <c r="ZK102"/>
      <c r="ZL102"/>
      <c r="ZM102"/>
      <c r="ZN102"/>
      <c r="ZO102"/>
      <c r="ZP102"/>
      <c r="ZQ102"/>
      <c r="ZR102"/>
      <c r="ZS102"/>
      <c r="ZT102"/>
      <c r="ZU102"/>
      <c r="ZV102"/>
      <c r="ZW102"/>
      <c r="ZX102"/>
      <c r="ZY102"/>
      <c r="ZZ102"/>
      <c r="AAA102"/>
      <c r="AAB102"/>
      <c r="AAC102"/>
      <c r="AAD102"/>
      <c r="AAE102"/>
      <c r="AAF102"/>
      <c r="AAG102"/>
      <c r="AAH102"/>
      <c r="AAI102"/>
      <c r="AAJ102"/>
      <c r="AAK102"/>
      <c r="AAL102"/>
      <c r="AAM102"/>
      <c r="AAN102"/>
      <c r="AAO102"/>
      <c r="AAP102"/>
      <c r="AAQ102"/>
      <c r="AAR102"/>
      <c r="AAS102"/>
      <c r="AAT102"/>
      <c r="AAU102"/>
      <c r="AAV102"/>
      <c r="AAW102"/>
      <c r="AAX102"/>
      <c r="AAY102"/>
      <c r="AAZ102"/>
      <c r="ABA102"/>
      <c r="ABB102"/>
      <c r="ABC102"/>
      <c r="ABD102"/>
      <c r="ABE102"/>
      <c r="ABF102"/>
      <c r="ABG102"/>
      <c r="ABH102"/>
      <c r="ABI102"/>
      <c r="ABJ102"/>
      <c r="ABK102"/>
      <c r="ABL102"/>
      <c r="ABM102"/>
      <c r="ABN102"/>
      <c r="ABO102"/>
      <c r="ABP102"/>
      <c r="ABQ102"/>
      <c r="ABR102"/>
      <c r="ABS102"/>
      <c r="ABT102"/>
      <c r="ABU102"/>
      <c r="ABV102"/>
      <c r="ABW102"/>
      <c r="ABX102"/>
      <c r="ABY102"/>
      <c r="ABZ102"/>
      <c r="ACA102"/>
      <c r="ACB102"/>
      <c r="ACC102"/>
      <c r="ACD102"/>
      <c r="ACE102"/>
      <c r="ACF102"/>
      <c r="ACG102"/>
      <c r="ACH102"/>
      <c r="ACI102"/>
      <c r="ACJ102"/>
      <c r="ACK102"/>
      <c r="ACL102"/>
      <c r="ACM102"/>
      <c r="ACN102"/>
      <c r="ACO102"/>
      <c r="ACP102"/>
      <c r="ACQ102"/>
      <c r="ACR102"/>
      <c r="ACS102"/>
      <c r="ACT102"/>
      <c r="ACU102"/>
      <c r="ACV102"/>
      <c r="ACW102"/>
      <c r="ACX102"/>
      <c r="ACY102"/>
      <c r="ACZ102"/>
      <c r="ADA102"/>
      <c r="ADB102"/>
      <c r="ADC102"/>
      <c r="ADD102"/>
      <c r="ADE102"/>
      <c r="ADF102"/>
      <c r="ADG102"/>
      <c r="ADH102"/>
      <c r="ADI102"/>
      <c r="ADJ102"/>
      <c r="ADK102"/>
      <c r="ADL102"/>
      <c r="ADM102"/>
      <c r="ADN102"/>
      <c r="ADO102"/>
      <c r="ADP102"/>
      <c r="ADQ102"/>
      <c r="ADR102"/>
      <c r="ADS102"/>
      <c r="ADT102"/>
      <c r="ADU102"/>
      <c r="ADV102"/>
      <c r="ADW102"/>
      <c r="ADX102"/>
      <c r="ADY102"/>
      <c r="ADZ102"/>
      <c r="AEA102"/>
      <c r="AEB102"/>
      <c r="AEC102"/>
      <c r="AED102"/>
      <c r="AEE102"/>
      <c r="AEF102"/>
      <c r="AEG102"/>
      <c r="AEH102"/>
      <c r="AEI102"/>
      <c r="AEJ102"/>
      <c r="AEK102"/>
      <c r="AEL102"/>
      <c r="AEM102"/>
      <c r="AEN102"/>
      <c r="AEO102"/>
      <c r="AEP102"/>
      <c r="AEQ102"/>
      <c r="AER102"/>
      <c r="AES102"/>
      <c r="AET102"/>
      <c r="AEU102"/>
      <c r="AEV102"/>
      <c r="AEW102"/>
      <c r="AEX102"/>
      <c r="AEY102"/>
      <c r="AEZ102"/>
      <c r="AFA102"/>
      <c r="AFB102"/>
      <c r="AFC102"/>
      <c r="AFD102"/>
      <c r="AFE102"/>
      <c r="AFF102"/>
      <c r="AFG102"/>
      <c r="AFH102"/>
      <c r="AFI102"/>
      <c r="AFJ102"/>
      <c r="AFK102"/>
      <c r="AFL102"/>
      <c r="AFM102"/>
      <c r="AFN102"/>
      <c r="AFO102"/>
      <c r="AFP102"/>
      <c r="AFQ102"/>
      <c r="AFR102"/>
      <c r="AFS102"/>
      <c r="AFT102"/>
      <c r="AFU102"/>
      <c r="AFV102"/>
      <c r="AFW102"/>
      <c r="AFX102"/>
      <c r="AFY102"/>
      <c r="AFZ102"/>
      <c r="AGA102"/>
      <c r="AGB102"/>
      <c r="AGC102"/>
      <c r="AGD102"/>
      <c r="AGE102"/>
      <c r="AGF102"/>
      <c r="AGG102"/>
      <c r="AGH102"/>
      <c r="AGI102"/>
      <c r="AGJ102"/>
      <c r="AGK102"/>
      <c r="AGL102"/>
      <c r="AGM102"/>
      <c r="AGN102"/>
      <c r="AGO102"/>
      <c r="AGP102"/>
      <c r="AGQ102"/>
      <c r="AGR102"/>
      <c r="AGS102"/>
      <c r="AGT102"/>
      <c r="AGU102"/>
      <c r="AGV102"/>
      <c r="AGW102"/>
      <c r="AGX102"/>
      <c r="AGY102"/>
      <c r="AGZ102"/>
      <c r="AHA102"/>
      <c r="AHB102"/>
      <c r="AHC102"/>
      <c r="AHD102"/>
      <c r="AHE102"/>
      <c r="AHF102"/>
      <c r="AHG102"/>
      <c r="AHH102"/>
      <c r="AHI102"/>
      <c r="AHJ102"/>
      <c r="AHK102"/>
      <c r="AHL102"/>
      <c r="AHM102"/>
      <c r="AHN102"/>
      <c r="AHO102"/>
      <c r="AHP102"/>
      <c r="AHQ102"/>
      <c r="AHR102"/>
      <c r="AHS102"/>
      <c r="AHT102"/>
      <c r="AHU102"/>
      <c r="AHV102"/>
      <c r="AHW102"/>
      <c r="AHX102"/>
      <c r="AHY102"/>
      <c r="AHZ102"/>
      <c r="AIA102"/>
      <c r="AIB102"/>
      <c r="AIC102"/>
      <c r="AID102"/>
      <c r="AIE102"/>
      <c r="AIF102"/>
      <c r="AIG102"/>
      <c r="AIH102"/>
      <c r="AII102"/>
      <c r="AIJ102"/>
      <c r="AIK102"/>
      <c r="AIL102"/>
      <c r="AIM102"/>
      <c r="AIN102"/>
      <c r="AIO102"/>
      <c r="AIP102"/>
      <c r="AIQ102"/>
      <c r="AIR102"/>
      <c r="AIS102"/>
      <c r="AIT102"/>
      <c r="AIU102"/>
      <c r="AIV102"/>
      <c r="AIW102"/>
      <c r="AIX102"/>
      <c r="AIY102"/>
      <c r="AIZ102"/>
      <c r="AJA102"/>
      <c r="AJB102"/>
      <c r="AJC102"/>
      <c r="AJD102"/>
      <c r="AJE102"/>
      <c r="AJF102"/>
      <c r="AJG102"/>
      <c r="AJH102"/>
      <c r="AJI102"/>
      <c r="AJJ102"/>
      <c r="AJK102"/>
      <c r="AJL102"/>
      <c r="AJM102"/>
      <c r="AJN102"/>
      <c r="AJO102"/>
      <c r="AJP102"/>
      <c r="AJQ102"/>
      <c r="AJR102"/>
      <c r="AJS102"/>
      <c r="AJT102"/>
      <c r="AJU102"/>
      <c r="AJV102"/>
      <c r="AJW102"/>
      <c r="AJX102"/>
      <c r="AJY102"/>
      <c r="AJZ102"/>
      <c r="AKA102"/>
      <c r="AKB102"/>
      <c r="AKC102"/>
      <c r="AKD102"/>
      <c r="AKE102"/>
      <c r="AKF102"/>
      <c r="AKG102"/>
      <c r="AKH102"/>
      <c r="AKI102"/>
      <c r="AKJ102"/>
      <c r="AKK102"/>
      <c r="AKL102"/>
      <c r="AKM102"/>
      <c r="AKN102"/>
      <c r="AKO102"/>
      <c r="AKP102"/>
      <c r="AKQ102"/>
      <c r="AKR102"/>
      <c r="AKS102"/>
      <c r="AKT102"/>
      <c r="AKU102"/>
      <c r="AKV102"/>
      <c r="AKW102"/>
      <c r="AKX102"/>
      <c r="AKY102"/>
      <c r="AKZ102"/>
      <c r="ALA102"/>
      <c r="ALB102"/>
      <c r="ALC102"/>
      <c r="ALD102"/>
      <c r="ALE102"/>
      <c r="ALF102"/>
      <c r="ALG102"/>
      <c r="ALH102"/>
      <c r="ALI102"/>
      <c r="ALJ102"/>
      <c r="ALK102"/>
      <c r="ALL102"/>
      <c r="ALM102"/>
      <c r="ALN102"/>
      <c r="ALO102"/>
      <c r="ALP102"/>
      <c r="ALQ102"/>
      <c r="ALR102"/>
      <c r="ALS102"/>
      <c r="ALT102"/>
      <c r="ALU102"/>
      <c r="ALV102"/>
      <c r="ALW102"/>
      <c r="ALX102"/>
      <c r="ALY102"/>
      <c r="ALZ102"/>
      <c r="AMA102"/>
      <c r="AMB102"/>
      <c r="AMC102"/>
      <c r="AMD102"/>
      <c r="AME102"/>
      <c r="AMF102"/>
      <c r="AMG102"/>
      <c r="AMH102"/>
      <c r="AMI102"/>
      <c r="AMJ102"/>
      <c r="AMK102"/>
      <c r="AML102"/>
      <c r="AMM102"/>
      <c r="AMN102"/>
      <c r="AMO102"/>
      <c r="AMP102"/>
      <c r="AMQ102"/>
      <c r="AMR102"/>
      <c r="AMS102"/>
      <c r="AMT102"/>
      <c r="AMU102"/>
    </row>
    <row r="103" spans="3:1038" s="6" customFormat="1" ht="15" customHeight="1" x14ac:dyDescent="0.25">
      <c r="C103" s="118" t="str">
        <f t="shared" si="4"/>
        <v>A. O. Smith</v>
      </c>
      <c r="D103" s="118" t="str">
        <f t="shared" si="5"/>
        <v>HPTU-50DR 130  (50 gal)</v>
      </c>
      <c r="E103" s="118">
        <f t="shared" si="6"/>
        <v>1101713</v>
      </c>
      <c r="F103" s="55">
        <f t="shared" si="7"/>
        <v>50</v>
      </c>
      <c r="G103" s="6" t="str">
        <f t="shared" si="8"/>
        <v>AOSmithHPTU50</v>
      </c>
      <c r="H103" s="114">
        <f t="shared" si="9"/>
        <v>1</v>
      </c>
      <c r="I103" s="152" t="str">
        <f t="shared" si="10"/>
        <v>AOSmithHPTU50DR</v>
      </c>
      <c r="J103" s="114">
        <v>3</v>
      </c>
      <c r="K103" s="219">
        <v>3.45</v>
      </c>
      <c r="L103" s="91" t="s">
        <v>188</v>
      </c>
      <c r="M103" s="32">
        <v>3</v>
      </c>
      <c r="N103" s="75">
        <f t="shared" si="11"/>
        <v>11</v>
      </c>
      <c r="O103" s="9" t="s">
        <v>6</v>
      </c>
      <c r="P103" s="119">
        <v>17</v>
      </c>
      <c r="Q103" s="164">
        <f t="shared" si="12"/>
        <v>1101713</v>
      </c>
      <c r="R103" s="59" t="str">
        <f t="shared" si="13"/>
        <v>HPTU-50DR 130  (50 gal)</v>
      </c>
      <c r="S103" s="151">
        <f t="shared" si="14"/>
        <v>1</v>
      </c>
      <c r="T103" s="10" t="s">
        <v>352</v>
      </c>
      <c r="U103" s="11">
        <v>50</v>
      </c>
      <c r="V103" s="30" t="s">
        <v>81</v>
      </c>
      <c r="W103" s="80" t="s">
        <v>106</v>
      </c>
      <c r="X103" s="85" t="str">
        <f t="shared" si="15"/>
        <v>AOSmithHPTU50</v>
      </c>
      <c r="Y103" s="115">
        <v>1</v>
      </c>
      <c r="Z103" s="42" t="s">
        <v>8</v>
      </c>
      <c r="AA103" s="43">
        <v>44118</v>
      </c>
      <c r="AB103" s="44" t="s">
        <v>80</v>
      </c>
      <c r="AC103" s="124" t="str">
        <f t="shared" si="16"/>
        <v>2,     1101713,   "HPTU-50DR 130  (50 gal)"</v>
      </c>
      <c r="AD103" s="126" t="str">
        <f t="shared" si="22"/>
        <v>AOSmith</v>
      </c>
      <c r="AE103" s="128" t="s">
        <v>443</v>
      </c>
      <c r="AF103" s="167">
        <f t="shared" si="17"/>
        <v>1</v>
      </c>
      <c r="AG103" s="124" t="str">
        <f t="shared" si="18"/>
        <v xml:space="preserve">          case  HPTU-50DR 130  (50 gal)   :   "AOSmithHPTU50DR"</v>
      </c>
      <c r="AH103" s="6">
        <v>3.45</v>
      </c>
      <c r="AJ103" s="6">
        <v>3</v>
      </c>
      <c r="AK103"/>
      <c r="AL103" s="138">
        <f t="shared" si="20"/>
        <v>3.45</v>
      </c>
      <c r="AM103" s="138" t="str">
        <f t="shared" si="21"/>
        <v/>
      </c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  <c r="AMK103"/>
      <c r="AML103"/>
      <c r="AMM103"/>
      <c r="AMN103"/>
      <c r="AMO103"/>
      <c r="AMP103"/>
      <c r="AMQ103"/>
      <c r="AMR103"/>
      <c r="AMS103"/>
      <c r="AMT103"/>
      <c r="AMU103"/>
    </row>
    <row r="104" spans="3:1038" s="6" customFormat="1" ht="15" customHeight="1" x14ac:dyDescent="0.25">
      <c r="C104" s="6" t="str">
        <f t="shared" si="4"/>
        <v>A. O. Smith</v>
      </c>
      <c r="D104" s="6" t="str">
        <f t="shared" si="5"/>
        <v>HPTU 66 120  (66 gal)</v>
      </c>
      <c r="E104" s="6">
        <f t="shared" si="6"/>
        <v>1100914</v>
      </c>
      <c r="F104" s="55">
        <f t="shared" si="7"/>
        <v>66</v>
      </c>
      <c r="G104" s="6" t="str">
        <f t="shared" si="8"/>
        <v>AOSmithHPTU66</v>
      </c>
      <c r="H104" s="114">
        <f t="shared" si="9"/>
        <v>0</v>
      </c>
      <c r="I104" s="152" t="str">
        <f t="shared" si="10"/>
        <v>AOSmithHPTU66</v>
      </c>
      <c r="J104" s="114">
        <v>3</v>
      </c>
      <c r="K104" s="219">
        <v>3.45</v>
      </c>
      <c r="L104" s="91" t="s">
        <v>188</v>
      </c>
      <c r="M104" s="32">
        <v>3</v>
      </c>
      <c r="N104" s="75">
        <f t="shared" si="11"/>
        <v>11</v>
      </c>
      <c r="O104" s="9" t="s">
        <v>6</v>
      </c>
      <c r="P104" s="120">
        <f>P102+1</f>
        <v>9</v>
      </c>
      <c r="Q104" s="164">
        <f t="shared" si="12"/>
        <v>1100914</v>
      </c>
      <c r="R104" s="59" t="str">
        <f t="shared" si="13"/>
        <v>HPTU 66 120  (66 gal)</v>
      </c>
      <c r="S104" s="151">
        <f t="shared" si="14"/>
        <v>1</v>
      </c>
      <c r="T104" s="10" t="s">
        <v>10</v>
      </c>
      <c r="U104" s="11">
        <v>66</v>
      </c>
      <c r="V104" s="30" t="s">
        <v>82</v>
      </c>
      <c r="W104" s="80" t="s">
        <v>102</v>
      </c>
      <c r="X104" s="85" t="str">
        <f t="shared" si="15"/>
        <v>AOSmithHPTU66</v>
      </c>
      <c r="Y104" s="113">
        <v>0</v>
      </c>
      <c r="Z104" s="42">
        <v>3</v>
      </c>
      <c r="AA104" s="43">
        <v>42545</v>
      </c>
      <c r="AB104" s="44" t="s">
        <v>80</v>
      </c>
      <c r="AC104" s="124" t="str">
        <f t="shared" si="16"/>
        <v>2,     1100914,   "HPTU 66 120  (66 gal)"</v>
      </c>
      <c r="AD104" s="126" t="str">
        <f t="shared" si="22"/>
        <v>AOSmith</v>
      </c>
      <c r="AE104" s="127" t="s">
        <v>177</v>
      </c>
      <c r="AF104" s="167">
        <f t="shared" si="17"/>
        <v>1</v>
      </c>
      <c r="AG104" s="124" t="str">
        <f t="shared" si="18"/>
        <v xml:space="preserve">          case  HPTU 66 120  (66 gal)   :   "AOSmithHPTU66"</v>
      </c>
      <c r="AH104" s="6">
        <v>3.45</v>
      </c>
      <c r="AJ104" s="6">
        <v>3</v>
      </c>
      <c r="AK104"/>
      <c r="AL104" s="138">
        <f t="shared" si="20"/>
        <v>3.45</v>
      </c>
      <c r="AM104" s="138" t="str">
        <f t="shared" si="21"/>
        <v/>
      </c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  <c r="NR104"/>
      <c r="NS104"/>
      <c r="NT104"/>
      <c r="NU104"/>
      <c r="NV104"/>
      <c r="NW104"/>
      <c r="NX104"/>
      <c r="NY104"/>
      <c r="NZ104"/>
      <c r="OA104"/>
      <c r="OB104"/>
      <c r="OC104"/>
      <c r="OD104"/>
      <c r="OE104"/>
      <c r="OF104"/>
      <c r="OG104"/>
      <c r="OH104"/>
      <c r="OI104"/>
      <c r="OJ104"/>
      <c r="OK104"/>
      <c r="OL104"/>
      <c r="OM104"/>
      <c r="ON104"/>
      <c r="OO104"/>
      <c r="OP104"/>
      <c r="OQ104"/>
      <c r="OR104"/>
      <c r="OS104"/>
      <c r="OT104"/>
      <c r="OU104"/>
      <c r="OV104"/>
      <c r="OW104"/>
      <c r="OX104"/>
      <c r="OY104"/>
      <c r="OZ104"/>
      <c r="PA104"/>
      <c r="PB104"/>
      <c r="PC104"/>
      <c r="PD104"/>
      <c r="PE104"/>
      <c r="PF104"/>
      <c r="PG104"/>
      <c r="PH104"/>
      <c r="PI104"/>
      <c r="PJ104"/>
      <c r="PK104"/>
      <c r="PL104"/>
      <c r="PM104"/>
      <c r="PN104"/>
      <c r="PO104"/>
      <c r="PP104"/>
      <c r="PQ104"/>
      <c r="PR104"/>
      <c r="PS104"/>
      <c r="PT104"/>
      <c r="PU104"/>
      <c r="PV104"/>
      <c r="PW104"/>
      <c r="PX104"/>
      <c r="PY104"/>
      <c r="PZ104"/>
      <c r="QA104"/>
      <c r="QB104"/>
      <c r="QC104"/>
      <c r="QD104"/>
      <c r="QE104"/>
      <c r="QF104"/>
      <c r="QG104"/>
      <c r="QH104"/>
      <c r="QI104"/>
      <c r="QJ104"/>
      <c r="QK104"/>
      <c r="QL104"/>
      <c r="QM104"/>
      <c r="QN104"/>
      <c r="QO104"/>
      <c r="QP104"/>
      <c r="QQ104"/>
      <c r="QR104"/>
      <c r="QS104"/>
      <c r="QT104"/>
      <c r="QU104"/>
      <c r="QV104"/>
      <c r="QW104"/>
      <c r="QX104"/>
      <c r="QY104"/>
      <c r="QZ104"/>
      <c r="RA104"/>
      <c r="RB104"/>
      <c r="RC104"/>
      <c r="RD104"/>
      <c r="RE104"/>
      <c r="RF104"/>
      <c r="RG104"/>
      <c r="RH104"/>
      <c r="RI104"/>
      <c r="RJ104"/>
      <c r="RK104"/>
      <c r="RL104"/>
      <c r="RM104"/>
      <c r="RN104"/>
      <c r="RO104"/>
      <c r="RP104"/>
      <c r="RQ104"/>
      <c r="RR104"/>
      <c r="RS104"/>
      <c r="RT104"/>
      <c r="RU104"/>
      <c r="RV104"/>
      <c r="RW104"/>
      <c r="RX104"/>
      <c r="RY104"/>
      <c r="RZ104"/>
      <c r="SA104"/>
      <c r="SB104"/>
      <c r="SC104"/>
      <c r="SD104"/>
      <c r="SE104"/>
      <c r="SF104"/>
      <c r="SG104"/>
      <c r="SH104"/>
      <c r="SI104"/>
      <c r="SJ104"/>
      <c r="SK104"/>
      <c r="SL104"/>
      <c r="SM104"/>
      <c r="SN104"/>
      <c r="SO104"/>
      <c r="SP104"/>
      <c r="SQ104"/>
      <c r="SR104"/>
      <c r="SS104"/>
      <c r="ST104"/>
      <c r="SU104"/>
      <c r="SV104"/>
      <c r="SW104"/>
      <c r="SX104"/>
      <c r="SY104"/>
      <c r="SZ104"/>
      <c r="TA104"/>
      <c r="TB104"/>
      <c r="TC104"/>
      <c r="TD104"/>
      <c r="TE104"/>
      <c r="TF104"/>
      <c r="TG104"/>
      <c r="TH104"/>
      <c r="TI104"/>
      <c r="TJ104"/>
      <c r="TK104"/>
      <c r="TL104"/>
      <c r="TM104"/>
      <c r="TN104"/>
      <c r="TO104"/>
      <c r="TP104"/>
      <c r="TQ104"/>
      <c r="TR104"/>
      <c r="TS104"/>
      <c r="TT104"/>
      <c r="TU104"/>
      <c r="TV104"/>
      <c r="TW104"/>
      <c r="TX104"/>
      <c r="TY104"/>
      <c r="TZ104"/>
      <c r="UA104"/>
      <c r="UB104"/>
      <c r="UC104"/>
      <c r="UD104"/>
      <c r="UE104"/>
      <c r="UF104"/>
      <c r="UG104"/>
      <c r="UH104"/>
      <c r="UI104"/>
      <c r="UJ104"/>
      <c r="UK104"/>
      <c r="UL104"/>
      <c r="UM104"/>
      <c r="UN104"/>
      <c r="UO104"/>
      <c r="UP104"/>
      <c r="UQ104"/>
      <c r="UR104"/>
      <c r="US104"/>
      <c r="UT104"/>
      <c r="UU104"/>
      <c r="UV104"/>
      <c r="UW104"/>
      <c r="UX104"/>
      <c r="UY104"/>
      <c r="UZ104"/>
      <c r="VA104"/>
      <c r="VB104"/>
      <c r="VC104"/>
      <c r="VD104"/>
      <c r="VE104"/>
      <c r="VF104"/>
      <c r="VG104"/>
      <c r="VH104"/>
      <c r="VI104"/>
      <c r="VJ104"/>
      <c r="VK104"/>
      <c r="VL104"/>
      <c r="VM104"/>
      <c r="VN104"/>
      <c r="VO104"/>
      <c r="VP104"/>
      <c r="VQ104"/>
      <c r="VR104"/>
      <c r="VS104"/>
      <c r="VT104"/>
      <c r="VU104"/>
      <c r="VV104"/>
      <c r="VW104"/>
      <c r="VX104"/>
      <c r="VY104"/>
      <c r="VZ104"/>
      <c r="WA104"/>
      <c r="WB104"/>
      <c r="WC104"/>
      <c r="WD104"/>
      <c r="WE104"/>
      <c r="WF104"/>
      <c r="WG104"/>
      <c r="WH104"/>
      <c r="WI104"/>
      <c r="WJ104"/>
      <c r="WK104"/>
      <c r="WL104"/>
      <c r="WM104"/>
      <c r="WN104"/>
      <c r="WO104"/>
      <c r="WP104"/>
      <c r="WQ104"/>
      <c r="WR104"/>
      <c r="WS104"/>
      <c r="WT104"/>
      <c r="WU104"/>
      <c r="WV104"/>
      <c r="WW104"/>
      <c r="WX104"/>
      <c r="WY104"/>
      <c r="WZ104"/>
      <c r="XA104"/>
      <c r="XB104"/>
      <c r="XC104"/>
      <c r="XD104"/>
      <c r="XE104"/>
      <c r="XF104"/>
      <c r="XG104"/>
      <c r="XH104"/>
      <c r="XI104"/>
      <c r="XJ104"/>
      <c r="XK104"/>
      <c r="XL104"/>
      <c r="XM104"/>
      <c r="XN104"/>
      <c r="XO104"/>
      <c r="XP104"/>
      <c r="XQ104"/>
      <c r="XR104"/>
      <c r="XS104"/>
      <c r="XT104"/>
      <c r="XU104"/>
      <c r="XV104"/>
      <c r="XW104"/>
      <c r="XX104"/>
      <c r="XY104"/>
      <c r="XZ104"/>
      <c r="YA104"/>
      <c r="YB104"/>
      <c r="YC104"/>
      <c r="YD104"/>
      <c r="YE104"/>
      <c r="YF104"/>
      <c r="YG104"/>
      <c r="YH104"/>
      <c r="YI104"/>
      <c r="YJ104"/>
      <c r="YK104"/>
      <c r="YL104"/>
      <c r="YM104"/>
      <c r="YN104"/>
      <c r="YO104"/>
      <c r="YP104"/>
      <c r="YQ104"/>
      <c r="YR104"/>
      <c r="YS104"/>
      <c r="YT104"/>
      <c r="YU104"/>
      <c r="YV104"/>
      <c r="YW104"/>
      <c r="YX104"/>
      <c r="YY104"/>
      <c r="YZ104"/>
      <c r="ZA104"/>
      <c r="ZB104"/>
      <c r="ZC104"/>
      <c r="ZD104"/>
      <c r="ZE104"/>
      <c r="ZF104"/>
      <c r="ZG104"/>
      <c r="ZH104"/>
      <c r="ZI104"/>
      <c r="ZJ104"/>
      <c r="ZK104"/>
      <c r="ZL104"/>
      <c r="ZM104"/>
      <c r="ZN104"/>
      <c r="ZO104"/>
      <c r="ZP104"/>
      <c r="ZQ104"/>
      <c r="ZR104"/>
      <c r="ZS104"/>
      <c r="ZT104"/>
      <c r="ZU104"/>
      <c r="ZV104"/>
      <c r="ZW104"/>
      <c r="ZX104"/>
      <c r="ZY104"/>
      <c r="ZZ104"/>
      <c r="AAA104"/>
      <c r="AAB104"/>
      <c r="AAC104"/>
      <c r="AAD104"/>
      <c r="AAE104"/>
      <c r="AAF104"/>
      <c r="AAG104"/>
      <c r="AAH104"/>
      <c r="AAI104"/>
      <c r="AAJ104"/>
      <c r="AAK104"/>
      <c r="AAL104"/>
      <c r="AAM104"/>
      <c r="AAN104"/>
      <c r="AAO104"/>
      <c r="AAP104"/>
      <c r="AAQ104"/>
      <c r="AAR104"/>
      <c r="AAS104"/>
      <c r="AAT104"/>
      <c r="AAU104"/>
      <c r="AAV104"/>
      <c r="AAW104"/>
      <c r="AAX104"/>
      <c r="AAY104"/>
      <c r="AAZ104"/>
      <c r="ABA104"/>
      <c r="ABB104"/>
      <c r="ABC104"/>
      <c r="ABD104"/>
      <c r="ABE104"/>
      <c r="ABF104"/>
      <c r="ABG104"/>
      <c r="ABH104"/>
      <c r="ABI104"/>
      <c r="ABJ104"/>
      <c r="ABK104"/>
      <c r="ABL104"/>
      <c r="ABM104"/>
      <c r="ABN104"/>
      <c r="ABO104"/>
      <c r="ABP104"/>
      <c r="ABQ104"/>
      <c r="ABR104"/>
      <c r="ABS104"/>
      <c r="ABT104"/>
      <c r="ABU104"/>
      <c r="ABV104"/>
      <c r="ABW104"/>
      <c r="ABX104"/>
      <c r="ABY104"/>
      <c r="ABZ104"/>
      <c r="ACA104"/>
      <c r="ACB104"/>
      <c r="ACC104"/>
      <c r="ACD104"/>
      <c r="ACE104"/>
      <c r="ACF104"/>
      <c r="ACG104"/>
      <c r="ACH104"/>
      <c r="ACI104"/>
      <c r="ACJ104"/>
      <c r="ACK104"/>
      <c r="ACL104"/>
      <c r="ACM104"/>
      <c r="ACN104"/>
      <c r="ACO104"/>
      <c r="ACP104"/>
      <c r="ACQ104"/>
      <c r="ACR104"/>
      <c r="ACS104"/>
      <c r="ACT104"/>
      <c r="ACU104"/>
      <c r="ACV104"/>
      <c r="ACW104"/>
      <c r="ACX104"/>
      <c r="ACY104"/>
      <c r="ACZ104"/>
      <c r="ADA104"/>
      <c r="ADB104"/>
      <c r="ADC104"/>
      <c r="ADD104"/>
      <c r="ADE104"/>
      <c r="ADF104"/>
      <c r="ADG104"/>
      <c r="ADH104"/>
      <c r="ADI104"/>
      <c r="ADJ104"/>
      <c r="ADK104"/>
      <c r="ADL104"/>
      <c r="ADM104"/>
      <c r="ADN104"/>
      <c r="ADO104"/>
      <c r="ADP104"/>
      <c r="ADQ104"/>
      <c r="ADR104"/>
      <c r="ADS104"/>
      <c r="ADT104"/>
      <c r="ADU104"/>
      <c r="ADV104"/>
      <c r="ADW104"/>
      <c r="ADX104"/>
      <c r="ADY104"/>
      <c r="ADZ104"/>
      <c r="AEA104"/>
      <c r="AEB104"/>
      <c r="AEC104"/>
      <c r="AED104"/>
      <c r="AEE104"/>
      <c r="AEF104"/>
      <c r="AEG104"/>
      <c r="AEH104"/>
      <c r="AEI104"/>
      <c r="AEJ104"/>
      <c r="AEK104"/>
      <c r="AEL104"/>
      <c r="AEM104"/>
      <c r="AEN104"/>
      <c r="AEO104"/>
      <c r="AEP104"/>
      <c r="AEQ104"/>
      <c r="AER104"/>
      <c r="AES104"/>
      <c r="AET104"/>
      <c r="AEU104"/>
      <c r="AEV104"/>
      <c r="AEW104"/>
      <c r="AEX104"/>
      <c r="AEY104"/>
      <c r="AEZ104"/>
      <c r="AFA104"/>
      <c r="AFB104"/>
      <c r="AFC104"/>
      <c r="AFD104"/>
      <c r="AFE104"/>
      <c r="AFF104"/>
      <c r="AFG104"/>
      <c r="AFH104"/>
      <c r="AFI104"/>
      <c r="AFJ104"/>
      <c r="AFK104"/>
      <c r="AFL104"/>
      <c r="AFM104"/>
      <c r="AFN104"/>
      <c r="AFO104"/>
      <c r="AFP104"/>
      <c r="AFQ104"/>
      <c r="AFR104"/>
      <c r="AFS104"/>
      <c r="AFT104"/>
      <c r="AFU104"/>
      <c r="AFV104"/>
      <c r="AFW104"/>
      <c r="AFX104"/>
      <c r="AFY104"/>
      <c r="AFZ104"/>
      <c r="AGA104"/>
      <c r="AGB104"/>
      <c r="AGC104"/>
      <c r="AGD104"/>
      <c r="AGE104"/>
      <c r="AGF104"/>
      <c r="AGG104"/>
      <c r="AGH104"/>
      <c r="AGI104"/>
      <c r="AGJ104"/>
      <c r="AGK104"/>
      <c r="AGL104"/>
      <c r="AGM104"/>
      <c r="AGN104"/>
      <c r="AGO104"/>
      <c r="AGP104"/>
      <c r="AGQ104"/>
      <c r="AGR104"/>
      <c r="AGS104"/>
      <c r="AGT104"/>
      <c r="AGU104"/>
      <c r="AGV104"/>
      <c r="AGW104"/>
      <c r="AGX104"/>
      <c r="AGY104"/>
      <c r="AGZ104"/>
      <c r="AHA104"/>
      <c r="AHB104"/>
      <c r="AHC104"/>
      <c r="AHD104"/>
      <c r="AHE104"/>
      <c r="AHF104"/>
      <c r="AHG104"/>
      <c r="AHH104"/>
      <c r="AHI104"/>
      <c r="AHJ104"/>
      <c r="AHK104"/>
      <c r="AHL104"/>
      <c r="AHM104"/>
      <c r="AHN104"/>
      <c r="AHO104"/>
      <c r="AHP104"/>
      <c r="AHQ104"/>
      <c r="AHR104"/>
      <c r="AHS104"/>
      <c r="AHT104"/>
      <c r="AHU104"/>
      <c r="AHV104"/>
      <c r="AHW104"/>
      <c r="AHX104"/>
      <c r="AHY104"/>
      <c r="AHZ104"/>
      <c r="AIA104"/>
      <c r="AIB104"/>
      <c r="AIC104"/>
      <c r="AID104"/>
      <c r="AIE104"/>
      <c r="AIF104"/>
      <c r="AIG104"/>
      <c r="AIH104"/>
      <c r="AII104"/>
      <c r="AIJ104"/>
      <c r="AIK104"/>
      <c r="AIL104"/>
      <c r="AIM104"/>
      <c r="AIN104"/>
      <c r="AIO104"/>
      <c r="AIP104"/>
      <c r="AIQ104"/>
      <c r="AIR104"/>
      <c r="AIS104"/>
      <c r="AIT104"/>
      <c r="AIU104"/>
      <c r="AIV104"/>
      <c r="AIW104"/>
      <c r="AIX104"/>
      <c r="AIY104"/>
      <c r="AIZ104"/>
      <c r="AJA104"/>
      <c r="AJB104"/>
      <c r="AJC104"/>
      <c r="AJD104"/>
      <c r="AJE104"/>
      <c r="AJF104"/>
      <c r="AJG104"/>
      <c r="AJH104"/>
      <c r="AJI104"/>
      <c r="AJJ104"/>
      <c r="AJK104"/>
      <c r="AJL104"/>
      <c r="AJM104"/>
      <c r="AJN104"/>
      <c r="AJO104"/>
      <c r="AJP104"/>
      <c r="AJQ104"/>
      <c r="AJR104"/>
      <c r="AJS104"/>
      <c r="AJT104"/>
      <c r="AJU104"/>
      <c r="AJV104"/>
      <c r="AJW104"/>
      <c r="AJX104"/>
      <c r="AJY104"/>
      <c r="AJZ104"/>
      <c r="AKA104"/>
      <c r="AKB104"/>
      <c r="AKC104"/>
      <c r="AKD104"/>
      <c r="AKE104"/>
      <c r="AKF104"/>
      <c r="AKG104"/>
      <c r="AKH104"/>
      <c r="AKI104"/>
      <c r="AKJ104"/>
      <c r="AKK104"/>
      <c r="AKL104"/>
      <c r="AKM104"/>
      <c r="AKN104"/>
      <c r="AKO104"/>
      <c r="AKP104"/>
      <c r="AKQ104"/>
      <c r="AKR104"/>
      <c r="AKS104"/>
      <c r="AKT104"/>
      <c r="AKU104"/>
      <c r="AKV104"/>
      <c r="AKW104"/>
      <c r="AKX104"/>
      <c r="AKY104"/>
      <c r="AKZ104"/>
      <c r="ALA104"/>
      <c r="ALB104"/>
      <c r="ALC104"/>
      <c r="ALD104"/>
      <c r="ALE104"/>
      <c r="ALF104"/>
      <c r="ALG104"/>
      <c r="ALH104"/>
      <c r="ALI104"/>
      <c r="ALJ104"/>
      <c r="ALK104"/>
      <c r="ALL104"/>
      <c r="ALM104"/>
      <c r="ALN104"/>
      <c r="ALO104"/>
      <c r="ALP104"/>
      <c r="ALQ104"/>
      <c r="ALR104"/>
      <c r="ALS104"/>
      <c r="ALT104"/>
      <c r="ALU104"/>
      <c r="ALV104"/>
      <c r="ALW104"/>
      <c r="ALX104"/>
      <c r="ALY104"/>
      <c r="ALZ104"/>
      <c r="AMA104"/>
      <c r="AMB104"/>
      <c r="AMC104"/>
      <c r="AMD104"/>
      <c r="AME104"/>
      <c r="AMF104"/>
      <c r="AMG104"/>
      <c r="AMH104"/>
      <c r="AMI104"/>
      <c r="AMJ104"/>
      <c r="AMK104"/>
      <c r="AML104"/>
      <c r="AMM104"/>
      <c r="AMN104"/>
      <c r="AMO104"/>
      <c r="AMP104"/>
      <c r="AMQ104"/>
      <c r="AMR104"/>
      <c r="AMS104"/>
      <c r="AMT104"/>
      <c r="AMU104"/>
    </row>
    <row r="105" spans="3:1038" s="6" customFormat="1" ht="15" customHeight="1" x14ac:dyDescent="0.25">
      <c r="C105" s="6" t="str">
        <f t="shared" si="4"/>
        <v>A. O. Smith</v>
      </c>
      <c r="D105" s="6" t="str">
        <f t="shared" si="5"/>
        <v>HPTU 66N 120  (66 gal)</v>
      </c>
      <c r="E105" s="6">
        <f t="shared" si="6"/>
        <v>1101014</v>
      </c>
      <c r="F105" s="55">
        <f t="shared" si="7"/>
        <v>66</v>
      </c>
      <c r="G105" s="6" t="str">
        <f t="shared" si="8"/>
        <v>AOSmithHPTU66</v>
      </c>
      <c r="H105" s="114">
        <f t="shared" si="9"/>
        <v>0</v>
      </c>
      <c r="I105" s="152" t="str">
        <f t="shared" si="10"/>
        <v>AOSmithHPTU66N</v>
      </c>
      <c r="J105" s="114">
        <v>3</v>
      </c>
      <c r="K105" s="219">
        <v>3.45</v>
      </c>
      <c r="L105" s="91" t="s">
        <v>188</v>
      </c>
      <c r="M105" s="32">
        <v>3</v>
      </c>
      <c r="N105" s="75">
        <f t="shared" si="11"/>
        <v>11</v>
      </c>
      <c r="O105" s="9" t="s">
        <v>6</v>
      </c>
      <c r="P105" s="62">
        <f>P104+1</f>
        <v>10</v>
      </c>
      <c r="Q105" s="164">
        <f t="shared" si="12"/>
        <v>1101014</v>
      </c>
      <c r="R105" s="59" t="str">
        <f t="shared" si="13"/>
        <v>HPTU 66N 120  (66 gal)</v>
      </c>
      <c r="S105" s="151">
        <f t="shared" si="14"/>
        <v>1</v>
      </c>
      <c r="T105" s="10" t="s">
        <v>11</v>
      </c>
      <c r="U105" s="11">
        <v>66</v>
      </c>
      <c r="V105" s="30" t="s">
        <v>82</v>
      </c>
      <c r="W105" s="80" t="s">
        <v>102</v>
      </c>
      <c r="X105" s="85" t="str">
        <f t="shared" si="15"/>
        <v>AOSmithHPTU66</v>
      </c>
      <c r="Y105" s="113">
        <v>0</v>
      </c>
      <c r="Z105" s="42">
        <v>3</v>
      </c>
      <c r="AA105" s="43">
        <v>42545</v>
      </c>
      <c r="AB105" s="44" t="s">
        <v>80</v>
      </c>
      <c r="AC105" s="124" t="str">
        <f t="shared" si="16"/>
        <v>2,     1101014,   "HPTU 66N 120  (66 gal)"</v>
      </c>
      <c r="AD105" s="126" t="str">
        <f t="shared" si="22"/>
        <v>AOSmith</v>
      </c>
      <c r="AE105" s="127" t="s">
        <v>439</v>
      </c>
      <c r="AF105" s="167">
        <f t="shared" si="17"/>
        <v>1</v>
      </c>
      <c r="AG105" s="124" t="str">
        <f t="shared" si="18"/>
        <v xml:space="preserve">          case  HPTU 66N 120  (66 gal)   :   "AOSmithHPTU66N"</v>
      </c>
      <c r="AH105" s="6">
        <v>3.45</v>
      </c>
      <c r="AJ105" s="6">
        <v>3</v>
      </c>
      <c r="AK105"/>
      <c r="AL105" s="138">
        <f t="shared" si="20"/>
        <v>3.45</v>
      </c>
      <c r="AM105" s="138" t="str">
        <f t="shared" si="21"/>
        <v/>
      </c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  <c r="NR105"/>
      <c r="NS105"/>
      <c r="NT105"/>
      <c r="NU105"/>
      <c r="NV105"/>
      <c r="NW105"/>
      <c r="NX105"/>
      <c r="NY105"/>
      <c r="NZ105"/>
      <c r="OA105"/>
      <c r="OB105"/>
      <c r="OC105"/>
      <c r="OD105"/>
      <c r="OE105"/>
      <c r="OF105"/>
      <c r="OG105"/>
      <c r="OH105"/>
      <c r="OI105"/>
      <c r="OJ105"/>
      <c r="OK105"/>
      <c r="OL105"/>
      <c r="OM105"/>
      <c r="ON105"/>
      <c r="OO105"/>
      <c r="OP105"/>
      <c r="OQ105"/>
      <c r="OR105"/>
      <c r="OS105"/>
      <c r="OT105"/>
      <c r="OU105"/>
      <c r="OV105"/>
      <c r="OW105"/>
      <c r="OX105"/>
      <c r="OY105"/>
      <c r="OZ105"/>
      <c r="PA105"/>
      <c r="PB105"/>
      <c r="PC105"/>
      <c r="PD105"/>
      <c r="PE105"/>
      <c r="PF105"/>
      <c r="PG105"/>
      <c r="PH105"/>
      <c r="PI105"/>
      <c r="PJ105"/>
      <c r="PK105"/>
      <c r="PL105"/>
      <c r="PM105"/>
      <c r="PN105"/>
      <c r="PO105"/>
      <c r="PP105"/>
      <c r="PQ105"/>
      <c r="PR105"/>
      <c r="PS105"/>
      <c r="PT105"/>
      <c r="PU105"/>
      <c r="PV105"/>
      <c r="PW105"/>
      <c r="PX105"/>
      <c r="PY105"/>
      <c r="PZ105"/>
      <c r="QA105"/>
      <c r="QB105"/>
      <c r="QC105"/>
      <c r="QD105"/>
      <c r="QE105"/>
      <c r="QF105"/>
      <c r="QG105"/>
      <c r="QH105"/>
      <c r="QI105"/>
      <c r="QJ105"/>
      <c r="QK105"/>
      <c r="QL105"/>
      <c r="QM105"/>
      <c r="QN105"/>
      <c r="QO105"/>
      <c r="QP105"/>
      <c r="QQ105"/>
      <c r="QR105"/>
      <c r="QS105"/>
      <c r="QT105"/>
      <c r="QU105"/>
      <c r="QV105"/>
      <c r="QW105"/>
      <c r="QX105"/>
      <c r="QY105"/>
      <c r="QZ105"/>
      <c r="RA105"/>
      <c r="RB105"/>
      <c r="RC105"/>
      <c r="RD105"/>
      <c r="RE105"/>
      <c r="RF105"/>
      <c r="RG105"/>
      <c r="RH105"/>
      <c r="RI105"/>
      <c r="RJ105"/>
      <c r="RK105"/>
      <c r="RL105"/>
      <c r="RM105"/>
      <c r="RN105"/>
      <c r="RO105"/>
      <c r="RP105"/>
      <c r="RQ105"/>
      <c r="RR105"/>
      <c r="RS105"/>
      <c r="RT105"/>
      <c r="RU105"/>
      <c r="RV105"/>
      <c r="RW105"/>
      <c r="RX105"/>
      <c r="RY105"/>
      <c r="RZ105"/>
      <c r="SA105"/>
      <c r="SB105"/>
      <c r="SC105"/>
      <c r="SD105"/>
      <c r="SE105"/>
      <c r="SF105"/>
      <c r="SG105"/>
      <c r="SH105"/>
      <c r="SI105"/>
      <c r="SJ105"/>
      <c r="SK105"/>
      <c r="SL105"/>
      <c r="SM105"/>
      <c r="SN105"/>
      <c r="SO105"/>
      <c r="SP105"/>
      <c r="SQ105"/>
      <c r="SR105"/>
      <c r="SS105"/>
      <c r="ST105"/>
      <c r="SU105"/>
      <c r="SV105"/>
      <c r="SW105"/>
      <c r="SX105"/>
      <c r="SY105"/>
      <c r="SZ105"/>
      <c r="TA105"/>
      <c r="TB105"/>
      <c r="TC105"/>
      <c r="TD105"/>
      <c r="TE105"/>
      <c r="TF105"/>
      <c r="TG105"/>
      <c r="TH105"/>
      <c r="TI105"/>
      <c r="TJ105"/>
      <c r="TK105"/>
      <c r="TL105"/>
      <c r="TM105"/>
      <c r="TN105"/>
      <c r="TO105"/>
      <c r="TP105"/>
      <c r="TQ105"/>
      <c r="TR105"/>
      <c r="TS105"/>
      <c r="TT105"/>
      <c r="TU105"/>
      <c r="TV105"/>
      <c r="TW105"/>
      <c r="TX105"/>
      <c r="TY105"/>
      <c r="TZ105"/>
      <c r="UA105"/>
      <c r="UB105"/>
      <c r="UC105"/>
      <c r="UD105"/>
      <c r="UE105"/>
      <c r="UF105"/>
      <c r="UG105"/>
      <c r="UH105"/>
      <c r="UI105"/>
      <c r="UJ105"/>
      <c r="UK105"/>
      <c r="UL105"/>
      <c r="UM105"/>
      <c r="UN105"/>
      <c r="UO105"/>
      <c r="UP105"/>
      <c r="UQ105"/>
      <c r="UR105"/>
      <c r="US105"/>
      <c r="UT105"/>
      <c r="UU105"/>
      <c r="UV105"/>
      <c r="UW105"/>
      <c r="UX105"/>
      <c r="UY105"/>
      <c r="UZ105"/>
      <c r="VA105"/>
      <c r="VB105"/>
      <c r="VC105"/>
      <c r="VD105"/>
      <c r="VE105"/>
      <c r="VF105"/>
      <c r="VG105"/>
      <c r="VH105"/>
      <c r="VI105"/>
      <c r="VJ105"/>
      <c r="VK105"/>
      <c r="VL105"/>
      <c r="VM105"/>
      <c r="VN105"/>
      <c r="VO105"/>
      <c r="VP105"/>
      <c r="VQ105"/>
      <c r="VR105"/>
      <c r="VS105"/>
      <c r="VT105"/>
      <c r="VU105"/>
      <c r="VV105"/>
      <c r="VW105"/>
      <c r="VX105"/>
      <c r="VY105"/>
      <c r="VZ105"/>
      <c r="WA105"/>
      <c r="WB105"/>
      <c r="WC105"/>
      <c r="WD105"/>
      <c r="WE105"/>
      <c r="WF105"/>
      <c r="WG105"/>
      <c r="WH105"/>
      <c r="WI105"/>
      <c r="WJ105"/>
      <c r="WK105"/>
      <c r="WL105"/>
      <c r="WM105"/>
      <c r="WN105"/>
      <c r="WO105"/>
      <c r="WP105"/>
      <c r="WQ105"/>
      <c r="WR105"/>
      <c r="WS105"/>
      <c r="WT105"/>
      <c r="WU105"/>
      <c r="WV105"/>
      <c r="WW105"/>
      <c r="WX105"/>
      <c r="WY105"/>
      <c r="WZ105"/>
      <c r="XA105"/>
      <c r="XB105"/>
      <c r="XC105"/>
      <c r="XD105"/>
      <c r="XE105"/>
      <c r="XF105"/>
      <c r="XG105"/>
      <c r="XH105"/>
      <c r="XI105"/>
      <c r="XJ105"/>
      <c r="XK105"/>
      <c r="XL105"/>
      <c r="XM105"/>
      <c r="XN105"/>
      <c r="XO105"/>
      <c r="XP105"/>
      <c r="XQ105"/>
      <c r="XR105"/>
      <c r="XS105"/>
      <c r="XT105"/>
      <c r="XU105"/>
      <c r="XV105"/>
      <c r="XW105"/>
      <c r="XX105"/>
      <c r="XY105"/>
      <c r="XZ105"/>
      <c r="YA105"/>
      <c r="YB105"/>
      <c r="YC105"/>
      <c r="YD105"/>
      <c r="YE105"/>
      <c r="YF105"/>
      <c r="YG105"/>
      <c r="YH105"/>
      <c r="YI105"/>
      <c r="YJ105"/>
      <c r="YK105"/>
      <c r="YL105"/>
      <c r="YM105"/>
      <c r="YN105"/>
      <c r="YO105"/>
      <c r="YP105"/>
      <c r="YQ105"/>
      <c r="YR105"/>
      <c r="YS105"/>
      <c r="YT105"/>
      <c r="YU105"/>
      <c r="YV105"/>
      <c r="YW105"/>
      <c r="YX105"/>
      <c r="YY105"/>
      <c r="YZ105"/>
      <c r="ZA105"/>
      <c r="ZB105"/>
      <c r="ZC105"/>
      <c r="ZD105"/>
      <c r="ZE105"/>
      <c r="ZF105"/>
      <c r="ZG105"/>
      <c r="ZH105"/>
      <c r="ZI105"/>
      <c r="ZJ105"/>
      <c r="ZK105"/>
      <c r="ZL105"/>
      <c r="ZM105"/>
      <c r="ZN105"/>
      <c r="ZO105"/>
      <c r="ZP105"/>
      <c r="ZQ105"/>
      <c r="ZR105"/>
      <c r="ZS105"/>
      <c r="ZT105"/>
      <c r="ZU105"/>
      <c r="ZV105"/>
      <c r="ZW105"/>
      <c r="ZX105"/>
      <c r="ZY105"/>
      <c r="ZZ105"/>
      <c r="AAA105"/>
      <c r="AAB105"/>
      <c r="AAC105"/>
      <c r="AAD105"/>
      <c r="AAE105"/>
      <c r="AAF105"/>
      <c r="AAG105"/>
      <c r="AAH105"/>
      <c r="AAI105"/>
      <c r="AAJ105"/>
      <c r="AAK105"/>
      <c r="AAL105"/>
      <c r="AAM105"/>
      <c r="AAN105"/>
      <c r="AAO105"/>
      <c r="AAP105"/>
      <c r="AAQ105"/>
      <c r="AAR105"/>
      <c r="AAS105"/>
      <c r="AAT105"/>
      <c r="AAU105"/>
      <c r="AAV105"/>
      <c r="AAW105"/>
      <c r="AAX105"/>
      <c r="AAY105"/>
      <c r="AAZ105"/>
      <c r="ABA105"/>
      <c r="ABB105"/>
      <c r="ABC105"/>
      <c r="ABD105"/>
      <c r="ABE105"/>
      <c r="ABF105"/>
      <c r="ABG105"/>
      <c r="ABH105"/>
      <c r="ABI105"/>
      <c r="ABJ105"/>
      <c r="ABK105"/>
      <c r="ABL105"/>
      <c r="ABM105"/>
      <c r="ABN105"/>
      <c r="ABO105"/>
      <c r="ABP105"/>
      <c r="ABQ105"/>
      <c r="ABR105"/>
      <c r="ABS105"/>
      <c r="ABT105"/>
      <c r="ABU105"/>
      <c r="ABV105"/>
      <c r="ABW105"/>
      <c r="ABX105"/>
      <c r="ABY105"/>
      <c r="ABZ105"/>
      <c r="ACA105"/>
      <c r="ACB105"/>
      <c r="ACC105"/>
      <c r="ACD105"/>
      <c r="ACE105"/>
      <c r="ACF105"/>
      <c r="ACG105"/>
      <c r="ACH105"/>
      <c r="ACI105"/>
      <c r="ACJ105"/>
      <c r="ACK105"/>
      <c r="ACL105"/>
      <c r="ACM105"/>
      <c r="ACN105"/>
      <c r="ACO105"/>
      <c r="ACP105"/>
      <c r="ACQ105"/>
      <c r="ACR105"/>
      <c r="ACS105"/>
      <c r="ACT105"/>
      <c r="ACU105"/>
      <c r="ACV105"/>
      <c r="ACW105"/>
      <c r="ACX105"/>
      <c r="ACY105"/>
      <c r="ACZ105"/>
      <c r="ADA105"/>
      <c r="ADB105"/>
      <c r="ADC105"/>
      <c r="ADD105"/>
      <c r="ADE105"/>
      <c r="ADF105"/>
      <c r="ADG105"/>
      <c r="ADH105"/>
      <c r="ADI105"/>
      <c r="ADJ105"/>
      <c r="ADK105"/>
      <c r="ADL105"/>
      <c r="ADM105"/>
      <c r="ADN105"/>
      <c r="ADO105"/>
      <c r="ADP105"/>
      <c r="ADQ105"/>
      <c r="ADR105"/>
      <c r="ADS105"/>
      <c r="ADT105"/>
      <c r="ADU105"/>
      <c r="ADV105"/>
      <c r="ADW105"/>
      <c r="ADX105"/>
      <c r="ADY105"/>
      <c r="ADZ105"/>
      <c r="AEA105"/>
      <c r="AEB105"/>
      <c r="AEC105"/>
      <c r="AED105"/>
      <c r="AEE105"/>
      <c r="AEF105"/>
      <c r="AEG105"/>
      <c r="AEH105"/>
      <c r="AEI105"/>
      <c r="AEJ105"/>
      <c r="AEK105"/>
      <c r="AEL105"/>
      <c r="AEM105"/>
      <c r="AEN105"/>
      <c r="AEO105"/>
      <c r="AEP105"/>
      <c r="AEQ105"/>
      <c r="AER105"/>
      <c r="AES105"/>
      <c r="AET105"/>
      <c r="AEU105"/>
      <c r="AEV105"/>
      <c r="AEW105"/>
      <c r="AEX105"/>
      <c r="AEY105"/>
      <c r="AEZ105"/>
      <c r="AFA105"/>
      <c r="AFB105"/>
      <c r="AFC105"/>
      <c r="AFD105"/>
      <c r="AFE105"/>
      <c r="AFF105"/>
      <c r="AFG105"/>
      <c r="AFH105"/>
      <c r="AFI105"/>
      <c r="AFJ105"/>
      <c r="AFK105"/>
      <c r="AFL105"/>
      <c r="AFM105"/>
      <c r="AFN105"/>
      <c r="AFO105"/>
      <c r="AFP105"/>
      <c r="AFQ105"/>
      <c r="AFR105"/>
      <c r="AFS105"/>
      <c r="AFT105"/>
      <c r="AFU105"/>
      <c r="AFV105"/>
      <c r="AFW105"/>
      <c r="AFX105"/>
      <c r="AFY105"/>
      <c r="AFZ105"/>
      <c r="AGA105"/>
      <c r="AGB105"/>
      <c r="AGC105"/>
      <c r="AGD105"/>
      <c r="AGE105"/>
      <c r="AGF105"/>
      <c r="AGG105"/>
      <c r="AGH105"/>
      <c r="AGI105"/>
      <c r="AGJ105"/>
      <c r="AGK105"/>
      <c r="AGL105"/>
      <c r="AGM105"/>
      <c r="AGN105"/>
      <c r="AGO105"/>
      <c r="AGP105"/>
      <c r="AGQ105"/>
      <c r="AGR105"/>
      <c r="AGS105"/>
      <c r="AGT105"/>
      <c r="AGU105"/>
      <c r="AGV105"/>
      <c r="AGW105"/>
      <c r="AGX105"/>
      <c r="AGY105"/>
      <c r="AGZ105"/>
      <c r="AHA105"/>
      <c r="AHB105"/>
      <c r="AHC105"/>
      <c r="AHD105"/>
      <c r="AHE105"/>
      <c r="AHF105"/>
      <c r="AHG105"/>
      <c r="AHH105"/>
      <c r="AHI105"/>
      <c r="AHJ105"/>
      <c r="AHK105"/>
      <c r="AHL105"/>
      <c r="AHM105"/>
      <c r="AHN105"/>
      <c r="AHO105"/>
      <c r="AHP105"/>
      <c r="AHQ105"/>
      <c r="AHR105"/>
      <c r="AHS105"/>
      <c r="AHT105"/>
      <c r="AHU105"/>
      <c r="AHV105"/>
      <c r="AHW105"/>
      <c r="AHX105"/>
      <c r="AHY105"/>
      <c r="AHZ105"/>
      <c r="AIA105"/>
      <c r="AIB105"/>
      <c r="AIC105"/>
      <c r="AID105"/>
      <c r="AIE105"/>
      <c r="AIF105"/>
      <c r="AIG105"/>
      <c r="AIH105"/>
      <c r="AII105"/>
      <c r="AIJ105"/>
      <c r="AIK105"/>
      <c r="AIL105"/>
      <c r="AIM105"/>
      <c r="AIN105"/>
      <c r="AIO105"/>
      <c r="AIP105"/>
      <c r="AIQ105"/>
      <c r="AIR105"/>
      <c r="AIS105"/>
      <c r="AIT105"/>
      <c r="AIU105"/>
      <c r="AIV105"/>
      <c r="AIW105"/>
      <c r="AIX105"/>
      <c r="AIY105"/>
      <c r="AIZ105"/>
      <c r="AJA105"/>
      <c r="AJB105"/>
      <c r="AJC105"/>
      <c r="AJD105"/>
      <c r="AJE105"/>
      <c r="AJF105"/>
      <c r="AJG105"/>
      <c r="AJH105"/>
      <c r="AJI105"/>
      <c r="AJJ105"/>
      <c r="AJK105"/>
      <c r="AJL105"/>
      <c r="AJM105"/>
      <c r="AJN105"/>
      <c r="AJO105"/>
      <c r="AJP105"/>
      <c r="AJQ105"/>
      <c r="AJR105"/>
      <c r="AJS105"/>
      <c r="AJT105"/>
      <c r="AJU105"/>
      <c r="AJV105"/>
      <c r="AJW105"/>
      <c r="AJX105"/>
      <c r="AJY105"/>
      <c r="AJZ105"/>
      <c r="AKA105"/>
      <c r="AKB105"/>
      <c r="AKC105"/>
      <c r="AKD105"/>
      <c r="AKE105"/>
      <c r="AKF105"/>
      <c r="AKG105"/>
      <c r="AKH105"/>
      <c r="AKI105"/>
      <c r="AKJ105"/>
      <c r="AKK105"/>
      <c r="AKL105"/>
      <c r="AKM105"/>
      <c r="AKN105"/>
      <c r="AKO105"/>
      <c r="AKP105"/>
      <c r="AKQ105"/>
      <c r="AKR105"/>
      <c r="AKS105"/>
      <c r="AKT105"/>
      <c r="AKU105"/>
      <c r="AKV105"/>
      <c r="AKW105"/>
      <c r="AKX105"/>
      <c r="AKY105"/>
      <c r="AKZ105"/>
      <c r="ALA105"/>
      <c r="ALB105"/>
      <c r="ALC105"/>
      <c r="ALD105"/>
      <c r="ALE105"/>
      <c r="ALF105"/>
      <c r="ALG105"/>
      <c r="ALH105"/>
      <c r="ALI105"/>
      <c r="ALJ105"/>
      <c r="ALK105"/>
      <c r="ALL105"/>
      <c r="ALM105"/>
      <c r="ALN105"/>
      <c r="ALO105"/>
      <c r="ALP105"/>
      <c r="ALQ105"/>
      <c r="ALR105"/>
      <c r="ALS105"/>
      <c r="ALT105"/>
      <c r="ALU105"/>
      <c r="ALV105"/>
      <c r="ALW105"/>
      <c r="ALX105"/>
      <c r="ALY105"/>
      <c r="ALZ105"/>
      <c r="AMA105"/>
      <c r="AMB105"/>
      <c r="AMC105"/>
      <c r="AMD105"/>
      <c r="AME105"/>
      <c r="AMF105"/>
      <c r="AMG105"/>
      <c r="AMH105"/>
      <c r="AMI105"/>
      <c r="AMJ105"/>
      <c r="AMK105"/>
      <c r="AML105"/>
      <c r="AMM105"/>
      <c r="AMN105"/>
      <c r="AMO105"/>
      <c r="AMP105"/>
      <c r="AMQ105"/>
      <c r="AMR105"/>
      <c r="AMS105"/>
      <c r="AMT105"/>
      <c r="AMU105"/>
    </row>
    <row r="106" spans="3:1038" s="6" customFormat="1" ht="15" customHeight="1" x14ac:dyDescent="0.25">
      <c r="C106" s="118" t="str">
        <f t="shared" si="4"/>
        <v>A. O. Smith</v>
      </c>
      <c r="D106" s="118" t="str">
        <f t="shared" si="5"/>
        <v>HPTU-66DR 130  (66 gal)</v>
      </c>
      <c r="E106" s="118">
        <f t="shared" si="6"/>
        <v>1101814</v>
      </c>
      <c r="F106" s="55">
        <f t="shared" si="7"/>
        <v>66</v>
      </c>
      <c r="G106" s="6" t="str">
        <f t="shared" si="8"/>
        <v>AOSmithHPTU66</v>
      </c>
      <c r="H106" s="114">
        <f t="shared" si="9"/>
        <v>1</v>
      </c>
      <c r="I106" s="152" t="str">
        <f t="shared" si="10"/>
        <v>AOSmithHPTU66DR</v>
      </c>
      <c r="J106" s="114">
        <v>3</v>
      </c>
      <c r="K106" s="219">
        <v>3.45</v>
      </c>
      <c r="L106" s="91" t="s">
        <v>188</v>
      </c>
      <c r="M106" s="32">
        <v>3</v>
      </c>
      <c r="N106" s="75">
        <f t="shared" si="11"/>
        <v>11</v>
      </c>
      <c r="O106" s="9" t="s">
        <v>6</v>
      </c>
      <c r="P106" s="119">
        <v>18</v>
      </c>
      <c r="Q106" s="164">
        <f t="shared" si="12"/>
        <v>1101814</v>
      </c>
      <c r="R106" s="59" t="str">
        <f t="shared" si="13"/>
        <v>HPTU-66DR 130  (66 gal)</v>
      </c>
      <c r="S106" s="151">
        <f t="shared" si="14"/>
        <v>1</v>
      </c>
      <c r="T106" s="10" t="s">
        <v>353</v>
      </c>
      <c r="U106" s="11">
        <v>66</v>
      </c>
      <c r="V106" s="30" t="s">
        <v>82</v>
      </c>
      <c r="W106" s="80" t="s">
        <v>102</v>
      </c>
      <c r="X106" s="85" t="str">
        <f t="shared" si="15"/>
        <v>AOSmithHPTU66</v>
      </c>
      <c r="Y106" s="115">
        <v>1</v>
      </c>
      <c r="Z106" s="42">
        <v>3</v>
      </c>
      <c r="AA106" s="43">
        <v>44118</v>
      </c>
      <c r="AB106" s="44" t="s">
        <v>80</v>
      </c>
      <c r="AC106" s="124" t="str">
        <f t="shared" si="16"/>
        <v>2,     1101814,   "HPTU-66DR 130  (66 gal)"</v>
      </c>
      <c r="AD106" s="126" t="str">
        <f t="shared" si="22"/>
        <v>AOSmith</v>
      </c>
      <c r="AE106" s="128" t="s">
        <v>444</v>
      </c>
      <c r="AF106" s="167">
        <f t="shared" si="17"/>
        <v>1</v>
      </c>
      <c r="AG106" s="124" t="str">
        <f t="shared" si="18"/>
        <v xml:space="preserve">          case  HPTU-66DR 130  (66 gal)   :   "AOSmithHPTU66DR"</v>
      </c>
      <c r="AH106" s="6">
        <v>3.45</v>
      </c>
      <c r="AJ106" s="6">
        <v>3</v>
      </c>
      <c r="AK106"/>
      <c r="AL106" s="138">
        <f t="shared" si="20"/>
        <v>3.45</v>
      </c>
      <c r="AM106" s="138" t="str">
        <f t="shared" si="21"/>
        <v/>
      </c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  <c r="NR106"/>
      <c r="NS106"/>
      <c r="NT106"/>
      <c r="NU106"/>
      <c r="NV106"/>
      <c r="NW106"/>
      <c r="NX106"/>
      <c r="NY106"/>
      <c r="NZ106"/>
      <c r="OA106"/>
      <c r="OB106"/>
      <c r="OC106"/>
      <c r="OD106"/>
      <c r="OE106"/>
      <c r="OF106"/>
      <c r="OG106"/>
      <c r="OH106"/>
      <c r="OI106"/>
      <c r="OJ106"/>
      <c r="OK106"/>
      <c r="OL106"/>
      <c r="OM106"/>
      <c r="ON106"/>
      <c r="OO106"/>
      <c r="OP106"/>
      <c r="OQ106"/>
      <c r="OR106"/>
      <c r="OS106"/>
      <c r="OT106"/>
      <c r="OU106"/>
      <c r="OV106"/>
      <c r="OW106"/>
      <c r="OX106"/>
      <c r="OY106"/>
      <c r="OZ106"/>
      <c r="PA106"/>
      <c r="PB106"/>
      <c r="PC106"/>
      <c r="PD106"/>
      <c r="PE106"/>
      <c r="PF106"/>
      <c r="PG106"/>
      <c r="PH106"/>
      <c r="PI106"/>
      <c r="PJ106"/>
      <c r="PK106"/>
      <c r="PL106"/>
      <c r="PM106"/>
      <c r="PN106"/>
      <c r="PO106"/>
      <c r="PP106"/>
      <c r="PQ106"/>
      <c r="PR106"/>
      <c r="PS106"/>
      <c r="PT106"/>
      <c r="PU106"/>
      <c r="PV106"/>
      <c r="PW106"/>
      <c r="PX106"/>
      <c r="PY106"/>
      <c r="PZ106"/>
      <c r="QA106"/>
      <c r="QB106"/>
      <c r="QC106"/>
      <c r="QD106"/>
      <c r="QE106"/>
      <c r="QF106"/>
      <c r="QG106"/>
      <c r="QH106"/>
      <c r="QI106"/>
      <c r="QJ106"/>
      <c r="QK106"/>
      <c r="QL106"/>
      <c r="QM106"/>
      <c r="QN106"/>
      <c r="QO106"/>
      <c r="QP106"/>
      <c r="QQ106"/>
      <c r="QR106"/>
      <c r="QS106"/>
      <c r="QT106"/>
      <c r="QU106"/>
      <c r="QV106"/>
      <c r="QW106"/>
      <c r="QX106"/>
      <c r="QY106"/>
      <c r="QZ106"/>
      <c r="RA106"/>
      <c r="RB106"/>
      <c r="RC106"/>
      <c r="RD106"/>
      <c r="RE106"/>
      <c r="RF106"/>
      <c r="RG106"/>
      <c r="RH106"/>
      <c r="RI106"/>
      <c r="RJ106"/>
      <c r="RK106"/>
      <c r="RL106"/>
      <c r="RM106"/>
      <c r="RN106"/>
      <c r="RO106"/>
      <c r="RP106"/>
      <c r="RQ106"/>
      <c r="RR106"/>
      <c r="RS106"/>
      <c r="RT106"/>
      <c r="RU106"/>
      <c r="RV106"/>
      <c r="RW106"/>
      <c r="RX106"/>
      <c r="RY106"/>
      <c r="RZ106"/>
      <c r="SA106"/>
      <c r="SB106"/>
      <c r="SC106"/>
      <c r="SD106"/>
      <c r="SE106"/>
      <c r="SF106"/>
      <c r="SG106"/>
      <c r="SH106"/>
      <c r="SI106"/>
      <c r="SJ106"/>
      <c r="SK106"/>
      <c r="SL106"/>
      <c r="SM106"/>
      <c r="SN106"/>
      <c r="SO106"/>
      <c r="SP106"/>
      <c r="SQ106"/>
      <c r="SR106"/>
      <c r="SS106"/>
      <c r="ST106"/>
      <c r="SU106"/>
      <c r="SV106"/>
      <c r="SW106"/>
      <c r="SX106"/>
      <c r="SY106"/>
      <c r="SZ106"/>
      <c r="TA106"/>
      <c r="TB106"/>
      <c r="TC106"/>
      <c r="TD106"/>
      <c r="TE106"/>
      <c r="TF106"/>
      <c r="TG106"/>
      <c r="TH106"/>
      <c r="TI106"/>
      <c r="TJ106"/>
      <c r="TK106"/>
      <c r="TL106"/>
      <c r="TM106"/>
      <c r="TN106"/>
      <c r="TO106"/>
      <c r="TP106"/>
      <c r="TQ106"/>
      <c r="TR106"/>
      <c r="TS106"/>
      <c r="TT106"/>
      <c r="TU106"/>
      <c r="TV106"/>
      <c r="TW106"/>
      <c r="TX106"/>
      <c r="TY106"/>
      <c r="TZ106"/>
      <c r="UA106"/>
      <c r="UB106"/>
      <c r="UC106"/>
      <c r="UD106"/>
      <c r="UE106"/>
      <c r="UF106"/>
      <c r="UG106"/>
      <c r="UH106"/>
      <c r="UI106"/>
      <c r="UJ106"/>
      <c r="UK106"/>
      <c r="UL106"/>
      <c r="UM106"/>
      <c r="UN106"/>
      <c r="UO106"/>
      <c r="UP106"/>
      <c r="UQ106"/>
      <c r="UR106"/>
      <c r="US106"/>
      <c r="UT106"/>
      <c r="UU106"/>
      <c r="UV106"/>
      <c r="UW106"/>
      <c r="UX106"/>
      <c r="UY106"/>
      <c r="UZ106"/>
      <c r="VA106"/>
      <c r="VB106"/>
      <c r="VC106"/>
      <c r="VD106"/>
      <c r="VE106"/>
      <c r="VF106"/>
      <c r="VG106"/>
      <c r="VH106"/>
      <c r="VI106"/>
      <c r="VJ106"/>
      <c r="VK106"/>
      <c r="VL106"/>
      <c r="VM106"/>
      <c r="VN106"/>
      <c r="VO106"/>
      <c r="VP106"/>
      <c r="VQ106"/>
      <c r="VR106"/>
      <c r="VS106"/>
      <c r="VT106"/>
      <c r="VU106"/>
      <c r="VV106"/>
      <c r="VW106"/>
      <c r="VX106"/>
      <c r="VY106"/>
      <c r="VZ106"/>
      <c r="WA106"/>
      <c r="WB106"/>
      <c r="WC106"/>
      <c r="WD106"/>
      <c r="WE106"/>
      <c r="WF106"/>
      <c r="WG106"/>
      <c r="WH106"/>
      <c r="WI106"/>
      <c r="WJ106"/>
      <c r="WK106"/>
      <c r="WL106"/>
      <c r="WM106"/>
      <c r="WN106"/>
      <c r="WO106"/>
      <c r="WP106"/>
      <c r="WQ106"/>
      <c r="WR106"/>
      <c r="WS106"/>
      <c r="WT106"/>
      <c r="WU106"/>
      <c r="WV106"/>
      <c r="WW106"/>
      <c r="WX106"/>
      <c r="WY106"/>
      <c r="WZ106"/>
      <c r="XA106"/>
      <c r="XB106"/>
      <c r="XC106"/>
      <c r="XD106"/>
      <c r="XE106"/>
      <c r="XF106"/>
      <c r="XG106"/>
      <c r="XH106"/>
      <c r="XI106"/>
      <c r="XJ106"/>
      <c r="XK106"/>
      <c r="XL106"/>
      <c r="XM106"/>
      <c r="XN106"/>
      <c r="XO106"/>
      <c r="XP106"/>
      <c r="XQ106"/>
      <c r="XR106"/>
      <c r="XS106"/>
      <c r="XT106"/>
      <c r="XU106"/>
      <c r="XV106"/>
      <c r="XW106"/>
      <c r="XX106"/>
      <c r="XY106"/>
      <c r="XZ106"/>
      <c r="YA106"/>
      <c r="YB106"/>
      <c r="YC106"/>
      <c r="YD106"/>
      <c r="YE106"/>
      <c r="YF106"/>
      <c r="YG106"/>
      <c r="YH106"/>
      <c r="YI106"/>
      <c r="YJ106"/>
      <c r="YK106"/>
      <c r="YL106"/>
      <c r="YM106"/>
      <c r="YN106"/>
      <c r="YO106"/>
      <c r="YP106"/>
      <c r="YQ106"/>
      <c r="YR106"/>
      <c r="YS106"/>
      <c r="YT106"/>
      <c r="YU106"/>
      <c r="YV106"/>
      <c r="YW106"/>
      <c r="YX106"/>
      <c r="YY106"/>
      <c r="YZ106"/>
      <c r="ZA106"/>
      <c r="ZB106"/>
      <c r="ZC106"/>
      <c r="ZD106"/>
      <c r="ZE106"/>
      <c r="ZF106"/>
      <c r="ZG106"/>
      <c r="ZH106"/>
      <c r="ZI106"/>
      <c r="ZJ106"/>
      <c r="ZK106"/>
      <c r="ZL106"/>
      <c r="ZM106"/>
      <c r="ZN106"/>
      <c r="ZO106"/>
      <c r="ZP106"/>
      <c r="ZQ106"/>
      <c r="ZR106"/>
      <c r="ZS106"/>
      <c r="ZT106"/>
      <c r="ZU106"/>
      <c r="ZV106"/>
      <c r="ZW106"/>
      <c r="ZX106"/>
      <c r="ZY106"/>
      <c r="ZZ106"/>
      <c r="AAA106"/>
      <c r="AAB106"/>
      <c r="AAC106"/>
      <c r="AAD106"/>
      <c r="AAE106"/>
      <c r="AAF106"/>
      <c r="AAG106"/>
      <c r="AAH106"/>
      <c r="AAI106"/>
      <c r="AAJ106"/>
      <c r="AAK106"/>
      <c r="AAL106"/>
      <c r="AAM106"/>
      <c r="AAN106"/>
      <c r="AAO106"/>
      <c r="AAP106"/>
      <c r="AAQ106"/>
      <c r="AAR106"/>
      <c r="AAS106"/>
      <c r="AAT106"/>
      <c r="AAU106"/>
      <c r="AAV106"/>
      <c r="AAW106"/>
      <c r="AAX106"/>
      <c r="AAY106"/>
      <c r="AAZ106"/>
      <c r="ABA106"/>
      <c r="ABB106"/>
      <c r="ABC106"/>
      <c r="ABD106"/>
      <c r="ABE106"/>
      <c r="ABF106"/>
      <c r="ABG106"/>
      <c r="ABH106"/>
      <c r="ABI106"/>
      <c r="ABJ106"/>
      <c r="ABK106"/>
      <c r="ABL106"/>
      <c r="ABM106"/>
      <c r="ABN106"/>
      <c r="ABO106"/>
      <c r="ABP106"/>
      <c r="ABQ106"/>
      <c r="ABR106"/>
      <c r="ABS106"/>
      <c r="ABT106"/>
      <c r="ABU106"/>
      <c r="ABV106"/>
      <c r="ABW106"/>
      <c r="ABX106"/>
      <c r="ABY106"/>
      <c r="ABZ106"/>
      <c r="ACA106"/>
      <c r="ACB106"/>
      <c r="ACC106"/>
      <c r="ACD106"/>
      <c r="ACE106"/>
      <c r="ACF106"/>
      <c r="ACG106"/>
      <c r="ACH106"/>
      <c r="ACI106"/>
      <c r="ACJ106"/>
      <c r="ACK106"/>
      <c r="ACL106"/>
      <c r="ACM106"/>
      <c r="ACN106"/>
      <c r="ACO106"/>
      <c r="ACP106"/>
      <c r="ACQ106"/>
      <c r="ACR106"/>
      <c r="ACS106"/>
      <c r="ACT106"/>
      <c r="ACU106"/>
      <c r="ACV106"/>
      <c r="ACW106"/>
      <c r="ACX106"/>
      <c r="ACY106"/>
      <c r="ACZ106"/>
      <c r="ADA106"/>
      <c r="ADB106"/>
      <c r="ADC106"/>
      <c r="ADD106"/>
      <c r="ADE106"/>
      <c r="ADF106"/>
      <c r="ADG106"/>
      <c r="ADH106"/>
      <c r="ADI106"/>
      <c r="ADJ106"/>
      <c r="ADK106"/>
      <c r="ADL106"/>
      <c r="ADM106"/>
      <c r="ADN106"/>
      <c r="ADO106"/>
      <c r="ADP106"/>
      <c r="ADQ106"/>
      <c r="ADR106"/>
      <c r="ADS106"/>
      <c r="ADT106"/>
      <c r="ADU106"/>
      <c r="ADV106"/>
      <c r="ADW106"/>
      <c r="ADX106"/>
      <c r="ADY106"/>
      <c r="ADZ106"/>
      <c r="AEA106"/>
      <c r="AEB106"/>
      <c r="AEC106"/>
      <c r="AED106"/>
      <c r="AEE106"/>
      <c r="AEF106"/>
      <c r="AEG106"/>
      <c r="AEH106"/>
      <c r="AEI106"/>
      <c r="AEJ106"/>
      <c r="AEK106"/>
      <c r="AEL106"/>
      <c r="AEM106"/>
      <c r="AEN106"/>
      <c r="AEO106"/>
      <c r="AEP106"/>
      <c r="AEQ106"/>
      <c r="AER106"/>
      <c r="AES106"/>
      <c r="AET106"/>
      <c r="AEU106"/>
      <c r="AEV106"/>
      <c r="AEW106"/>
      <c r="AEX106"/>
      <c r="AEY106"/>
      <c r="AEZ106"/>
      <c r="AFA106"/>
      <c r="AFB106"/>
      <c r="AFC106"/>
      <c r="AFD106"/>
      <c r="AFE106"/>
      <c r="AFF106"/>
      <c r="AFG106"/>
      <c r="AFH106"/>
      <c r="AFI106"/>
      <c r="AFJ106"/>
      <c r="AFK106"/>
      <c r="AFL106"/>
      <c r="AFM106"/>
      <c r="AFN106"/>
      <c r="AFO106"/>
      <c r="AFP106"/>
      <c r="AFQ106"/>
      <c r="AFR106"/>
      <c r="AFS106"/>
      <c r="AFT106"/>
      <c r="AFU106"/>
      <c r="AFV106"/>
      <c r="AFW106"/>
      <c r="AFX106"/>
      <c r="AFY106"/>
      <c r="AFZ106"/>
      <c r="AGA106"/>
      <c r="AGB106"/>
      <c r="AGC106"/>
      <c r="AGD106"/>
      <c r="AGE106"/>
      <c r="AGF106"/>
      <c r="AGG106"/>
      <c r="AGH106"/>
      <c r="AGI106"/>
      <c r="AGJ106"/>
      <c r="AGK106"/>
      <c r="AGL106"/>
      <c r="AGM106"/>
      <c r="AGN106"/>
      <c r="AGO106"/>
      <c r="AGP106"/>
      <c r="AGQ106"/>
      <c r="AGR106"/>
      <c r="AGS106"/>
      <c r="AGT106"/>
      <c r="AGU106"/>
      <c r="AGV106"/>
      <c r="AGW106"/>
      <c r="AGX106"/>
      <c r="AGY106"/>
      <c r="AGZ106"/>
      <c r="AHA106"/>
      <c r="AHB106"/>
      <c r="AHC106"/>
      <c r="AHD106"/>
      <c r="AHE106"/>
      <c r="AHF106"/>
      <c r="AHG106"/>
      <c r="AHH106"/>
      <c r="AHI106"/>
      <c r="AHJ106"/>
      <c r="AHK106"/>
      <c r="AHL106"/>
      <c r="AHM106"/>
      <c r="AHN106"/>
      <c r="AHO106"/>
      <c r="AHP106"/>
      <c r="AHQ106"/>
      <c r="AHR106"/>
      <c r="AHS106"/>
      <c r="AHT106"/>
      <c r="AHU106"/>
      <c r="AHV106"/>
      <c r="AHW106"/>
      <c r="AHX106"/>
      <c r="AHY106"/>
      <c r="AHZ106"/>
      <c r="AIA106"/>
      <c r="AIB106"/>
      <c r="AIC106"/>
      <c r="AID106"/>
      <c r="AIE106"/>
      <c r="AIF106"/>
      <c r="AIG106"/>
      <c r="AIH106"/>
      <c r="AII106"/>
      <c r="AIJ106"/>
      <c r="AIK106"/>
      <c r="AIL106"/>
      <c r="AIM106"/>
      <c r="AIN106"/>
      <c r="AIO106"/>
      <c r="AIP106"/>
      <c r="AIQ106"/>
      <c r="AIR106"/>
      <c r="AIS106"/>
      <c r="AIT106"/>
      <c r="AIU106"/>
      <c r="AIV106"/>
      <c r="AIW106"/>
      <c r="AIX106"/>
      <c r="AIY106"/>
      <c r="AIZ106"/>
      <c r="AJA106"/>
      <c r="AJB106"/>
      <c r="AJC106"/>
      <c r="AJD106"/>
      <c r="AJE106"/>
      <c r="AJF106"/>
      <c r="AJG106"/>
      <c r="AJH106"/>
      <c r="AJI106"/>
      <c r="AJJ106"/>
      <c r="AJK106"/>
      <c r="AJL106"/>
      <c r="AJM106"/>
      <c r="AJN106"/>
      <c r="AJO106"/>
      <c r="AJP106"/>
      <c r="AJQ106"/>
      <c r="AJR106"/>
      <c r="AJS106"/>
      <c r="AJT106"/>
      <c r="AJU106"/>
      <c r="AJV106"/>
      <c r="AJW106"/>
      <c r="AJX106"/>
      <c r="AJY106"/>
      <c r="AJZ106"/>
      <c r="AKA106"/>
      <c r="AKB106"/>
      <c r="AKC106"/>
      <c r="AKD106"/>
      <c r="AKE106"/>
      <c r="AKF106"/>
      <c r="AKG106"/>
      <c r="AKH106"/>
      <c r="AKI106"/>
      <c r="AKJ106"/>
      <c r="AKK106"/>
      <c r="AKL106"/>
      <c r="AKM106"/>
      <c r="AKN106"/>
      <c r="AKO106"/>
      <c r="AKP106"/>
      <c r="AKQ106"/>
      <c r="AKR106"/>
      <c r="AKS106"/>
      <c r="AKT106"/>
      <c r="AKU106"/>
      <c r="AKV106"/>
      <c r="AKW106"/>
      <c r="AKX106"/>
      <c r="AKY106"/>
      <c r="AKZ106"/>
      <c r="ALA106"/>
      <c r="ALB106"/>
      <c r="ALC106"/>
      <c r="ALD106"/>
      <c r="ALE106"/>
      <c r="ALF106"/>
      <c r="ALG106"/>
      <c r="ALH106"/>
      <c r="ALI106"/>
      <c r="ALJ106"/>
      <c r="ALK106"/>
      <c r="ALL106"/>
      <c r="ALM106"/>
      <c r="ALN106"/>
      <c r="ALO106"/>
      <c r="ALP106"/>
      <c r="ALQ106"/>
      <c r="ALR106"/>
      <c r="ALS106"/>
      <c r="ALT106"/>
      <c r="ALU106"/>
      <c r="ALV106"/>
      <c r="ALW106"/>
      <c r="ALX106"/>
      <c r="ALY106"/>
      <c r="ALZ106"/>
      <c r="AMA106"/>
      <c r="AMB106"/>
      <c r="AMC106"/>
      <c r="AMD106"/>
      <c r="AME106"/>
      <c r="AMF106"/>
      <c r="AMG106"/>
      <c r="AMH106"/>
      <c r="AMI106"/>
      <c r="AMJ106"/>
      <c r="AMK106"/>
      <c r="AML106"/>
      <c r="AMM106"/>
      <c r="AMN106"/>
      <c r="AMO106"/>
      <c r="AMP106"/>
      <c r="AMQ106"/>
      <c r="AMR106"/>
      <c r="AMS106"/>
      <c r="AMT106"/>
      <c r="AMU106"/>
    </row>
    <row r="107" spans="3:1038" s="6" customFormat="1" ht="15" customHeight="1" x14ac:dyDescent="0.25">
      <c r="C107" s="6" t="str">
        <f t="shared" si="4"/>
        <v>A. O. Smith</v>
      </c>
      <c r="D107" s="6" t="str">
        <f t="shared" si="5"/>
        <v>HPTU 80 120  (80 gal)</v>
      </c>
      <c r="E107" s="6">
        <f t="shared" si="6"/>
        <v>1101115</v>
      </c>
      <c r="F107" s="55">
        <f t="shared" si="7"/>
        <v>80</v>
      </c>
      <c r="G107" s="6" t="str">
        <f t="shared" si="8"/>
        <v>AOSmithHPTU80</v>
      </c>
      <c r="H107" s="114">
        <f t="shared" si="9"/>
        <v>0</v>
      </c>
      <c r="I107" s="152" t="str">
        <f t="shared" si="10"/>
        <v>AOSmithHPTU80</v>
      </c>
      <c r="J107" s="114">
        <v>3</v>
      </c>
      <c r="K107" s="219">
        <v>3.45</v>
      </c>
      <c r="L107" s="91" t="s">
        <v>188</v>
      </c>
      <c r="M107" s="32">
        <v>3</v>
      </c>
      <c r="N107" s="75">
        <f t="shared" si="11"/>
        <v>11</v>
      </c>
      <c r="O107" s="9" t="s">
        <v>6</v>
      </c>
      <c r="P107" s="120">
        <f>P105+1</f>
        <v>11</v>
      </c>
      <c r="Q107" s="164">
        <f t="shared" si="12"/>
        <v>1101115</v>
      </c>
      <c r="R107" s="59" t="str">
        <f t="shared" si="13"/>
        <v>HPTU 80 120  (80 gal)</v>
      </c>
      <c r="S107" s="151">
        <f t="shared" si="14"/>
        <v>1</v>
      </c>
      <c r="T107" s="10" t="s">
        <v>12</v>
      </c>
      <c r="U107" s="11">
        <v>80</v>
      </c>
      <c r="V107" s="30" t="s">
        <v>83</v>
      </c>
      <c r="W107" s="80" t="s">
        <v>103</v>
      </c>
      <c r="X107" s="85" t="str">
        <f t="shared" si="15"/>
        <v>AOSmithHPTU80</v>
      </c>
      <c r="Y107" s="113">
        <v>0</v>
      </c>
      <c r="Z107" s="42" t="s">
        <v>13</v>
      </c>
      <c r="AA107" s="43">
        <v>42545</v>
      </c>
      <c r="AB107" s="44" t="s">
        <v>80</v>
      </c>
      <c r="AC107" s="124" t="str">
        <f t="shared" si="16"/>
        <v>2,     1101115,   "HPTU 80 120  (80 gal)"</v>
      </c>
      <c r="AD107" s="126" t="str">
        <f t="shared" si="22"/>
        <v>AOSmith</v>
      </c>
      <c r="AE107" s="127" t="s">
        <v>178</v>
      </c>
      <c r="AF107" s="167">
        <f t="shared" si="17"/>
        <v>1</v>
      </c>
      <c r="AG107" s="124" t="str">
        <f t="shared" si="18"/>
        <v xml:space="preserve">          case  HPTU 80 120  (80 gal)   :   "AOSmithHPTU80"</v>
      </c>
      <c r="AH107" s="6">
        <v>3.45</v>
      </c>
      <c r="AJ107" s="6">
        <v>3</v>
      </c>
      <c r="AK107"/>
      <c r="AL107" s="138">
        <f t="shared" si="20"/>
        <v>3.45</v>
      </c>
      <c r="AM107" s="138" t="str">
        <f t="shared" si="21"/>
        <v/>
      </c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  <c r="NR107"/>
      <c r="NS107"/>
      <c r="NT107"/>
      <c r="NU107"/>
      <c r="NV107"/>
      <c r="NW107"/>
      <c r="NX107"/>
      <c r="NY107"/>
      <c r="NZ107"/>
      <c r="OA107"/>
      <c r="OB107"/>
      <c r="OC107"/>
      <c r="OD107"/>
      <c r="OE107"/>
      <c r="OF107"/>
      <c r="OG107"/>
      <c r="OH107"/>
      <c r="OI107"/>
      <c r="OJ107"/>
      <c r="OK107"/>
      <c r="OL107"/>
      <c r="OM107"/>
      <c r="ON107"/>
      <c r="OO107"/>
      <c r="OP107"/>
      <c r="OQ107"/>
      <c r="OR107"/>
      <c r="OS107"/>
      <c r="OT107"/>
      <c r="OU107"/>
      <c r="OV107"/>
      <c r="OW107"/>
      <c r="OX107"/>
      <c r="OY107"/>
      <c r="OZ107"/>
      <c r="PA107"/>
      <c r="PB107"/>
      <c r="PC107"/>
      <c r="PD107"/>
      <c r="PE107"/>
      <c r="PF107"/>
      <c r="PG107"/>
      <c r="PH107"/>
      <c r="PI107"/>
      <c r="PJ107"/>
      <c r="PK107"/>
      <c r="PL107"/>
      <c r="PM107"/>
      <c r="PN107"/>
      <c r="PO107"/>
      <c r="PP107"/>
      <c r="PQ107"/>
      <c r="PR107"/>
      <c r="PS107"/>
      <c r="PT107"/>
      <c r="PU107"/>
      <c r="PV107"/>
      <c r="PW107"/>
      <c r="PX107"/>
      <c r="PY107"/>
      <c r="PZ107"/>
      <c r="QA107"/>
      <c r="QB107"/>
      <c r="QC107"/>
      <c r="QD107"/>
      <c r="QE107"/>
      <c r="QF107"/>
      <c r="QG107"/>
      <c r="QH107"/>
      <c r="QI107"/>
      <c r="QJ107"/>
      <c r="QK107"/>
      <c r="QL107"/>
      <c r="QM107"/>
      <c r="QN107"/>
      <c r="QO107"/>
      <c r="QP107"/>
      <c r="QQ107"/>
      <c r="QR107"/>
      <c r="QS107"/>
      <c r="QT107"/>
      <c r="QU107"/>
      <c r="QV107"/>
      <c r="QW107"/>
      <c r="QX107"/>
      <c r="QY107"/>
      <c r="QZ107"/>
      <c r="RA107"/>
      <c r="RB107"/>
      <c r="RC107"/>
      <c r="RD107"/>
      <c r="RE107"/>
      <c r="RF107"/>
      <c r="RG107"/>
      <c r="RH107"/>
      <c r="RI107"/>
      <c r="RJ107"/>
      <c r="RK107"/>
      <c r="RL107"/>
      <c r="RM107"/>
      <c r="RN107"/>
      <c r="RO107"/>
      <c r="RP107"/>
      <c r="RQ107"/>
      <c r="RR107"/>
      <c r="RS107"/>
      <c r="RT107"/>
      <c r="RU107"/>
      <c r="RV107"/>
      <c r="RW107"/>
      <c r="RX107"/>
      <c r="RY107"/>
      <c r="RZ107"/>
      <c r="SA107"/>
      <c r="SB107"/>
      <c r="SC107"/>
      <c r="SD107"/>
      <c r="SE107"/>
      <c r="SF107"/>
      <c r="SG107"/>
      <c r="SH107"/>
      <c r="SI107"/>
      <c r="SJ107"/>
      <c r="SK107"/>
      <c r="SL107"/>
      <c r="SM107"/>
      <c r="SN107"/>
      <c r="SO107"/>
      <c r="SP107"/>
      <c r="SQ107"/>
      <c r="SR107"/>
      <c r="SS107"/>
      <c r="ST107"/>
      <c r="SU107"/>
      <c r="SV107"/>
      <c r="SW107"/>
      <c r="SX107"/>
      <c r="SY107"/>
      <c r="SZ107"/>
      <c r="TA107"/>
      <c r="TB107"/>
      <c r="TC107"/>
      <c r="TD107"/>
      <c r="TE107"/>
      <c r="TF107"/>
      <c r="TG107"/>
      <c r="TH107"/>
      <c r="TI107"/>
      <c r="TJ107"/>
      <c r="TK107"/>
      <c r="TL107"/>
      <c r="TM107"/>
      <c r="TN107"/>
      <c r="TO107"/>
      <c r="TP107"/>
      <c r="TQ107"/>
      <c r="TR107"/>
      <c r="TS107"/>
      <c r="TT107"/>
      <c r="TU107"/>
      <c r="TV107"/>
      <c r="TW107"/>
      <c r="TX107"/>
      <c r="TY107"/>
      <c r="TZ107"/>
      <c r="UA107"/>
      <c r="UB107"/>
      <c r="UC107"/>
      <c r="UD107"/>
      <c r="UE107"/>
      <c r="UF107"/>
      <c r="UG107"/>
      <c r="UH107"/>
      <c r="UI107"/>
      <c r="UJ107"/>
      <c r="UK107"/>
      <c r="UL107"/>
      <c r="UM107"/>
      <c r="UN107"/>
      <c r="UO107"/>
      <c r="UP107"/>
      <c r="UQ107"/>
      <c r="UR107"/>
      <c r="US107"/>
      <c r="UT107"/>
      <c r="UU107"/>
      <c r="UV107"/>
      <c r="UW107"/>
      <c r="UX107"/>
      <c r="UY107"/>
      <c r="UZ107"/>
      <c r="VA107"/>
      <c r="VB107"/>
      <c r="VC107"/>
      <c r="VD107"/>
      <c r="VE107"/>
      <c r="VF107"/>
      <c r="VG107"/>
      <c r="VH107"/>
      <c r="VI107"/>
      <c r="VJ107"/>
      <c r="VK107"/>
      <c r="VL107"/>
      <c r="VM107"/>
      <c r="VN107"/>
      <c r="VO107"/>
      <c r="VP107"/>
      <c r="VQ107"/>
      <c r="VR107"/>
      <c r="VS107"/>
      <c r="VT107"/>
      <c r="VU107"/>
      <c r="VV107"/>
      <c r="VW107"/>
      <c r="VX107"/>
      <c r="VY107"/>
      <c r="VZ107"/>
      <c r="WA107"/>
      <c r="WB107"/>
      <c r="WC107"/>
      <c r="WD107"/>
      <c r="WE107"/>
      <c r="WF107"/>
      <c r="WG107"/>
      <c r="WH107"/>
      <c r="WI107"/>
      <c r="WJ107"/>
      <c r="WK107"/>
      <c r="WL107"/>
      <c r="WM107"/>
      <c r="WN107"/>
      <c r="WO107"/>
      <c r="WP107"/>
      <c r="WQ107"/>
      <c r="WR107"/>
      <c r="WS107"/>
      <c r="WT107"/>
      <c r="WU107"/>
      <c r="WV107"/>
      <c r="WW107"/>
      <c r="WX107"/>
      <c r="WY107"/>
      <c r="WZ107"/>
      <c r="XA107"/>
      <c r="XB107"/>
      <c r="XC107"/>
      <c r="XD107"/>
      <c r="XE107"/>
      <c r="XF107"/>
      <c r="XG107"/>
      <c r="XH107"/>
      <c r="XI107"/>
      <c r="XJ107"/>
      <c r="XK107"/>
      <c r="XL107"/>
      <c r="XM107"/>
      <c r="XN107"/>
      <c r="XO107"/>
      <c r="XP107"/>
      <c r="XQ107"/>
      <c r="XR107"/>
      <c r="XS107"/>
      <c r="XT107"/>
      <c r="XU107"/>
      <c r="XV107"/>
      <c r="XW107"/>
      <c r="XX107"/>
      <c r="XY107"/>
      <c r="XZ107"/>
      <c r="YA107"/>
      <c r="YB107"/>
      <c r="YC107"/>
      <c r="YD107"/>
      <c r="YE107"/>
      <c r="YF107"/>
      <c r="YG107"/>
      <c r="YH107"/>
      <c r="YI107"/>
      <c r="YJ107"/>
      <c r="YK107"/>
      <c r="YL107"/>
      <c r="YM107"/>
      <c r="YN107"/>
      <c r="YO107"/>
      <c r="YP107"/>
      <c r="YQ107"/>
      <c r="YR107"/>
      <c r="YS107"/>
      <c r="YT107"/>
      <c r="YU107"/>
      <c r="YV107"/>
      <c r="YW107"/>
      <c r="YX107"/>
      <c r="YY107"/>
      <c r="YZ107"/>
      <c r="ZA107"/>
      <c r="ZB107"/>
      <c r="ZC107"/>
      <c r="ZD107"/>
      <c r="ZE107"/>
      <c r="ZF107"/>
      <c r="ZG107"/>
      <c r="ZH107"/>
      <c r="ZI107"/>
      <c r="ZJ107"/>
      <c r="ZK107"/>
      <c r="ZL107"/>
      <c r="ZM107"/>
      <c r="ZN107"/>
      <c r="ZO107"/>
      <c r="ZP107"/>
      <c r="ZQ107"/>
      <c r="ZR107"/>
      <c r="ZS107"/>
      <c r="ZT107"/>
      <c r="ZU107"/>
      <c r="ZV107"/>
      <c r="ZW107"/>
      <c r="ZX107"/>
      <c r="ZY107"/>
      <c r="ZZ107"/>
      <c r="AAA107"/>
      <c r="AAB107"/>
      <c r="AAC107"/>
      <c r="AAD107"/>
      <c r="AAE107"/>
      <c r="AAF107"/>
      <c r="AAG107"/>
      <c r="AAH107"/>
      <c r="AAI107"/>
      <c r="AAJ107"/>
      <c r="AAK107"/>
      <c r="AAL107"/>
      <c r="AAM107"/>
      <c r="AAN107"/>
      <c r="AAO107"/>
      <c r="AAP107"/>
      <c r="AAQ107"/>
      <c r="AAR107"/>
      <c r="AAS107"/>
      <c r="AAT107"/>
      <c r="AAU107"/>
      <c r="AAV107"/>
      <c r="AAW107"/>
      <c r="AAX107"/>
      <c r="AAY107"/>
      <c r="AAZ107"/>
      <c r="ABA107"/>
      <c r="ABB107"/>
      <c r="ABC107"/>
      <c r="ABD107"/>
      <c r="ABE107"/>
      <c r="ABF107"/>
      <c r="ABG107"/>
      <c r="ABH107"/>
      <c r="ABI107"/>
      <c r="ABJ107"/>
      <c r="ABK107"/>
      <c r="ABL107"/>
      <c r="ABM107"/>
      <c r="ABN107"/>
      <c r="ABO107"/>
      <c r="ABP107"/>
      <c r="ABQ107"/>
      <c r="ABR107"/>
      <c r="ABS107"/>
      <c r="ABT107"/>
      <c r="ABU107"/>
      <c r="ABV107"/>
      <c r="ABW107"/>
      <c r="ABX107"/>
      <c r="ABY107"/>
      <c r="ABZ107"/>
      <c r="ACA107"/>
      <c r="ACB107"/>
      <c r="ACC107"/>
      <c r="ACD107"/>
      <c r="ACE107"/>
      <c r="ACF107"/>
      <c r="ACG107"/>
      <c r="ACH107"/>
      <c r="ACI107"/>
      <c r="ACJ107"/>
      <c r="ACK107"/>
      <c r="ACL107"/>
      <c r="ACM107"/>
      <c r="ACN107"/>
      <c r="ACO107"/>
      <c r="ACP107"/>
      <c r="ACQ107"/>
      <c r="ACR107"/>
      <c r="ACS107"/>
      <c r="ACT107"/>
      <c r="ACU107"/>
      <c r="ACV107"/>
      <c r="ACW107"/>
      <c r="ACX107"/>
      <c r="ACY107"/>
      <c r="ACZ107"/>
      <c r="ADA107"/>
      <c r="ADB107"/>
      <c r="ADC107"/>
      <c r="ADD107"/>
      <c r="ADE107"/>
      <c r="ADF107"/>
      <c r="ADG107"/>
      <c r="ADH107"/>
      <c r="ADI107"/>
      <c r="ADJ107"/>
      <c r="ADK107"/>
      <c r="ADL107"/>
      <c r="ADM107"/>
      <c r="ADN107"/>
      <c r="ADO107"/>
      <c r="ADP107"/>
      <c r="ADQ107"/>
      <c r="ADR107"/>
      <c r="ADS107"/>
      <c r="ADT107"/>
      <c r="ADU107"/>
      <c r="ADV107"/>
      <c r="ADW107"/>
      <c r="ADX107"/>
      <c r="ADY107"/>
      <c r="ADZ107"/>
      <c r="AEA107"/>
      <c r="AEB107"/>
      <c r="AEC107"/>
      <c r="AED107"/>
      <c r="AEE107"/>
      <c r="AEF107"/>
      <c r="AEG107"/>
      <c r="AEH107"/>
      <c r="AEI107"/>
      <c r="AEJ107"/>
      <c r="AEK107"/>
      <c r="AEL107"/>
      <c r="AEM107"/>
      <c r="AEN107"/>
      <c r="AEO107"/>
      <c r="AEP107"/>
      <c r="AEQ107"/>
      <c r="AER107"/>
      <c r="AES107"/>
      <c r="AET107"/>
      <c r="AEU107"/>
      <c r="AEV107"/>
      <c r="AEW107"/>
      <c r="AEX107"/>
      <c r="AEY107"/>
      <c r="AEZ107"/>
      <c r="AFA107"/>
      <c r="AFB107"/>
      <c r="AFC107"/>
      <c r="AFD107"/>
      <c r="AFE107"/>
      <c r="AFF107"/>
      <c r="AFG107"/>
      <c r="AFH107"/>
      <c r="AFI107"/>
      <c r="AFJ107"/>
      <c r="AFK107"/>
      <c r="AFL107"/>
      <c r="AFM107"/>
      <c r="AFN107"/>
      <c r="AFO107"/>
      <c r="AFP107"/>
      <c r="AFQ107"/>
      <c r="AFR107"/>
      <c r="AFS107"/>
      <c r="AFT107"/>
      <c r="AFU107"/>
      <c r="AFV107"/>
      <c r="AFW107"/>
      <c r="AFX107"/>
      <c r="AFY107"/>
      <c r="AFZ107"/>
      <c r="AGA107"/>
      <c r="AGB107"/>
      <c r="AGC107"/>
      <c r="AGD107"/>
      <c r="AGE107"/>
      <c r="AGF107"/>
      <c r="AGG107"/>
      <c r="AGH107"/>
      <c r="AGI107"/>
      <c r="AGJ107"/>
      <c r="AGK107"/>
      <c r="AGL107"/>
      <c r="AGM107"/>
      <c r="AGN107"/>
      <c r="AGO107"/>
      <c r="AGP107"/>
      <c r="AGQ107"/>
      <c r="AGR107"/>
      <c r="AGS107"/>
      <c r="AGT107"/>
      <c r="AGU107"/>
      <c r="AGV107"/>
      <c r="AGW107"/>
      <c r="AGX107"/>
      <c r="AGY107"/>
      <c r="AGZ107"/>
      <c r="AHA107"/>
      <c r="AHB107"/>
      <c r="AHC107"/>
      <c r="AHD107"/>
      <c r="AHE107"/>
      <c r="AHF107"/>
      <c r="AHG107"/>
      <c r="AHH107"/>
      <c r="AHI107"/>
      <c r="AHJ107"/>
      <c r="AHK107"/>
      <c r="AHL107"/>
      <c r="AHM107"/>
      <c r="AHN107"/>
      <c r="AHO107"/>
      <c r="AHP107"/>
      <c r="AHQ107"/>
      <c r="AHR107"/>
      <c r="AHS107"/>
      <c r="AHT107"/>
      <c r="AHU107"/>
      <c r="AHV107"/>
      <c r="AHW107"/>
      <c r="AHX107"/>
      <c r="AHY107"/>
      <c r="AHZ107"/>
      <c r="AIA107"/>
      <c r="AIB107"/>
      <c r="AIC107"/>
      <c r="AID107"/>
      <c r="AIE107"/>
      <c r="AIF107"/>
      <c r="AIG107"/>
      <c r="AIH107"/>
      <c r="AII107"/>
      <c r="AIJ107"/>
      <c r="AIK107"/>
      <c r="AIL107"/>
      <c r="AIM107"/>
      <c r="AIN107"/>
      <c r="AIO107"/>
      <c r="AIP107"/>
      <c r="AIQ107"/>
      <c r="AIR107"/>
      <c r="AIS107"/>
      <c r="AIT107"/>
      <c r="AIU107"/>
      <c r="AIV107"/>
      <c r="AIW107"/>
      <c r="AIX107"/>
      <c r="AIY107"/>
      <c r="AIZ107"/>
      <c r="AJA107"/>
      <c r="AJB107"/>
      <c r="AJC107"/>
      <c r="AJD107"/>
      <c r="AJE107"/>
      <c r="AJF107"/>
      <c r="AJG107"/>
      <c r="AJH107"/>
      <c r="AJI107"/>
      <c r="AJJ107"/>
      <c r="AJK107"/>
      <c r="AJL107"/>
      <c r="AJM107"/>
      <c r="AJN107"/>
      <c r="AJO107"/>
      <c r="AJP107"/>
      <c r="AJQ107"/>
      <c r="AJR107"/>
      <c r="AJS107"/>
      <c r="AJT107"/>
      <c r="AJU107"/>
      <c r="AJV107"/>
      <c r="AJW107"/>
      <c r="AJX107"/>
      <c r="AJY107"/>
      <c r="AJZ107"/>
      <c r="AKA107"/>
      <c r="AKB107"/>
      <c r="AKC107"/>
      <c r="AKD107"/>
      <c r="AKE107"/>
      <c r="AKF107"/>
      <c r="AKG107"/>
      <c r="AKH107"/>
      <c r="AKI107"/>
      <c r="AKJ107"/>
      <c r="AKK107"/>
      <c r="AKL107"/>
      <c r="AKM107"/>
      <c r="AKN107"/>
      <c r="AKO107"/>
      <c r="AKP107"/>
      <c r="AKQ107"/>
      <c r="AKR107"/>
      <c r="AKS107"/>
      <c r="AKT107"/>
      <c r="AKU107"/>
      <c r="AKV107"/>
      <c r="AKW107"/>
      <c r="AKX107"/>
      <c r="AKY107"/>
      <c r="AKZ107"/>
      <c r="ALA107"/>
      <c r="ALB107"/>
      <c r="ALC107"/>
      <c r="ALD107"/>
      <c r="ALE107"/>
      <c r="ALF107"/>
      <c r="ALG107"/>
      <c r="ALH107"/>
      <c r="ALI107"/>
      <c r="ALJ107"/>
      <c r="ALK107"/>
      <c r="ALL107"/>
      <c r="ALM107"/>
      <c r="ALN107"/>
      <c r="ALO107"/>
      <c r="ALP107"/>
      <c r="ALQ107"/>
      <c r="ALR107"/>
      <c r="ALS107"/>
      <c r="ALT107"/>
      <c r="ALU107"/>
      <c r="ALV107"/>
      <c r="ALW107"/>
      <c r="ALX107"/>
      <c r="ALY107"/>
      <c r="ALZ107"/>
      <c r="AMA107"/>
      <c r="AMB107"/>
      <c r="AMC107"/>
      <c r="AMD107"/>
      <c r="AME107"/>
      <c r="AMF107"/>
      <c r="AMG107"/>
      <c r="AMH107"/>
      <c r="AMI107"/>
      <c r="AMJ107"/>
      <c r="AMK107"/>
      <c r="AML107"/>
      <c r="AMM107"/>
      <c r="AMN107"/>
      <c r="AMO107"/>
      <c r="AMP107"/>
      <c r="AMQ107"/>
      <c r="AMR107"/>
      <c r="AMS107"/>
      <c r="AMT107"/>
      <c r="AMU107"/>
    </row>
    <row r="108" spans="3:1038" s="6" customFormat="1" ht="15" customHeight="1" x14ac:dyDescent="0.25">
      <c r="C108" s="6" t="str">
        <f t="shared" si="4"/>
        <v>A. O. Smith</v>
      </c>
      <c r="D108" s="6" t="str">
        <f t="shared" si="5"/>
        <v>HPTU 80N 120  (80 gal)</v>
      </c>
      <c r="E108" s="6">
        <f t="shared" si="6"/>
        <v>1101215</v>
      </c>
      <c r="F108" s="55">
        <f t="shared" si="7"/>
        <v>80</v>
      </c>
      <c r="G108" s="6" t="str">
        <f t="shared" si="8"/>
        <v>AOSmithHPTU80</v>
      </c>
      <c r="H108" s="114">
        <f t="shared" si="9"/>
        <v>0</v>
      </c>
      <c r="I108" s="152" t="str">
        <f t="shared" si="10"/>
        <v>AOSmithHPTU80N</v>
      </c>
      <c r="J108" s="114">
        <v>3</v>
      </c>
      <c r="K108" s="219">
        <v>3.45</v>
      </c>
      <c r="L108" s="91" t="s">
        <v>188</v>
      </c>
      <c r="M108" s="32">
        <v>3</v>
      </c>
      <c r="N108" s="75">
        <f t="shared" si="11"/>
        <v>11</v>
      </c>
      <c r="O108" s="9" t="s">
        <v>6</v>
      </c>
      <c r="P108" s="62">
        <f>P107+1</f>
        <v>12</v>
      </c>
      <c r="Q108" s="164">
        <f t="shared" si="12"/>
        <v>1101215</v>
      </c>
      <c r="R108" s="59" t="str">
        <f t="shared" si="13"/>
        <v>HPTU 80N 120  (80 gal)</v>
      </c>
      <c r="S108" s="151">
        <f t="shared" si="14"/>
        <v>1</v>
      </c>
      <c r="T108" s="10" t="s">
        <v>14</v>
      </c>
      <c r="U108" s="11">
        <v>80</v>
      </c>
      <c r="V108" s="30" t="s">
        <v>83</v>
      </c>
      <c r="W108" s="80" t="s">
        <v>103</v>
      </c>
      <c r="X108" s="85" t="str">
        <f t="shared" si="15"/>
        <v>AOSmithHPTU80</v>
      </c>
      <c r="Y108" s="113">
        <v>0</v>
      </c>
      <c r="Z108" s="42" t="s">
        <v>13</v>
      </c>
      <c r="AA108" s="43">
        <v>42545</v>
      </c>
      <c r="AB108" s="44" t="s">
        <v>80</v>
      </c>
      <c r="AC108" s="124" t="str">
        <f t="shared" si="16"/>
        <v>2,     1101215,   "HPTU 80N 120  (80 gal)"</v>
      </c>
      <c r="AD108" s="126" t="str">
        <f t="shared" si="22"/>
        <v>AOSmith</v>
      </c>
      <c r="AE108" s="127" t="s">
        <v>440</v>
      </c>
      <c r="AF108" s="167">
        <f t="shared" si="17"/>
        <v>1</v>
      </c>
      <c r="AG108" s="124" t="str">
        <f t="shared" si="18"/>
        <v xml:space="preserve">          case  HPTU 80N 120  (80 gal)   :   "AOSmithHPTU80N"</v>
      </c>
      <c r="AH108" s="6">
        <v>3.45</v>
      </c>
      <c r="AJ108" s="6">
        <v>3</v>
      </c>
      <c r="AK108"/>
      <c r="AL108" s="138">
        <f t="shared" si="20"/>
        <v>3.45</v>
      </c>
      <c r="AM108" s="138" t="str">
        <f t="shared" si="21"/>
        <v/>
      </c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  <c r="NR108"/>
      <c r="NS108"/>
      <c r="NT108"/>
      <c r="NU108"/>
      <c r="NV108"/>
      <c r="NW108"/>
      <c r="NX108"/>
      <c r="NY108"/>
      <c r="NZ108"/>
      <c r="OA108"/>
      <c r="OB108"/>
      <c r="OC108"/>
      <c r="OD108"/>
      <c r="OE108"/>
      <c r="OF108"/>
      <c r="OG108"/>
      <c r="OH108"/>
      <c r="OI108"/>
      <c r="OJ108"/>
      <c r="OK108"/>
      <c r="OL108"/>
      <c r="OM108"/>
      <c r="ON108"/>
      <c r="OO108"/>
      <c r="OP108"/>
      <c r="OQ108"/>
      <c r="OR108"/>
      <c r="OS108"/>
      <c r="OT108"/>
      <c r="OU108"/>
      <c r="OV108"/>
      <c r="OW108"/>
      <c r="OX108"/>
      <c r="OY108"/>
      <c r="OZ108"/>
      <c r="PA108"/>
      <c r="PB108"/>
      <c r="PC108"/>
      <c r="PD108"/>
      <c r="PE108"/>
      <c r="PF108"/>
      <c r="PG108"/>
      <c r="PH108"/>
      <c r="PI108"/>
      <c r="PJ108"/>
      <c r="PK108"/>
      <c r="PL108"/>
      <c r="PM108"/>
      <c r="PN108"/>
      <c r="PO108"/>
      <c r="PP108"/>
      <c r="PQ108"/>
      <c r="PR108"/>
      <c r="PS108"/>
      <c r="PT108"/>
      <c r="PU108"/>
      <c r="PV108"/>
      <c r="PW108"/>
      <c r="PX108"/>
      <c r="PY108"/>
      <c r="PZ108"/>
      <c r="QA108"/>
      <c r="QB108"/>
      <c r="QC108"/>
      <c r="QD108"/>
      <c r="QE108"/>
      <c r="QF108"/>
      <c r="QG108"/>
      <c r="QH108"/>
      <c r="QI108"/>
      <c r="QJ108"/>
      <c r="QK108"/>
      <c r="QL108"/>
      <c r="QM108"/>
      <c r="QN108"/>
      <c r="QO108"/>
      <c r="QP108"/>
      <c r="QQ108"/>
      <c r="QR108"/>
      <c r="QS108"/>
      <c r="QT108"/>
      <c r="QU108"/>
      <c r="QV108"/>
      <c r="QW108"/>
      <c r="QX108"/>
      <c r="QY108"/>
      <c r="QZ108"/>
      <c r="RA108"/>
      <c r="RB108"/>
      <c r="RC108"/>
      <c r="RD108"/>
      <c r="RE108"/>
      <c r="RF108"/>
      <c r="RG108"/>
      <c r="RH108"/>
      <c r="RI108"/>
      <c r="RJ108"/>
      <c r="RK108"/>
      <c r="RL108"/>
      <c r="RM108"/>
      <c r="RN108"/>
      <c r="RO108"/>
      <c r="RP108"/>
      <c r="RQ108"/>
      <c r="RR108"/>
      <c r="RS108"/>
      <c r="RT108"/>
      <c r="RU108"/>
      <c r="RV108"/>
      <c r="RW108"/>
      <c r="RX108"/>
      <c r="RY108"/>
      <c r="RZ108"/>
      <c r="SA108"/>
      <c r="SB108"/>
      <c r="SC108"/>
      <c r="SD108"/>
      <c r="SE108"/>
      <c r="SF108"/>
      <c r="SG108"/>
      <c r="SH108"/>
      <c r="SI108"/>
      <c r="SJ108"/>
      <c r="SK108"/>
      <c r="SL108"/>
      <c r="SM108"/>
      <c r="SN108"/>
      <c r="SO108"/>
      <c r="SP108"/>
      <c r="SQ108"/>
      <c r="SR108"/>
      <c r="SS108"/>
      <c r="ST108"/>
      <c r="SU108"/>
      <c r="SV108"/>
      <c r="SW108"/>
      <c r="SX108"/>
      <c r="SY108"/>
      <c r="SZ108"/>
      <c r="TA108"/>
      <c r="TB108"/>
      <c r="TC108"/>
      <c r="TD108"/>
      <c r="TE108"/>
      <c r="TF108"/>
      <c r="TG108"/>
      <c r="TH108"/>
      <c r="TI108"/>
      <c r="TJ108"/>
      <c r="TK108"/>
      <c r="TL108"/>
      <c r="TM108"/>
      <c r="TN108"/>
      <c r="TO108"/>
      <c r="TP108"/>
      <c r="TQ108"/>
      <c r="TR108"/>
      <c r="TS108"/>
      <c r="TT108"/>
      <c r="TU108"/>
      <c r="TV108"/>
      <c r="TW108"/>
      <c r="TX108"/>
      <c r="TY108"/>
      <c r="TZ108"/>
      <c r="UA108"/>
      <c r="UB108"/>
      <c r="UC108"/>
      <c r="UD108"/>
      <c r="UE108"/>
      <c r="UF108"/>
      <c r="UG108"/>
      <c r="UH108"/>
      <c r="UI108"/>
      <c r="UJ108"/>
      <c r="UK108"/>
      <c r="UL108"/>
      <c r="UM108"/>
      <c r="UN108"/>
      <c r="UO108"/>
      <c r="UP108"/>
      <c r="UQ108"/>
      <c r="UR108"/>
      <c r="US108"/>
      <c r="UT108"/>
      <c r="UU108"/>
      <c r="UV108"/>
      <c r="UW108"/>
      <c r="UX108"/>
      <c r="UY108"/>
      <c r="UZ108"/>
      <c r="VA108"/>
      <c r="VB108"/>
      <c r="VC108"/>
      <c r="VD108"/>
      <c r="VE108"/>
      <c r="VF108"/>
      <c r="VG108"/>
      <c r="VH108"/>
      <c r="VI108"/>
      <c r="VJ108"/>
      <c r="VK108"/>
      <c r="VL108"/>
      <c r="VM108"/>
      <c r="VN108"/>
      <c r="VO108"/>
      <c r="VP108"/>
      <c r="VQ108"/>
      <c r="VR108"/>
      <c r="VS108"/>
      <c r="VT108"/>
      <c r="VU108"/>
      <c r="VV108"/>
      <c r="VW108"/>
      <c r="VX108"/>
      <c r="VY108"/>
      <c r="VZ108"/>
      <c r="WA108"/>
      <c r="WB108"/>
      <c r="WC108"/>
      <c r="WD108"/>
      <c r="WE108"/>
      <c r="WF108"/>
      <c r="WG108"/>
      <c r="WH108"/>
      <c r="WI108"/>
      <c r="WJ108"/>
      <c r="WK108"/>
      <c r="WL108"/>
      <c r="WM108"/>
      <c r="WN108"/>
      <c r="WO108"/>
      <c r="WP108"/>
      <c r="WQ108"/>
      <c r="WR108"/>
      <c r="WS108"/>
      <c r="WT108"/>
      <c r="WU108"/>
      <c r="WV108"/>
      <c r="WW108"/>
      <c r="WX108"/>
      <c r="WY108"/>
      <c r="WZ108"/>
      <c r="XA108"/>
      <c r="XB108"/>
      <c r="XC108"/>
      <c r="XD108"/>
      <c r="XE108"/>
      <c r="XF108"/>
      <c r="XG108"/>
      <c r="XH108"/>
      <c r="XI108"/>
      <c r="XJ108"/>
      <c r="XK108"/>
      <c r="XL108"/>
      <c r="XM108"/>
      <c r="XN108"/>
      <c r="XO108"/>
      <c r="XP108"/>
      <c r="XQ108"/>
      <c r="XR108"/>
      <c r="XS108"/>
      <c r="XT108"/>
      <c r="XU108"/>
      <c r="XV108"/>
      <c r="XW108"/>
      <c r="XX108"/>
      <c r="XY108"/>
      <c r="XZ108"/>
      <c r="YA108"/>
      <c r="YB108"/>
      <c r="YC108"/>
      <c r="YD108"/>
      <c r="YE108"/>
      <c r="YF108"/>
      <c r="YG108"/>
      <c r="YH108"/>
      <c r="YI108"/>
      <c r="YJ108"/>
      <c r="YK108"/>
      <c r="YL108"/>
      <c r="YM108"/>
      <c r="YN108"/>
      <c r="YO108"/>
      <c r="YP108"/>
      <c r="YQ108"/>
      <c r="YR108"/>
      <c r="YS108"/>
      <c r="YT108"/>
      <c r="YU108"/>
      <c r="YV108"/>
      <c r="YW108"/>
      <c r="YX108"/>
      <c r="YY108"/>
      <c r="YZ108"/>
      <c r="ZA108"/>
      <c r="ZB108"/>
      <c r="ZC108"/>
      <c r="ZD108"/>
      <c r="ZE108"/>
      <c r="ZF108"/>
      <c r="ZG108"/>
      <c r="ZH108"/>
      <c r="ZI108"/>
      <c r="ZJ108"/>
      <c r="ZK108"/>
      <c r="ZL108"/>
      <c r="ZM108"/>
      <c r="ZN108"/>
      <c r="ZO108"/>
      <c r="ZP108"/>
      <c r="ZQ108"/>
      <c r="ZR108"/>
      <c r="ZS108"/>
      <c r="ZT108"/>
      <c r="ZU108"/>
      <c r="ZV108"/>
      <c r="ZW108"/>
      <c r="ZX108"/>
      <c r="ZY108"/>
      <c r="ZZ108"/>
      <c r="AAA108"/>
      <c r="AAB108"/>
      <c r="AAC108"/>
      <c r="AAD108"/>
      <c r="AAE108"/>
      <c r="AAF108"/>
      <c r="AAG108"/>
      <c r="AAH108"/>
      <c r="AAI108"/>
      <c r="AAJ108"/>
      <c r="AAK108"/>
      <c r="AAL108"/>
      <c r="AAM108"/>
      <c r="AAN108"/>
      <c r="AAO108"/>
      <c r="AAP108"/>
      <c r="AAQ108"/>
      <c r="AAR108"/>
      <c r="AAS108"/>
      <c r="AAT108"/>
      <c r="AAU108"/>
      <c r="AAV108"/>
      <c r="AAW108"/>
      <c r="AAX108"/>
      <c r="AAY108"/>
      <c r="AAZ108"/>
      <c r="ABA108"/>
      <c r="ABB108"/>
      <c r="ABC108"/>
      <c r="ABD108"/>
      <c r="ABE108"/>
      <c r="ABF108"/>
      <c r="ABG108"/>
      <c r="ABH108"/>
      <c r="ABI108"/>
      <c r="ABJ108"/>
      <c r="ABK108"/>
      <c r="ABL108"/>
      <c r="ABM108"/>
      <c r="ABN108"/>
      <c r="ABO108"/>
      <c r="ABP108"/>
      <c r="ABQ108"/>
      <c r="ABR108"/>
      <c r="ABS108"/>
      <c r="ABT108"/>
      <c r="ABU108"/>
      <c r="ABV108"/>
      <c r="ABW108"/>
      <c r="ABX108"/>
      <c r="ABY108"/>
      <c r="ABZ108"/>
      <c r="ACA108"/>
      <c r="ACB108"/>
      <c r="ACC108"/>
      <c r="ACD108"/>
      <c r="ACE108"/>
      <c r="ACF108"/>
      <c r="ACG108"/>
      <c r="ACH108"/>
      <c r="ACI108"/>
      <c r="ACJ108"/>
      <c r="ACK108"/>
      <c r="ACL108"/>
      <c r="ACM108"/>
      <c r="ACN108"/>
      <c r="ACO108"/>
      <c r="ACP108"/>
      <c r="ACQ108"/>
      <c r="ACR108"/>
      <c r="ACS108"/>
      <c r="ACT108"/>
      <c r="ACU108"/>
      <c r="ACV108"/>
      <c r="ACW108"/>
      <c r="ACX108"/>
      <c r="ACY108"/>
      <c r="ACZ108"/>
      <c r="ADA108"/>
      <c r="ADB108"/>
      <c r="ADC108"/>
      <c r="ADD108"/>
      <c r="ADE108"/>
      <c r="ADF108"/>
      <c r="ADG108"/>
      <c r="ADH108"/>
      <c r="ADI108"/>
      <c r="ADJ108"/>
      <c r="ADK108"/>
      <c r="ADL108"/>
      <c r="ADM108"/>
      <c r="ADN108"/>
      <c r="ADO108"/>
      <c r="ADP108"/>
      <c r="ADQ108"/>
      <c r="ADR108"/>
      <c r="ADS108"/>
      <c r="ADT108"/>
      <c r="ADU108"/>
      <c r="ADV108"/>
      <c r="ADW108"/>
      <c r="ADX108"/>
      <c r="ADY108"/>
      <c r="ADZ108"/>
      <c r="AEA108"/>
      <c r="AEB108"/>
      <c r="AEC108"/>
      <c r="AED108"/>
      <c r="AEE108"/>
      <c r="AEF108"/>
      <c r="AEG108"/>
      <c r="AEH108"/>
      <c r="AEI108"/>
      <c r="AEJ108"/>
      <c r="AEK108"/>
      <c r="AEL108"/>
      <c r="AEM108"/>
      <c r="AEN108"/>
      <c r="AEO108"/>
      <c r="AEP108"/>
      <c r="AEQ108"/>
      <c r="AER108"/>
      <c r="AES108"/>
      <c r="AET108"/>
      <c r="AEU108"/>
      <c r="AEV108"/>
      <c r="AEW108"/>
      <c r="AEX108"/>
      <c r="AEY108"/>
      <c r="AEZ108"/>
      <c r="AFA108"/>
      <c r="AFB108"/>
      <c r="AFC108"/>
      <c r="AFD108"/>
      <c r="AFE108"/>
      <c r="AFF108"/>
      <c r="AFG108"/>
      <c r="AFH108"/>
      <c r="AFI108"/>
      <c r="AFJ108"/>
      <c r="AFK108"/>
      <c r="AFL108"/>
      <c r="AFM108"/>
      <c r="AFN108"/>
      <c r="AFO108"/>
      <c r="AFP108"/>
      <c r="AFQ108"/>
      <c r="AFR108"/>
      <c r="AFS108"/>
      <c r="AFT108"/>
      <c r="AFU108"/>
      <c r="AFV108"/>
      <c r="AFW108"/>
      <c r="AFX108"/>
      <c r="AFY108"/>
      <c r="AFZ108"/>
      <c r="AGA108"/>
      <c r="AGB108"/>
      <c r="AGC108"/>
      <c r="AGD108"/>
      <c r="AGE108"/>
      <c r="AGF108"/>
      <c r="AGG108"/>
      <c r="AGH108"/>
      <c r="AGI108"/>
      <c r="AGJ108"/>
      <c r="AGK108"/>
      <c r="AGL108"/>
      <c r="AGM108"/>
      <c r="AGN108"/>
      <c r="AGO108"/>
      <c r="AGP108"/>
      <c r="AGQ108"/>
      <c r="AGR108"/>
      <c r="AGS108"/>
      <c r="AGT108"/>
      <c r="AGU108"/>
      <c r="AGV108"/>
      <c r="AGW108"/>
      <c r="AGX108"/>
      <c r="AGY108"/>
      <c r="AGZ108"/>
      <c r="AHA108"/>
      <c r="AHB108"/>
      <c r="AHC108"/>
      <c r="AHD108"/>
      <c r="AHE108"/>
      <c r="AHF108"/>
      <c r="AHG108"/>
      <c r="AHH108"/>
      <c r="AHI108"/>
      <c r="AHJ108"/>
      <c r="AHK108"/>
      <c r="AHL108"/>
      <c r="AHM108"/>
      <c r="AHN108"/>
      <c r="AHO108"/>
      <c r="AHP108"/>
      <c r="AHQ108"/>
      <c r="AHR108"/>
      <c r="AHS108"/>
      <c r="AHT108"/>
      <c r="AHU108"/>
      <c r="AHV108"/>
      <c r="AHW108"/>
      <c r="AHX108"/>
      <c r="AHY108"/>
      <c r="AHZ108"/>
      <c r="AIA108"/>
      <c r="AIB108"/>
      <c r="AIC108"/>
      <c r="AID108"/>
      <c r="AIE108"/>
      <c r="AIF108"/>
      <c r="AIG108"/>
      <c r="AIH108"/>
      <c r="AII108"/>
      <c r="AIJ108"/>
      <c r="AIK108"/>
      <c r="AIL108"/>
      <c r="AIM108"/>
      <c r="AIN108"/>
      <c r="AIO108"/>
      <c r="AIP108"/>
      <c r="AIQ108"/>
      <c r="AIR108"/>
      <c r="AIS108"/>
      <c r="AIT108"/>
      <c r="AIU108"/>
      <c r="AIV108"/>
      <c r="AIW108"/>
      <c r="AIX108"/>
      <c r="AIY108"/>
      <c r="AIZ108"/>
      <c r="AJA108"/>
      <c r="AJB108"/>
      <c r="AJC108"/>
      <c r="AJD108"/>
      <c r="AJE108"/>
      <c r="AJF108"/>
      <c r="AJG108"/>
      <c r="AJH108"/>
      <c r="AJI108"/>
      <c r="AJJ108"/>
      <c r="AJK108"/>
      <c r="AJL108"/>
      <c r="AJM108"/>
      <c r="AJN108"/>
      <c r="AJO108"/>
      <c r="AJP108"/>
      <c r="AJQ108"/>
      <c r="AJR108"/>
      <c r="AJS108"/>
      <c r="AJT108"/>
      <c r="AJU108"/>
      <c r="AJV108"/>
      <c r="AJW108"/>
      <c r="AJX108"/>
      <c r="AJY108"/>
      <c r="AJZ108"/>
      <c r="AKA108"/>
      <c r="AKB108"/>
      <c r="AKC108"/>
      <c r="AKD108"/>
      <c r="AKE108"/>
      <c r="AKF108"/>
      <c r="AKG108"/>
      <c r="AKH108"/>
      <c r="AKI108"/>
      <c r="AKJ108"/>
      <c r="AKK108"/>
      <c r="AKL108"/>
      <c r="AKM108"/>
      <c r="AKN108"/>
      <c r="AKO108"/>
      <c r="AKP108"/>
      <c r="AKQ108"/>
      <c r="AKR108"/>
      <c r="AKS108"/>
      <c r="AKT108"/>
      <c r="AKU108"/>
      <c r="AKV108"/>
      <c r="AKW108"/>
      <c r="AKX108"/>
      <c r="AKY108"/>
      <c r="AKZ108"/>
      <c r="ALA108"/>
      <c r="ALB108"/>
      <c r="ALC108"/>
      <c r="ALD108"/>
      <c r="ALE108"/>
      <c r="ALF108"/>
      <c r="ALG108"/>
      <c r="ALH108"/>
      <c r="ALI108"/>
      <c r="ALJ108"/>
      <c r="ALK108"/>
      <c r="ALL108"/>
      <c r="ALM108"/>
      <c r="ALN108"/>
      <c r="ALO108"/>
      <c r="ALP108"/>
      <c r="ALQ108"/>
      <c r="ALR108"/>
      <c r="ALS108"/>
      <c r="ALT108"/>
      <c r="ALU108"/>
      <c r="ALV108"/>
      <c r="ALW108"/>
      <c r="ALX108"/>
      <c r="ALY108"/>
      <c r="ALZ108"/>
      <c r="AMA108"/>
      <c r="AMB108"/>
      <c r="AMC108"/>
      <c r="AMD108"/>
      <c r="AME108"/>
      <c r="AMF108"/>
      <c r="AMG108"/>
      <c r="AMH108"/>
      <c r="AMI108"/>
      <c r="AMJ108"/>
      <c r="AMK108"/>
      <c r="AML108"/>
      <c r="AMM108"/>
      <c r="AMN108"/>
      <c r="AMO108"/>
      <c r="AMP108"/>
      <c r="AMQ108"/>
      <c r="AMR108"/>
      <c r="AMS108"/>
      <c r="AMT108"/>
      <c r="AMU108"/>
    </row>
    <row r="109" spans="3:1038" s="6" customFormat="1" ht="15" customHeight="1" x14ac:dyDescent="0.25">
      <c r="C109" s="118" t="str">
        <f t="shared" si="4"/>
        <v>A. O. Smith</v>
      </c>
      <c r="D109" s="118" t="str">
        <f t="shared" si="5"/>
        <v>HPTU-80DR 130  (80 gal)</v>
      </c>
      <c r="E109" s="118">
        <f t="shared" si="6"/>
        <v>1101915</v>
      </c>
      <c r="F109" s="55">
        <f t="shared" si="7"/>
        <v>80</v>
      </c>
      <c r="G109" s="6" t="str">
        <f t="shared" si="8"/>
        <v>AOSmithHPTU80</v>
      </c>
      <c r="H109" s="114">
        <f t="shared" si="9"/>
        <v>1</v>
      </c>
      <c r="I109" s="152" t="str">
        <f t="shared" si="10"/>
        <v>AOSmithHPTU80DR</v>
      </c>
      <c r="J109" s="114">
        <v>3</v>
      </c>
      <c r="K109" s="219">
        <v>3.45</v>
      </c>
      <c r="L109" s="91" t="s">
        <v>188</v>
      </c>
      <c r="M109" s="32">
        <v>3</v>
      </c>
      <c r="N109" s="75">
        <f t="shared" si="11"/>
        <v>11</v>
      </c>
      <c r="O109" s="9" t="s">
        <v>6</v>
      </c>
      <c r="P109" s="119">
        <v>19</v>
      </c>
      <c r="Q109" s="164">
        <f t="shared" si="12"/>
        <v>1101915</v>
      </c>
      <c r="R109" s="59" t="str">
        <f t="shared" si="13"/>
        <v>HPTU-80DR 130  (80 gal)</v>
      </c>
      <c r="S109" s="151">
        <f t="shared" si="14"/>
        <v>1</v>
      </c>
      <c r="T109" s="10" t="s">
        <v>354</v>
      </c>
      <c r="U109" s="11">
        <v>80</v>
      </c>
      <c r="V109" s="30" t="s">
        <v>83</v>
      </c>
      <c r="W109" s="80" t="s">
        <v>103</v>
      </c>
      <c r="X109" s="85" t="str">
        <f t="shared" si="15"/>
        <v>AOSmithHPTU80</v>
      </c>
      <c r="Y109" s="115">
        <v>1</v>
      </c>
      <c r="Z109" s="42" t="s">
        <v>13</v>
      </c>
      <c r="AA109" s="43">
        <v>44118</v>
      </c>
      <c r="AB109" s="44" t="s">
        <v>80</v>
      </c>
      <c r="AC109" s="124" t="str">
        <f t="shared" si="16"/>
        <v>2,     1101915,   "HPTU-80DR 130  (80 gal)"</v>
      </c>
      <c r="AD109" s="126" t="str">
        <f t="shared" si="22"/>
        <v>AOSmith</v>
      </c>
      <c r="AE109" s="128" t="s">
        <v>179</v>
      </c>
      <c r="AF109" s="167">
        <f t="shared" si="17"/>
        <v>1</v>
      </c>
      <c r="AG109" s="124" t="str">
        <f t="shared" si="18"/>
        <v xml:space="preserve">          case  HPTU-80DR 130  (80 gal)   :   "AOSmithHPTU80DR"</v>
      </c>
      <c r="AH109" s="6">
        <v>3.45</v>
      </c>
      <c r="AJ109" s="6">
        <v>3</v>
      </c>
      <c r="AK109"/>
      <c r="AL109" s="138">
        <f t="shared" si="20"/>
        <v>3.45</v>
      </c>
      <c r="AM109" s="138" t="str">
        <f t="shared" si="21"/>
        <v/>
      </c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/>
      <c r="AMU109"/>
    </row>
    <row r="110" spans="3:1038" s="6" customFormat="1" ht="15" customHeight="1" x14ac:dyDescent="0.25">
      <c r="C110" s="6" t="str">
        <f t="shared" si="4"/>
        <v>A. O. Smith</v>
      </c>
      <c r="D110" s="6" t="str">
        <f t="shared" si="5"/>
        <v>PHPT 60  (60 gal)</v>
      </c>
      <c r="E110" s="6">
        <f t="shared" si="6"/>
        <v>1101311</v>
      </c>
      <c r="F110" s="55">
        <f t="shared" si="7"/>
        <v>60</v>
      </c>
      <c r="G110" s="6" t="str">
        <f t="shared" si="8"/>
        <v>AOSmithPHPT60</v>
      </c>
      <c r="H110" s="114">
        <f t="shared" si="9"/>
        <v>0</v>
      </c>
      <c r="I110" s="152" t="str">
        <f t="shared" si="10"/>
        <v>AOSmithPHPT60</v>
      </c>
      <c r="J110" s="114">
        <v>1</v>
      </c>
      <c r="K110" s="220">
        <v>0</v>
      </c>
      <c r="L110" s="91" t="s">
        <v>188</v>
      </c>
      <c r="M110" s="33">
        <v>1</v>
      </c>
      <c r="N110" s="75">
        <f t="shared" si="11"/>
        <v>11</v>
      </c>
      <c r="O110" s="18" t="s">
        <v>6</v>
      </c>
      <c r="P110" s="120">
        <f>P108+1</f>
        <v>13</v>
      </c>
      <c r="Q110" s="164">
        <f t="shared" si="12"/>
        <v>1101311</v>
      </c>
      <c r="R110" s="59" t="str">
        <f t="shared" si="13"/>
        <v>PHPT 60  (60 gal)</v>
      </c>
      <c r="S110" s="151">
        <f t="shared" si="14"/>
        <v>1</v>
      </c>
      <c r="T110" s="19" t="s">
        <v>107</v>
      </c>
      <c r="U110" s="20">
        <v>60</v>
      </c>
      <c r="V110" s="31" t="s">
        <v>104</v>
      </c>
      <c r="W110" s="80" t="s">
        <v>104</v>
      </c>
      <c r="X110" s="85" t="str">
        <f t="shared" si="15"/>
        <v>AOSmithPHPT60</v>
      </c>
      <c r="Y110" s="113">
        <v>0</v>
      </c>
      <c r="Z110" s="45"/>
      <c r="AA110" s="45"/>
      <c r="AB110" s="44"/>
      <c r="AC110" s="124" t="str">
        <f t="shared" si="16"/>
        <v>2,     1101311,   "PHPT 60  (60 gal)"</v>
      </c>
      <c r="AD110" s="126" t="str">
        <f t="shared" si="22"/>
        <v>AOSmith</v>
      </c>
      <c r="AE110" s="127" t="s">
        <v>174</v>
      </c>
      <c r="AF110" s="167">
        <f t="shared" si="17"/>
        <v>1</v>
      </c>
      <c r="AG110" s="124" t="str">
        <f t="shared" si="18"/>
        <v xml:space="preserve">          case  PHPT 60  (60 gal)   :   "AOSmithPHPT60"</v>
      </c>
      <c r="AH110" s="6" t="s">
        <v>1274</v>
      </c>
      <c r="AI110" s="6" t="s">
        <v>1274</v>
      </c>
      <c r="AJ110" s="6">
        <v>1</v>
      </c>
      <c r="AK110"/>
      <c r="AL110" s="138" t="str">
        <f t="shared" si="20"/>
        <v/>
      </c>
      <c r="AM110" s="138" t="str">
        <f t="shared" si="21"/>
        <v/>
      </c>
      <c r="AN110" s="18"/>
      <c r="AO110" s="18"/>
      <c r="AP110" s="18"/>
      <c r="AQ110" s="18"/>
      <c r="AR110" s="1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  <c r="FS110" s="28"/>
      <c r="FT110" s="28"/>
      <c r="FU110" s="28"/>
      <c r="FV110" s="28"/>
      <c r="FW110" s="28"/>
      <c r="FX110" s="28"/>
      <c r="FY110" s="28"/>
      <c r="FZ110" s="28"/>
      <c r="GA110" s="28"/>
      <c r="GB110" s="28"/>
      <c r="GC110" s="28"/>
      <c r="GD110" s="28"/>
      <c r="GE110" s="28"/>
      <c r="GF110" s="28"/>
      <c r="GG110" s="28"/>
      <c r="GH110" s="28"/>
      <c r="GI110" s="28"/>
      <c r="GJ110" s="28"/>
      <c r="GK110" s="28"/>
      <c r="GL110" s="28"/>
      <c r="GM110" s="28"/>
      <c r="GN110" s="28"/>
      <c r="GO110" s="28"/>
      <c r="GP110" s="28"/>
      <c r="GQ110" s="28"/>
      <c r="GR110" s="28"/>
      <c r="GS110" s="28"/>
      <c r="GT110" s="28"/>
      <c r="GU110" s="28"/>
      <c r="GV110" s="28"/>
      <c r="GW110" s="28"/>
      <c r="GX110" s="28"/>
      <c r="GY110" s="28"/>
      <c r="GZ110" s="28"/>
      <c r="HA110" s="28"/>
      <c r="HB110" s="28"/>
      <c r="HC110" s="28"/>
      <c r="HD110" s="28"/>
      <c r="HE110" s="28"/>
      <c r="HF110" s="28"/>
      <c r="HG110" s="28"/>
      <c r="HH110" s="28"/>
      <c r="HI110" s="28"/>
      <c r="HJ110" s="28"/>
      <c r="HK110" s="28"/>
      <c r="HL110" s="28"/>
      <c r="HM110" s="28"/>
      <c r="HN110" s="28"/>
      <c r="HO110" s="28"/>
      <c r="HP110" s="28"/>
      <c r="HQ110" s="28"/>
      <c r="HR110" s="28"/>
      <c r="HS110" s="28"/>
      <c r="HT110" s="28"/>
      <c r="HU110" s="28"/>
      <c r="HV110" s="28"/>
      <c r="HW110" s="28"/>
      <c r="HX110" s="28"/>
      <c r="HY110" s="28"/>
      <c r="HZ110" s="28"/>
      <c r="IA110" s="28"/>
      <c r="IB110" s="28"/>
      <c r="IC110" s="28"/>
      <c r="ID110" s="28"/>
      <c r="IE110" s="28"/>
      <c r="IF110" s="28"/>
      <c r="IG110" s="28"/>
      <c r="IH110" s="28"/>
      <c r="II110" s="28"/>
      <c r="IJ110" s="28"/>
      <c r="IK110" s="28"/>
      <c r="IL110" s="28"/>
      <c r="IM110" s="28"/>
      <c r="IN110" s="28"/>
      <c r="IO110" s="28"/>
      <c r="IP110" s="28"/>
      <c r="IQ110" s="28"/>
      <c r="IR110" s="28"/>
      <c r="IS110" s="28"/>
      <c r="IT110" s="28"/>
      <c r="IU110" s="28"/>
      <c r="IV110" s="28"/>
      <c r="IW110" s="28"/>
      <c r="IX110" s="28"/>
      <c r="IY110" s="28"/>
      <c r="IZ110" s="28"/>
      <c r="JA110" s="28"/>
      <c r="JB110" s="28"/>
      <c r="JC110" s="28"/>
      <c r="JD110" s="28"/>
      <c r="JE110" s="28"/>
      <c r="JF110" s="28"/>
      <c r="JG110" s="28"/>
      <c r="JH110" s="28"/>
      <c r="JI110" s="28"/>
      <c r="JJ110" s="28"/>
      <c r="JK110" s="28"/>
      <c r="JL110" s="28"/>
      <c r="JM110" s="28"/>
      <c r="JN110" s="28"/>
      <c r="JO110" s="28"/>
      <c r="JP110" s="28"/>
      <c r="JQ110" s="28"/>
      <c r="JR110" s="28"/>
      <c r="JS110" s="28"/>
      <c r="JT110" s="28"/>
      <c r="JU110" s="28"/>
      <c r="JV110" s="28"/>
      <c r="JW110" s="28"/>
      <c r="JX110" s="28"/>
      <c r="JY110" s="28"/>
      <c r="JZ110" s="28"/>
      <c r="KA110" s="28"/>
      <c r="KB110" s="28"/>
      <c r="KC110" s="28"/>
      <c r="KD110" s="28"/>
      <c r="KE110" s="28"/>
      <c r="KF110" s="28"/>
      <c r="KG110" s="28"/>
      <c r="KH110" s="28"/>
      <c r="KI110" s="28"/>
      <c r="KJ110" s="28"/>
      <c r="KK110" s="28"/>
      <c r="KL110" s="28"/>
      <c r="KM110" s="28"/>
      <c r="KN110" s="28"/>
      <c r="KO110" s="28"/>
      <c r="KP110" s="28"/>
      <c r="KQ110" s="28"/>
      <c r="KR110" s="28"/>
      <c r="KS110" s="28"/>
      <c r="KT110" s="28"/>
      <c r="KU110" s="28"/>
      <c r="KV110" s="28"/>
      <c r="KW110" s="28"/>
      <c r="KX110" s="28"/>
      <c r="KY110" s="28"/>
      <c r="KZ110" s="28"/>
      <c r="LA110" s="28"/>
      <c r="LB110" s="28"/>
      <c r="LC110" s="28"/>
      <c r="LD110" s="28"/>
      <c r="LE110" s="28"/>
      <c r="LF110" s="28"/>
      <c r="LG110" s="28"/>
      <c r="LH110" s="28"/>
      <c r="LI110" s="28"/>
      <c r="LJ110" s="28"/>
      <c r="LK110" s="28"/>
      <c r="LL110" s="28"/>
      <c r="LM110" s="28"/>
      <c r="LN110" s="28"/>
      <c r="LO110" s="28"/>
      <c r="LP110" s="28"/>
      <c r="LQ110" s="28"/>
      <c r="LR110" s="28"/>
      <c r="LS110" s="28"/>
      <c r="LT110" s="28"/>
      <c r="LU110" s="28"/>
      <c r="LV110" s="28"/>
      <c r="LW110" s="28"/>
      <c r="LX110" s="28"/>
      <c r="LY110" s="28"/>
      <c r="LZ110" s="28"/>
      <c r="MA110" s="28"/>
      <c r="MB110" s="28"/>
      <c r="MC110" s="28"/>
      <c r="MD110" s="28"/>
      <c r="ME110" s="28"/>
      <c r="MF110" s="28"/>
      <c r="MG110" s="28"/>
      <c r="MH110" s="28"/>
      <c r="MI110" s="28"/>
      <c r="MJ110" s="28"/>
      <c r="MK110" s="28"/>
      <c r="ML110" s="28"/>
      <c r="MM110" s="28"/>
      <c r="MN110" s="28"/>
      <c r="MO110" s="28"/>
      <c r="MP110" s="28"/>
      <c r="MQ110" s="28"/>
      <c r="MR110" s="28"/>
      <c r="MS110" s="28"/>
      <c r="MT110" s="28"/>
      <c r="MU110" s="28"/>
      <c r="MV110" s="28"/>
      <c r="MW110" s="28"/>
      <c r="MX110" s="28"/>
      <c r="MY110" s="28"/>
      <c r="MZ110" s="28"/>
      <c r="NA110" s="28"/>
      <c r="NB110" s="28"/>
      <c r="NC110" s="28"/>
      <c r="ND110" s="28"/>
      <c r="NE110" s="28"/>
      <c r="NF110" s="28"/>
      <c r="NG110" s="28"/>
      <c r="NH110" s="28"/>
      <c r="NI110" s="28"/>
      <c r="NJ110" s="28"/>
      <c r="NK110" s="28"/>
      <c r="NL110" s="28"/>
      <c r="NM110" s="28"/>
      <c r="NN110" s="28"/>
      <c r="NO110" s="28"/>
      <c r="NP110" s="28"/>
      <c r="NQ110" s="28"/>
      <c r="NR110" s="28"/>
      <c r="NS110" s="28"/>
      <c r="NT110" s="28"/>
      <c r="NU110" s="28"/>
      <c r="NV110" s="28"/>
      <c r="NW110" s="28"/>
      <c r="NX110" s="28"/>
      <c r="NY110" s="28"/>
      <c r="NZ110" s="28"/>
      <c r="OA110" s="28"/>
      <c r="OB110" s="28"/>
      <c r="OC110" s="28"/>
      <c r="OD110" s="28"/>
      <c r="OE110" s="28"/>
      <c r="OF110" s="28"/>
      <c r="OG110" s="28"/>
      <c r="OH110" s="28"/>
      <c r="OI110" s="28"/>
      <c r="OJ110" s="28"/>
      <c r="OK110" s="28"/>
      <c r="OL110" s="28"/>
      <c r="OM110" s="28"/>
      <c r="ON110" s="28"/>
      <c r="OO110" s="28"/>
      <c r="OP110" s="28"/>
      <c r="OQ110" s="28"/>
      <c r="OR110" s="28"/>
      <c r="OS110" s="28"/>
      <c r="OT110" s="28"/>
      <c r="OU110" s="28"/>
      <c r="OV110" s="28"/>
      <c r="OW110" s="28"/>
      <c r="OX110" s="28"/>
      <c r="OY110" s="28"/>
      <c r="OZ110" s="28"/>
      <c r="PA110" s="28"/>
      <c r="PB110" s="28"/>
      <c r="PC110" s="28"/>
      <c r="PD110" s="28"/>
      <c r="PE110" s="28"/>
      <c r="PF110" s="28"/>
      <c r="PG110" s="28"/>
      <c r="PH110" s="28"/>
      <c r="PI110" s="28"/>
      <c r="PJ110" s="28"/>
      <c r="PK110" s="28"/>
      <c r="PL110" s="28"/>
      <c r="PM110" s="28"/>
      <c r="PN110" s="28"/>
      <c r="PO110" s="28"/>
      <c r="PP110" s="28"/>
      <c r="PQ110" s="28"/>
      <c r="PR110" s="28"/>
      <c r="PS110" s="28"/>
      <c r="PT110" s="28"/>
      <c r="PU110" s="28"/>
      <c r="PV110" s="28"/>
      <c r="PW110" s="28"/>
      <c r="PX110" s="28"/>
      <c r="PY110" s="28"/>
      <c r="PZ110" s="28"/>
      <c r="QA110" s="28"/>
      <c r="QB110" s="28"/>
      <c r="QC110" s="28"/>
      <c r="QD110" s="28"/>
      <c r="QE110" s="28"/>
      <c r="QF110" s="28"/>
      <c r="QG110" s="28"/>
      <c r="QH110" s="28"/>
      <c r="QI110" s="28"/>
      <c r="QJ110" s="28"/>
      <c r="QK110" s="28"/>
      <c r="QL110" s="28"/>
      <c r="QM110" s="28"/>
      <c r="QN110" s="28"/>
      <c r="QO110" s="28"/>
      <c r="QP110" s="28"/>
      <c r="QQ110" s="28"/>
      <c r="QR110" s="28"/>
      <c r="QS110" s="28"/>
      <c r="QT110" s="28"/>
      <c r="QU110" s="28"/>
      <c r="QV110" s="28"/>
      <c r="QW110" s="28"/>
      <c r="QX110" s="28"/>
      <c r="QY110" s="28"/>
      <c r="QZ110" s="28"/>
      <c r="RA110" s="28"/>
      <c r="RB110" s="28"/>
      <c r="RC110" s="28"/>
      <c r="RD110" s="28"/>
      <c r="RE110" s="28"/>
      <c r="RF110" s="28"/>
      <c r="RG110" s="28"/>
      <c r="RH110" s="28"/>
      <c r="RI110" s="28"/>
      <c r="RJ110" s="28"/>
      <c r="RK110" s="28"/>
      <c r="RL110" s="28"/>
      <c r="RM110" s="28"/>
      <c r="RN110" s="28"/>
      <c r="RO110" s="28"/>
      <c r="RP110" s="28"/>
      <c r="RQ110" s="28"/>
      <c r="RR110" s="28"/>
      <c r="RS110" s="28"/>
      <c r="RT110" s="28"/>
      <c r="RU110" s="28"/>
      <c r="RV110" s="28"/>
      <c r="RW110" s="28"/>
      <c r="RX110" s="28"/>
      <c r="RY110" s="28"/>
      <c r="RZ110" s="28"/>
      <c r="SA110" s="28"/>
      <c r="SB110" s="28"/>
      <c r="SC110" s="28"/>
      <c r="SD110" s="28"/>
      <c r="SE110" s="28"/>
      <c r="SF110" s="28"/>
      <c r="SG110" s="28"/>
      <c r="SH110" s="28"/>
      <c r="SI110" s="28"/>
      <c r="SJ110" s="28"/>
      <c r="SK110" s="28"/>
      <c r="SL110" s="28"/>
      <c r="SM110" s="28"/>
      <c r="SN110" s="28"/>
      <c r="SO110" s="28"/>
      <c r="SP110" s="28"/>
      <c r="SQ110" s="28"/>
      <c r="SR110" s="28"/>
      <c r="SS110" s="28"/>
      <c r="ST110" s="28"/>
      <c r="SU110" s="28"/>
      <c r="SV110" s="28"/>
      <c r="SW110" s="28"/>
      <c r="SX110" s="28"/>
      <c r="SY110" s="28"/>
      <c r="SZ110" s="28"/>
      <c r="TA110" s="28"/>
      <c r="TB110" s="28"/>
      <c r="TC110" s="28"/>
      <c r="TD110" s="28"/>
      <c r="TE110" s="28"/>
      <c r="TF110" s="28"/>
      <c r="TG110" s="28"/>
      <c r="TH110" s="28"/>
      <c r="TI110" s="28"/>
      <c r="TJ110" s="28"/>
      <c r="TK110" s="28"/>
      <c r="TL110" s="28"/>
      <c r="TM110" s="28"/>
      <c r="TN110" s="28"/>
      <c r="TO110" s="28"/>
      <c r="TP110" s="28"/>
      <c r="TQ110" s="28"/>
      <c r="TR110" s="28"/>
      <c r="TS110" s="28"/>
      <c r="TT110" s="28"/>
      <c r="TU110" s="28"/>
      <c r="TV110" s="28"/>
      <c r="TW110" s="28"/>
      <c r="TX110" s="28"/>
      <c r="TY110" s="28"/>
      <c r="TZ110" s="28"/>
      <c r="UA110" s="28"/>
      <c r="UB110" s="28"/>
      <c r="UC110" s="28"/>
      <c r="UD110" s="28"/>
      <c r="UE110" s="28"/>
      <c r="UF110" s="28"/>
      <c r="UG110" s="28"/>
      <c r="UH110" s="28"/>
      <c r="UI110" s="28"/>
      <c r="UJ110" s="28"/>
      <c r="UK110" s="28"/>
      <c r="UL110" s="28"/>
      <c r="UM110" s="28"/>
      <c r="UN110" s="28"/>
      <c r="UO110" s="28"/>
      <c r="UP110" s="28"/>
      <c r="UQ110" s="28"/>
      <c r="UR110" s="28"/>
      <c r="US110" s="28"/>
      <c r="UT110" s="28"/>
      <c r="UU110" s="28"/>
      <c r="UV110" s="28"/>
      <c r="UW110" s="28"/>
      <c r="UX110" s="28"/>
      <c r="UY110" s="28"/>
      <c r="UZ110" s="28"/>
      <c r="VA110" s="28"/>
      <c r="VB110" s="28"/>
      <c r="VC110" s="28"/>
      <c r="VD110" s="28"/>
      <c r="VE110" s="28"/>
      <c r="VF110" s="28"/>
      <c r="VG110" s="28"/>
      <c r="VH110" s="28"/>
      <c r="VI110" s="28"/>
      <c r="VJ110" s="28"/>
      <c r="VK110" s="28"/>
      <c r="VL110" s="28"/>
      <c r="VM110" s="28"/>
      <c r="VN110" s="28"/>
      <c r="VO110" s="28"/>
      <c r="VP110" s="28"/>
      <c r="VQ110" s="28"/>
      <c r="VR110" s="28"/>
      <c r="VS110" s="28"/>
      <c r="VT110" s="28"/>
      <c r="VU110" s="28"/>
      <c r="VV110" s="28"/>
      <c r="VW110" s="28"/>
      <c r="VX110" s="28"/>
      <c r="VY110" s="28"/>
      <c r="VZ110" s="28"/>
      <c r="WA110" s="28"/>
      <c r="WB110" s="28"/>
      <c r="WC110" s="28"/>
      <c r="WD110" s="28"/>
      <c r="WE110" s="28"/>
      <c r="WF110" s="28"/>
      <c r="WG110" s="28"/>
      <c r="WH110" s="28"/>
      <c r="WI110" s="28"/>
      <c r="WJ110" s="28"/>
      <c r="WK110" s="28"/>
      <c r="WL110" s="28"/>
      <c r="WM110" s="28"/>
      <c r="WN110" s="28"/>
      <c r="WO110" s="28"/>
      <c r="WP110" s="28"/>
      <c r="WQ110" s="28"/>
      <c r="WR110" s="28"/>
      <c r="WS110" s="28"/>
      <c r="WT110" s="28"/>
      <c r="WU110" s="28"/>
      <c r="WV110" s="28"/>
      <c r="WW110" s="28"/>
      <c r="WX110" s="28"/>
      <c r="WY110" s="28"/>
      <c r="WZ110" s="28"/>
      <c r="XA110" s="28"/>
      <c r="XB110" s="28"/>
      <c r="XC110" s="28"/>
      <c r="XD110" s="28"/>
      <c r="XE110" s="28"/>
      <c r="XF110" s="28"/>
      <c r="XG110" s="28"/>
      <c r="XH110" s="28"/>
      <c r="XI110" s="28"/>
      <c r="XJ110" s="28"/>
      <c r="XK110" s="28"/>
      <c r="XL110" s="28"/>
      <c r="XM110" s="28"/>
      <c r="XN110" s="28"/>
      <c r="XO110" s="28"/>
      <c r="XP110" s="28"/>
      <c r="XQ110" s="28"/>
      <c r="XR110" s="28"/>
      <c r="XS110" s="28"/>
      <c r="XT110" s="28"/>
      <c r="XU110" s="28"/>
      <c r="XV110" s="28"/>
      <c r="XW110" s="28"/>
      <c r="XX110" s="28"/>
      <c r="XY110" s="28"/>
      <c r="XZ110" s="28"/>
      <c r="YA110" s="28"/>
      <c r="YB110" s="28"/>
      <c r="YC110" s="28"/>
      <c r="YD110" s="28"/>
      <c r="YE110" s="28"/>
      <c r="YF110" s="28"/>
      <c r="YG110" s="28"/>
      <c r="YH110" s="28"/>
      <c r="YI110" s="28"/>
      <c r="YJ110" s="28"/>
      <c r="YK110" s="28"/>
      <c r="YL110" s="28"/>
      <c r="YM110" s="28"/>
      <c r="YN110" s="28"/>
      <c r="YO110" s="28"/>
      <c r="YP110" s="28"/>
      <c r="YQ110" s="28"/>
      <c r="YR110" s="28"/>
      <c r="YS110" s="28"/>
      <c r="YT110" s="28"/>
      <c r="YU110" s="28"/>
      <c r="YV110" s="28"/>
      <c r="YW110" s="28"/>
      <c r="YX110" s="28"/>
      <c r="YY110" s="28"/>
      <c r="YZ110" s="28"/>
      <c r="ZA110" s="28"/>
      <c r="ZB110" s="28"/>
      <c r="ZC110" s="28"/>
      <c r="ZD110" s="28"/>
      <c r="ZE110" s="28"/>
      <c r="ZF110" s="28"/>
      <c r="ZG110" s="28"/>
      <c r="ZH110" s="28"/>
      <c r="ZI110" s="28"/>
      <c r="ZJ110" s="28"/>
      <c r="ZK110" s="28"/>
      <c r="ZL110" s="28"/>
      <c r="ZM110" s="28"/>
      <c r="ZN110" s="28"/>
      <c r="ZO110" s="28"/>
      <c r="ZP110" s="28"/>
      <c r="ZQ110" s="28"/>
      <c r="ZR110" s="28"/>
      <c r="ZS110" s="28"/>
      <c r="ZT110" s="28"/>
      <c r="ZU110" s="28"/>
      <c r="ZV110" s="28"/>
      <c r="ZW110" s="28"/>
      <c r="ZX110" s="28"/>
      <c r="ZY110" s="28"/>
      <c r="ZZ110" s="28"/>
      <c r="AAA110" s="28"/>
      <c r="AAB110" s="28"/>
      <c r="AAC110" s="28"/>
      <c r="AAD110" s="28"/>
      <c r="AAE110" s="28"/>
      <c r="AAF110" s="28"/>
      <c r="AAG110" s="28"/>
      <c r="AAH110" s="28"/>
      <c r="AAI110" s="28"/>
      <c r="AAJ110" s="28"/>
      <c r="AAK110" s="28"/>
      <c r="AAL110" s="28"/>
      <c r="AAM110" s="28"/>
      <c r="AAN110" s="28"/>
      <c r="AAO110" s="28"/>
      <c r="AAP110" s="28"/>
      <c r="AAQ110" s="28"/>
      <c r="AAR110" s="28"/>
      <c r="AAS110" s="28"/>
      <c r="AAT110" s="28"/>
      <c r="AAU110" s="28"/>
      <c r="AAV110" s="28"/>
      <c r="AAW110" s="28"/>
      <c r="AAX110" s="28"/>
      <c r="AAY110" s="28"/>
      <c r="AAZ110" s="28"/>
      <c r="ABA110" s="28"/>
      <c r="ABB110" s="28"/>
      <c r="ABC110" s="28"/>
      <c r="ABD110" s="28"/>
      <c r="ABE110" s="28"/>
      <c r="ABF110" s="28"/>
      <c r="ABG110" s="28"/>
      <c r="ABH110" s="28"/>
      <c r="ABI110" s="28"/>
      <c r="ABJ110" s="28"/>
      <c r="ABK110" s="28"/>
      <c r="ABL110" s="28"/>
      <c r="ABM110" s="28"/>
      <c r="ABN110" s="28"/>
      <c r="ABO110" s="28"/>
      <c r="ABP110" s="28"/>
      <c r="ABQ110" s="28"/>
      <c r="ABR110" s="28"/>
      <c r="ABS110" s="28"/>
      <c r="ABT110" s="28"/>
      <c r="ABU110" s="28"/>
      <c r="ABV110" s="28"/>
      <c r="ABW110" s="28"/>
      <c r="ABX110" s="28"/>
      <c r="ABY110" s="28"/>
      <c r="ABZ110" s="28"/>
      <c r="ACA110" s="28"/>
      <c r="ACB110" s="28"/>
      <c r="ACC110" s="28"/>
      <c r="ACD110" s="28"/>
      <c r="ACE110" s="28"/>
      <c r="ACF110" s="28"/>
      <c r="ACG110" s="28"/>
      <c r="ACH110" s="28"/>
      <c r="ACI110" s="28"/>
      <c r="ACJ110" s="28"/>
      <c r="ACK110" s="28"/>
      <c r="ACL110" s="28"/>
      <c r="ACM110" s="28"/>
      <c r="ACN110" s="28"/>
      <c r="ACO110" s="28"/>
      <c r="ACP110" s="28"/>
      <c r="ACQ110" s="28"/>
      <c r="ACR110" s="28"/>
      <c r="ACS110" s="28"/>
      <c r="ACT110" s="28"/>
      <c r="ACU110" s="28"/>
      <c r="ACV110" s="28"/>
      <c r="ACW110" s="28"/>
      <c r="ACX110" s="28"/>
      <c r="ACY110" s="28"/>
      <c r="ACZ110" s="28"/>
      <c r="ADA110" s="28"/>
      <c r="ADB110" s="28"/>
      <c r="ADC110" s="28"/>
      <c r="ADD110" s="28"/>
      <c r="ADE110" s="28"/>
      <c r="ADF110" s="28"/>
      <c r="ADG110" s="28"/>
      <c r="ADH110" s="28"/>
      <c r="ADI110" s="28"/>
      <c r="ADJ110" s="28"/>
      <c r="ADK110" s="28"/>
      <c r="ADL110" s="28"/>
      <c r="ADM110" s="28"/>
      <c r="ADN110" s="28"/>
      <c r="ADO110" s="28"/>
      <c r="ADP110" s="28"/>
      <c r="ADQ110" s="28"/>
      <c r="ADR110" s="28"/>
      <c r="ADS110" s="28"/>
      <c r="ADT110" s="28"/>
      <c r="ADU110" s="28"/>
      <c r="ADV110" s="28"/>
      <c r="ADW110" s="28"/>
      <c r="ADX110" s="28"/>
      <c r="ADY110" s="28"/>
      <c r="ADZ110" s="28"/>
      <c r="AEA110" s="28"/>
      <c r="AEB110" s="28"/>
      <c r="AEC110" s="28"/>
      <c r="AED110" s="28"/>
      <c r="AEE110" s="28"/>
      <c r="AEF110" s="28"/>
      <c r="AEG110" s="28"/>
      <c r="AEH110" s="28"/>
      <c r="AEI110" s="28"/>
      <c r="AEJ110" s="28"/>
      <c r="AEK110" s="28"/>
      <c r="AEL110" s="28"/>
      <c r="AEM110" s="28"/>
      <c r="AEN110" s="28"/>
      <c r="AEO110" s="28"/>
      <c r="AEP110" s="28"/>
      <c r="AEQ110" s="28"/>
      <c r="AER110" s="28"/>
      <c r="AES110" s="28"/>
      <c r="AET110" s="28"/>
      <c r="AEU110" s="28"/>
      <c r="AEV110" s="28"/>
      <c r="AEW110" s="28"/>
      <c r="AEX110" s="28"/>
      <c r="AEY110" s="28"/>
      <c r="AEZ110" s="28"/>
      <c r="AFA110" s="28"/>
      <c r="AFB110" s="28"/>
      <c r="AFC110" s="28"/>
      <c r="AFD110" s="28"/>
      <c r="AFE110" s="28"/>
      <c r="AFF110" s="28"/>
      <c r="AFG110" s="28"/>
      <c r="AFH110" s="28"/>
      <c r="AFI110" s="28"/>
      <c r="AFJ110" s="28"/>
      <c r="AFK110" s="28"/>
      <c r="AFL110" s="28"/>
      <c r="AFM110" s="28"/>
      <c r="AFN110" s="28"/>
      <c r="AFO110" s="28"/>
      <c r="AFP110" s="28"/>
      <c r="AFQ110" s="28"/>
      <c r="AFR110" s="28"/>
      <c r="AFS110" s="28"/>
      <c r="AFT110" s="28"/>
      <c r="AFU110" s="28"/>
      <c r="AFV110" s="28"/>
      <c r="AFW110" s="28"/>
      <c r="AFX110" s="28"/>
      <c r="AFY110" s="28"/>
      <c r="AFZ110" s="28"/>
      <c r="AGA110" s="28"/>
      <c r="AGB110" s="28"/>
      <c r="AGC110" s="28"/>
      <c r="AGD110" s="28"/>
      <c r="AGE110" s="28"/>
      <c r="AGF110" s="28"/>
      <c r="AGG110" s="28"/>
      <c r="AGH110" s="28"/>
      <c r="AGI110" s="28"/>
      <c r="AGJ110" s="28"/>
      <c r="AGK110" s="28"/>
      <c r="AGL110" s="28"/>
      <c r="AGM110" s="28"/>
      <c r="AGN110" s="28"/>
      <c r="AGO110" s="28"/>
      <c r="AGP110" s="28"/>
      <c r="AGQ110" s="28"/>
      <c r="AGR110" s="28"/>
      <c r="AGS110" s="28"/>
      <c r="AGT110" s="28"/>
      <c r="AGU110" s="28"/>
      <c r="AGV110" s="28"/>
      <c r="AGW110" s="28"/>
      <c r="AGX110" s="28"/>
      <c r="AGY110" s="28"/>
      <c r="AGZ110" s="28"/>
      <c r="AHA110" s="28"/>
      <c r="AHB110" s="28"/>
      <c r="AHC110" s="28"/>
      <c r="AHD110" s="28"/>
      <c r="AHE110" s="28"/>
      <c r="AHF110" s="28"/>
      <c r="AHG110" s="28"/>
      <c r="AHH110" s="28"/>
      <c r="AHI110" s="28"/>
      <c r="AHJ110" s="28"/>
      <c r="AHK110" s="28"/>
      <c r="AHL110" s="28"/>
      <c r="AHM110" s="28"/>
      <c r="AHN110" s="28"/>
      <c r="AHO110" s="28"/>
      <c r="AHP110" s="28"/>
      <c r="AHQ110" s="28"/>
      <c r="AHR110" s="28"/>
      <c r="AHS110" s="28"/>
      <c r="AHT110" s="28"/>
      <c r="AHU110" s="28"/>
      <c r="AHV110" s="28"/>
      <c r="AHW110" s="28"/>
      <c r="AHX110" s="28"/>
      <c r="AHY110" s="28"/>
      <c r="AHZ110" s="28"/>
      <c r="AIA110" s="28"/>
      <c r="AIB110" s="28"/>
      <c r="AIC110" s="28"/>
      <c r="AID110" s="28"/>
      <c r="AIE110" s="28"/>
      <c r="AIF110" s="28"/>
      <c r="AIG110" s="28"/>
      <c r="AIH110" s="28"/>
      <c r="AII110" s="28"/>
      <c r="AIJ110" s="28"/>
      <c r="AIK110" s="28"/>
      <c r="AIL110" s="28"/>
      <c r="AIM110" s="28"/>
      <c r="AIN110" s="28"/>
      <c r="AIO110" s="28"/>
      <c r="AIP110" s="28"/>
      <c r="AIQ110" s="28"/>
      <c r="AIR110" s="28"/>
      <c r="AIS110" s="28"/>
      <c r="AIT110" s="28"/>
      <c r="AIU110" s="28"/>
      <c r="AIV110" s="28"/>
      <c r="AIW110" s="28"/>
      <c r="AIX110" s="28"/>
      <c r="AIY110" s="28"/>
      <c r="AIZ110" s="28"/>
      <c r="AJA110" s="28"/>
      <c r="AJB110" s="28"/>
      <c r="AJC110" s="28"/>
      <c r="AJD110" s="28"/>
      <c r="AJE110" s="28"/>
      <c r="AJF110" s="28"/>
      <c r="AJG110" s="28"/>
      <c r="AJH110" s="28"/>
      <c r="AJI110" s="28"/>
      <c r="AJJ110" s="28"/>
      <c r="AJK110" s="28"/>
      <c r="AJL110" s="28"/>
      <c r="AJM110" s="28"/>
      <c r="AJN110" s="28"/>
      <c r="AJO110" s="28"/>
      <c r="AJP110" s="28"/>
      <c r="AJQ110" s="28"/>
      <c r="AJR110" s="28"/>
      <c r="AJS110" s="28"/>
      <c r="AJT110" s="28"/>
      <c r="AJU110" s="28"/>
      <c r="AJV110" s="28"/>
      <c r="AJW110" s="28"/>
      <c r="AJX110" s="28"/>
      <c r="AJY110" s="28"/>
      <c r="AJZ110" s="28"/>
      <c r="AKA110" s="28"/>
      <c r="AKB110" s="28"/>
      <c r="AKC110" s="28"/>
      <c r="AKD110" s="28"/>
      <c r="AKE110" s="28"/>
      <c r="AKF110" s="28"/>
      <c r="AKG110" s="28"/>
      <c r="AKH110" s="28"/>
      <c r="AKI110" s="28"/>
      <c r="AKJ110" s="28"/>
      <c r="AKK110" s="28"/>
      <c r="AKL110" s="28"/>
      <c r="AKM110" s="28"/>
      <c r="AKN110" s="28"/>
      <c r="AKO110" s="28"/>
      <c r="AKP110" s="28"/>
      <c r="AKQ110" s="28"/>
      <c r="AKR110" s="28"/>
      <c r="AKS110" s="28"/>
      <c r="AKT110" s="28"/>
      <c r="AKU110" s="28"/>
      <c r="AKV110" s="28"/>
      <c r="AKW110" s="28"/>
      <c r="AKX110" s="28"/>
      <c r="AKY110" s="28"/>
      <c r="AKZ110" s="28"/>
      <c r="ALA110" s="28"/>
      <c r="ALB110" s="28"/>
      <c r="ALC110" s="28"/>
      <c r="ALD110" s="28"/>
      <c r="ALE110" s="28"/>
      <c r="ALF110" s="28"/>
      <c r="ALG110" s="28"/>
      <c r="ALH110" s="28"/>
      <c r="ALI110" s="28"/>
      <c r="ALJ110" s="28"/>
      <c r="ALK110" s="28"/>
      <c r="ALL110" s="28"/>
      <c r="ALM110" s="28"/>
      <c r="ALN110" s="28"/>
      <c r="ALO110" s="28"/>
      <c r="ALP110" s="28"/>
      <c r="ALQ110" s="28"/>
      <c r="ALR110" s="28"/>
      <c r="ALS110" s="28"/>
      <c r="ALT110" s="28"/>
      <c r="ALU110" s="28"/>
      <c r="ALV110" s="28"/>
      <c r="ALW110" s="28"/>
      <c r="ALX110" s="28"/>
      <c r="ALY110" s="28"/>
      <c r="ALZ110" s="28"/>
      <c r="AMA110" s="28"/>
      <c r="AMB110" s="28"/>
      <c r="AMC110" s="28"/>
      <c r="AMD110" s="28"/>
      <c r="AME110" s="28"/>
      <c r="AMF110" s="28"/>
      <c r="AMG110" s="28"/>
      <c r="AMH110" s="28"/>
      <c r="AMI110" s="28"/>
      <c r="AMJ110" s="28"/>
      <c r="AMK110" s="28"/>
      <c r="AML110" s="28"/>
      <c r="AMM110" s="28"/>
      <c r="AMN110" s="28"/>
      <c r="AMO110" s="28"/>
      <c r="AMP110" s="28"/>
      <c r="AMQ110" s="28"/>
      <c r="AMR110" s="28"/>
      <c r="AMS110" s="28"/>
      <c r="AMT110" s="28"/>
      <c r="AMU110" s="28"/>
      <c r="AMV110" s="28"/>
      <c r="AMW110" s="28"/>
      <c r="AMX110" s="28"/>
    </row>
    <row r="111" spans="3:1038" s="6" customFormat="1" ht="15" customHeight="1" x14ac:dyDescent="0.25">
      <c r="C111" s="6" t="str">
        <f t="shared" si="4"/>
        <v>A. O. Smith</v>
      </c>
      <c r="D111" s="6" t="str">
        <f t="shared" si="5"/>
        <v>PHPT 80  (80 gal)</v>
      </c>
      <c r="E111" s="6">
        <f t="shared" si="6"/>
        <v>1101412</v>
      </c>
      <c r="F111" s="55">
        <f t="shared" si="7"/>
        <v>80</v>
      </c>
      <c r="G111" s="6" t="str">
        <f t="shared" si="8"/>
        <v>AOSmithPHPT80</v>
      </c>
      <c r="H111" s="114">
        <f t="shared" si="9"/>
        <v>0</v>
      </c>
      <c r="I111" s="152" t="str">
        <f t="shared" si="10"/>
        <v>AOSmithPHPT80</v>
      </c>
      <c r="J111" s="114">
        <v>1</v>
      </c>
      <c r="K111" s="220">
        <v>0</v>
      </c>
      <c r="L111" s="91" t="s">
        <v>188</v>
      </c>
      <c r="M111" s="33">
        <v>1</v>
      </c>
      <c r="N111" s="75">
        <f t="shared" si="11"/>
        <v>11</v>
      </c>
      <c r="O111" s="18" t="s">
        <v>6</v>
      </c>
      <c r="P111" s="62">
        <f>P110+1</f>
        <v>14</v>
      </c>
      <c r="Q111" s="164">
        <f t="shared" si="12"/>
        <v>1101412</v>
      </c>
      <c r="R111" s="59" t="str">
        <f t="shared" si="13"/>
        <v>PHPT 80  (80 gal)</v>
      </c>
      <c r="S111" s="151">
        <f t="shared" si="14"/>
        <v>1</v>
      </c>
      <c r="T111" s="19" t="s">
        <v>87</v>
      </c>
      <c r="U111" s="20">
        <v>80</v>
      </c>
      <c r="V111" s="31" t="s">
        <v>105</v>
      </c>
      <c r="W111" s="80" t="s">
        <v>105</v>
      </c>
      <c r="X111" s="85" t="str">
        <f t="shared" si="15"/>
        <v>AOSmithPHPT80</v>
      </c>
      <c r="Y111" s="113">
        <v>0</v>
      </c>
      <c r="Z111" s="45"/>
      <c r="AA111" s="45"/>
      <c r="AB111" s="44"/>
      <c r="AC111" s="124" t="str">
        <f t="shared" si="16"/>
        <v>2,     1101412,   "PHPT 80  (80 gal)"</v>
      </c>
      <c r="AD111" s="126" t="str">
        <f t="shared" si="22"/>
        <v>AOSmith</v>
      </c>
      <c r="AE111" s="127" t="s">
        <v>175</v>
      </c>
      <c r="AF111" s="167">
        <f t="shared" si="17"/>
        <v>1</v>
      </c>
      <c r="AG111" s="124" t="str">
        <f t="shared" si="18"/>
        <v xml:space="preserve">          case  PHPT 80  (80 gal)   :   "AOSmithPHPT80"</v>
      </c>
      <c r="AH111" s="6" t="s">
        <v>1275</v>
      </c>
      <c r="AI111" s="6">
        <v>2.33</v>
      </c>
      <c r="AJ111" s="6">
        <v>1</v>
      </c>
      <c r="AK111"/>
      <c r="AL111" s="138" t="str">
        <f t="shared" si="20"/>
        <v/>
      </c>
      <c r="AM111" s="138" t="str">
        <f t="shared" si="21"/>
        <v/>
      </c>
      <c r="AN111" s="18"/>
      <c r="AO111" s="18"/>
      <c r="AP111" s="18"/>
      <c r="AQ111" s="18"/>
      <c r="AR111" s="1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  <c r="FS111" s="28"/>
      <c r="FT111" s="28"/>
      <c r="FU111" s="28"/>
      <c r="FV111" s="28"/>
      <c r="FW111" s="28"/>
      <c r="FX111" s="28"/>
      <c r="FY111" s="28"/>
      <c r="FZ111" s="28"/>
      <c r="GA111" s="28"/>
      <c r="GB111" s="28"/>
      <c r="GC111" s="28"/>
      <c r="GD111" s="28"/>
      <c r="GE111" s="28"/>
      <c r="GF111" s="28"/>
      <c r="GG111" s="28"/>
      <c r="GH111" s="28"/>
      <c r="GI111" s="28"/>
      <c r="GJ111" s="28"/>
      <c r="GK111" s="28"/>
      <c r="GL111" s="28"/>
      <c r="GM111" s="28"/>
      <c r="GN111" s="28"/>
      <c r="GO111" s="28"/>
      <c r="GP111" s="28"/>
      <c r="GQ111" s="28"/>
      <c r="GR111" s="28"/>
      <c r="GS111" s="28"/>
      <c r="GT111" s="28"/>
      <c r="GU111" s="28"/>
      <c r="GV111" s="28"/>
      <c r="GW111" s="28"/>
      <c r="GX111" s="28"/>
      <c r="GY111" s="28"/>
      <c r="GZ111" s="28"/>
      <c r="HA111" s="28"/>
      <c r="HB111" s="28"/>
      <c r="HC111" s="28"/>
      <c r="HD111" s="28"/>
      <c r="HE111" s="28"/>
      <c r="HF111" s="28"/>
      <c r="HG111" s="28"/>
      <c r="HH111" s="28"/>
      <c r="HI111" s="28"/>
      <c r="HJ111" s="28"/>
      <c r="HK111" s="28"/>
      <c r="HL111" s="28"/>
      <c r="HM111" s="28"/>
      <c r="HN111" s="28"/>
      <c r="HO111" s="28"/>
      <c r="HP111" s="28"/>
      <c r="HQ111" s="28"/>
      <c r="HR111" s="28"/>
      <c r="HS111" s="28"/>
      <c r="HT111" s="28"/>
      <c r="HU111" s="28"/>
      <c r="HV111" s="28"/>
      <c r="HW111" s="28"/>
      <c r="HX111" s="28"/>
      <c r="HY111" s="28"/>
      <c r="HZ111" s="28"/>
      <c r="IA111" s="28"/>
      <c r="IB111" s="28"/>
      <c r="IC111" s="28"/>
      <c r="ID111" s="28"/>
      <c r="IE111" s="28"/>
      <c r="IF111" s="28"/>
      <c r="IG111" s="28"/>
      <c r="IH111" s="28"/>
      <c r="II111" s="28"/>
      <c r="IJ111" s="28"/>
      <c r="IK111" s="28"/>
      <c r="IL111" s="28"/>
      <c r="IM111" s="28"/>
      <c r="IN111" s="28"/>
      <c r="IO111" s="28"/>
      <c r="IP111" s="28"/>
      <c r="IQ111" s="28"/>
      <c r="IR111" s="28"/>
      <c r="IS111" s="28"/>
      <c r="IT111" s="28"/>
      <c r="IU111" s="28"/>
      <c r="IV111" s="28"/>
      <c r="IW111" s="28"/>
      <c r="IX111" s="28"/>
      <c r="IY111" s="28"/>
      <c r="IZ111" s="28"/>
      <c r="JA111" s="28"/>
      <c r="JB111" s="28"/>
      <c r="JC111" s="28"/>
      <c r="JD111" s="28"/>
      <c r="JE111" s="28"/>
      <c r="JF111" s="28"/>
      <c r="JG111" s="28"/>
      <c r="JH111" s="28"/>
      <c r="JI111" s="28"/>
      <c r="JJ111" s="28"/>
      <c r="JK111" s="28"/>
      <c r="JL111" s="28"/>
      <c r="JM111" s="28"/>
      <c r="JN111" s="28"/>
      <c r="JO111" s="28"/>
      <c r="JP111" s="28"/>
      <c r="JQ111" s="28"/>
      <c r="JR111" s="28"/>
      <c r="JS111" s="28"/>
      <c r="JT111" s="28"/>
      <c r="JU111" s="28"/>
      <c r="JV111" s="28"/>
      <c r="JW111" s="28"/>
      <c r="JX111" s="28"/>
      <c r="JY111" s="28"/>
      <c r="JZ111" s="28"/>
      <c r="KA111" s="28"/>
      <c r="KB111" s="28"/>
      <c r="KC111" s="28"/>
      <c r="KD111" s="28"/>
      <c r="KE111" s="28"/>
      <c r="KF111" s="28"/>
      <c r="KG111" s="28"/>
      <c r="KH111" s="28"/>
      <c r="KI111" s="28"/>
      <c r="KJ111" s="28"/>
      <c r="KK111" s="28"/>
      <c r="KL111" s="28"/>
      <c r="KM111" s="28"/>
      <c r="KN111" s="28"/>
      <c r="KO111" s="28"/>
      <c r="KP111" s="28"/>
      <c r="KQ111" s="28"/>
      <c r="KR111" s="28"/>
      <c r="KS111" s="28"/>
      <c r="KT111" s="28"/>
      <c r="KU111" s="28"/>
      <c r="KV111" s="28"/>
      <c r="KW111" s="28"/>
      <c r="KX111" s="28"/>
      <c r="KY111" s="28"/>
      <c r="KZ111" s="28"/>
      <c r="LA111" s="28"/>
      <c r="LB111" s="28"/>
      <c r="LC111" s="28"/>
      <c r="LD111" s="28"/>
      <c r="LE111" s="28"/>
      <c r="LF111" s="28"/>
      <c r="LG111" s="28"/>
      <c r="LH111" s="28"/>
      <c r="LI111" s="28"/>
      <c r="LJ111" s="28"/>
      <c r="LK111" s="28"/>
      <c r="LL111" s="28"/>
      <c r="LM111" s="28"/>
      <c r="LN111" s="28"/>
      <c r="LO111" s="28"/>
      <c r="LP111" s="28"/>
      <c r="LQ111" s="28"/>
      <c r="LR111" s="28"/>
      <c r="LS111" s="28"/>
      <c r="LT111" s="28"/>
      <c r="LU111" s="28"/>
      <c r="LV111" s="28"/>
      <c r="LW111" s="28"/>
      <c r="LX111" s="28"/>
      <c r="LY111" s="28"/>
      <c r="LZ111" s="28"/>
      <c r="MA111" s="28"/>
      <c r="MB111" s="28"/>
      <c r="MC111" s="28"/>
      <c r="MD111" s="28"/>
      <c r="ME111" s="28"/>
      <c r="MF111" s="28"/>
      <c r="MG111" s="28"/>
      <c r="MH111" s="28"/>
      <c r="MI111" s="28"/>
      <c r="MJ111" s="28"/>
      <c r="MK111" s="28"/>
      <c r="ML111" s="28"/>
      <c r="MM111" s="28"/>
      <c r="MN111" s="28"/>
      <c r="MO111" s="28"/>
      <c r="MP111" s="28"/>
      <c r="MQ111" s="28"/>
      <c r="MR111" s="28"/>
      <c r="MS111" s="28"/>
      <c r="MT111" s="28"/>
      <c r="MU111" s="28"/>
      <c r="MV111" s="28"/>
      <c r="MW111" s="28"/>
      <c r="MX111" s="28"/>
      <c r="MY111" s="28"/>
      <c r="MZ111" s="28"/>
      <c r="NA111" s="28"/>
      <c r="NB111" s="28"/>
      <c r="NC111" s="28"/>
      <c r="ND111" s="28"/>
      <c r="NE111" s="28"/>
      <c r="NF111" s="28"/>
      <c r="NG111" s="28"/>
      <c r="NH111" s="28"/>
      <c r="NI111" s="28"/>
      <c r="NJ111" s="28"/>
      <c r="NK111" s="28"/>
      <c r="NL111" s="28"/>
      <c r="NM111" s="28"/>
      <c r="NN111" s="28"/>
      <c r="NO111" s="28"/>
      <c r="NP111" s="28"/>
      <c r="NQ111" s="28"/>
      <c r="NR111" s="28"/>
      <c r="NS111" s="28"/>
      <c r="NT111" s="28"/>
      <c r="NU111" s="28"/>
      <c r="NV111" s="28"/>
      <c r="NW111" s="28"/>
      <c r="NX111" s="28"/>
      <c r="NY111" s="28"/>
      <c r="NZ111" s="28"/>
      <c r="OA111" s="28"/>
      <c r="OB111" s="28"/>
      <c r="OC111" s="28"/>
      <c r="OD111" s="28"/>
      <c r="OE111" s="28"/>
      <c r="OF111" s="28"/>
      <c r="OG111" s="28"/>
      <c r="OH111" s="28"/>
      <c r="OI111" s="28"/>
      <c r="OJ111" s="28"/>
      <c r="OK111" s="28"/>
      <c r="OL111" s="28"/>
      <c r="OM111" s="28"/>
      <c r="ON111" s="28"/>
      <c r="OO111" s="28"/>
      <c r="OP111" s="28"/>
      <c r="OQ111" s="28"/>
      <c r="OR111" s="28"/>
      <c r="OS111" s="28"/>
      <c r="OT111" s="28"/>
      <c r="OU111" s="28"/>
      <c r="OV111" s="28"/>
      <c r="OW111" s="28"/>
      <c r="OX111" s="28"/>
      <c r="OY111" s="28"/>
      <c r="OZ111" s="28"/>
      <c r="PA111" s="28"/>
      <c r="PB111" s="28"/>
      <c r="PC111" s="28"/>
      <c r="PD111" s="28"/>
      <c r="PE111" s="28"/>
      <c r="PF111" s="28"/>
      <c r="PG111" s="28"/>
      <c r="PH111" s="28"/>
      <c r="PI111" s="28"/>
      <c r="PJ111" s="28"/>
      <c r="PK111" s="28"/>
      <c r="PL111" s="28"/>
      <c r="PM111" s="28"/>
      <c r="PN111" s="28"/>
      <c r="PO111" s="28"/>
      <c r="PP111" s="28"/>
      <c r="PQ111" s="28"/>
      <c r="PR111" s="28"/>
      <c r="PS111" s="28"/>
      <c r="PT111" s="28"/>
      <c r="PU111" s="28"/>
      <c r="PV111" s="28"/>
      <c r="PW111" s="28"/>
      <c r="PX111" s="28"/>
      <c r="PY111" s="28"/>
      <c r="PZ111" s="28"/>
      <c r="QA111" s="28"/>
      <c r="QB111" s="28"/>
      <c r="QC111" s="28"/>
      <c r="QD111" s="28"/>
      <c r="QE111" s="28"/>
      <c r="QF111" s="28"/>
      <c r="QG111" s="28"/>
      <c r="QH111" s="28"/>
      <c r="QI111" s="28"/>
      <c r="QJ111" s="28"/>
      <c r="QK111" s="28"/>
      <c r="QL111" s="28"/>
      <c r="QM111" s="28"/>
      <c r="QN111" s="28"/>
      <c r="QO111" s="28"/>
      <c r="QP111" s="28"/>
      <c r="QQ111" s="28"/>
      <c r="QR111" s="28"/>
      <c r="QS111" s="28"/>
      <c r="QT111" s="28"/>
      <c r="QU111" s="28"/>
      <c r="QV111" s="28"/>
      <c r="QW111" s="28"/>
      <c r="QX111" s="28"/>
      <c r="QY111" s="28"/>
      <c r="QZ111" s="28"/>
      <c r="RA111" s="28"/>
      <c r="RB111" s="28"/>
      <c r="RC111" s="28"/>
      <c r="RD111" s="28"/>
      <c r="RE111" s="28"/>
      <c r="RF111" s="28"/>
      <c r="RG111" s="28"/>
      <c r="RH111" s="28"/>
      <c r="RI111" s="28"/>
      <c r="RJ111" s="28"/>
      <c r="RK111" s="28"/>
      <c r="RL111" s="28"/>
      <c r="RM111" s="28"/>
      <c r="RN111" s="28"/>
      <c r="RO111" s="28"/>
      <c r="RP111" s="28"/>
      <c r="RQ111" s="28"/>
      <c r="RR111" s="28"/>
      <c r="RS111" s="28"/>
      <c r="RT111" s="28"/>
      <c r="RU111" s="28"/>
      <c r="RV111" s="28"/>
      <c r="RW111" s="28"/>
      <c r="RX111" s="28"/>
      <c r="RY111" s="28"/>
      <c r="RZ111" s="28"/>
      <c r="SA111" s="28"/>
      <c r="SB111" s="28"/>
      <c r="SC111" s="28"/>
      <c r="SD111" s="28"/>
      <c r="SE111" s="28"/>
      <c r="SF111" s="28"/>
      <c r="SG111" s="28"/>
      <c r="SH111" s="28"/>
      <c r="SI111" s="28"/>
      <c r="SJ111" s="28"/>
      <c r="SK111" s="28"/>
      <c r="SL111" s="28"/>
      <c r="SM111" s="28"/>
      <c r="SN111" s="28"/>
      <c r="SO111" s="28"/>
      <c r="SP111" s="28"/>
      <c r="SQ111" s="28"/>
      <c r="SR111" s="28"/>
      <c r="SS111" s="28"/>
      <c r="ST111" s="28"/>
      <c r="SU111" s="28"/>
      <c r="SV111" s="28"/>
      <c r="SW111" s="28"/>
      <c r="SX111" s="28"/>
      <c r="SY111" s="28"/>
      <c r="SZ111" s="28"/>
      <c r="TA111" s="28"/>
      <c r="TB111" s="28"/>
      <c r="TC111" s="28"/>
      <c r="TD111" s="28"/>
      <c r="TE111" s="28"/>
      <c r="TF111" s="28"/>
      <c r="TG111" s="28"/>
      <c r="TH111" s="28"/>
      <c r="TI111" s="28"/>
      <c r="TJ111" s="28"/>
      <c r="TK111" s="28"/>
      <c r="TL111" s="28"/>
      <c r="TM111" s="28"/>
      <c r="TN111" s="28"/>
      <c r="TO111" s="28"/>
      <c r="TP111" s="28"/>
      <c r="TQ111" s="28"/>
      <c r="TR111" s="28"/>
      <c r="TS111" s="28"/>
      <c r="TT111" s="28"/>
      <c r="TU111" s="28"/>
      <c r="TV111" s="28"/>
      <c r="TW111" s="28"/>
      <c r="TX111" s="28"/>
      <c r="TY111" s="28"/>
      <c r="TZ111" s="28"/>
      <c r="UA111" s="28"/>
      <c r="UB111" s="28"/>
      <c r="UC111" s="28"/>
      <c r="UD111" s="28"/>
      <c r="UE111" s="28"/>
      <c r="UF111" s="28"/>
      <c r="UG111" s="28"/>
      <c r="UH111" s="28"/>
      <c r="UI111" s="28"/>
      <c r="UJ111" s="28"/>
      <c r="UK111" s="28"/>
      <c r="UL111" s="28"/>
      <c r="UM111" s="28"/>
      <c r="UN111" s="28"/>
      <c r="UO111" s="28"/>
      <c r="UP111" s="28"/>
      <c r="UQ111" s="28"/>
      <c r="UR111" s="28"/>
      <c r="US111" s="28"/>
      <c r="UT111" s="28"/>
      <c r="UU111" s="28"/>
      <c r="UV111" s="28"/>
      <c r="UW111" s="28"/>
      <c r="UX111" s="28"/>
      <c r="UY111" s="28"/>
      <c r="UZ111" s="28"/>
      <c r="VA111" s="28"/>
      <c r="VB111" s="28"/>
      <c r="VC111" s="28"/>
      <c r="VD111" s="28"/>
      <c r="VE111" s="28"/>
      <c r="VF111" s="28"/>
      <c r="VG111" s="28"/>
      <c r="VH111" s="28"/>
      <c r="VI111" s="28"/>
      <c r="VJ111" s="28"/>
      <c r="VK111" s="28"/>
      <c r="VL111" s="28"/>
      <c r="VM111" s="28"/>
      <c r="VN111" s="28"/>
      <c r="VO111" s="28"/>
      <c r="VP111" s="28"/>
      <c r="VQ111" s="28"/>
      <c r="VR111" s="28"/>
      <c r="VS111" s="28"/>
      <c r="VT111" s="28"/>
      <c r="VU111" s="28"/>
      <c r="VV111" s="28"/>
      <c r="VW111" s="28"/>
      <c r="VX111" s="28"/>
      <c r="VY111" s="28"/>
      <c r="VZ111" s="28"/>
      <c r="WA111" s="28"/>
      <c r="WB111" s="28"/>
      <c r="WC111" s="28"/>
      <c r="WD111" s="28"/>
      <c r="WE111" s="28"/>
      <c r="WF111" s="28"/>
      <c r="WG111" s="28"/>
      <c r="WH111" s="28"/>
      <c r="WI111" s="28"/>
      <c r="WJ111" s="28"/>
      <c r="WK111" s="28"/>
      <c r="WL111" s="28"/>
      <c r="WM111" s="28"/>
      <c r="WN111" s="28"/>
      <c r="WO111" s="28"/>
      <c r="WP111" s="28"/>
      <c r="WQ111" s="28"/>
      <c r="WR111" s="28"/>
      <c r="WS111" s="28"/>
      <c r="WT111" s="28"/>
      <c r="WU111" s="28"/>
      <c r="WV111" s="28"/>
      <c r="WW111" s="28"/>
      <c r="WX111" s="28"/>
      <c r="WY111" s="28"/>
      <c r="WZ111" s="28"/>
      <c r="XA111" s="28"/>
      <c r="XB111" s="28"/>
      <c r="XC111" s="28"/>
      <c r="XD111" s="28"/>
      <c r="XE111" s="28"/>
      <c r="XF111" s="28"/>
      <c r="XG111" s="28"/>
      <c r="XH111" s="28"/>
      <c r="XI111" s="28"/>
      <c r="XJ111" s="28"/>
      <c r="XK111" s="28"/>
      <c r="XL111" s="28"/>
      <c r="XM111" s="28"/>
      <c r="XN111" s="28"/>
      <c r="XO111" s="28"/>
      <c r="XP111" s="28"/>
      <c r="XQ111" s="28"/>
      <c r="XR111" s="28"/>
      <c r="XS111" s="28"/>
      <c r="XT111" s="28"/>
      <c r="XU111" s="28"/>
      <c r="XV111" s="28"/>
      <c r="XW111" s="28"/>
      <c r="XX111" s="28"/>
      <c r="XY111" s="28"/>
      <c r="XZ111" s="28"/>
      <c r="YA111" s="28"/>
      <c r="YB111" s="28"/>
      <c r="YC111" s="28"/>
      <c r="YD111" s="28"/>
      <c r="YE111" s="28"/>
      <c r="YF111" s="28"/>
      <c r="YG111" s="28"/>
      <c r="YH111" s="28"/>
      <c r="YI111" s="28"/>
      <c r="YJ111" s="28"/>
      <c r="YK111" s="28"/>
      <c r="YL111" s="28"/>
      <c r="YM111" s="28"/>
      <c r="YN111" s="28"/>
      <c r="YO111" s="28"/>
      <c r="YP111" s="28"/>
      <c r="YQ111" s="28"/>
      <c r="YR111" s="28"/>
      <c r="YS111" s="28"/>
      <c r="YT111" s="28"/>
      <c r="YU111" s="28"/>
      <c r="YV111" s="28"/>
      <c r="YW111" s="28"/>
      <c r="YX111" s="28"/>
      <c r="YY111" s="28"/>
      <c r="YZ111" s="28"/>
      <c r="ZA111" s="28"/>
      <c r="ZB111" s="28"/>
      <c r="ZC111" s="28"/>
      <c r="ZD111" s="28"/>
      <c r="ZE111" s="28"/>
      <c r="ZF111" s="28"/>
      <c r="ZG111" s="28"/>
      <c r="ZH111" s="28"/>
      <c r="ZI111" s="28"/>
      <c r="ZJ111" s="28"/>
      <c r="ZK111" s="28"/>
      <c r="ZL111" s="28"/>
      <c r="ZM111" s="28"/>
      <c r="ZN111" s="28"/>
      <c r="ZO111" s="28"/>
      <c r="ZP111" s="28"/>
      <c r="ZQ111" s="28"/>
      <c r="ZR111" s="28"/>
      <c r="ZS111" s="28"/>
      <c r="ZT111" s="28"/>
      <c r="ZU111" s="28"/>
      <c r="ZV111" s="28"/>
      <c r="ZW111" s="28"/>
      <c r="ZX111" s="28"/>
      <c r="ZY111" s="28"/>
      <c r="ZZ111" s="28"/>
      <c r="AAA111" s="28"/>
      <c r="AAB111" s="28"/>
      <c r="AAC111" s="28"/>
      <c r="AAD111" s="28"/>
      <c r="AAE111" s="28"/>
      <c r="AAF111" s="28"/>
      <c r="AAG111" s="28"/>
      <c r="AAH111" s="28"/>
      <c r="AAI111" s="28"/>
      <c r="AAJ111" s="28"/>
      <c r="AAK111" s="28"/>
      <c r="AAL111" s="28"/>
      <c r="AAM111" s="28"/>
      <c r="AAN111" s="28"/>
      <c r="AAO111" s="28"/>
      <c r="AAP111" s="28"/>
      <c r="AAQ111" s="28"/>
      <c r="AAR111" s="28"/>
      <c r="AAS111" s="28"/>
      <c r="AAT111" s="28"/>
      <c r="AAU111" s="28"/>
      <c r="AAV111" s="28"/>
      <c r="AAW111" s="28"/>
      <c r="AAX111" s="28"/>
      <c r="AAY111" s="28"/>
      <c r="AAZ111" s="28"/>
      <c r="ABA111" s="28"/>
      <c r="ABB111" s="28"/>
      <c r="ABC111" s="28"/>
      <c r="ABD111" s="28"/>
      <c r="ABE111" s="28"/>
      <c r="ABF111" s="28"/>
      <c r="ABG111" s="28"/>
      <c r="ABH111" s="28"/>
      <c r="ABI111" s="28"/>
      <c r="ABJ111" s="28"/>
      <c r="ABK111" s="28"/>
      <c r="ABL111" s="28"/>
      <c r="ABM111" s="28"/>
      <c r="ABN111" s="28"/>
      <c r="ABO111" s="28"/>
      <c r="ABP111" s="28"/>
      <c r="ABQ111" s="28"/>
      <c r="ABR111" s="28"/>
      <c r="ABS111" s="28"/>
      <c r="ABT111" s="28"/>
      <c r="ABU111" s="28"/>
      <c r="ABV111" s="28"/>
      <c r="ABW111" s="28"/>
      <c r="ABX111" s="28"/>
      <c r="ABY111" s="28"/>
      <c r="ABZ111" s="28"/>
      <c r="ACA111" s="28"/>
      <c r="ACB111" s="28"/>
      <c r="ACC111" s="28"/>
      <c r="ACD111" s="28"/>
      <c r="ACE111" s="28"/>
      <c r="ACF111" s="28"/>
      <c r="ACG111" s="28"/>
      <c r="ACH111" s="28"/>
      <c r="ACI111" s="28"/>
      <c r="ACJ111" s="28"/>
      <c r="ACK111" s="28"/>
      <c r="ACL111" s="28"/>
      <c r="ACM111" s="28"/>
      <c r="ACN111" s="28"/>
      <c r="ACO111" s="28"/>
      <c r="ACP111" s="28"/>
      <c r="ACQ111" s="28"/>
      <c r="ACR111" s="28"/>
      <c r="ACS111" s="28"/>
      <c r="ACT111" s="28"/>
      <c r="ACU111" s="28"/>
      <c r="ACV111" s="28"/>
      <c r="ACW111" s="28"/>
      <c r="ACX111" s="28"/>
      <c r="ACY111" s="28"/>
      <c r="ACZ111" s="28"/>
      <c r="ADA111" s="28"/>
      <c r="ADB111" s="28"/>
      <c r="ADC111" s="28"/>
      <c r="ADD111" s="28"/>
      <c r="ADE111" s="28"/>
      <c r="ADF111" s="28"/>
      <c r="ADG111" s="28"/>
      <c r="ADH111" s="28"/>
      <c r="ADI111" s="28"/>
      <c r="ADJ111" s="28"/>
      <c r="ADK111" s="28"/>
      <c r="ADL111" s="28"/>
      <c r="ADM111" s="28"/>
      <c r="ADN111" s="28"/>
      <c r="ADO111" s="28"/>
      <c r="ADP111" s="28"/>
      <c r="ADQ111" s="28"/>
      <c r="ADR111" s="28"/>
      <c r="ADS111" s="28"/>
      <c r="ADT111" s="28"/>
      <c r="ADU111" s="28"/>
      <c r="ADV111" s="28"/>
      <c r="ADW111" s="28"/>
      <c r="ADX111" s="28"/>
      <c r="ADY111" s="28"/>
      <c r="ADZ111" s="28"/>
      <c r="AEA111" s="28"/>
      <c r="AEB111" s="28"/>
      <c r="AEC111" s="28"/>
      <c r="AED111" s="28"/>
      <c r="AEE111" s="28"/>
      <c r="AEF111" s="28"/>
      <c r="AEG111" s="28"/>
      <c r="AEH111" s="28"/>
      <c r="AEI111" s="28"/>
      <c r="AEJ111" s="28"/>
      <c r="AEK111" s="28"/>
      <c r="AEL111" s="28"/>
      <c r="AEM111" s="28"/>
      <c r="AEN111" s="28"/>
      <c r="AEO111" s="28"/>
      <c r="AEP111" s="28"/>
      <c r="AEQ111" s="28"/>
      <c r="AER111" s="28"/>
      <c r="AES111" s="28"/>
      <c r="AET111" s="28"/>
      <c r="AEU111" s="28"/>
      <c r="AEV111" s="28"/>
      <c r="AEW111" s="28"/>
      <c r="AEX111" s="28"/>
      <c r="AEY111" s="28"/>
      <c r="AEZ111" s="28"/>
      <c r="AFA111" s="28"/>
      <c r="AFB111" s="28"/>
      <c r="AFC111" s="28"/>
      <c r="AFD111" s="28"/>
      <c r="AFE111" s="28"/>
      <c r="AFF111" s="28"/>
      <c r="AFG111" s="28"/>
      <c r="AFH111" s="28"/>
      <c r="AFI111" s="28"/>
      <c r="AFJ111" s="28"/>
      <c r="AFK111" s="28"/>
      <c r="AFL111" s="28"/>
      <c r="AFM111" s="28"/>
      <c r="AFN111" s="28"/>
      <c r="AFO111" s="28"/>
      <c r="AFP111" s="28"/>
      <c r="AFQ111" s="28"/>
      <c r="AFR111" s="28"/>
      <c r="AFS111" s="28"/>
      <c r="AFT111" s="28"/>
      <c r="AFU111" s="28"/>
      <c r="AFV111" s="28"/>
      <c r="AFW111" s="28"/>
      <c r="AFX111" s="28"/>
      <c r="AFY111" s="28"/>
      <c r="AFZ111" s="28"/>
      <c r="AGA111" s="28"/>
      <c r="AGB111" s="28"/>
      <c r="AGC111" s="28"/>
      <c r="AGD111" s="28"/>
      <c r="AGE111" s="28"/>
      <c r="AGF111" s="28"/>
      <c r="AGG111" s="28"/>
      <c r="AGH111" s="28"/>
      <c r="AGI111" s="28"/>
      <c r="AGJ111" s="28"/>
      <c r="AGK111" s="28"/>
      <c r="AGL111" s="28"/>
      <c r="AGM111" s="28"/>
      <c r="AGN111" s="28"/>
      <c r="AGO111" s="28"/>
      <c r="AGP111" s="28"/>
      <c r="AGQ111" s="28"/>
      <c r="AGR111" s="28"/>
      <c r="AGS111" s="28"/>
      <c r="AGT111" s="28"/>
      <c r="AGU111" s="28"/>
      <c r="AGV111" s="28"/>
      <c r="AGW111" s="28"/>
      <c r="AGX111" s="28"/>
      <c r="AGY111" s="28"/>
      <c r="AGZ111" s="28"/>
      <c r="AHA111" s="28"/>
      <c r="AHB111" s="28"/>
      <c r="AHC111" s="28"/>
      <c r="AHD111" s="28"/>
      <c r="AHE111" s="28"/>
      <c r="AHF111" s="28"/>
      <c r="AHG111" s="28"/>
      <c r="AHH111" s="28"/>
      <c r="AHI111" s="28"/>
      <c r="AHJ111" s="28"/>
      <c r="AHK111" s="28"/>
      <c r="AHL111" s="28"/>
      <c r="AHM111" s="28"/>
      <c r="AHN111" s="28"/>
      <c r="AHO111" s="28"/>
      <c r="AHP111" s="28"/>
      <c r="AHQ111" s="28"/>
      <c r="AHR111" s="28"/>
      <c r="AHS111" s="28"/>
      <c r="AHT111" s="28"/>
      <c r="AHU111" s="28"/>
      <c r="AHV111" s="28"/>
      <c r="AHW111" s="28"/>
      <c r="AHX111" s="28"/>
      <c r="AHY111" s="28"/>
      <c r="AHZ111" s="28"/>
      <c r="AIA111" s="28"/>
      <c r="AIB111" s="28"/>
      <c r="AIC111" s="28"/>
      <c r="AID111" s="28"/>
      <c r="AIE111" s="28"/>
      <c r="AIF111" s="28"/>
      <c r="AIG111" s="28"/>
      <c r="AIH111" s="28"/>
      <c r="AII111" s="28"/>
      <c r="AIJ111" s="28"/>
      <c r="AIK111" s="28"/>
      <c r="AIL111" s="28"/>
      <c r="AIM111" s="28"/>
      <c r="AIN111" s="28"/>
      <c r="AIO111" s="28"/>
      <c r="AIP111" s="28"/>
      <c r="AIQ111" s="28"/>
      <c r="AIR111" s="28"/>
      <c r="AIS111" s="28"/>
      <c r="AIT111" s="28"/>
      <c r="AIU111" s="28"/>
      <c r="AIV111" s="28"/>
      <c r="AIW111" s="28"/>
      <c r="AIX111" s="28"/>
      <c r="AIY111" s="28"/>
      <c r="AIZ111" s="28"/>
      <c r="AJA111" s="28"/>
      <c r="AJB111" s="28"/>
      <c r="AJC111" s="28"/>
      <c r="AJD111" s="28"/>
      <c r="AJE111" s="28"/>
      <c r="AJF111" s="28"/>
      <c r="AJG111" s="28"/>
      <c r="AJH111" s="28"/>
      <c r="AJI111" s="28"/>
      <c r="AJJ111" s="28"/>
      <c r="AJK111" s="28"/>
      <c r="AJL111" s="28"/>
      <c r="AJM111" s="28"/>
      <c r="AJN111" s="28"/>
      <c r="AJO111" s="28"/>
      <c r="AJP111" s="28"/>
      <c r="AJQ111" s="28"/>
      <c r="AJR111" s="28"/>
      <c r="AJS111" s="28"/>
      <c r="AJT111" s="28"/>
      <c r="AJU111" s="28"/>
      <c r="AJV111" s="28"/>
      <c r="AJW111" s="28"/>
      <c r="AJX111" s="28"/>
      <c r="AJY111" s="28"/>
      <c r="AJZ111" s="28"/>
      <c r="AKA111" s="28"/>
      <c r="AKB111" s="28"/>
      <c r="AKC111" s="28"/>
      <c r="AKD111" s="28"/>
      <c r="AKE111" s="28"/>
      <c r="AKF111" s="28"/>
      <c r="AKG111" s="28"/>
      <c r="AKH111" s="28"/>
      <c r="AKI111" s="28"/>
      <c r="AKJ111" s="28"/>
      <c r="AKK111" s="28"/>
      <c r="AKL111" s="28"/>
      <c r="AKM111" s="28"/>
      <c r="AKN111" s="28"/>
      <c r="AKO111" s="28"/>
      <c r="AKP111" s="28"/>
      <c r="AKQ111" s="28"/>
      <c r="AKR111" s="28"/>
      <c r="AKS111" s="28"/>
      <c r="AKT111" s="28"/>
      <c r="AKU111" s="28"/>
      <c r="AKV111" s="28"/>
      <c r="AKW111" s="28"/>
      <c r="AKX111" s="28"/>
      <c r="AKY111" s="28"/>
      <c r="AKZ111" s="28"/>
      <c r="ALA111" s="28"/>
      <c r="ALB111" s="28"/>
      <c r="ALC111" s="28"/>
      <c r="ALD111" s="28"/>
      <c r="ALE111" s="28"/>
      <c r="ALF111" s="28"/>
      <c r="ALG111" s="28"/>
      <c r="ALH111" s="28"/>
      <c r="ALI111" s="28"/>
      <c r="ALJ111" s="28"/>
      <c r="ALK111" s="28"/>
      <c r="ALL111" s="28"/>
      <c r="ALM111" s="28"/>
      <c r="ALN111" s="28"/>
      <c r="ALO111" s="28"/>
      <c r="ALP111" s="28"/>
      <c r="ALQ111" s="28"/>
      <c r="ALR111" s="28"/>
      <c r="ALS111" s="28"/>
      <c r="ALT111" s="28"/>
      <c r="ALU111" s="28"/>
      <c r="ALV111" s="28"/>
      <c r="ALW111" s="28"/>
      <c r="ALX111" s="28"/>
      <c r="ALY111" s="28"/>
      <c r="ALZ111" s="28"/>
      <c r="AMA111" s="28"/>
      <c r="AMB111" s="28"/>
      <c r="AMC111" s="28"/>
      <c r="AMD111" s="28"/>
      <c r="AME111" s="28"/>
      <c r="AMF111" s="28"/>
      <c r="AMG111" s="28"/>
      <c r="AMH111" s="28"/>
      <c r="AMI111" s="28"/>
      <c r="AMJ111" s="28"/>
      <c r="AMK111" s="28"/>
      <c r="AML111" s="28"/>
      <c r="AMM111" s="28"/>
      <c r="AMN111" s="28"/>
      <c r="AMO111" s="28"/>
      <c r="AMP111" s="28"/>
      <c r="AMQ111" s="28"/>
      <c r="AMR111" s="28"/>
      <c r="AMS111" s="28"/>
      <c r="AMT111" s="28"/>
      <c r="AMU111" s="28"/>
      <c r="AMV111" s="28"/>
      <c r="AMW111" s="28"/>
      <c r="AMX111" s="28"/>
    </row>
    <row r="112" spans="3:1038" s="6" customFormat="1" ht="15" customHeight="1" x14ac:dyDescent="0.25">
      <c r="C112" s="6" t="str">
        <f t="shared" si="4"/>
        <v>American</v>
      </c>
      <c r="D112" s="6" t="str">
        <f t="shared" si="5"/>
        <v>HPA10240H045DV 2**  (40 gal)</v>
      </c>
      <c r="E112" s="6">
        <f t="shared" si="6"/>
        <v>1202020</v>
      </c>
      <c r="F112" s="55">
        <f t="shared" si="7"/>
        <v>40</v>
      </c>
      <c r="G112" s="6" t="str">
        <f t="shared" si="8"/>
        <v>AOSmithHPTS40</v>
      </c>
      <c r="H112" s="114">
        <f t="shared" si="9"/>
        <v>0</v>
      </c>
      <c r="I112" s="152" t="str">
        <f t="shared" si="10"/>
        <v>AmericanHPA10240H045DV2xx</v>
      </c>
      <c r="J112" s="114">
        <v>4</v>
      </c>
      <c r="K112" s="219">
        <v>3.6</v>
      </c>
      <c r="L112" s="91" t="s">
        <v>188</v>
      </c>
      <c r="M112" s="183"/>
      <c r="N112" s="131">
        <f t="shared" si="11"/>
        <v>12</v>
      </c>
      <c r="O112" s="205" t="s">
        <v>17</v>
      </c>
      <c r="P112" s="177">
        <v>20</v>
      </c>
      <c r="Q112" s="164">
        <f t="shared" si="12"/>
        <v>1202020</v>
      </c>
      <c r="R112" s="9" t="str">
        <f t="shared" si="13"/>
        <v>HPA10240H045DV 2**  (40 gal)</v>
      </c>
      <c r="S112" s="11">
        <f t="shared" si="14"/>
        <v>1</v>
      </c>
      <c r="T112" s="173" t="s">
        <v>949</v>
      </c>
      <c r="U112" s="184">
        <v>40</v>
      </c>
      <c r="V112" s="173" t="s">
        <v>933</v>
      </c>
      <c r="W112" s="174" t="s">
        <v>933</v>
      </c>
      <c r="X112" s="129" t="str">
        <f t="shared" si="15"/>
        <v>AOSmithHPTS40</v>
      </c>
      <c r="Y112" s="180">
        <v>0</v>
      </c>
      <c r="Z112" s="165"/>
      <c r="AA112" s="194"/>
      <c r="AB112" s="181"/>
      <c r="AC112" s="124" t="str">
        <f t="shared" si="16"/>
        <v>2,     1202020,   "HPA10240H045DV 2**  (40 gal)"</v>
      </c>
      <c r="AD112" s="182" t="s">
        <v>17</v>
      </c>
      <c r="AE112" s="174" t="s">
        <v>1252</v>
      </c>
      <c r="AF112" s="167">
        <f t="shared" si="17"/>
        <v>1</v>
      </c>
      <c r="AG112" s="124" t="str">
        <f t="shared" si="18"/>
        <v xml:space="preserve">          case  HPA10240H045DV 2**  (40 gal)   :   "AmericanHPA10240H045DV2xx"</v>
      </c>
      <c r="AH112" s="6">
        <v>3.6</v>
      </c>
      <c r="AJ112" s="6">
        <v>4</v>
      </c>
      <c r="AK112"/>
      <c r="AL112" s="138" t="str">
        <f t="shared" si="20"/>
        <v/>
      </c>
      <c r="AM112" s="138">
        <f t="shared" si="21"/>
        <v>3.6</v>
      </c>
      <c r="AN112" s="18"/>
      <c r="AO112" s="18"/>
      <c r="AP112" s="18"/>
      <c r="AQ112" s="18"/>
      <c r="AR112" s="1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  <c r="FS112" s="28"/>
      <c r="FT112" s="28"/>
      <c r="FU112" s="28"/>
      <c r="FV112" s="28"/>
      <c r="FW112" s="28"/>
      <c r="FX112" s="28"/>
      <c r="FY112" s="28"/>
      <c r="FZ112" s="28"/>
      <c r="GA112" s="28"/>
      <c r="GB112" s="28"/>
      <c r="GC112" s="28"/>
      <c r="GD112" s="28"/>
      <c r="GE112" s="28"/>
      <c r="GF112" s="28"/>
      <c r="GG112" s="28"/>
      <c r="GH112" s="28"/>
      <c r="GI112" s="28"/>
      <c r="GJ112" s="28"/>
      <c r="GK112" s="28"/>
      <c r="GL112" s="28"/>
      <c r="GM112" s="28"/>
      <c r="GN112" s="28"/>
      <c r="GO112" s="28"/>
      <c r="GP112" s="28"/>
      <c r="GQ112" s="28"/>
      <c r="GR112" s="28"/>
      <c r="GS112" s="28"/>
      <c r="GT112" s="28"/>
      <c r="GU112" s="28"/>
      <c r="GV112" s="28"/>
      <c r="GW112" s="28"/>
      <c r="GX112" s="28"/>
      <c r="GY112" s="28"/>
      <c r="GZ112" s="28"/>
      <c r="HA112" s="28"/>
      <c r="HB112" s="28"/>
      <c r="HC112" s="28"/>
      <c r="HD112" s="28"/>
      <c r="HE112" s="28"/>
      <c r="HF112" s="28"/>
      <c r="HG112" s="28"/>
      <c r="HH112" s="28"/>
      <c r="HI112" s="28"/>
      <c r="HJ112" s="28"/>
      <c r="HK112" s="28"/>
      <c r="HL112" s="28"/>
      <c r="HM112" s="28"/>
      <c r="HN112" s="28"/>
      <c r="HO112" s="28"/>
      <c r="HP112" s="28"/>
      <c r="HQ112" s="28"/>
      <c r="HR112" s="28"/>
      <c r="HS112" s="28"/>
      <c r="HT112" s="28"/>
      <c r="HU112" s="28"/>
      <c r="HV112" s="28"/>
      <c r="HW112" s="28"/>
      <c r="HX112" s="28"/>
      <c r="HY112" s="28"/>
      <c r="HZ112" s="28"/>
      <c r="IA112" s="28"/>
      <c r="IB112" s="28"/>
      <c r="IC112" s="28"/>
      <c r="ID112" s="28"/>
      <c r="IE112" s="28"/>
      <c r="IF112" s="28"/>
      <c r="IG112" s="28"/>
      <c r="IH112" s="28"/>
      <c r="II112" s="28"/>
      <c r="IJ112" s="28"/>
      <c r="IK112" s="28"/>
      <c r="IL112" s="28"/>
      <c r="IM112" s="28"/>
      <c r="IN112" s="28"/>
      <c r="IO112" s="28"/>
      <c r="IP112" s="28"/>
      <c r="IQ112" s="28"/>
      <c r="IR112" s="28"/>
      <c r="IS112" s="28"/>
      <c r="IT112" s="28"/>
      <c r="IU112" s="28"/>
      <c r="IV112" s="28"/>
      <c r="IW112" s="28"/>
      <c r="IX112" s="28"/>
      <c r="IY112" s="28"/>
      <c r="IZ112" s="28"/>
      <c r="JA112" s="28"/>
      <c r="JB112" s="28"/>
      <c r="JC112" s="28"/>
      <c r="JD112" s="28"/>
      <c r="JE112" s="28"/>
      <c r="JF112" s="28"/>
      <c r="JG112" s="28"/>
      <c r="JH112" s="28"/>
      <c r="JI112" s="28"/>
      <c r="JJ112" s="28"/>
      <c r="JK112" s="28"/>
      <c r="JL112" s="28"/>
      <c r="JM112" s="28"/>
      <c r="JN112" s="28"/>
      <c r="JO112" s="28"/>
      <c r="JP112" s="28"/>
      <c r="JQ112" s="28"/>
      <c r="JR112" s="28"/>
      <c r="JS112" s="28"/>
      <c r="JT112" s="28"/>
      <c r="JU112" s="28"/>
      <c r="JV112" s="28"/>
      <c r="JW112" s="28"/>
      <c r="JX112" s="28"/>
      <c r="JY112" s="28"/>
      <c r="JZ112" s="28"/>
      <c r="KA112" s="28"/>
      <c r="KB112" s="28"/>
      <c r="KC112" s="28"/>
      <c r="KD112" s="28"/>
      <c r="KE112" s="28"/>
      <c r="KF112" s="28"/>
      <c r="KG112" s="28"/>
      <c r="KH112" s="28"/>
      <c r="KI112" s="28"/>
      <c r="KJ112" s="28"/>
      <c r="KK112" s="28"/>
      <c r="KL112" s="28"/>
      <c r="KM112" s="28"/>
      <c r="KN112" s="28"/>
      <c r="KO112" s="28"/>
      <c r="KP112" s="28"/>
      <c r="KQ112" s="28"/>
      <c r="KR112" s="28"/>
      <c r="KS112" s="28"/>
      <c r="KT112" s="28"/>
      <c r="KU112" s="28"/>
      <c r="KV112" s="28"/>
      <c r="KW112" s="28"/>
      <c r="KX112" s="28"/>
      <c r="KY112" s="28"/>
      <c r="KZ112" s="28"/>
      <c r="LA112" s="28"/>
      <c r="LB112" s="28"/>
      <c r="LC112" s="28"/>
      <c r="LD112" s="28"/>
      <c r="LE112" s="28"/>
      <c r="LF112" s="28"/>
      <c r="LG112" s="28"/>
      <c r="LH112" s="28"/>
      <c r="LI112" s="28"/>
      <c r="LJ112" s="28"/>
      <c r="LK112" s="28"/>
      <c r="LL112" s="28"/>
      <c r="LM112" s="28"/>
      <c r="LN112" s="28"/>
      <c r="LO112" s="28"/>
      <c r="LP112" s="28"/>
      <c r="LQ112" s="28"/>
      <c r="LR112" s="28"/>
      <c r="LS112" s="28"/>
      <c r="LT112" s="28"/>
      <c r="LU112" s="28"/>
      <c r="LV112" s="28"/>
      <c r="LW112" s="28"/>
      <c r="LX112" s="28"/>
      <c r="LY112" s="28"/>
      <c r="LZ112" s="28"/>
      <c r="MA112" s="28"/>
      <c r="MB112" s="28"/>
      <c r="MC112" s="28"/>
      <c r="MD112" s="28"/>
      <c r="ME112" s="28"/>
      <c r="MF112" s="28"/>
      <c r="MG112" s="28"/>
      <c r="MH112" s="28"/>
      <c r="MI112" s="28"/>
      <c r="MJ112" s="28"/>
      <c r="MK112" s="28"/>
      <c r="ML112" s="28"/>
      <c r="MM112" s="28"/>
      <c r="MN112" s="28"/>
      <c r="MO112" s="28"/>
      <c r="MP112" s="28"/>
      <c r="MQ112" s="28"/>
      <c r="MR112" s="28"/>
      <c r="MS112" s="28"/>
      <c r="MT112" s="28"/>
      <c r="MU112" s="28"/>
      <c r="MV112" s="28"/>
      <c r="MW112" s="28"/>
      <c r="MX112" s="28"/>
      <c r="MY112" s="28"/>
      <c r="MZ112" s="28"/>
      <c r="NA112" s="28"/>
      <c r="NB112" s="28"/>
      <c r="NC112" s="28"/>
      <c r="ND112" s="28"/>
      <c r="NE112" s="28"/>
      <c r="NF112" s="28"/>
      <c r="NG112" s="28"/>
      <c r="NH112" s="28"/>
      <c r="NI112" s="28"/>
      <c r="NJ112" s="28"/>
      <c r="NK112" s="28"/>
      <c r="NL112" s="28"/>
      <c r="NM112" s="28"/>
      <c r="NN112" s="28"/>
      <c r="NO112" s="28"/>
      <c r="NP112" s="28"/>
      <c r="NQ112" s="28"/>
      <c r="NR112" s="28"/>
      <c r="NS112" s="28"/>
      <c r="NT112" s="28"/>
      <c r="NU112" s="28"/>
      <c r="NV112" s="28"/>
      <c r="NW112" s="28"/>
      <c r="NX112" s="28"/>
      <c r="NY112" s="28"/>
      <c r="NZ112" s="28"/>
      <c r="OA112" s="28"/>
      <c r="OB112" s="28"/>
      <c r="OC112" s="28"/>
      <c r="OD112" s="28"/>
      <c r="OE112" s="28"/>
      <c r="OF112" s="28"/>
      <c r="OG112" s="28"/>
      <c r="OH112" s="28"/>
      <c r="OI112" s="28"/>
      <c r="OJ112" s="28"/>
      <c r="OK112" s="28"/>
      <c r="OL112" s="28"/>
      <c r="OM112" s="28"/>
      <c r="ON112" s="28"/>
      <c r="OO112" s="28"/>
      <c r="OP112" s="28"/>
      <c r="OQ112" s="28"/>
      <c r="OR112" s="28"/>
      <c r="OS112" s="28"/>
      <c r="OT112" s="28"/>
      <c r="OU112" s="28"/>
      <c r="OV112" s="28"/>
      <c r="OW112" s="28"/>
      <c r="OX112" s="28"/>
      <c r="OY112" s="28"/>
      <c r="OZ112" s="28"/>
      <c r="PA112" s="28"/>
      <c r="PB112" s="28"/>
      <c r="PC112" s="28"/>
      <c r="PD112" s="28"/>
      <c r="PE112" s="28"/>
      <c r="PF112" s="28"/>
      <c r="PG112" s="28"/>
      <c r="PH112" s="28"/>
      <c r="PI112" s="28"/>
      <c r="PJ112" s="28"/>
      <c r="PK112" s="28"/>
      <c r="PL112" s="28"/>
      <c r="PM112" s="28"/>
      <c r="PN112" s="28"/>
      <c r="PO112" s="28"/>
      <c r="PP112" s="28"/>
      <c r="PQ112" s="28"/>
      <c r="PR112" s="28"/>
      <c r="PS112" s="28"/>
      <c r="PT112" s="28"/>
      <c r="PU112" s="28"/>
      <c r="PV112" s="28"/>
      <c r="PW112" s="28"/>
      <c r="PX112" s="28"/>
      <c r="PY112" s="28"/>
      <c r="PZ112" s="28"/>
      <c r="QA112" s="28"/>
      <c r="QB112" s="28"/>
      <c r="QC112" s="28"/>
      <c r="QD112" s="28"/>
      <c r="QE112" s="28"/>
      <c r="QF112" s="28"/>
      <c r="QG112" s="28"/>
      <c r="QH112" s="28"/>
      <c r="QI112" s="28"/>
      <c r="QJ112" s="28"/>
      <c r="QK112" s="28"/>
      <c r="QL112" s="28"/>
      <c r="QM112" s="28"/>
      <c r="QN112" s="28"/>
      <c r="QO112" s="28"/>
      <c r="QP112" s="28"/>
      <c r="QQ112" s="28"/>
      <c r="QR112" s="28"/>
      <c r="QS112" s="28"/>
      <c r="QT112" s="28"/>
      <c r="QU112" s="28"/>
      <c r="QV112" s="28"/>
      <c r="QW112" s="28"/>
      <c r="QX112" s="28"/>
      <c r="QY112" s="28"/>
      <c r="QZ112" s="28"/>
      <c r="RA112" s="28"/>
      <c r="RB112" s="28"/>
      <c r="RC112" s="28"/>
      <c r="RD112" s="28"/>
      <c r="RE112" s="28"/>
      <c r="RF112" s="28"/>
      <c r="RG112" s="28"/>
      <c r="RH112" s="28"/>
      <c r="RI112" s="28"/>
      <c r="RJ112" s="28"/>
      <c r="RK112" s="28"/>
      <c r="RL112" s="28"/>
      <c r="RM112" s="28"/>
      <c r="RN112" s="28"/>
      <c r="RO112" s="28"/>
      <c r="RP112" s="28"/>
      <c r="RQ112" s="28"/>
      <c r="RR112" s="28"/>
      <c r="RS112" s="28"/>
      <c r="RT112" s="28"/>
      <c r="RU112" s="28"/>
      <c r="RV112" s="28"/>
      <c r="RW112" s="28"/>
      <c r="RX112" s="28"/>
      <c r="RY112" s="28"/>
      <c r="RZ112" s="28"/>
      <c r="SA112" s="28"/>
      <c r="SB112" s="28"/>
      <c r="SC112" s="28"/>
      <c r="SD112" s="28"/>
      <c r="SE112" s="28"/>
      <c r="SF112" s="28"/>
      <c r="SG112" s="28"/>
      <c r="SH112" s="28"/>
      <c r="SI112" s="28"/>
      <c r="SJ112" s="28"/>
      <c r="SK112" s="28"/>
      <c r="SL112" s="28"/>
      <c r="SM112" s="28"/>
      <c r="SN112" s="28"/>
      <c r="SO112" s="28"/>
      <c r="SP112" s="28"/>
      <c r="SQ112" s="28"/>
      <c r="SR112" s="28"/>
      <c r="SS112" s="28"/>
      <c r="ST112" s="28"/>
      <c r="SU112" s="28"/>
      <c r="SV112" s="28"/>
      <c r="SW112" s="28"/>
      <c r="SX112" s="28"/>
      <c r="SY112" s="28"/>
      <c r="SZ112" s="28"/>
      <c r="TA112" s="28"/>
      <c r="TB112" s="28"/>
      <c r="TC112" s="28"/>
      <c r="TD112" s="28"/>
      <c r="TE112" s="28"/>
      <c r="TF112" s="28"/>
      <c r="TG112" s="28"/>
      <c r="TH112" s="28"/>
      <c r="TI112" s="28"/>
      <c r="TJ112" s="28"/>
      <c r="TK112" s="28"/>
      <c r="TL112" s="28"/>
      <c r="TM112" s="28"/>
      <c r="TN112" s="28"/>
      <c r="TO112" s="28"/>
      <c r="TP112" s="28"/>
      <c r="TQ112" s="28"/>
      <c r="TR112" s="28"/>
      <c r="TS112" s="28"/>
      <c r="TT112" s="28"/>
      <c r="TU112" s="28"/>
      <c r="TV112" s="28"/>
      <c r="TW112" s="28"/>
      <c r="TX112" s="28"/>
      <c r="TY112" s="28"/>
      <c r="TZ112" s="28"/>
      <c r="UA112" s="28"/>
      <c r="UB112" s="28"/>
      <c r="UC112" s="28"/>
      <c r="UD112" s="28"/>
      <c r="UE112" s="28"/>
      <c r="UF112" s="28"/>
      <c r="UG112" s="28"/>
      <c r="UH112" s="28"/>
      <c r="UI112" s="28"/>
      <c r="UJ112" s="28"/>
      <c r="UK112" s="28"/>
      <c r="UL112" s="28"/>
      <c r="UM112" s="28"/>
      <c r="UN112" s="28"/>
      <c r="UO112" s="28"/>
      <c r="UP112" s="28"/>
      <c r="UQ112" s="28"/>
      <c r="UR112" s="28"/>
      <c r="US112" s="28"/>
      <c r="UT112" s="28"/>
      <c r="UU112" s="28"/>
      <c r="UV112" s="28"/>
      <c r="UW112" s="28"/>
      <c r="UX112" s="28"/>
      <c r="UY112" s="28"/>
      <c r="UZ112" s="28"/>
      <c r="VA112" s="28"/>
      <c r="VB112" s="28"/>
      <c r="VC112" s="28"/>
      <c r="VD112" s="28"/>
      <c r="VE112" s="28"/>
      <c r="VF112" s="28"/>
      <c r="VG112" s="28"/>
      <c r="VH112" s="28"/>
      <c r="VI112" s="28"/>
      <c r="VJ112" s="28"/>
      <c r="VK112" s="28"/>
      <c r="VL112" s="28"/>
      <c r="VM112" s="28"/>
      <c r="VN112" s="28"/>
      <c r="VO112" s="28"/>
      <c r="VP112" s="28"/>
      <c r="VQ112" s="28"/>
      <c r="VR112" s="28"/>
      <c r="VS112" s="28"/>
      <c r="VT112" s="28"/>
      <c r="VU112" s="28"/>
      <c r="VV112" s="28"/>
      <c r="VW112" s="28"/>
      <c r="VX112" s="28"/>
      <c r="VY112" s="28"/>
      <c r="VZ112" s="28"/>
      <c r="WA112" s="28"/>
      <c r="WB112" s="28"/>
      <c r="WC112" s="28"/>
      <c r="WD112" s="28"/>
      <c r="WE112" s="28"/>
      <c r="WF112" s="28"/>
      <c r="WG112" s="28"/>
      <c r="WH112" s="28"/>
      <c r="WI112" s="28"/>
      <c r="WJ112" s="28"/>
      <c r="WK112" s="28"/>
      <c r="WL112" s="28"/>
      <c r="WM112" s="28"/>
      <c r="WN112" s="28"/>
      <c r="WO112" s="28"/>
      <c r="WP112" s="28"/>
      <c r="WQ112" s="28"/>
      <c r="WR112" s="28"/>
      <c r="WS112" s="28"/>
      <c r="WT112" s="28"/>
      <c r="WU112" s="28"/>
      <c r="WV112" s="28"/>
      <c r="WW112" s="28"/>
      <c r="WX112" s="28"/>
      <c r="WY112" s="28"/>
      <c r="WZ112" s="28"/>
      <c r="XA112" s="28"/>
      <c r="XB112" s="28"/>
      <c r="XC112" s="28"/>
      <c r="XD112" s="28"/>
      <c r="XE112" s="28"/>
      <c r="XF112" s="28"/>
      <c r="XG112" s="28"/>
      <c r="XH112" s="28"/>
      <c r="XI112" s="28"/>
      <c r="XJ112" s="28"/>
      <c r="XK112" s="28"/>
      <c r="XL112" s="28"/>
      <c r="XM112" s="28"/>
      <c r="XN112" s="28"/>
      <c r="XO112" s="28"/>
      <c r="XP112" s="28"/>
      <c r="XQ112" s="28"/>
      <c r="XR112" s="28"/>
      <c r="XS112" s="28"/>
      <c r="XT112" s="28"/>
      <c r="XU112" s="28"/>
      <c r="XV112" s="28"/>
      <c r="XW112" s="28"/>
      <c r="XX112" s="28"/>
      <c r="XY112" s="28"/>
      <c r="XZ112" s="28"/>
      <c r="YA112" s="28"/>
      <c r="YB112" s="28"/>
      <c r="YC112" s="28"/>
      <c r="YD112" s="28"/>
      <c r="YE112" s="28"/>
      <c r="YF112" s="28"/>
      <c r="YG112" s="28"/>
      <c r="YH112" s="28"/>
      <c r="YI112" s="28"/>
      <c r="YJ112" s="28"/>
      <c r="YK112" s="28"/>
      <c r="YL112" s="28"/>
      <c r="YM112" s="28"/>
      <c r="YN112" s="28"/>
      <c r="YO112" s="28"/>
      <c r="YP112" s="28"/>
      <c r="YQ112" s="28"/>
      <c r="YR112" s="28"/>
      <c r="YS112" s="28"/>
      <c r="YT112" s="28"/>
      <c r="YU112" s="28"/>
      <c r="YV112" s="28"/>
      <c r="YW112" s="28"/>
      <c r="YX112" s="28"/>
      <c r="YY112" s="28"/>
      <c r="YZ112" s="28"/>
      <c r="ZA112" s="28"/>
      <c r="ZB112" s="28"/>
      <c r="ZC112" s="28"/>
      <c r="ZD112" s="28"/>
      <c r="ZE112" s="28"/>
      <c r="ZF112" s="28"/>
      <c r="ZG112" s="28"/>
      <c r="ZH112" s="28"/>
      <c r="ZI112" s="28"/>
      <c r="ZJ112" s="28"/>
      <c r="ZK112" s="28"/>
      <c r="ZL112" s="28"/>
      <c r="ZM112" s="28"/>
      <c r="ZN112" s="28"/>
      <c r="ZO112" s="28"/>
      <c r="ZP112" s="28"/>
      <c r="ZQ112" s="28"/>
      <c r="ZR112" s="28"/>
      <c r="ZS112" s="28"/>
      <c r="ZT112" s="28"/>
      <c r="ZU112" s="28"/>
      <c r="ZV112" s="28"/>
      <c r="ZW112" s="28"/>
      <c r="ZX112" s="28"/>
      <c r="ZY112" s="28"/>
      <c r="ZZ112" s="28"/>
      <c r="AAA112" s="28"/>
      <c r="AAB112" s="28"/>
      <c r="AAC112" s="28"/>
      <c r="AAD112" s="28"/>
      <c r="AAE112" s="28"/>
      <c r="AAF112" s="28"/>
      <c r="AAG112" s="28"/>
      <c r="AAH112" s="28"/>
      <c r="AAI112" s="28"/>
      <c r="AAJ112" s="28"/>
      <c r="AAK112" s="28"/>
      <c r="AAL112" s="28"/>
      <c r="AAM112" s="28"/>
      <c r="AAN112" s="28"/>
      <c r="AAO112" s="28"/>
      <c r="AAP112" s="28"/>
      <c r="AAQ112" s="28"/>
      <c r="AAR112" s="28"/>
      <c r="AAS112" s="28"/>
      <c r="AAT112" s="28"/>
      <c r="AAU112" s="28"/>
      <c r="AAV112" s="28"/>
      <c r="AAW112" s="28"/>
      <c r="AAX112" s="28"/>
      <c r="AAY112" s="28"/>
      <c r="AAZ112" s="28"/>
      <c r="ABA112" s="28"/>
      <c r="ABB112" s="28"/>
      <c r="ABC112" s="28"/>
      <c r="ABD112" s="28"/>
      <c r="ABE112" s="28"/>
      <c r="ABF112" s="28"/>
      <c r="ABG112" s="28"/>
      <c r="ABH112" s="28"/>
      <c r="ABI112" s="28"/>
      <c r="ABJ112" s="28"/>
      <c r="ABK112" s="28"/>
      <c r="ABL112" s="28"/>
      <c r="ABM112" s="28"/>
      <c r="ABN112" s="28"/>
      <c r="ABO112" s="28"/>
      <c r="ABP112" s="28"/>
      <c r="ABQ112" s="28"/>
      <c r="ABR112" s="28"/>
      <c r="ABS112" s="28"/>
      <c r="ABT112" s="28"/>
      <c r="ABU112" s="28"/>
      <c r="ABV112" s="28"/>
      <c r="ABW112" s="28"/>
      <c r="ABX112" s="28"/>
      <c r="ABY112" s="28"/>
      <c r="ABZ112" s="28"/>
      <c r="ACA112" s="28"/>
      <c r="ACB112" s="28"/>
      <c r="ACC112" s="28"/>
      <c r="ACD112" s="28"/>
      <c r="ACE112" s="28"/>
      <c r="ACF112" s="28"/>
      <c r="ACG112" s="28"/>
      <c r="ACH112" s="28"/>
      <c r="ACI112" s="28"/>
      <c r="ACJ112" s="28"/>
      <c r="ACK112" s="28"/>
      <c r="ACL112" s="28"/>
      <c r="ACM112" s="28"/>
      <c r="ACN112" s="28"/>
      <c r="ACO112" s="28"/>
      <c r="ACP112" s="28"/>
      <c r="ACQ112" s="28"/>
      <c r="ACR112" s="28"/>
      <c r="ACS112" s="28"/>
      <c r="ACT112" s="28"/>
      <c r="ACU112" s="28"/>
      <c r="ACV112" s="28"/>
      <c r="ACW112" s="28"/>
      <c r="ACX112" s="28"/>
      <c r="ACY112" s="28"/>
      <c r="ACZ112" s="28"/>
      <c r="ADA112" s="28"/>
      <c r="ADB112" s="28"/>
      <c r="ADC112" s="28"/>
      <c r="ADD112" s="28"/>
      <c r="ADE112" s="28"/>
      <c r="ADF112" s="28"/>
      <c r="ADG112" s="28"/>
      <c r="ADH112" s="28"/>
      <c r="ADI112" s="28"/>
      <c r="ADJ112" s="28"/>
      <c r="ADK112" s="28"/>
      <c r="ADL112" s="28"/>
      <c r="ADM112" s="28"/>
      <c r="ADN112" s="28"/>
      <c r="ADO112" s="28"/>
      <c r="ADP112" s="28"/>
      <c r="ADQ112" s="28"/>
      <c r="ADR112" s="28"/>
      <c r="ADS112" s="28"/>
      <c r="ADT112" s="28"/>
      <c r="ADU112" s="28"/>
      <c r="ADV112" s="28"/>
      <c r="ADW112" s="28"/>
      <c r="ADX112" s="28"/>
      <c r="ADY112" s="28"/>
      <c r="ADZ112" s="28"/>
      <c r="AEA112" s="28"/>
      <c r="AEB112" s="28"/>
      <c r="AEC112" s="28"/>
      <c r="AED112" s="28"/>
      <c r="AEE112" s="28"/>
      <c r="AEF112" s="28"/>
      <c r="AEG112" s="28"/>
      <c r="AEH112" s="28"/>
      <c r="AEI112" s="28"/>
      <c r="AEJ112" s="28"/>
      <c r="AEK112" s="28"/>
      <c r="AEL112" s="28"/>
      <c r="AEM112" s="28"/>
      <c r="AEN112" s="28"/>
      <c r="AEO112" s="28"/>
      <c r="AEP112" s="28"/>
      <c r="AEQ112" s="28"/>
      <c r="AER112" s="28"/>
      <c r="AES112" s="28"/>
      <c r="AET112" s="28"/>
      <c r="AEU112" s="28"/>
      <c r="AEV112" s="28"/>
      <c r="AEW112" s="28"/>
      <c r="AEX112" s="28"/>
      <c r="AEY112" s="28"/>
      <c r="AEZ112" s="28"/>
      <c r="AFA112" s="28"/>
      <c r="AFB112" s="28"/>
      <c r="AFC112" s="28"/>
      <c r="AFD112" s="28"/>
      <c r="AFE112" s="28"/>
      <c r="AFF112" s="28"/>
      <c r="AFG112" s="28"/>
      <c r="AFH112" s="28"/>
      <c r="AFI112" s="28"/>
      <c r="AFJ112" s="28"/>
      <c r="AFK112" s="28"/>
      <c r="AFL112" s="28"/>
      <c r="AFM112" s="28"/>
      <c r="AFN112" s="28"/>
      <c r="AFO112" s="28"/>
      <c r="AFP112" s="28"/>
      <c r="AFQ112" s="28"/>
      <c r="AFR112" s="28"/>
      <c r="AFS112" s="28"/>
      <c r="AFT112" s="28"/>
      <c r="AFU112" s="28"/>
      <c r="AFV112" s="28"/>
      <c r="AFW112" s="28"/>
      <c r="AFX112" s="28"/>
      <c r="AFY112" s="28"/>
      <c r="AFZ112" s="28"/>
      <c r="AGA112" s="28"/>
      <c r="AGB112" s="28"/>
      <c r="AGC112" s="28"/>
      <c r="AGD112" s="28"/>
      <c r="AGE112" s="28"/>
      <c r="AGF112" s="28"/>
      <c r="AGG112" s="28"/>
      <c r="AGH112" s="28"/>
      <c r="AGI112" s="28"/>
      <c r="AGJ112" s="28"/>
      <c r="AGK112" s="28"/>
      <c r="AGL112" s="28"/>
      <c r="AGM112" s="28"/>
      <c r="AGN112" s="28"/>
      <c r="AGO112" s="28"/>
      <c r="AGP112" s="28"/>
      <c r="AGQ112" s="28"/>
      <c r="AGR112" s="28"/>
      <c r="AGS112" s="28"/>
      <c r="AGT112" s="28"/>
      <c r="AGU112" s="28"/>
      <c r="AGV112" s="28"/>
      <c r="AGW112" s="28"/>
      <c r="AGX112" s="28"/>
      <c r="AGY112" s="28"/>
      <c r="AGZ112" s="28"/>
      <c r="AHA112" s="28"/>
      <c r="AHB112" s="28"/>
      <c r="AHC112" s="28"/>
      <c r="AHD112" s="28"/>
      <c r="AHE112" s="28"/>
      <c r="AHF112" s="28"/>
      <c r="AHG112" s="28"/>
      <c r="AHH112" s="28"/>
      <c r="AHI112" s="28"/>
      <c r="AHJ112" s="28"/>
      <c r="AHK112" s="28"/>
      <c r="AHL112" s="28"/>
      <c r="AHM112" s="28"/>
      <c r="AHN112" s="28"/>
      <c r="AHO112" s="28"/>
      <c r="AHP112" s="28"/>
      <c r="AHQ112" s="28"/>
      <c r="AHR112" s="28"/>
      <c r="AHS112" s="28"/>
      <c r="AHT112" s="28"/>
      <c r="AHU112" s="28"/>
      <c r="AHV112" s="28"/>
      <c r="AHW112" s="28"/>
      <c r="AHX112" s="28"/>
      <c r="AHY112" s="28"/>
      <c r="AHZ112" s="28"/>
      <c r="AIA112" s="28"/>
      <c r="AIB112" s="28"/>
      <c r="AIC112" s="28"/>
      <c r="AID112" s="28"/>
      <c r="AIE112" s="28"/>
      <c r="AIF112" s="28"/>
      <c r="AIG112" s="28"/>
      <c r="AIH112" s="28"/>
      <c r="AII112" s="28"/>
      <c r="AIJ112" s="28"/>
      <c r="AIK112" s="28"/>
      <c r="AIL112" s="28"/>
      <c r="AIM112" s="28"/>
      <c r="AIN112" s="28"/>
      <c r="AIO112" s="28"/>
      <c r="AIP112" s="28"/>
      <c r="AIQ112" s="28"/>
      <c r="AIR112" s="28"/>
      <c r="AIS112" s="28"/>
      <c r="AIT112" s="28"/>
      <c r="AIU112" s="28"/>
      <c r="AIV112" s="28"/>
      <c r="AIW112" s="28"/>
      <c r="AIX112" s="28"/>
      <c r="AIY112" s="28"/>
      <c r="AIZ112" s="28"/>
      <c r="AJA112" s="28"/>
      <c r="AJB112" s="28"/>
      <c r="AJC112" s="28"/>
      <c r="AJD112" s="28"/>
      <c r="AJE112" s="28"/>
      <c r="AJF112" s="28"/>
      <c r="AJG112" s="28"/>
      <c r="AJH112" s="28"/>
      <c r="AJI112" s="28"/>
      <c r="AJJ112" s="28"/>
      <c r="AJK112" s="28"/>
      <c r="AJL112" s="28"/>
      <c r="AJM112" s="28"/>
      <c r="AJN112" s="28"/>
      <c r="AJO112" s="28"/>
      <c r="AJP112" s="28"/>
      <c r="AJQ112" s="28"/>
      <c r="AJR112" s="28"/>
      <c r="AJS112" s="28"/>
      <c r="AJT112" s="28"/>
      <c r="AJU112" s="28"/>
      <c r="AJV112" s="28"/>
      <c r="AJW112" s="28"/>
      <c r="AJX112" s="28"/>
      <c r="AJY112" s="28"/>
      <c r="AJZ112" s="28"/>
      <c r="AKA112" s="28"/>
      <c r="AKB112" s="28"/>
      <c r="AKC112" s="28"/>
      <c r="AKD112" s="28"/>
      <c r="AKE112" s="28"/>
      <c r="AKF112" s="28"/>
      <c r="AKG112" s="28"/>
      <c r="AKH112" s="28"/>
      <c r="AKI112" s="28"/>
      <c r="AKJ112" s="28"/>
      <c r="AKK112" s="28"/>
      <c r="AKL112" s="28"/>
      <c r="AKM112" s="28"/>
      <c r="AKN112" s="28"/>
      <c r="AKO112" s="28"/>
      <c r="AKP112" s="28"/>
      <c r="AKQ112" s="28"/>
      <c r="AKR112" s="28"/>
      <c r="AKS112" s="28"/>
      <c r="AKT112" s="28"/>
      <c r="AKU112" s="28"/>
      <c r="AKV112" s="28"/>
      <c r="AKW112" s="28"/>
      <c r="AKX112" s="28"/>
      <c r="AKY112" s="28"/>
      <c r="AKZ112" s="28"/>
      <c r="ALA112" s="28"/>
      <c r="ALB112" s="28"/>
      <c r="ALC112" s="28"/>
      <c r="ALD112" s="28"/>
      <c r="ALE112" s="28"/>
      <c r="ALF112" s="28"/>
      <c r="ALG112" s="28"/>
      <c r="ALH112" s="28"/>
      <c r="ALI112" s="28"/>
      <c r="ALJ112" s="28"/>
      <c r="ALK112" s="28"/>
      <c r="ALL112" s="28"/>
      <c r="ALM112" s="28"/>
      <c r="ALN112" s="28"/>
      <c r="ALO112" s="28"/>
      <c r="ALP112" s="28"/>
      <c r="ALQ112" s="28"/>
      <c r="ALR112" s="28"/>
      <c r="ALS112" s="28"/>
      <c r="ALT112" s="28"/>
      <c r="ALU112" s="28"/>
      <c r="ALV112" s="28"/>
      <c r="ALW112" s="28"/>
      <c r="ALX112" s="28"/>
      <c r="ALY112" s="28"/>
      <c r="ALZ112" s="28"/>
      <c r="AMA112" s="28"/>
      <c r="AMB112" s="28"/>
      <c r="AMC112" s="28"/>
      <c r="AMD112" s="28"/>
      <c r="AME112" s="28"/>
      <c r="AMF112" s="28"/>
      <c r="AMG112" s="28"/>
      <c r="AMH112" s="28"/>
      <c r="AMI112" s="28"/>
      <c r="AMJ112" s="28"/>
      <c r="AMK112" s="28"/>
      <c r="AML112" s="28"/>
      <c r="AMM112" s="28"/>
      <c r="AMN112" s="28"/>
      <c r="AMO112" s="28"/>
      <c r="AMP112" s="28"/>
      <c r="AMQ112" s="28"/>
      <c r="AMR112" s="28"/>
      <c r="AMS112" s="28"/>
      <c r="AMT112" s="28"/>
      <c r="AMU112" s="28"/>
      <c r="AMV112" s="28"/>
      <c r="AMW112" s="28"/>
      <c r="AMX112" s="28"/>
    </row>
    <row r="113" spans="3:1038" s="6" customFormat="1" ht="15" customHeight="1" x14ac:dyDescent="0.25">
      <c r="C113" s="6" t="str">
        <f t="shared" si="4"/>
        <v>American</v>
      </c>
      <c r="D113" s="6" t="str">
        <f t="shared" si="5"/>
        <v>HPA10250H045DV 2**  (50 gal)</v>
      </c>
      <c r="E113" s="6">
        <f t="shared" si="6"/>
        <v>1202183</v>
      </c>
      <c r="F113" s="55">
        <f t="shared" si="7"/>
        <v>50</v>
      </c>
      <c r="G113" s="6" t="str">
        <f t="shared" si="8"/>
        <v>AOSmithHPTS50</v>
      </c>
      <c r="H113" s="114">
        <f t="shared" si="9"/>
        <v>0</v>
      </c>
      <c r="I113" s="152" t="str">
        <f t="shared" si="10"/>
        <v>AmericanHPA10250H045DV2xx</v>
      </c>
      <c r="J113" s="114">
        <v>4</v>
      </c>
      <c r="K113" s="219">
        <v>3.68</v>
      </c>
      <c r="L113" s="91" t="s">
        <v>188</v>
      </c>
      <c r="M113" s="183"/>
      <c r="N113" s="131">
        <f t="shared" si="11"/>
        <v>12</v>
      </c>
      <c r="O113" s="186" t="s">
        <v>17</v>
      </c>
      <c r="P113" s="178">
        <f t="shared" ref="P113:P118" si="23">P112+1</f>
        <v>21</v>
      </c>
      <c r="Q113" s="164">
        <f t="shared" si="12"/>
        <v>1202183</v>
      </c>
      <c r="R113" s="9" t="str">
        <f t="shared" si="13"/>
        <v>HPA10250H045DV 2**  (50 gal)</v>
      </c>
      <c r="S113" s="11">
        <f t="shared" si="14"/>
        <v>1</v>
      </c>
      <c r="T113" s="173" t="s">
        <v>950</v>
      </c>
      <c r="U113" s="184">
        <v>50</v>
      </c>
      <c r="V113" s="173" t="s">
        <v>817</v>
      </c>
      <c r="W113" s="173" t="s">
        <v>817</v>
      </c>
      <c r="X113" s="129" t="str">
        <f t="shared" si="15"/>
        <v>AOSmithHPTS50</v>
      </c>
      <c r="Y113" s="180">
        <v>0</v>
      </c>
      <c r="Z113" s="165"/>
      <c r="AA113" s="194"/>
      <c r="AB113" s="181"/>
      <c r="AC113" s="124" t="str">
        <f t="shared" si="16"/>
        <v>2,     1202183,   "HPA10250H045DV 2**  (50 gal)"</v>
      </c>
      <c r="AD113" s="182" t="s">
        <v>17</v>
      </c>
      <c r="AE113" s="174" t="s">
        <v>1251</v>
      </c>
      <c r="AF113" s="167">
        <f t="shared" si="17"/>
        <v>1</v>
      </c>
      <c r="AG113" s="124" t="str">
        <f t="shared" si="18"/>
        <v xml:space="preserve">          case  HPA10250H045DV 2**  (50 gal)   :   "AmericanHPA10250H045DV2xx"</v>
      </c>
      <c r="AH113" s="6">
        <v>3.68</v>
      </c>
      <c r="AJ113" s="6">
        <v>4</v>
      </c>
      <c r="AK113"/>
      <c r="AL113" s="138" t="str">
        <f t="shared" si="20"/>
        <v/>
      </c>
      <c r="AM113" s="138">
        <f t="shared" si="21"/>
        <v>3.68</v>
      </c>
      <c r="AN113" s="18"/>
      <c r="AO113" s="18"/>
      <c r="AP113" s="18"/>
      <c r="AQ113" s="18"/>
      <c r="AR113" s="1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  <c r="FS113" s="28"/>
      <c r="FT113" s="28"/>
      <c r="FU113" s="28"/>
      <c r="FV113" s="28"/>
      <c r="FW113" s="28"/>
      <c r="FX113" s="28"/>
      <c r="FY113" s="28"/>
      <c r="FZ113" s="28"/>
      <c r="GA113" s="28"/>
      <c r="GB113" s="28"/>
      <c r="GC113" s="28"/>
      <c r="GD113" s="28"/>
      <c r="GE113" s="28"/>
      <c r="GF113" s="28"/>
      <c r="GG113" s="28"/>
      <c r="GH113" s="28"/>
      <c r="GI113" s="28"/>
      <c r="GJ113" s="28"/>
      <c r="GK113" s="28"/>
      <c r="GL113" s="28"/>
      <c r="GM113" s="28"/>
      <c r="GN113" s="28"/>
      <c r="GO113" s="28"/>
      <c r="GP113" s="28"/>
      <c r="GQ113" s="28"/>
      <c r="GR113" s="28"/>
      <c r="GS113" s="28"/>
      <c r="GT113" s="28"/>
      <c r="GU113" s="28"/>
      <c r="GV113" s="28"/>
      <c r="GW113" s="28"/>
      <c r="GX113" s="28"/>
      <c r="GY113" s="28"/>
      <c r="GZ113" s="28"/>
      <c r="HA113" s="28"/>
      <c r="HB113" s="28"/>
      <c r="HC113" s="28"/>
      <c r="HD113" s="28"/>
      <c r="HE113" s="28"/>
      <c r="HF113" s="28"/>
      <c r="HG113" s="28"/>
      <c r="HH113" s="28"/>
      <c r="HI113" s="28"/>
      <c r="HJ113" s="28"/>
      <c r="HK113" s="28"/>
      <c r="HL113" s="28"/>
      <c r="HM113" s="28"/>
      <c r="HN113" s="28"/>
      <c r="HO113" s="28"/>
      <c r="HP113" s="28"/>
      <c r="HQ113" s="28"/>
      <c r="HR113" s="28"/>
      <c r="HS113" s="28"/>
      <c r="HT113" s="28"/>
      <c r="HU113" s="28"/>
      <c r="HV113" s="28"/>
      <c r="HW113" s="28"/>
      <c r="HX113" s="28"/>
      <c r="HY113" s="28"/>
      <c r="HZ113" s="28"/>
      <c r="IA113" s="28"/>
      <c r="IB113" s="28"/>
      <c r="IC113" s="28"/>
      <c r="ID113" s="28"/>
      <c r="IE113" s="28"/>
      <c r="IF113" s="28"/>
      <c r="IG113" s="28"/>
      <c r="IH113" s="28"/>
      <c r="II113" s="28"/>
      <c r="IJ113" s="28"/>
      <c r="IK113" s="28"/>
      <c r="IL113" s="28"/>
      <c r="IM113" s="28"/>
      <c r="IN113" s="28"/>
      <c r="IO113" s="28"/>
      <c r="IP113" s="28"/>
      <c r="IQ113" s="28"/>
      <c r="IR113" s="28"/>
      <c r="IS113" s="28"/>
      <c r="IT113" s="28"/>
      <c r="IU113" s="28"/>
      <c r="IV113" s="28"/>
      <c r="IW113" s="28"/>
      <c r="IX113" s="28"/>
      <c r="IY113" s="28"/>
      <c r="IZ113" s="28"/>
      <c r="JA113" s="28"/>
      <c r="JB113" s="28"/>
      <c r="JC113" s="28"/>
      <c r="JD113" s="28"/>
      <c r="JE113" s="28"/>
      <c r="JF113" s="28"/>
      <c r="JG113" s="28"/>
      <c r="JH113" s="28"/>
      <c r="JI113" s="28"/>
      <c r="JJ113" s="28"/>
      <c r="JK113" s="28"/>
      <c r="JL113" s="28"/>
      <c r="JM113" s="28"/>
      <c r="JN113" s="28"/>
      <c r="JO113" s="28"/>
      <c r="JP113" s="28"/>
      <c r="JQ113" s="28"/>
      <c r="JR113" s="28"/>
      <c r="JS113" s="28"/>
      <c r="JT113" s="28"/>
      <c r="JU113" s="28"/>
      <c r="JV113" s="28"/>
      <c r="JW113" s="28"/>
      <c r="JX113" s="28"/>
      <c r="JY113" s="28"/>
      <c r="JZ113" s="28"/>
      <c r="KA113" s="28"/>
      <c r="KB113" s="28"/>
      <c r="KC113" s="28"/>
      <c r="KD113" s="28"/>
      <c r="KE113" s="28"/>
      <c r="KF113" s="28"/>
      <c r="KG113" s="28"/>
      <c r="KH113" s="28"/>
      <c r="KI113" s="28"/>
      <c r="KJ113" s="28"/>
      <c r="KK113" s="28"/>
      <c r="KL113" s="28"/>
      <c r="KM113" s="28"/>
      <c r="KN113" s="28"/>
      <c r="KO113" s="28"/>
      <c r="KP113" s="28"/>
      <c r="KQ113" s="28"/>
      <c r="KR113" s="28"/>
      <c r="KS113" s="28"/>
      <c r="KT113" s="28"/>
      <c r="KU113" s="28"/>
      <c r="KV113" s="28"/>
      <c r="KW113" s="28"/>
      <c r="KX113" s="28"/>
      <c r="KY113" s="28"/>
      <c r="KZ113" s="28"/>
      <c r="LA113" s="28"/>
      <c r="LB113" s="28"/>
      <c r="LC113" s="28"/>
      <c r="LD113" s="28"/>
      <c r="LE113" s="28"/>
      <c r="LF113" s="28"/>
      <c r="LG113" s="28"/>
      <c r="LH113" s="28"/>
      <c r="LI113" s="28"/>
      <c r="LJ113" s="28"/>
      <c r="LK113" s="28"/>
      <c r="LL113" s="28"/>
      <c r="LM113" s="28"/>
      <c r="LN113" s="28"/>
      <c r="LO113" s="28"/>
      <c r="LP113" s="28"/>
      <c r="LQ113" s="28"/>
      <c r="LR113" s="28"/>
      <c r="LS113" s="28"/>
      <c r="LT113" s="28"/>
      <c r="LU113" s="28"/>
      <c r="LV113" s="28"/>
      <c r="LW113" s="28"/>
      <c r="LX113" s="28"/>
      <c r="LY113" s="28"/>
      <c r="LZ113" s="28"/>
      <c r="MA113" s="28"/>
      <c r="MB113" s="28"/>
      <c r="MC113" s="28"/>
      <c r="MD113" s="28"/>
      <c r="ME113" s="28"/>
      <c r="MF113" s="28"/>
      <c r="MG113" s="28"/>
      <c r="MH113" s="28"/>
      <c r="MI113" s="28"/>
      <c r="MJ113" s="28"/>
      <c r="MK113" s="28"/>
      <c r="ML113" s="28"/>
      <c r="MM113" s="28"/>
      <c r="MN113" s="28"/>
      <c r="MO113" s="28"/>
      <c r="MP113" s="28"/>
      <c r="MQ113" s="28"/>
      <c r="MR113" s="28"/>
      <c r="MS113" s="28"/>
      <c r="MT113" s="28"/>
      <c r="MU113" s="28"/>
      <c r="MV113" s="28"/>
      <c r="MW113" s="28"/>
      <c r="MX113" s="28"/>
      <c r="MY113" s="28"/>
      <c r="MZ113" s="28"/>
      <c r="NA113" s="28"/>
      <c r="NB113" s="28"/>
      <c r="NC113" s="28"/>
      <c r="ND113" s="28"/>
      <c r="NE113" s="28"/>
      <c r="NF113" s="28"/>
      <c r="NG113" s="28"/>
      <c r="NH113" s="28"/>
      <c r="NI113" s="28"/>
      <c r="NJ113" s="28"/>
      <c r="NK113" s="28"/>
      <c r="NL113" s="28"/>
      <c r="NM113" s="28"/>
      <c r="NN113" s="28"/>
      <c r="NO113" s="28"/>
      <c r="NP113" s="28"/>
      <c r="NQ113" s="28"/>
      <c r="NR113" s="28"/>
      <c r="NS113" s="28"/>
      <c r="NT113" s="28"/>
      <c r="NU113" s="28"/>
      <c r="NV113" s="28"/>
      <c r="NW113" s="28"/>
      <c r="NX113" s="28"/>
      <c r="NY113" s="28"/>
      <c r="NZ113" s="28"/>
      <c r="OA113" s="28"/>
      <c r="OB113" s="28"/>
      <c r="OC113" s="28"/>
      <c r="OD113" s="28"/>
      <c r="OE113" s="28"/>
      <c r="OF113" s="28"/>
      <c r="OG113" s="28"/>
      <c r="OH113" s="28"/>
      <c r="OI113" s="28"/>
      <c r="OJ113" s="28"/>
      <c r="OK113" s="28"/>
      <c r="OL113" s="28"/>
      <c r="OM113" s="28"/>
      <c r="ON113" s="28"/>
      <c r="OO113" s="28"/>
      <c r="OP113" s="28"/>
      <c r="OQ113" s="28"/>
      <c r="OR113" s="28"/>
      <c r="OS113" s="28"/>
      <c r="OT113" s="28"/>
      <c r="OU113" s="28"/>
      <c r="OV113" s="28"/>
      <c r="OW113" s="28"/>
      <c r="OX113" s="28"/>
      <c r="OY113" s="28"/>
      <c r="OZ113" s="28"/>
      <c r="PA113" s="28"/>
      <c r="PB113" s="28"/>
      <c r="PC113" s="28"/>
      <c r="PD113" s="28"/>
      <c r="PE113" s="28"/>
      <c r="PF113" s="28"/>
      <c r="PG113" s="28"/>
      <c r="PH113" s="28"/>
      <c r="PI113" s="28"/>
      <c r="PJ113" s="28"/>
      <c r="PK113" s="28"/>
      <c r="PL113" s="28"/>
      <c r="PM113" s="28"/>
      <c r="PN113" s="28"/>
      <c r="PO113" s="28"/>
      <c r="PP113" s="28"/>
      <c r="PQ113" s="28"/>
      <c r="PR113" s="28"/>
      <c r="PS113" s="28"/>
      <c r="PT113" s="28"/>
      <c r="PU113" s="28"/>
      <c r="PV113" s="28"/>
      <c r="PW113" s="28"/>
      <c r="PX113" s="28"/>
      <c r="PY113" s="28"/>
      <c r="PZ113" s="28"/>
      <c r="QA113" s="28"/>
      <c r="QB113" s="28"/>
      <c r="QC113" s="28"/>
      <c r="QD113" s="28"/>
      <c r="QE113" s="28"/>
      <c r="QF113" s="28"/>
      <c r="QG113" s="28"/>
      <c r="QH113" s="28"/>
      <c r="QI113" s="28"/>
      <c r="QJ113" s="28"/>
      <c r="QK113" s="28"/>
      <c r="QL113" s="28"/>
      <c r="QM113" s="28"/>
      <c r="QN113" s="28"/>
      <c r="QO113" s="28"/>
      <c r="QP113" s="28"/>
      <c r="QQ113" s="28"/>
      <c r="QR113" s="28"/>
      <c r="QS113" s="28"/>
      <c r="QT113" s="28"/>
      <c r="QU113" s="28"/>
      <c r="QV113" s="28"/>
      <c r="QW113" s="28"/>
      <c r="QX113" s="28"/>
      <c r="QY113" s="28"/>
      <c r="QZ113" s="28"/>
      <c r="RA113" s="28"/>
      <c r="RB113" s="28"/>
      <c r="RC113" s="28"/>
      <c r="RD113" s="28"/>
      <c r="RE113" s="28"/>
      <c r="RF113" s="28"/>
      <c r="RG113" s="28"/>
      <c r="RH113" s="28"/>
      <c r="RI113" s="28"/>
      <c r="RJ113" s="28"/>
      <c r="RK113" s="28"/>
      <c r="RL113" s="28"/>
      <c r="RM113" s="28"/>
      <c r="RN113" s="28"/>
      <c r="RO113" s="28"/>
      <c r="RP113" s="28"/>
      <c r="RQ113" s="28"/>
      <c r="RR113" s="28"/>
      <c r="RS113" s="28"/>
      <c r="RT113" s="28"/>
      <c r="RU113" s="28"/>
      <c r="RV113" s="28"/>
      <c r="RW113" s="28"/>
      <c r="RX113" s="28"/>
      <c r="RY113" s="28"/>
      <c r="RZ113" s="28"/>
      <c r="SA113" s="28"/>
      <c r="SB113" s="28"/>
      <c r="SC113" s="28"/>
      <c r="SD113" s="28"/>
      <c r="SE113" s="28"/>
      <c r="SF113" s="28"/>
      <c r="SG113" s="28"/>
      <c r="SH113" s="28"/>
      <c r="SI113" s="28"/>
      <c r="SJ113" s="28"/>
      <c r="SK113" s="28"/>
      <c r="SL113" s="28"/>
      <c r="SM113" s="28"/>
      <c r="SN113" s="28"/>
      <c r="SO113" s="28"/>
      <c r="SP113" s="28"/>
      <c r="SQ113" s="28"/>
      <c r="SR113" s="28"/>
      <c r="SS113" s="28"/>
      <c r="ST113" s="28"/>
      <c r="SU113" s="28"/>
      <c r="SV113" s="28"/>
      <c r="SW113" s="28"/>
      <c r="SX113" s="28"/>
      <c r="SY113" s="28"/>
      <c r="SZ113" s="28"/>
      <c r="TA113" s="28"/>
      <c r="TB113" s="28"/>
      <c r="TC113" s="28"/>
      <c r="TD113" s="28"/>
      <c r="TE113" s="28"/>
      <c r="TF113" s="28"/>
      <c r="TG113" s="28"/>
      <c r="TH113" s="28"/>
      <c r="TI113" s="28"/>
      <c r="TJ113" s="28"/>
      <c r="TK113" s="28"/>
      <c r="TL113" s="28"/>
      <c r="TM113" s="28"/>
      <c r="TN113" s="28"/>
      <c r="TO113" s="28"/>
      <c r="TP113" s="28"/>
      <c r="TQ113" s="28"/>
      <c r="TR113" s="28"/>
      <c r="TS113" s="28"/>
      <c r="TT113" s="28"/>
      <c r="TU113" s="28"/>
      <c r="TV113" s="28"/>
      <c r="TW113" s="28"/>
      <c r="TX113" s="28"/>
      <c r="TY113" s="28"/>
      <c r="TZ113" s="28"/>
      <c r="UA113" s="28"/>
      <c r="UB113" s="28"/>
      <c r="UC113" s="28"/>
      <c r="UD113" s="28"/>
      <c r="UE113" s="28"/>
      <c r="UF113" s="28"/>
      <c r="UG113" s="28"/>
      <c r="UH113" s="28"/>
      <c r="UI113" s="28"/>
      <c r="UJ113" s="28"/>
      <c r="UK113" s="28"/>
      <c r="UL113" s="28"/>
      <c r="UM113" s="28"/>
      <c r="UN113" s="28"/>
      <c r="UO113" s="28"/>
      <c r="UP113" s="28"/>
      <c r="UQ113" s="28"/>
      <c r="UR113" s="28"/>
      <c r="US113" s="28"/>
      <c r="UT113" s="28"/>
      <c r="UU113" s="28"/>
      <c r="UV113" s="28"/>
      <c r="UW113" s="28"/>
      <c r="UX113" s="28"/>
      <c r="UY113" s="28"/>
      <c r="UZ113" s="28"/>
      <c r="VA113" s="28"/>
      <c r="VB113" s="28"/>
      <c r="VC113" s="28"/>
      <c r="VD113" s="28"/>
      <c r="VE113" s="28"/>
      <c r="VF113" s="28"/>
      <c r="VG113" s="28"/>
      <c r="VH113" s="28"/>
      <c r="VI113" s="28"/>
      <c r="VJ113" s="28"/>
      <c r="VK113" s="28"/>
      <c r="VL113" s="28"/>
      <c r="VM113" s="28"/>
      <c r="VN113" s="28"/>
      <c r="VO113" s="28"/>
      <c r="VP113" s="28"/>
      <c r="VQ113" s="28"/>
      <c r="VR113" s="28"/>
      <c r="VS113" s="28"/>
      <c r="VT113" s="28"/>
      <c r="VU113" s="28"/>
      <c r="VV113" s="28"/>
      <c r="VW113" s="28"/>
      <c r="VX113" s="28"/>
      <c r="VY113" s="28"/>
      <c r="VZ113" s="28"/>
      <c r="WA113" s="28"/>
      <c r="WB113" s="28"/>
      <c r="WC113" s="28"/>
      <c r="WD113" s="28"/>
      <c r="WE113" s="28"/>
      <c r="WF113" s="28"/>
      <c r="WG113" s="28"/>
      <c r="WH113" s="28"/>
      <c r="WI113" s="28"/>
      <c r="WJ113" s="28"/>
      <c r="WK113" s="28"/>
      <c r="WL113" s="28"/>
      <c r="WM113" s="28"/>
      <c r="WN113" s="28"/>
      <c r="WO113" s="28"/>
      <c r="WP113" s="28"/>
      <c r="WQ113" s="28"/>
      <c r="WR113" s="28"/>
      <c r="WS113" s="28"/>
      <c r="WT113" s="28"/>
      <c r="WU113" s="28"/>
      <c r="WV113" s="28"/>
      <c r="WW113" s="28"/>
      <c r="WX113" s="28"/>
      <c r="WY113" s="28"/>
      <c r="WZ113" s="28"/>
      <c r="XA113" s="28"/>
      <c r="XB113" s="28"/>
      <c r="XC113" s="28"/>
      <c r="XD113" s="28"/>
      <c r="XE113" s="28"/>
      <c r="XF113" s="28"/>
      <c r="XG113" s="28"/>
      <c r="XH113" s="28"/>
      <c r="XI113" s="28"/>
      <c r="XJ113" s="28"/>
      <c r="XK113" s="28"/>
      <c r="XL113" s="28"/>
      <c r="XM113" s="28"/>
      <c r="XN113" s="28"/>
      <c r="XO113" s="28"/>
      <c r="XP113" s="28"/>
      <c r="XQ113" s="28"/>
      <c r="XR113" s="28"/>
      <c r="XS113" s="28"/>
      <c r="XT113" s="28"/>
      <c r="XU113" s="28"/>
      <c r="XV113" s="28"/>
      <c r="XW113" s="28"/>
      <c r="XX113" s="28"/>
      <c r="XY113" s="28"/>
      <c r="XZ113" s="28"/>
      <c r="YA113" s="28"/>
      <c r="YB113" s="28"/>
      <c r="YC113" s="28"/>
      <c r="YD113" s="28"/>
      <c r="YE113" s="28"/>
      <c r="YF113" s="28"/>
      <c r="YG113" s="28"/>
      <c r="YH113" s="28"/>
      <c r="YI113" s="28"/>
      <c r="YJ113" s="28"/>
      <c r="YK113" s="28"/>
      <c r="YL113" s="28"/>
      <c r="YM113" s="28"/>
      <c r="YN113" s="28"/>
      <c r="YO113" s="28"/>
      <c r="YP113" s="28"/>
      <c r="YQ113" s="28"/>
      <c r="YR113" s="28"/>
      <c r="YS113" s="28"/>
      <c r="YT113" s="28"/>
      <c r="YU113" s="28"/>
      <c r="YV113" s="28"/>
      <c r="YW113" s="28"/>
      <c r="YX113" s="28"/>
      <c r="YY113" s="28"/>
      <c r="YZ113" s="28"/>
      <c r="ZA113" s="28"/>
      <c r="ZB113" s="28"/>
      <c r="ZC113" s="28"/>
      <c r="ZD113" s="28"/>
      <c r="ZE113" s="28"/>
      <c r="ZF113" s="28"/>
      <c r="ZG113" s="28"/>
      <c r="ZH113" s="28"/>
      <c r="ZI113" s="28"/>
      <c r="ZJ113" s="28"/>
      <c r="ZK113" s="28"/>
      <c r="ZL113" s="28"/>
      <c r="ZM113" s="28"/>
      <c r="ZN113" s="28"/>
      <c r="ZO113" s="28"/>
      <c r="ZP113" s="28"/>
      <c r="ZQ113" s="28"/>
      <c r="ZR113" s="28"/>
      <c r="ZS113" s="28"/>
      <c r="ZT113" s="28"/>
      <c r="ZU113" s="28"/>
      <c r="ZV113" s="28"/>
      <c r="ZW113" s="28"/>
      <c r="ZX113" s="28"/>
      <c r="ZY113" s="28"/>
      <c r="ZZ113" s="28"/>
      <c r="AAA113" s="28"/>
      <c r="AAB113" s="28"/>
      <c r="AAC113" s="28"/>
      <c r="AAD113" s="28"/>
      <c r="AAE113" s="28"/>
      <c r="AAF113" s="28"/>
      <c r="AAG113" s="28"/>
      <c r="AAH113" s="28"/>
      <c r="AAI113" s="28"/>
      <c r="AAJ113" s="28"/>
      <c r="AAK113" s="28"/>
      <c r="AAL113" s="28"/>
      <c r="AAM113" s="28"/>
      <c r="AAN113" s="28"/>
      <c r="AAO113" s="28"/>
      <c r="AAP113" s="28"/>
      <c r="AAQ113" s="28"/>
      <c r="AAR113" s="28"/>
      <c r="AAS113" s="28"/>
      <c r="AAT113" s="28"/>
      <c r="AAU113" s="28"/>
      <c r="AAV113" s="28"/>
      <c r="AAW113" s="28"/>
      <c r="AAX113" s="28"/>
      <c r="AAY113" s="28"/>
      <c r="AAZ113" s="28"/>
      <c r="ABA113" s="28"/>
      <c r="ABB113" s="28"/>
      <c r="ABC113" s="28"/>
      <c r="ABD113" s="28"/>
      <c r="ABE113" s="28"/>
      <c r="ABF113" s="28"/>
      <c r="ABG113" s="28"/>
      <c r="ABH113" s="28"/>
      <c r="ABI113" s="28"/>
      <c r="ABJ113" s="28"/>
      <c r="ABK113" s="28"/>
      <c r="ABL113" s="28"/>
      <c r="ABM113" s="28"/>
      <c r="ABN113" s="28"/>
      <c r="ABO113" s="28"/>
      <c r="ABP113" s="28"/>
      <c r="ABQ113" s="28"/>
      <c r="ABR113" s="28"/>
      <c r="ABS113" s="28"/>
      <c r="ABT113" s="28"/>
      <c r="ABU113" s="28"/>
      <c r="ABV113" s="28"/>
      <c r="ABW113" s="28"/>
      <c r="ABX113" s="28"/>
      <c r="ABY113" s="28"/>
      <c r="ABZ113" s="28"/>
      <c r="ACA113" s="28"/>
      <c r="ACB113" s="28"/>
      <c r="ACC113" s="28"/>
      <c r="ACD113" s="28"/>
      <c r="ACE113" s="28"/>
      <c r="ACF113" s="28"/>
      <c r="ACG113" s="28"/>
      <c r="ACH113" s="28"/>
      <c r="ACI113" s="28"/>
      <c r="ACJ113" s="28"/>
      <c r="ACK113" s="28"/>
      <c r="ACL113" s="28"/>
      <c r="ACM113" s="28"/>
      <c r="ACN113" s="28"/>
      <c r="ACO113" s="28"/>
      <c r="ACP113" s="28"/>
      <c r="ACQ113" s="28"/>
      <c r="ACR113" s="28"/>
      <c r="ACS113" s="28"/>
      <c r="ACT113" s="28"/>
      <c r="ACU113" s="28"/>
      <c r="ACV113" s="28"/>
      <c r="ACW113" s="28"/>
      <c r="ACX113" s="28"/>
      <c r="ACY113" s="28"/>
      <c r="ACZ113" s="28"/>
      <c r="ADA113" s="28"/>
      <c r="ADB113" s="28"/>
      <c r="ADC113" s="28"/>
      <c r="ADD113" s="28"/>
      <c r="ADE113" s="28"/>
      <c r="ADF113" s="28"/>
      <c r="ADG113" s="28"/>
      <c r="ADH113" s="28"/>
      <c r="ADI113" s="28"/>
      <c r="ADJ113" s="28"/>
      <c r="ADK113" s="28"/>
      <c r="ADL113" s="28"/>
      <c r="ADM113" s="28"/>
      <c r="ADN113" s="28"/>
      <c r="ADO113" s="28"/>
      <c r="ADP113" s="28"/>
      <c r="ADQ113" s="28"/>
      <c r="ADR113" s="28"/>
      <c r="ADS113" s="28"/>
      <c r="ADT113" s="28"/>
      <c r="ADU113" s="28"/>
      <c r="ADV113" s="28"/>
      <c r="ADW113" s="28"/>
      <c r="ADX113" s="28"/>
      <c r="ADY113" s="28"/>
      <c r="ADZ113" s="28"/>
      <c r="AEA113" s="28"/>
      <c r="AEB113" s="28"/>
      <c r="AEC113" s="28"/>
      <c r="AED113" s="28"/>
      <c r="AEE113" s="28"/>
      <c r="AEF113" s="28"/>
      <c r="AEG113" s="28"/>
      <c r="AEH113" s="28"/>
      <c r="AEI113" s="28"/>
      <c r="AEJ113" s="28"/>
      <c r="AEK113" s="28"/>
      <c r="AEL113" s="28"/>
      <c r="AEM113" s="28"/>
      <c r="AEN113" s="28"/>
      <c r="AEO113" s="28"/>
      <c r="AEP113" s="28"/>
      <c r="AEQ113" s="28"/>
      <c r="AER113" s="28"/>
      <c r="AES113" s="28"/>
      <c r="AET113" s="28"/>
      <c r="AEU113" s="28"/>
      <c r="AEV113" s="28"/>
      <c r="AEW113" s="28"/>
      <c r="AEX113" s="28"/>
      <c r="AEY113" s="28"/>
      <c r="AEZ113" s="28"/>
      <c r="AFA113" s="28"/>
      <c r="AFB113" s="28"/>
      <c r="AFC113" s="28"/>
      <c r="AFD113" s="28"/>
      <c r="AFE113" s="28"/>
      <c r="AFF113" s="28"/>
      <c r="AFG113" s="28"/>
      <c r="AFH113" s="28"/>
      <c r="AFI113" s="28"/>
      <c r="AFJ113" s="28"/>
      <c r="AFK113" s="28"/>
      <c r="AFL113" s="28"/>
      <c r="AFM113" s="28"/>
      <c r="AFN113" s="28"/>
      <c r="AFO113" s="28"/>
      <c r="AFP113" s="28"/>
      <c r="AFQ113" s="28"/>
      <c r="AFR113" s="28"/>
      <c r="AFS113" s="28"/>
      <c r="AFT113" s="28"/>
      <c r="AFU113" s="28"/>
      <c r="AFV113" s="28"/>
      <c r="AFW113" s="28"/>
      <c r="AFX113" s="28"/>
      <c r="AFY113" s="28"/>
      <c r="AFZ113" s="28"/>
      <c r="AGA113" s="28"/>
      <c r="AGB113" s="28"/>
      <c r="AGC113" s="28"/>
      <c r="AGD113" s="28"/>
      <c r="AGE113" s="28"/>
      <c r="AGF113" s="28"/>
      <c r="AGG113" s="28"/>
      <c r="AGH113" s="28"/>
      <c r="AGI113" s="28"/>
      <c r="AGJ113" s="28"/>
      <c r="AGK113" s="28"/>
      <c r="AGL113" s="28"/>
      <c r="AGM113" s="28"/>
      <c r="AGN113" s="28"/>
      <c r="AGO113" s="28"/>
      <c r="AGP113" s="28"/>
      <c r="AGQ113" s="28"/>
      <c r="AGR113" s="28"/>
      <c r="AGS113" s="28"/>
      <c r="AGT113" s="28"/>
      <c r="AGU113" s="28"/>
      <c r="AGV113" s="28"/>
      <c r="AGW113" s="28"/>
      <c r="AGX113" s="28"/>
      <c r="AGY113" s="28"/>
      <c r="AGZ113" s="28"/>
      <c r="AHA113" s="28"/>
      <c r="AHB113" s="28"/>
      <c r="AHC113" s="28"/>
      <c r="AHD113" s="28"/>
      <c r="AHE113" s="28"/>
      <c r="AHF113" s="28"/>
      <c r="AHG113" s="28"/>
      <c r="AHH113" s="28"/>
      <c r="AHI113" s="28"/>
      <c r="AHJ113" s="28"/>
      <c r="AHK113" s="28"/>
      <c r="AHL113" s="28"/>
      <c r="AHM113" s="28"/>
      <c r="AHN113" s="28"/>
      <c r="AHO113" s="28"/>
      <c r="AHP113" s="28"/>
      <c r="AHQ113" s="28"/>
      <c r="AHR113" s="28"/>
      <c r="AHS113" s="28"/>
      <c r="AHT113" s="28"/>
      <c r="AHU113" s="28"/>
      <c r="AHV113" s="28"/>
      <c r="AHW113" s="28"/>
      <c r="AHX113" s="28"/>
      <c r="AHY113" s="28"/>
      <c r="AHZ113" s="28"/>
      <c r="AIA113" s="28"/>
      <c r="AIB113" s="28"/>
      <c r="AIC113" s="28"/>
      <c r="AID113" s="28"/>
      <c r="AIE113" s="28"/>
      <c r="AIF113" s="28"/>
      <c r="AIG113" s="28"/>
      <c r="AIH113" s="28"/>
      <c r="AII113" s="28"/>
      <c r="AIJ113" s="28"/>
      <c r="AIK113" s="28"/>
      <c r="AIL113" s="28"/>
      <c r="AIM113" s="28"/>
      <c r="AIN113" s="28"/>
      <c r="AIO113" s="28"/>
      <c r="AIP113" s="28"/>
      <c r="AIQ113" s="28"/>
      <c r="AIR113" s="28"/>
      <c r="AIS113" s="28"/>
      <c r="AIT113" s="28"/>
      <c r="AIU113" s="28"/>
      <c r="AIV113" s="28"/>
      <c r="AIW113" s="28"/>
      <c r="AIX113" s="28"/>
      <c r="AIY113" s="28"/>
      <c r="AIZ113" s="28"/>
      <c r="AJA113" s="28"/>
      <c r="AJB113" s="28"/>
      <c r="AJC113" s="28"/>
      <c r="AJD113" s="28"/>
      <c r="AJE113" s="28"/>
      <c r="AJF113" s="28"/>
      <c r="AJG113" s="28"/>
      <c r="AJH113" s="28"/>
      <c r="AJI113" s="28"/>
      <c r="AJJ113" s="28"/>
      <c r="AJK113" s="28"/>
      <c r="AJL113" s="28"/>
      <c r="AJM113" s="28"/>
      <c r="AJN113" s="28"/>
      <c r="AJO113" s="28"/>
      <c r="AJP113" s="28"/>
      <c r="AJQ113" s="28"/>
      <c r="AJR113" s="28"/>
      <c r="AJS113" s="28"/>
      <c r="AJT113" s="28"/>
      <c r="AJU113" s="28"/>
      <c r="AJV113" s="28"/>
      <c r="AJW113" s="28"/>
      <c r="AJX113" s="28"/>
      <c r="AJY113" s="28"/>
      <c r="AJZ113" s="28"/>
      <c r="AKA113" s="28"/>
      <c r="AKB113" s="28"/>
      <c r="AKC113" s="28"/>
      <c r="AKD113" s="28"/>
      <c r="AKE113" s="28"/>
      <c r="AKF113" s="28"/>
      <c r="AKG113" s="28"/>
      <c r="AKH113" s="28"/>
      <c r="AKI113" s="28"/>
      <c r="AKJ113" s="28"/>
      <c r="AKK113" s="28"/>
      <c r="AKL113" s="28"/>
      <c r="AKM113" s="28"/>
      <c r="AKN113" s="28"/>
      <c r="AKO113" s="28"/>
      <c r="AKP113" s="28"/>
      <c r="AKQ113" s="28"/>
      <c r="AKR113" s="28"/>
      <c r="AKS113" s="28"/>
      <c r="AKT113" s="28"/>
      <c r="AKU113" s="28"/>
      <c r="AKV113" s="28"/>
      <c r="AKW113" s="28"/>
      <c r="AKX113" s="28"/>
      <c r="AKY113" s="28"/>
      <c r="AKZ113" s="28"/>
      <c r="ALA113" s="28"/>
      <c r="ALB113" s="28"/>
      <c r="ALC113" s="28"/>
      <c r="ALD113" s="28"/>
      <c r="ALE113" s="28"/>
      <c r="ALF113" s="28"/>
      <c r="ALG113" s="28"/>
      <c r="ALH113" s="28"/>
      <c r="ALI113" s="28"/>
      <c r="ALJ113" s="28"/>
      <c r="ALK113" s="28"/>
      <c r="ALL113" s="28"/>
      <c r="ALM113" s="28"/>
      <c r="ALN113" s="28"/>
      <c r="ALO113" s="28"/>
      <c r="ALP113" s="28"/>
      <c r="ALQ113" s="28"/>
      <c r="ALR113" s="28"/>
      <c r="ALS113" s="28"/>
      <c r="ALT113" s="28"/>
      <c r="ALU113" s="28"/>
      <c r="ALV113" s="28"/>
      <c r="ALW113" s="28"/>
      <c r="ALX113" s="28"/>
      <c r="ALY113" s="28"/>
      <c r="ALZ113" s="28"/>
      <c r="AMA113" s="28"/>
      <c r="AMB113" s="28"/>
      <c r="AMC113" s="28"/>
      <c r="AMD113" s="28"/>
      <c r="AME113" s="28"/>
      <c r="AMF113" s="28"/>
      <c r="AMG113" s="28"/>
      <c r="AMH113" s="28"/>
      <c r="AMI113" s="28"/>
      <c r="AMJ113" s="28"/>
      <c r="AMK113" s="28"/>
      <c r="AML113" s="28"/>
      <c r="AMM113" s="28"/>
      <c r="AMN113" s="28"/>
      <c r="AMO113" s="28"/>
      <c r="AMP113" s="28"/>
      <c r="AMQ113" s="28"/>
      <c r="AMR113" s="28"/>
      <c r="AMS113" s="28"/>
      <c r="AMT113" s="28"/>
      <c r="AMU113" s="28"/>
      <c r="AMV113" s="28"/>
      <c r="AMW113" s="28"/>
      <c r="AMX113" s="28"/>
    </row>
    <row r="114" spans="3:1038" s="6" customFormat="1" ht="15" customHeight="1" x14ac:dyDescent="0.25">
      <c r="C114" s="6" t="str">
        <f t="shared" si="4"/>
        <v>American</v>
      </c>
      <c r="D114" s="6" t="str">
        <f t="shared" si="5"/>
        <v>HPA10266H045DV 2**  (66 gal)</v>
      </c>
      <c r="E114" s="6">
        <f t="shared" si="6"/>
        <v>1202284</v>
      </c>
      <c r="F114" s="55">
        <f t="shared" si="7"/>
        <v>66</v>
      </c>
      <c r="G114" s="6" t="str">
        <f t="shared" si="8"/>
        <v>AOSmithHPTS66</v>
      </c>
      <c r="H114" s="114">
        <f t="shared" si="9"/>
        <v>0</v>
      </c>
      <c r="I114" s="152" t="str">
        <f t="shared" si="10"/>
        <v>AmericanHPA10266H045DV2xx</v>
      </c>
      <c r="J114" s="114">
        <v>4</v>
      </c>
      <c r="K114" s="219">
        <v>3.84</v>
      </c>
      <c r="L114" s="91" t="s">
        <v>188</v>
      </c>
      <c r="M114" s="183"/>
      <c r="N114" s="131">
        <f t="shared" si="11"/>
        <v>12</v>
      </c>
      <c r="O114" s="186" t="s">
        <v>17</v>
      </c>
      <c r="P114" s="178">
        <f t="shared" si="23"/>
        <v>22</v>
      </c>
      <c r="Q114" s="164">
        <f t="shared" si="12"/>
        <v>1202284</v>
      </c>
      <c r="R114" s="9" t="str">
        <f t="shared" si="13"/>
        <v>HPA10266H045DV 2**  (66 gal)</v>
      </c>
      <c r="S114" s="11">
        <f t="shared" si="14"/>
        <v>1</v>
      </c>
      <c r="T114" s="173" t="s">
        <v>951</v>
      </c>
      <c r="U114" s="184">
        <v>66</v>
      </c>
      <c r="V114" s="173" t="s">
        <v>818</v>
      </c>
      <c r="W114" s="173" t="s">
        <v>818</v>
      </c>
      <c r="X114" s="129" t="str">
        <f t="shared" si="15"/>
        <v>AOSmithHPTS66</v>
      </c>
      <c r="Y114" s="180">
        <v>0</v>
      </c>
      <c r="Z114" s="165"/>
      <c r="AA114" s="194"/>
      <c r="AB114" s="181"/>
      <c r="AC114" s="124" t="str">
        <f t="shared" si="16"/>
        <v>2,     1202284,   "HPA10266H045DV 2**  (66 gal)"</v>
      </c>
      <c r="AD114" s="182" t="s">
        <v>17</v>
      </c>
      <c r="AE114" s="174" t="s">
        <v>1250</v>
      </c>
      <c r="AF114" s="167">
        <f t="shared" si="17"/>
        <v>1</v>
      </c>
      <c r="AG114" s="124" t="str">
        <f t="shared" si="18"/>
        <v xml:space="preserve">          case  HPA10266H045DV 2**  (66 gal)   :   "AmericanHPA10266H045DV2xx"</v>
      </c>
      <c r="AH114" s="6">
        <v>3.84</v>
      </c>
      <c r="AJ114" s="6">
        <v>4</v>
      </c>
      <c r="AK114"/>
      <c r="AL114" s="138" t="str">
        <f t="shared" si="20"/>
        <v/>
      </c>
      <c r="AM114" s="138">
        <f t="shared" si="21"/>
        <v>3.84</v>
      </c>
      <c r="AN114" s="18"/>
      <c r="AO114" s="18"/>
      <c r="AP114" s="18"/>
      <c r="AQ114" s="18"/>
      <c r="AR114" s="1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  <c r="FS114" s="28"/>
      <c r="FT114" s="28"/>
      <c r="FU114" s="28"/>
      <c r="FV114" s="28"/>
      <c r="FW114" s="28"/>
      <c r="FX114" s="28"/>
      <c r="FY114" s="28"/>
      <c r="FZ114" s="28"/>
      <c r="GA114" s="28"/>
      <c r="GB114" s="28"/>
      <c r="GC114" s="28"/>
      <c r="GD114" s="28"/>
      <c r="GE114" s="28"/>
      <c r="GF114" s="28"/>
      <c r="GG114" s="28"/>
      <c r="GH114" s="28"/>
      <c r="GI114" s="28"/>
      <c r="GJ114" s="28"/>
      <c r="GK114" s="28"/>
      <c r="GL114" s="28"/>
      <c r="GM114" s="28"/>
      <c r="GN114" s="28"/>
      <c r="GO114" s="28"/>
      <c r="GP114" s="28"/>
      <c r="GQ114" s="28"/>
      <c r="GR114" s="28"/>
      <c r="GS114" s="28"/>
      <c r="GT114" s="28"/>
      <c r="GU114" s="28"/>
      <c r="GV114" s="28"/>
      <c r="GW114" s="28"/>
      <c r="GX114" s="28"/>
      <c r="GY114" s="28"/>
      <c r="GZ114" s="28"/>
      <c r="HA114" s="28"/>
      <c r="HB114" s="28"/>
      <c r="HC114" s="28"/>
      <c r="HD114" s="28"/>
      <c r="HE114" s="28"/>
      <c r="HF114" s="28"/>
      <c r="HG114" s="28"/>
      <c r="HH114" s="28"/>
      <c r="HI114" s="28"/>
      <c r="HJ114" s="28"/>
      <c r="HK114" s="28"/>
      <c r="HL114" s="28"/>
      <c r="HM114" s="28"/>
      <c r="HN114" s="28"/>
      <c r="HO114" s="28"/>
      <c r="HP114" s="28"/>
      <c r="HQ114" s="28"/>
      <c r="HR114" s="28"/>
      <c r="HS114" s="28"/>
      <c r="HT114" s="28"/>
      <c r="HU114" s="28"/>
      <c r="HV114" s="28"/>
      <c r="HW114" s="28"/>
      <c r="HX114" s="28"/>
      <c r="HY114" s="28"/>
      <c r="HZ114" s="28"/>
      <c r="IA114" s="28"/>
      <c r="IB114" s="28"/>
      <c r="IC114" s="28"/>
      <c r="ID114" s="28"/>
      <c r="IE114" s="28"/>
      <c r="IF114" s="28"/>
      <c r="IG114" s="28"/>
      <c r="IH114" s="28"/>
      <c r="II114" s="28"/>
      <c r="IJ114" s="28"/>
      <c r="IK114" s="28"/>
      <c r="IL114" s="28"/>
      <c r="IM114" s="28"/>
      <c r="IN114" s="28"/>
      <c r="IO114" s="28"/>
      <c r="IP114" s="28"/>
      <c r="IQ114" s="28"/>
      <c r="IR114" s="28"/>
      <c r="IS114" s="28"/>
      <c r="IT114" s="28"/>
      <c r="IU114" s="28"/>
      <c r="IV114" s="28"/>
      <c r="IW114" s="28"/>
      <c r="IX114" s="28"/>
      <c r="IY114" s="28"/>
      <c r="IZ114" s="28"/>
      <c r="JA114" s="28"/>
      <c r="JB114" s="28"/>
      <c r="JC114" s="28"/>
      <c r="JD114" s="28"/>
      <c r="JE114" s="28"/>
      <c r="JF114" s="28"/>
      <c r="JG114" s="28"/>
      <c r="JH114" s="28"/>
      <c r="JI114" s="28"/>
      <c r="JJ114" s="28"/>
      <c r="JK114" s="28"/>
      <c r="JL114" s="28"/>
      <c r="JM114" s="28"/>
      <c r="JN114" s="28"/>
      <c r="JO114" s="28"/>
      <c r="JP114" s="28"/>
      <c r="JQ114" s="28"/>
      <c r="JR114" s="28"/>
      <c r="JS114" s="28"/>
      <c r="JT114" s="28"/>
      <c r="JU114" s="28"/>
      <c r="JV114" s="28"/>
      <c r="JW114" s="28"/>
      <c r="JX114" s="28"/>
      <c r="JY114" s="28"/>
      <c r="JZ114" s="28"/>
      <c r="KA114" s="28"/>
      <c r="KB114" s="28"/>
      <c r="KC114" s="28"/>
      <c r="KD114" s="28"/>
      <c r="KE114" s="28"/>
      <c r="KF114" s="28"/>
      <c r="KG114" s="28"/>
      <c r="KH114" s="28"/>
      <c r="KI114" s="28"/>
      <c r="KJ114" s="28"/>
      <c r="KK114" s="28"/>
      <c r="KL114" s="28"/>
      <c r="KM114" s="28"/>
      <c r="KN114" s="28"/>
      <c r="KO114" s="28"/>
      <c r="KP114" s="28"/>
      <c r="KQ114" s="28"/>
      <c r="KR114" s="28"/>
      <c r="KS114" s="28"/>
      <c r="KT114" s="28"/>
      <c r="KU114" s="28"/>
      <c r="KV114" s="28"/>
      <c r="KW114" s="28"/>
      <c r="KX114" s="28"/>
      <c r="KY114" s="28"/>
      <c r="KZ114" s="28"/>
      <c r="LA114" s="28"/>
      <c r="LB114" s="28"/>
      <c r="LC114" s="28"/>
      <c r="LD114" s="28"/>
      <c r="LE114" s="28"/>
      <c r="LF114" s="28"/>
      <c r="LG114" s="28"/>
      <c r="LH114" s="28"/>
      <c r="LI114" s="28"/>
      <c r="LJ114" s="28"/>
      <c r="LK114" s="28"/>
      <c r="LL114" s="28"/>
      <c r="LM114" s="28"/>
      <c r="LN114" s="28"/>
      <c r="LO114" s="28"/>
      <c r="LP114" s="28"/>
      <c r="LQ114" s="28"/>
      <c r="LR114" s="28"/>
      <c r="LS114" s="28"/>
      <c r="LT114" s="28"/>
      <c r="LU114" s="28"/>
      <c r="LV114" s="28"/>
      <c r="LW114" s="28"/>
      <c r="LX114" s="28"/>
      <c r="LY114" s="28"/>
      <c r="LZ114" s="28"/>
      <c r="MA114" s="28"/>
      <c r="MB114" s="28"/>
      <c r="MC114" s="28"/>
      <c r="MD114" s="28"/>
      <c r="ME114" s="28"/>
      <c r="MF114" s="28"/>
      <c r="MG114" s="28"/>
      <c r="MH114" s="28"/>
      <c r="MI114" s="28"/>
      <c r="MJ114" s="28"/>
      <c r="MK114" s="28"/>
      <c r="ML114" s="28"/>
      <c r="MM114" s="28"/>
      <c r="MN114" s="28"/>
      <c r="MO114" s="28"/>
      <c r="MP114" s="28"/>
      <c r="MQ114" s="28"/>
      <c r="MR114" s="28"/>
      <c r="MS114" s="28"/>
      <c r="MT114" s="28"/>
      <c r="MU114" s="28"/>
      <c r="MV114" s="28"/>
      <c r="MW114" s="28"/>
      <c r="MX114" s="28"/>
      <c r="MY114" s="28"/>
      <c r="MZ114" s="28"/>
      <c r="NA114" s="28"/>
      <c r="NB114" s="28"/>
      <c r="NC114" s="28"/>
      <c r="ND114" s="28"/>
      <c r="NE114" s="28"/>
      <c r="NF114" s="28"/>
      <c r="NG114" s="28"/>
      <c r="NH114" s="28"/>
      <c r="NI114" s="28"/>
      <c r="NJ114" s="28"/>
      <c r="NK114" s="28"/>
      <c r="NL114" s="28"/>
      <c r="NM114" s="28"/>
      <c r="NN114" s="28"/>
      <c r="NO114" s="28"/>
      <c r="NP114" s="28"/>
      <c r="NQ114" s="28"/>
      <c r="NR114" s="28"/>
      <c r="NS114" s="28"/>
      <c r="NT114" s="28"/>
      <c r="NU114" s="28"/>
      <c r="NV114" s="28"/>
      <c r="NW114" s="28"/>
      <c r="NX114" s="28"/>
      <c r="NY114" s="28"/>
      <c r="NZ114" s="28"/>
      <c r="OA114" s="28"/>
      <c r="OB114" s="28"/>
      <c r="OC114" s="28"/>
      <c r="OD114" s="28"/>
      <c r="OE114" s="28"/>
      <c r="OF114" s="28"/>
      <c r="OG114" s="28"/>
      <c r="OH114" s="28"/>
      <c r="OI114" s="28"/>
      <c r="OJ114" s="28"/>
      <c r="OK114" s="28"/>
      <c r="OL114" s="28"/>
      <c r="OM114" s="28"/>
      <c r="ON114" s="28"/>
      <c r="OO114" s="28"/>
      <c r="OP114" s="28"/>
      <c r="OQ114" s="28"/>
      <c r="OR114" s="28"/>
      <c r="OS114" s="28"/>
      <c r="OT114" s="28"/>
      <c r="OU114" s="28"/>
      <c r="OV114" s="28"/>
      <c r="OW114" s="28"/>
      <c r="OX114" s="28"/>
      <c r="OY114" s="28"/>
      <c r="OZ114" s="28"/>
      <c r="PA114" s="28"/>
      <c r="PB114" s="28"/>
      <c r="PC114" s="28"/>
      <c r="PD114" s="28"/>
      <c r="PE114" s="28"/>
      <c r="PF114" s="28"/>
      <c r="PG114" s="28"/>
      <c r="PH114" s="28"/>
      <c r="PI114" s="28"/>
      <c r="PJ114" s="28"/>
      <c r="PK114" s="28"/>
      <c r="PL114" s="28"/>
      <c r="PM114" s="28"/>
      <c r="PN114" s="28"/>
      <c r="PO114" s="28"/>
      <c r="PP114" s="28"/>
      <c r="PQ114" s="28"/>
      <c r="PR114" s="28"/>
      <c r="PS114" s="28"/>
      <c r="PT114" s="28"/>
      <c r="PU114" s="28"/>
      <c r="PV114" s="28"/>
      <c r="PW114" s="28"/>
      <c r="PX114" s="28"/>
      <c r="PY114" s="28"/>
      <c r="PZ114" s="28"/>
      <c r="QA114" s="28"/>
      <c r="QB114" s="28"/>
      <c r="QC114" s="28"/>
      <c r="QD114" s="28"/>
      <c r="QE114" s="28"/>
      <c r="QF114" s="28"/>
      <c r="QG114" s="28"/>
      <c r="QH114" s="28"/>
      <c r="QI114" s="28"/>
      <c r="QJ114" s="28"/>
      <c r="QK114" s="28"/>
      <c r="QL114" s="28"/>
      <c r="QM114" s="28"/>
      <c r="QN114" s="28"/>
      <c r="QO114" s="28"/>
      <c r="QP114" s="28"/>
      <c r="QQ114" s="28"/>
      <c r="QR114" s="28"/>
      <c r="QS114" s="28"/>
      <c r="QT114" s="28"/>
      <c r="QU114" s="28"/>
      <c r="QV114" s="28"/>
      <c r="QW114" s="28"/>
      <c r="QX114" s="28"/>
      <c r="QY114" s="28"/>
      <c r="QZ114" s="28"/>
      <c r="RA114" s="28"/>
      <c r="RB114" s="28"/>
      <c r="RC114" s="28"/>
      <c r="RD114" s="28"/>
      <c r="RE114" s="28"/>
      <c r="RF114" s="28"/>
      <c r="RG114" s="28"/>
      <c r="RH114" s="28"/>
      <c r="RI114" s="28"/>
      <c r="RJ114" s="28"/>
      <c r="RK114" s="28"/>
      <c r="RL114" s="28"/>
      <c r="RM114" s="28"/>
      <c r="RN114" s="28"/>
      <c r="RO114" s="28"/>
      <c r="RP114" s="28"/>
      <c r="RQ114" s="28"/>
      <c r="RR114" s="28"/>
      <c r="RS114" s="28"/>
      <c r="RT114" s="28"/>
      <c r="RU114" s="28"/>
      <c r="RV114" s="28"/>
      <c r="RW114" s="28"/>
      <c r="RX114" s="28"/>
      <c r="RY114" s="28"/>
      <c r="RZ114" s="28"/>
      <c r="SA114" s="28"/>
      <c r="SB114" s="28"/>
      <c r="SC114" s="28"/>
      <c r="SD114" s="28"/>
      <c r="SE114" s="28"/>
      <c r="SF114" s="28"/>
      <c r="SG114" s="28"/>
      <c r="SH114" s="28"/>
      <c r="SI114" s="28"/>
      <c r="SJ114" s="28"/>
      <c r="SK114" s="28"/>
      <c r="SL114" s="28"/>
      <c r="SM114" s="28"/>
      <c r="SN114" s="28"/>
      <c r="SO114" s="28"/>
      <c r="SP114" s="28"/>
      <c r="SQ114" s="28"/>
      <c r="SR114" s="28"/>
      <c r="SS114" s="28"/>
      <c r="ST114" s="28"/>
      <c r="SU114" s="28"/>
      <c r="SV114" s="28"/>
      <c r="SW114" s="28"/>
      <c r="SX114" s="28"/>
      <c r="SY114" s="28"/>
      <c r="SZ114" s="28"/>
      <c r="TA114" s="28"/>
      <c r="TB114" s="28"/>
      <c r="TC114" s="28"/>
      <c r="TD114" s="28"/>
      <c r="TE114" s="28"/>
      <c r="TF114" s="28"/>
      <c r="TG114" s="28"/>
      <c r="TH114" s="28"/>
      <c r="TI114" s="28"/>
      <c r="TJ114" s="28"/>
      <c r="TK114" s="28"/>
      <c r="TL114" s="28"/>
      <c r="TM114" s="28"/>
      <c r="TN114" s="28"/>
      <c r="TO114" s="28"/>
      <c r="TP114" s="28"/>
      <c r="TQ114" s="28"/>
      <c r="TR114" s="28"/>
      <c r="TS114" s="28"/>
      <c r="TT114" s="28"/>
      <c r="TU114" s="28"/>
      <c r="TV114" s="28"/>
      <c r="TW114" s="28"/>
      <c r="TX114" s="28"/>
      <c r="TY114" s="28"/>
      <c r="TZ114" s="28"/>
      <c r="UA114" s="28"/>
      <c r="UB114" s="28"/>
      <c r="UC114" s="28"/>
      <c r="UD114" s="28"/>
      <c r="UE114" s="28"/>
      <c r="UF114" s="28"/>
      <c r="UG114" s="28"/>
      <c r="UH114" s="28"/>
      <c r="UI114" s="28"/>
      <c r="UJ114" s="28"/>
      <c r="UK114" s="28"/>
      <c r="UL114" s="28"/>
      <c r="UM114" s="28"/>
      <c r="UN114" s="28"/>
      <c r="UO114" s="28"/>
      <c r="UP114" s="28"/>
      <c r="UQ114" s="28"/>
      <c r="UR114" s="28"/>
      <c r="US114" s="28"/>
      <c r="UT114" s="28"/>
      <c r="UU114" s="28"/>
      <c r="UV114" s="28"/>
      <c r="UW114" s="28"/>
      <c r="UX114" s="28"/>
      <c r="UY114" s="28"/>
      <c r="UZ114" s="28"/>
      <c r="VA114" s="28"/>
      <c r="VB114" s="28"/>
      <c r="VC114" s="28"/>
      <c r="VD114" s="28"/>
      <c r="VE114" s="28"/>
      <c r="VF114" s="28"/>
      <c r="VG114" s="28"/>
      <c r="VH114" s="28"/>
      <c r="VI114" s="28"/>
      <c r="VJ114" s="28"/>
      <c r="VK114" s="28"/>
      <c r="VL114" s="28"/>
      <c r="VM114" s="28"/>
      <c r="VN114" s="28"/>
      <c r="VO114" s="28"/>
      <c r="VP114" s="28"/>
      <c r="VQ114" s="28"/>
      <c r="VR114" s="28"/>
      <c r="VS114" s="28"/>
      <c r="VT114" s="28"/>
      <c r="VU114" s="28"/>
      <c r="VV114" s="28"/>
      <c r="VW114" s="28"/>
      <c r="VX114" s="28"/>
      <c r="VY114" s="28"/>
      <c r="VZ114" s="28"/>
      <c r="WA114" s="28"/>
      <c r="WB114" s="28"/>
      <c r="WC114" s="28"/>
      <c r="WD114" s="28"/>
      <c r="WE114" s="28"/>
      <c r="WF114" s="28"/>
      <c r="WG114" s="28"/>
      <c r="WH114" s="28"/>
      <c r="WI114" s="28"/>
      <c r="WJ114" s="28"/>
      <c r="WK114" s="28"/>
      <c r="WL114" s="28"/>
      <c r="WM114" s="28"/>
      <c r="WN114" s="28"/>
      <c r="WO114" s="28"/>
      <c r="WP114" s="28"/>
      <c r="WQ114" s="28"/>
      <c r="WR114" s="28"/>
      <c r="WS114" s="28"/>
      <c r="WT114" s="28"/>
      <c r="WU114" s="28"/>
      <c r="WV114" s="28"/>
      <c r="WW114" s="28"/>
      <c r="WX114" s="28"/>
      <c r="WY114" s="28"/>
      <c r="WZ114" s="28"/>
      <c r="XA114" s="28"/>
      <c r="XB114" s="28"/>
      <c r="XC114" s="28"/>
      <c r="XD114" s="28"/>
      <c r="XE114" s="28"/>
      <c r="XF114" s="28"/>
      <c r="XG114" s="28"/>
      <c r="XH114" s="28"/>
      <c r="XI114" s="28"/>
      <c r="XJ114" s="28"/>
      <c r="XK114" s="28"/>
      <c r="XL114" s="28"/>
      <c r="XM114" s="28"/>
      <c r="XN114" s="28"/>
      <c r="XO114" s="28"/>
      <c r="XP114" s="28"/>
      <c r="XQ114" s="28"/>
      <c r="XR114" s="28"/>
      <c r="XS114" s="28"/>
      <c r="XT114" s="28"/>
      <c r="XU114" s="28"/>
      <c r="XV114" s="28"/>
      <c r="XW114" s="28"/>
      <c r="XX114" s="28"/>
      <c r="XY114" s="28"/>
      <c r="XZ114" s="28"/>
      <c r="YA114" s="28"/>
      <c r="YB114" s="28"/>
      <c r="YC114" s="28"/>
      <c r="YD114" s="28"/>
      <c r="YE114" s="28"/>
      <c r="YF114" s="28"/>
      <c r="YG114" s="28"/>
      <c r="YH114" s="28"/>
      <c r="YI114" s="28"/>
      <c r="YJ114" s="28"/>
      <c r="YK114" s="28"/>
      <c r="YL114" s="28"/>
      <c r="YM114" s="28"/>
      <c r="YN114" s="28"/>
      <c r="YO114" s="28"/>
      <c r="YP114" s="28"/>
      <c r="YQ114" s="28"/>
      <c r="YR114" s="28"/>
      <c r="YS114" s="28"/>
      <c r="YT114" s="28"/>
      <c r="YU114" s="28"/>
      <c r="YV114" s="28"/>
      <c r="YW114" s="28"/>
      <c r="YX114" s="28"/>
      <c r="YY114" s="28"/>
      <c r="YZ114" s="28"/>
      <c r="ZA114" s="28"/>
      <c r="ZB114" s="28"/>
      <c r="ZC114" s="28"/>
      <c r="ZD114" s="28"/>
      <c r="ZE114" s="28"/>
      <c r="ZF114" s="28"/>
      <c r="ZG114" s="28"/>
      <c r="ZH114" s="28"/>
      <c r="ZI114" s="28"/>
      <c r="ZJ114" s="28"/>
      <c r="ZK114" s="28"/>
      <c r="ZL114" s="28"/>
      <c r="ZM114" s="28"/>
      <c r="ZN114" s="28"/>
      <c r="ZO114" s="28"/>
      <c r="ZP114" s="28"/>
      <c r="ZQ114" s="28"/>
      <c r="ZR114" s="28"/>
      <c r="ZS114" s="28"/>
      <c r="ZT114" s="28"/>
      <c r="ZU114" s="28"/>
      <c r="ZV114" s="28"/>
      <c r="ZW114" s="28"/>
      <c r="ZX114" s="28"/>
      <c r="ZY114" s="28"/>
      <c r="ZZ114" s="28"/>
      <c r="AAA114" s="28"/>
      <c r="AAB114" s="28"/>
      <c r="AAC114" s="28"/>
      <c r="AAD114" s="28"/>
      <c r="AAE114" s="28"/>
      <c r="AAF114" s="28"/>
      <c r="AAG114" s="28"/>
      <c r="AAH114" s="28"/>
      <c r="AAI114" s="28"/>
      <c r="AAJ114" s="28"/>
      <c r="AAK114" s="28"/>
      <c r="AAL114" s="28"/>
      <c r="AAM114" s="28"/>
      <c r="AAN114" s="28"/>
      <c r="AAO114" s="28"/>
      <c r="AAP114" s="28"/>
      <c r="AAQ114" s="28"/>
      <c r="AAR114" s="28"/>
      <c r="AAS114" s="28"/>
      <c r="AAT114" s="28"/>
      <c r="AAU114" s="28"/>
      <c r="AAV114" s="28"/>
      <c r="AAW114" s="28"/>
      <c r="AAX114" s="28"/>
      <c r="AAY114" s="28"/>
      <c r="AAZ114" s="28"/>
      <c r="ABA114" s="28"/>
      <c r="ABB114" s="28"/>
      <c r="ABC114" s="28"/>
      <c r="ABD114" s="28"/>
      <c r="ABE114" s="28"/>
      <c r="ABF114" s="28"/>
      <c r="ABG114" s="28"/>
      <c r="ABH114" s="28"/>
      <c r="ABI114" s="28"/>
      <c r="ABJ114" s="28"/>
      <c r="ABK114" s="28"/>
      <c r="ABL114" s="28"/>
      <c r="ABM114" s="28"/>
      <c r="ABN114" s="28"/>
      <c r="ABO114" s="28"/>
      <c r="ABP114" s="28"/>
      <c r="ABQ114" s="28"/>
      <c r="ABR114" s="28"/>
      <c r="ABS114" s="28"/>
      <c r="ABT114" s="28"/>
      <c r="ABU114" s="28"/>
      <c r="ABV114" s="28"/>
      <c r="ABW114" s="28"/>
      <c r="ABX114" s="28"/>
      <c r="ABY114" s="28"/>
      <c r="ABZ114" s="28"/>
      <c r="ACA114" s="28"/>
      <c r="ACB114" s="28"/>
      <c r="ACC114" s="28"/>
      <c r="ACD114" s="28"/>
      <c r="ACE114" s="28"/>
      <c r="ACF114" s="28"/>
      <c r="ACG114" s="28"/>
      <c r="ACH114" s="28"/>
      <c r="ACI114" s="28"/>
      <c r="ACJ114" s="28"/>
      <c r="ACK114" s="28"/>
      <c r="ACL114" s="28"/>
      <c r="ACM114" s="28"/>
      <c r="ACN114" s="28"/>
      <c r="ACO114" s="28"/>
      <c r="ACP114" s="28"/>
      <c r="ACQ114" s="28"/>
      <c r="ACR114" s="28"/>
      <c r="ACS114" s="28"/>
      <c r="ACT114" s="28"/>
      <c r="ACU114" s="28"/>
      <c r="ACV114" s="28"/>
      <c r="ACW114" s="28"/>
      <c r="ACX114" s="28"/>
      <c r="ACY114" s="28"/>
      <c r="ACZ114" s="28"/>
      <c r="ADA114" s="28"/>
      <c r="ADB114" s="28"/>
      <c r="ADC114" s="28"/>
      <c r="ADD114" s="28"/>
      <c r="ADE114" s="28"/>
      <c r="ADF114" s="28"/>
      <c r="ADG114" s="28"/>
      <c r="ADH114" s="28"/>
      <c r="ADI114" s="28"/>
      <c r="ADJ114" s="28"/>
      <c r="ADK114" s="28"/>
      <c r="ADL114" s="28"/>
      <c r="ADM114" s="28"/>
      <c r="ADN114" s="28"/>
      <c r="ADO114" s="28"/>
      <c r="ADP114" s="28"/>
      <c r="ADQ114" s="28"/>
      <c r="ADR114" s="28"/>
      <c r="ADS114" s="28"/>
      <c r="ADT114" s="28"/>
      <c r="ADU114" s="28"/>
      <c r="ADV114" s="28"/>
      <c r="ADW114" s="28"/>
      <c r="ADX114" s="28"/>
      <c r="ADY114" s="28"/>
      <c r="ADZ114" s="28"/>
      <c r="AEA114" s="28"/>
      <c r="AEB114" s="28"/>
      <c r="AEC114" s="28"/>
      <c r="AED114" s="28"/>
      <c r="AEE114" s="28"/>
      <c r="AEF114" s="28"/>
      <c r="AEG114" s="28"/>
      <c r="AEH114" s="28"/>
      <c r="AEI114" s="28"/>
      <c r="AEJ114" s="28"/>
      <c r="AEK114" s="28"/>
      <c r="AEL114" s="28"/>
      <c r="AEM114" s="28"/>
      <c r="AEN114" s="28"/>
      <c r="AEO114" s="28"/>
      <c r="AEP114" s="28"/>
      <c r="AEQ114" s="28"/>
      <c r="AER114" s="28"/>
      <c r="AES114" s="28"/>
      <c r="AET114" s="28"/>
      <c r="AEU114" s="28"/>
      <c r="AEV114" s="28"/>
      <c r="AEW114" s="28"/>
      <c r="AEX114" s="28"/>
      <c r="AEY114" s="28"/>
      <c r="AEZ114" s="28"/>
      <c r="AFA114" s="28"/>
      <c r="AFB114" s="28"/>
      <c r="AFC114" s="28"/>
      <c r="AFD114" s="28"/>
      <c r="AFE114" s="28"/>
      <c r="AFF114" s="28"/>
      <c r="AFG114" s="28"/>
      <c r="AFH114" s="28"/>
      <c r="AFI114" s="28"/>
      <c r="AFJ114" s="28"/>
      <c r="AFK114" s="28"/>
      <c r="AFL114" s="28"/>
      <c r="AFM114" s="28"/>
      <c r="AFN114" s="28"/>
      <c r="AFO114" s="28"/>
      <c r="AFP114" s="28"/>
      <c r="AFQ114" s="28"/>
      <c r="AFR114" s="28"/>
      <c r="AFS114" s="28"/>
      <c r="AFT114" s="28"/>
      <c r="AFU114" s="28"/>
      <c r="AFV114" s="28"/>
      <c r="AFW114" s="28"/>
      <c r="AFX114" s="28"/>
      <c r="AFY114" s="28"/>
      <c r="AFZ114" s="28"/>
      <c r="AGA114" s="28"/>
      <c r="AGB114" s="28"/>
      <c r="AGC114" s="28"/>
      <c r="AGD114" s="28"/>
      <c r="AGE114" s="28"/>
      <c r="AGF114" s="28"/>
      <c r="AGG114" s="28"/>
      <c r="AGH114" s="28"/>
      <c r="AGI114" s="28"/>
      <c r="AGJ114" s="28"/>
      <c r="AGK114" s="28"/>
      <c r="AGL114" s="28"/>
      <c r="AGM114" s="28"/>
      <c r="AGN114" s="28"/>
      <c r="AGO114" s="28"/>
      <c r="AGP114" s="28"/>
      <c r="AGQ114" s="28"/>
      <c r="AGR114" s="28"/>
      <c r="AGS114" s="28"/>
      <c r="AGT114" s="28"/>
      <c r="AGU114" s="28"/>
      <c r="AGV114" s="28"/>
      <c r="AGW114" s="28"/>
      <c r="AGX114" s="28"/>
      <c r="AGY114" s="28"/>
      <c r="AGZ114" s="28"/>
      <c r="AHA114" s="28"/>
      <c r="AHB114" s="28"/>
      <c r="AHC114" s="28"/>
      <c r="AHD114" s="28"/>
      <c r="AHE114" s="28"/>
      <c r="AHF114" s="28"/>
      <c r="AHG114" s="28"/>
      <c r="AHH114" s="28"/>
      <c r="AHI114" s="28"/>
      <c r="AHJ114" s="28"/>
      <c r="AHK114" s="28"/>
      <c r="AHL114" s="28"/>
      <c r="AHM114" s="28"/>
      <c r="AHN114" s="28"/>
      <c r="AHO114" s="28"/>
      <c r="AHP114" s="28"/>
      <c r="AHQ114" s="28"/>
      <c r="AHR114" s="28"/>
      <c r="AHS114" s="28"/>
      <c r="AHT114" s="28"/>
      <c r="AHU114" s="28"/>
      <c r="AHV114" s="28"/>
      <c r="AHW114" s="28"/>
      <c r="AHX114" s="28"/>
      <c r="AHY114" s="28"/>
      <c r="AHZ114" s="28"/>
      <c r="AIA114" s="28"/>
      <c r="AIB114" s="28"/>
      <c r="AIC114" s="28"/>
      <c r="AID114" s="28"/>
      <c r="AIE114" s="28"/>
      <c r="AIF114" s="28"/>
      <c r="AIG114" s="28"/>
      <c r="AIH114" s="28"/>
      <c r="AII114" s="28"/>
      <c r="AIJ114" s="28"/>
      <c r="AIK114" s="28"/>
      <c r="AIL114" s="28"/>
      <c r="AIM114" s="28"/>
      <c r="AIN114" s="28"/>
      <c r="AIO114" s="28"/>
      <c r="AIP114" s="28"/>
      <c r="AIQ114" s="28"/>
      <c r="AIR114" s="28"/>
      <c r="AIS114" s="28"/>
      <c r="AIT114" s="28"/>
      <c r="AIU114" s="28"/>
      <c r="AIV114" s="28"/>
      <c r="AIW114" s="28"/>
      <c r="AIX114" s="28"/>
      <c r="AIY114" s="28"/>
      <c r="AIZ114" s="28"/>
      <c r="AJA114" s="28"/>
      <c r="AJB114" s="28"/>
      <c r="AJC114" s="28"/>
      <c r="AJD114" s="28"/>
      <c r="AJE114" s="28"/>
      <c r="AJF114" s="28"/>
      <c r="AJG114" s="28"/>
      <c r="AJH114" s="28"/>
      <c r="AJI114" s="28"/>
      <c r="AJJ114" s="28"/>
      <c r="AJK114" s="28"/>
      <c r="AJL114" s="28"/>
      <c r="AJM114" s="28"/>
      <c r="AJN114" s="28"/>
      <c r="AJO114" s="28"/>
      <c r="AJP114" s="28"/>
      <c r="AJQ114" s="28"/>
      <c r="AJR114" s="28"/>
      <c r="AJS114" s="28"/>
      <c r="AJT114" s="28"/>
      <c r="AJU114" s="28"/>
      <c r="AJV114" s="28"/>
      <c r="AJW114" s="28"/>
      <c r="AJX114" s="28"/>
      <c r="AJY114" s="28"/>
      <c r="AJZ114" s="28"/>
      <c r="AKA114" s="28"/>
      <c r="AKB114" s="28"/>
      <c r="AKC114" s="28"/>
      <c r="AKD114" s="28"/>
      <c r="AKE114" s="28"/>
      <c r="AKF114" s="28"/>
      <c r="AKG114" s="28"/>
      <c r="AKH114" s="28"/>
      <c r="AKI114" s="28"/>
      <c r="AKJ114" s="28"/>
      <c r="AKK114" s="28"/>
      <c r="AKL114" s="28"/>
      <c r="AKM114" s="28"/>
      <c r="AKN114" s="28"/>
      <c r="AKO114" s="28"/>
      <c r="AKP114" s="28"/>
      <c r="AKQ114" s="28"/>
      <c r="AKR114" s="28"/>
      <c r="AKS114" s="28"/>
      <c r="AKT114" s="28"/>
      <c r="AKU114" s="28"/>
      <c r="AKV114" s="28"/>
      <c r="AKW114" s="28"/>
      <c r="AKX114" s="28"/>
      <c r="AKY114" s="28"/>
      <c r="AKZ114" s="28"/>
      <c r="ALA114" s="28"/>
      <c r="ALB114" s="28"/>
      <c r="ALC114" s="28"/>
      <c r="ALD114" s="28"/>
      <c r="ALE114" s="28"/>
      <c r="ALF114" s="28"/>
      <c r="ALG114" s="28"/>
      <c r="ALH114" s="28"/>
      <c r="ALI114" s="28"/>
      <c r="ALJ114" s="28"/>
      <c r="ALK114" s="28"/>
      <c r="ALL114" s="28"/>
      <c r="ALM114" s="28"/>
      <c r="ALN114" s="28"/>
      <c r="ALO114" s="28"/>
      <c r="ALP114" s="28"/>
      <c r="ALQ114" s="28"/>
      <c r="ALR114" s="28"/>
      <c r="ALS114" s="28"/>
      <c r="ALT114" s="28"/>
      <c r="ALU114" s="28"/>
      <c r="ALV114" s="28"/>
      <c r="ALW114" s="28"/>
      <c r="ALX114" s="28"/>
      <c r="ALY114" s="28"/>
      <c r="ALZ114" s="28"/>
      <c r="AMA114" s="28"/>
      <c r="AMB114" s="28"/>
      <c r="AMC114" s="28"/>
      <c r="AMD114" s="28"/>
      <c r="AME114" s="28"/>
      <c r="AMF114" s="28"/>
      <c r="AMG114" s="28"/>
      <c r="AMH114" s="28"/>
      <c r="AMI114" s="28"/>
      <c r="AMJ114" s="28"/>
      <c r="AMK114" s="28"/>
      <c r="AML114" s="28"/>
      <c r="AMM114" s="28"/>
      <c r="AMN114" s="28"/>
      <c r="AMO114" s="28"/>
      <c r="AMP114" s="28"/>
      <c r="AMQ114" s="28"/>
      <c r="AMR114" s="28"/>
      <c r="AMS114" s="28"/>
      <c r="AMT114" s="28"/>
      <c r="AMU114" s="28"/>
      <c r="AMV114" s="28"/>
      <c r="AMW114" s="28"/>
      <c r="AMX114" s="28"/>
    </row>
    <row r="115" spans="3:1038" s="6" customFormat="1" ht="15" customHeight="1" x14ac:dyDescent="0.25">
      <c r="C115" s="6" t="str">
        <f t="shared" si="4"/>
        <v>American</v>
      </c>
      <c r="D115" s="6" t="str">
        <f t="shared" si="5"/>
        <v>HPA10280H045DV 2**  (80 gal)</v>
      </c>
      <c r="E115" s="6">
        <f t="shared" si="6"/>
        <v>1202385</v>
      </c>
      <c r="F115" s="55">
        <f t="shared" si="7"/>
        <v>80</v>
      </c>
      <c r="G115" s="6" t="str">
        <f t="shared" si="8"/>
        <v>AOSmithHPTS80</v>
      </c>
      <c r="H115" s="114">
        <f t="shared" si="9"/>
        <v>0</v>
      </c>
      <c r="I115" s="152" t="str">
        <f t="shared" si="10"/>
        <v>AmericanHPA10280H045DV2xx</v>
      </c>
      <c r="J115" s="114">
        <v>4</v>
      </c>
      <c r="K115" s="219">
        <v>3.88</v>
      </c>
      <c r="L115" s="91" t="s">
        <v>188</v>
      </c>
      <c r="M115" s="183"/>
      <c r="N115" s="131">
        <f t="shared" si="11"/>
        <v>12</v>
      </c>
      <c r="O115" s="186" t="s">
        <v>17</v>
      </c>
      <c r="P115" s="178">
        <f t="shared" si="23"/>
        <v>23</v>
      </c>
      <c r="Q115" s="164">
        <f t="shared" si="12"/>
        <v>1202385</v>
      </c>
      <c r="R115" s="9" t="str">
        <f t="shared" si="13"/>
        <v>HPA10280H045DV 2**  (80 gal)</v>
      </c>
      <c r="S115" s="11">
        <f t="shared" si="14"/>
        <v>1</v>
      </c>
      <c r="T115" s="173" t="s">
        <v>952</v>
      </c>
      <c r="U115" s="184">
        <v>80</v>
      </c>
      <c r="V115" s="173" t="s">
        <v>819</v>
      </c>
      <c r="W115" s="173" t="s">
        <v>819</v>
      </c>
      <c r="X115" s="129" t="str">
        <f t="shared" si="15"/>
        <v>AOSmithHPTS80</v>
      </c>
      <c r="Y115" s="180">
        <v>0</v>
      </c>
      <c r="Z115" s="165"/>
      <c r="AA115" s="194"/>
      <c r="AB115" s="181"/>
      <c r="AC115" s="124" t="str">
        <f t="shared" si="16"/>
        <v>2,     1202385,   "HPA10280H045DV 2**  (80 gal)"</v>
      </c>
      <c r="AD115" s="182" t="s">
        <v>17</v>
      </c>
      <c r="AE115" s="174" t="s">
        <v>1249</v>
      </c>
      <c r="AF115" s="167">
        <f t="shared" si="17"/>
        <v>1</v>
      </c>
      <c r="AG115" s="124" t="str">
        <f t="shared" si="18"/>
        <v xml:space="preserve">          case  HPA10280H045DV 2**  (80 gal)   :   "AmericanHPA10280H045DV2xx"</v>
      </c>
      <c r="AH115" s="6">
        <v>3.88</v>
      </c>
      <c r="AJ115" s="6">
        <v>4</v>
      </c>
      <c r="AK115"/>
      <c r="AL115" s="138" t="str">
        <f t="shared" si="20"/>
        <v/>
      </c>
      <c r="AM115" s="138">
        <f t="shared" si="21"/>
        <v>3.88</v>
      </c>
      <c r="AN115" s="18"/>
      <c r="AO115" s="18"/>
      <c r="AP115" s="18"/>
      <c r="AQ115" s="18"/>
      <c r="AR115" s="1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  <c r="FS115" s="28"/>
      <c r="FT115" s="28"/>
      <c r="FU115" s="28"/>
      <c r="FV115" s="28"/>
      <c r="FW115" s="28"/>
      <c r="FX115" s="28"/>
      <c r="FY115" s="28"/>
      <c r="FZ115" s="28"/>
      <c r="GA115" s="28"/>
      <c r="GB115" s="28"/>
      <c r="GC115" s="28"/>
      <c r="GD115" s="28"/>
      <c r="GE115" s="28"/>
      <c r="GF115" s="28"/>
      <c r="GG115" s="28"/>
      <c r="GH115" s="28"/>
      <c r="GI115" s="28"/>
      <c r="GJ115" s="28"/>
      <c r="GK115" s="28"/>
      <c r="GL115" s="28"/>
      <c r="GM115" s="28"/>
      <c r="GN115" s="28"/>
      <c r="GO115" s="28"/>
      <c r="GP115" s="28"/>
      <c r="GQ115" s="28"/>
      <c r="GR115" s="28"/>
      <c r="GS115" s="28"/>
      <c r="GT115" s="28"/>
      <c r="GU115" s="28"/>
      <c r="GV115" s="28"/>
      <c r="GW115" s="28"/>
      <c r="GX115" s="28"/>
      <c r="GY115" s="28"/>
      <c r="GZ115" s="28"/>
      <c r="HA115" s="28"/>
      <c r="HB115" s="28"/>
      <c r="HC115" s="28"/>
      <c r="HD115" s="28"/>
      <c r="HE115" s="28"/>
      <c r="HF115" s="28"/>
      <c r="HG115" s="28"/>
      <c r="HH115" s="28"/>
      <c r="HI115" s="28"/>
      <c r="HJ115" s="28"/>
      <c r="HK115" s="28"/>
      <c r="HL115" s="28"/>
      <c r="HM115" s="28"/>
      <c r="HN115" s="28"/>
      <c r="HO115" s="28"/>
      <c r="HP115" s="28"/>
      <c r="HQ115" s="28"/>
      <c r="HR115" s="28"/>
      <c r="HS115" s="28"/>
      <c r="HT115" s="28"/>
      <c r="HU115" s="28"/>
      <c r="HV115" s="28"/>
      <c r="HW115" s="28"/>
      <c r="HX115" s="28"/>
      <c r="HY115" s="28"/>
      <c r="HZ115" s="28"/>
      <c r="IA115" s="28"/>
      <c r="IB115" s="28"/>
      <c r="IC115" s="28"/>
      <c r="ID115" s="28"/>
      <c r="IE115" s="28"/>
      <c r="IF115" s="28"/>
      <c r="IG115" s="28"/>
      <c r="IH115" s="28"/>
      <c r="II115" s="28"/>
      <c r="IJ115" s="28"/>
      <c r="IK115" s="28"/>
      <c r="IL115" s="28"/>
      <c r="IM115" s="28"/>
      <c r="IN115" s="28"/>
      <c r="IO115" s="28"/>
      <c r="IP115" s="28"/>
      <c r="IQ115" s="28"/>
      <c r="IR115" s="28"/>
      <c r="IS115" s="28"/>
      <c r="IT115" s="28"/>
      <c r="IU115" s="28"/>
      <c r="IV115" s="28"/>
      <c r="IW115" s="28"/>
      <c r="IX115" s="28"/>
      <c r="IY115" s="28"/>
      <c r="IZ115" s="28"/>
      <c r="JA115" s="28"/>
      <c r="JB115" s="28"/>
      <c r="JC115" s="28"/>
      <c r="JD115" s="28"/>
      <c r="JE115" s="28"/>
      <c r="JF115" s="28"/>
      <c r="JG115" s="28"/>
      <c r="JH115" s="28"/>
      <c r="JI115" s="28"/>
      <c r="JJ115" s="28"/>
      <c r="JK115" s="28"/>
      <c r="JL115" s="28"/>
      <c r="JM115" s="28"/>
      <c r="JN115" s="28"/>
      <c r="JO115" s="28"/>
      <c r="JP115" s="28"/>
      <c r="JQ115" s="28"/>
      <c r="JR115" s="28"/>
      <c r="JS115" s="28"/>
      <c r="JT115" s="28"/>
      <c r="JU115" s="28"/>
      <c r="JV115" s="28"/>
      <c r="JW115" s="28"/>
      <c r="JX115" s="28"/>
      <c r="JY115" s="28"/>
      <c r="JZ115" s="28"/>
      <c r="KA115" s="28"/>
      <c r="KB115" s="28"/>
      <c r="KC115" s="28"/>
      <c r="KD115" s="28"/>
      <c r="KE115" s="28"/>
      <c r="KF115" s="28"/>
      <c r="KG115" s="28"/>
      <c r="KH115" s="28"/>
      <c r="KI115" s="28"/>
      <c r="KJ115" s="28"/>
      <c r="KK115" s="28"/>
      <c r="KL115" s="28"/>
      <c r="KM115" s="28"/>
      <c r="KN115" s="28"/>
      <c r="KO115" s="28"/>
      <c r="KP115" s="28"/>
      <c r="KQ115" s="28"/>
      <c r="KR115" s="28"/>
      <c r="KS115" s="28"/>
      <c r="KT115" s="28"/>
      <c r="KU115" s="28"/>
      <c r="KV115" s="28"/>
      <c r="KW115" s="28"/>
      <c r="KX115" s="28"/>
      <c r="KY115" s="28"/>
      <c r="KZ115" s="28"/>
      <c r="LA115" s="28"/>
      <c r="LB115" s="28"/>
      <c r="LC115" s="28"/>
      <c r="LD115" s="28"/>
      <c r="LE115" s="28"/>
      <c r="LF115" s="28"/>
      <c r="LG115" s="28"/>
      <c r="LH115" s="28"/>
      <c r="LI115" s="28"/>
      <c r="LJ115" s="28"/>
      <c r="LK115" s="28"/>
      <c r="LL115" s="28"/>
      <c r="LM115" s="28"/>
      <c r="LN115" s="28"/>
      <c r="LO115" s="28"/>
      <c r="LP115" s="28"/>
      <c r="LQ115" s="28"/>
      <c r="LR115" s="28"/>
      <c r="LS115" s="28"/>
      <c r="LT115" s="28"/>
      <c r="LU115" s="28"/>
      <c r="LV115" s="28"/>
      <c r="LW115" s="28"/>
      <c r="LX115" s="28"/>
      <c r="LY115" s="28"/>
      <c r="LZ115" s="28"/>
      <c r="MA115" s="28"/>
      <c r="MB115" s="28"/>
      <c r="MC115" s="28"/>
      <c r="MD115" s="28"/>
      <c r="ME115" s="28"/>
      <c r="MF115" s="28"/>
      <c r="MG115" s="28"/>
      <c r="MH115" s="28"/>
      <c r="MI115" s="28"/>
      <c r="MJ115" s="28"/>
      <c r="MK115" s="28"/>
      <c r="ML115" s="28"/>
      <c r="MM115" s="28"/>
      <c r="MN115" s="28"/>
      <c r="MO115" s="28"/>
      <c r="MP115" s="28"/>
      <c r="MQ115" s="28"/>
      <c r="MR115" s="28"/>
      <c r="MS115" s="28"/>
      <c r="MT115" s="28"/>
      <c r="MU115" s="28"/>
      <c r="MV115" s="28"/>
      <c r="MW115" s="28"/>
      <c r="MX115" s="28"/>
      <c r="MY115" s="28"/>
      <c r="MZ115" s="28"/>
      <c r="NA115" s="28"/>
      <c r="NB115" s="28"/>
      <c r="NC115" s="28"/>
      <c r="ND115" s="28"/>
      <c r="NE115" s="28"/>
      <c r="NF115" s="28"/>
      <c r="NG115" s="28"/>
      <c r="NH115" s="28"/>
      <c r="NI115" s="28"/>
      <c r="NJ115" s="28"/>
      <c r="NK115" s="28"/>
      <c r="NL115" s="28"/>
      <c r="NM115" s="28"/>
      <c r="NN115" s="28"/>
      <c r="NO115" s="28"/>
      <c r="NP115" s="28"/>
      <c r="NQ115" s="28"/>
      <c r="NR115" s="28"/>
      <c r="NS115" s="28"/>
      <c r="NT115" s="28"/>
      <c r="NU115" s="28"/>
      <c r="NV115" s="28"/>
      <c r="NW115" s="28"/>
      <c r="NX115" s="28"/>
      <c r="NY115" s="28"/>
      <c r="NZ115" s="28"/>
      <c r="OA115" s="28"/>
      <c r="OB115" s="28"/>
      <c r="OC115" s="28"/>
      <c r="OD115" s="28"/>
      <c r="OE115" s="28"/>
      <c r="OF115" s="28"/>
      <c r="OG115" s="28"/>
      <c r="OH115" s="28"/>
      <c r="OI115" s="28"/>
      <c r="OJ115" s="28"/>
      <c r="OK115" s="28"/>
      <c r="OL115" s="28"/>
      <c r="OM115" s="28"/>
      <c r="ON115" s="28"/>
      <c r="OO115" s="28"/>
      <c r="OP115" s="28"/>
      <c r="OQ115" s="28"/>
      <c r="OR115" s="28"/>
      <c r="OS115" s="28"/>
      <c r="OT115" s="28"/>
      <c r="OU115" s="28"/>
      <c r="OV115" s="28"/>
      <c r="OW115" s="28"/>
      <c r="OX115" s="28"/>
      <c r="OY115" s="28"/>
      <c r="OZ115" s="28"/>
      <c r="PA115" s="28"/>
      <c r="PB115" s="28"/>
      <c r="PC115" s="28"/>
      <c r="PD115" s="28"/>
      <c r="PE115" s="28"/>
      <c r="PF115" s="28"/>
      <c r="PG115" s="28"/>
      <c r="PH115" s="28"/>
      <c r="PI115" s="28"/>
      <c r="PJ115" s="28"/>
      <c r="PK115" s="28"/>
      <c r="PL115" s="28"/>
      <c r="PM115" s="28"/>
      <c r="PN115" s="28"/>
      <c r="PO115" s="28"/>
      <c r="PP115" s="28"/>
      <c r="PQ115" s="28"/>
      <c r="PR115" s="28"/>
      <c r="PS115" s="28"/>
      <c r="PT115" s="28"/>
      <c r="PU115" s="28"/>
      <c r="PV115" s="28"/>
      <c r="PW115" s="28"/>
      <c r="PX115" s="28"/>
      <c r="PY115" s="28"/>
      <c r="PZ115" s="28"/>
      <c r="QA115" s="28"/>
      <c r="QB115" s="28"/>
      <c r="QC115" s="28"/>
      <c r="QD115" s="28"/>
      <c r="QE115" s="28"/>
      <c r="QF115" s="28"/>
      <c r="QG115" s="28"/>
      <c r="QH115" s="28"/>
      <c r="QI115" s="28"/>
      <c r="QJ115" s="28"/>
      <c r="QK115" s="28"/>
      <c r="QL115" s="28"/>
      <c r="QM115" s="28"/>
      <c r="QN115" s="28"/>
      <c r="QO115" s="28"/>
      <c r="QP115" s="28"/>
      <c r="QQ115" s="28"/>
      <c r="QR115" s="28"/>
      <c r="QS115" s="28"/>
      <c r="QT115" s="28"/>
      <c r="QU115" s="28"/>
      <c r="QV115" s="28"/>
      <c r="QW115" s="28"/>
      <c r="QX115" s="28"/>
      <c r="QY115" s="28"/>
      <c r="QZ115" s="28"/>
      <c r="RA115" s="28"/>
      <c r="RB115" s="28"/>
      <c r="RC115" s="28"/>
      <c r="RD115" s="28"/>
      <c r="RE115" s="28"/>
      <c r="RF115" s="28"/>
      <c r="RG115" s="28"/>
      <c r="RH115" s="28"/>
      <c r="RI115" s="28"/>
      <c r="RJ115" s="28"/>
      <c r="RK115" s="28"/>
      <c r="RL115" s="28"/>
      <c r="RM115" s="28"/>
      <c r="RN115" s="28"/>
      <c r="RO115" s="28"/>
      <c r="RP115" s="28"/>
      <c r="RQ115" s="28"/>
      <c r="RR115" s="28"/>
      <c r="RS115" s="28"/>
      <c r="RT115" s="28"/>
      <c r="RU115" s="28"/>
      <c r="RV115" s="28"/>
      <c r="RW115" s="28"/>
      <c r="RX115" s="28"/>
      <c r="RY115" s="28"/>
      <c r="RZ115" s="28"/>
      <c r="SA115" s="28"/>
      <c r="SB115" s="28"/>
      <c r="SC115" s="28"/>
      <c r="SD115" s="28"/>
      <c r="SE115" s="28"/>
      <c r="SF115" s="28"/>
      <c r="SG115" s="28"/>
      <c r="SH115" s="28"/>
      <c r="SI115" s="28"/>
      <c r="SJ115" s="28"/>
      <c r="SK115" s="28"/>
      <c r="SL115" s="28"/>
      <c r="SM115" s="28"/>
      <c r="SN115" s="28"/>
      <c r="SO115" s="28"/>
      <c r="SP115" s="28"/>
      <c r="SQ115" s="28"/>
      <c r="SR115" s="28"/>
      <c r="SS115" s="28"/>
      <c r="ST115" s="28"/>
      <c r="SU115" s="28"/>
      <c r="SV115" s="28"/>
      <c r="SW115" s="28"/>
      <c r="SX115" s="28"/>
      <c r="SY115" s="28"/>
      <c r="SZ115" s="28"/>
      <c r="TA115" s="28"/>
      <c r="TB115" s="28"/>
      <c r="TC115" s="28"/>
      <c r="TD115" s="28"/>
      <c r="TE115" s="28"/>
      <c r="TF115" s="28"/>
      <c r="TG115" s="28"/>
      <c r="TH115" s="28"/>
      <c r="TI115" s="28"/>
      <c r="TJ115" s="28"/>
      <c r="TK115" s="28"/>
      <c r="TL115" s="28"/>
      <c r="TM115" s="28"/>
      <c r="TN115" s="28"/>
      <c r="TO115" s="28"/>
      <c r="TP115" s="28"/>
      <c r="TQ115" s="28"/>
      <c r="TR115" s="28"/>
      <c r="TS115" s="28"/>
      <c r="TT115" s="28"/>
      <c r="TU115" s="28"/>
      <c r="TV115" s="28"/>
      <c r="TW115" s="28"/>
      <c r="TX115" s="28"/>
      <c r="TY115" s="28"/>
      <c r="TZ115" s="28"/>
      <c r="UA115" s="28"/>
      <c r="UB115" s="28"/>
      <c r="UC115" s="28"/>
      <c r="UD115" s="28"/>
      <c r="UE115" s="28"/>
      <c r="UF115" s="28"/>
      <c r="UG115" s="28"/>
      <c r="UH115" s="28"/>
      <c r="UI115" s="28"/>
      <c r="UJ115" s="28"/>
      <c r="UK115" s="28"/>
      <c r="UL115" s="28"/>
      <c r="UM115" s="28"/>
      <c r="UN115" s="28"/>
      <c r="UO115" s="28"/>
      <c r="UP115" s="28"/>
      <c r="UQ115" s="28"/>
      <c r="UR115" s="28"/>
      <c r="US115" s="28"/>
      <c r="UT115" s="28"/>
      <c r="UU115" s="28"/>
      <c r="UV115" s="28"/>
      <c r="UW115" s="28"/>
      <c r="UX115" s="28"/>
      <c r="UY115" s="28"/>
      <c r="UZ115" s="28"/>
      <c r="VA115" s="28"/>
      <c r="VB115" s="28"/>
      <c r="VC115" s="28"/>
      <c r="VD115" s="28"/>
      <c r="VE115" s="28"/>
      <c r="VF115" s="28"/>
      <c r="VG115" s="28"/>
      <c r="VH115" s="28"/>
      <c r="VI115" s="28"/>
      <c r="VJ115" s="28"/>
      <c r="VK115" s="28"/>
      <c r="VL115" s="28"/>
      <c r="VM115" s="28"/>
      <c r="VN115" s="28"/>
      <c r="VO115" s="28"/>
      <c r="VP115" s="28"/>
      <c r="VQ115" s="28"/>
      <c r="VR115" s="28"/>
      <c r="VS115" s="28"/>
      <c r="VT115" s="28"/>
      <c r="VU115" s="28"/>
      <c r="VV115" s="28"/>
      <c r="VW115" s="28"/>
      <c r="VX115" s="28"/>
      <c r="VY115" s="28"/>
      <c r="VZ115" s="28"/>
      <c r="WA115" s="28"/>
      <c r="WB115" s="28"/>
      <c r="WC115" s="28"/>
      <c r="WD115" s="28"/>
      <c r="WE115" s="28"/>
      <c r="WF115" s="28"/>
      <c r="WG115" s="28"/>
      <c r="WH115" s="28"/>
      <c r="WI115" s="28"/>
      <c r="WJ115" s="28"/>
      <c r="WK115" s="28"/>
      <c r="WL115" s="28"/>
      <c r="WM115" s="28"/>
      <c r="WN115" s="28"/>
      <c r="WO115" s="28"/>
      <c r="WP115" s="28"/>
      <c r="WQ115" s="28"/>
      <c r="WR115" s="28"/>
      <c r="WS115" s="28"/>
      <c r="WT115" s="28"/>
      <c r="WU115" s="28"/>
      <c r="WV115" s="28"/>
      <c r="WW115" s="28"/>
      <c r="WX115" s="28"/>
      <c r="WY115" s="28"/>
      <c r="WZ115" s="28"/>
      <c r="XA115" s="28"/>
      <c r="XB115" s="28"/>
      <c r="XC115" s="28"/>
      <c r="XD115" s="28"/>
      <c r="XE115" s="28"/>
      <c r="XF115" s="28"/>
      <c r="XG115" s="28"/>
      <c r="XH115" s="28"/>
      <c r="XI115" s="28"/>
      <c r="XJ115" s="28"/>
      <c r="XK115" s="28"/>
      <c r="XL115" s="28"/>
      <c r="XM115" s="28"/>
      <c r="XN115" s="28"/>
      <c r="XO115" s="28"/>
      <c r="XP115" s="28"/>
      <c r="XQ115" s="28"/>
      <c r="XR115" s="28"/>
      <c r="XS115" s="28"/>
      <c r="XT115" s="28"/>
      <c r="XU115" s="28"/>
      <c r="XV115" s="28"/>
      <c r="XW115" s="28"/>
      <c r="XX115" s="28"/>
      <c r="XY115" s="28"/>
      <c r="XZ115" s="28"/>
      <c r="YA115" s="28"/>
      <c r="YB115" s="28"/>
      <c r="YC115" s="28"/>
      <c r="YD115" s="28"/>
      <c r="YE115" s="28"/>
      <c r="YF115" s="28"/>
      <c r="YG115" s="28"/>
      <c r="YH115" s="28"/>
      <c r="YI115" s="28"/>
      <c r="YJ115" s="28"/>
      <c r="YK115" s="28"/>
      <c r="YL115" s="28"/>
      <c r="YM115" s="28"/>
      <c r="YN115" s="28"/>
      <c r="YO115" s="28"/>
      <c r="YP115" s="28"/>
      <c r="YQ115" s="28"/>
      <c r="YR115" s="28"/>
      <c r="YS115" s="28"/>
      <c r="YT115" s="28"/>
      <c r="YU115" s="28"/>
      <c r="YV115" s="28"/>
      <c r="YW115" s="28"/>
      <c r="YX115" s="28"/>
      <c r="YY115" s="28"/>
      <c r="YZ115" s="28"/>
      <c r="ZA115" s="28"/>
      <c r="ZB115" s="28"/>
      <c r="ZC115" s="28"/>
      <c r="ZD115" s="28"/>
      <c r="ZE115" s="28"/>
      <c r="ZF115" s="28"/>
      <c r="ZG115" s="28"/>
      <c r="ZH115" s="28"/>
      <c r="ZI115" s="28"/>
      <c r="ZJ115" s="28"/>
      <c r="ZK115" s="28"/>
      <c r="ZL115" s="28"/>
      <c r="ZM115" s="28"/>
      <c r="ZN115" s="28"/>
      <c r="ZO115" s="28"/>
      <c r="ZP115" s="28"/>
      <c r="ZQ115" s="28"/>
      <c r="ZR115" s="28"/>
      <c r="ZS115" s="28"/>
      <c r="ZT115" s="28"/>
      <c r="ZU115" s="28"/>
      <c r="ZV115" s="28"/>
      <c r="ZW115" s="28"/>
      <c r="ZX115" s="28"/>
      <c r="ZY115" s="28"/>
      <c r="ZZ115" s="28"/>
      <c r="AAA115" s="28"/>
      <c r="AAB115" s="28"/>
      <c r="AAC115" s="28"/>
      <c r="AAD115" s="28"/>
      <c r="AAE115" s="28"/>
      <c r="AAF115" s="28"/>
      <c r="AAG115" s="28"/>
      <c r="AAH115" s="28"/>
      <c r="AAI115" s="28"/>
      <c r="AAJ115" s="28"/>
      <c r="AAK115" s="28"/>
      <c r="AAL115" s="28"/>
      <c r="AAM115" s="28"/>
      <c r="AAN115" s="28"/>
      <c r="AAO115" s="28"/>
      <c r="AAP115" s="28"/>
      <c r="AAQ115" s="28"/>
      <c r="AAR115" s="28"/>
      <c r="AAS115" s="28"/>
      <c r="AAT115" s="28"/>
      <c r="AAU115" s="28"/>
      <c r="AAV115" s="28"/>
      <c r="AAW115" s="28"/>
      <c r="AAX115" s="28"/>
      <c r="AAY115" s="28"/>
      <c r="AAZ115" s="28"/>
      <c r="ABA115" s="28"/>
      <c r="ABB115" s="28"/>
      <c r="ABC115" s="28"/>
      <c r="ABD115" s="28"/>
      <c r="ABE115" s="28"/>
      <c r="ABF115" s="28"/>
      <c r="ABG115" s="28"/>
      <c r="ABH115" s="28"/>
      <c r="ABI115" s="28"/>
      <c r="ABJ115" s="28"/>
      <c r="ABK115" s="28"/>
      <c r="ABL115" s="28"/>
      <c r="ABM115" s="28"/>
      <c r="ABN115" s="28"/>
      <c r="ABO115" s="28"/>
      <c r="ABP115" s="28"/>
      <c r="ABQ115" s="28"/>
      <c r="ABR115" s="28"/>
      <c r="ABS115" s="28"/>
      <c r="ABT115" s="28"/>
      <c r="ABU115" s="28"/>
      <c r="ABV115" s="28"/>
      <c r="ABW115" s="28"/>
      <c r="ABX115" s="28"/>
      <c r="ABY115" s="28"/>
      <c r="ABZ115" s="28"/>
      <c r="ACA115" s="28"/>
      <c r="ACB115" s="28"/>
      <c r="ACC115" s="28"/>
      <c r="ACD115" s="28"/>
      <c r="ACE115" s="28"/>
      <c r="ACF115" s="28"/>
      <c r="ACG115" s="28"/>
      <c r="ACH115" s="28"/>
      <c r="ACI115" s="28"/>
      <c r="ACJ115" s="28"/>
      <c r="ACK115" s="28"/>
      <c r="ACL115" s="28"/>
      <c r="ACM115" s="28"/>
      <c r="ACN115" s="28"/>
      <c r="ACO115" s="28"/>
      <c r="ACP115" s="28"/>
      <c r="ACQ115" s="28"/>
      <c r="ACR115" s="28"/>
      <c r="ACS115" s="28"/>
      <c r="ACT115" s="28"/>
      <c r="ACU115" s="28"/>
      <c r="ACV115" s="28"/>
      <c r="ACW115" s="28"/>
      <c r="ACX115" s="28"/>
      <c r="ACY115" s="28"/>
      <c r="ACZ115" s="28"/>
      <c r="ADA115" s="28"/>
      <c r="ADB115" s="28"/>
      <c r="ADC115" s="28"/>
      <c r="ADD115" s="28"/>
      <c r="ADE115" s="28"/>
      <c r="ADF115" s="28"/>
      <c r="ADG115" s="28"/>
      <c r="ADH115" s="28"/>
      <c r="ADI115" s="28"/>
      <c r="ADJ115" s="28"/>
      <c r="ADK115" s="28"/>
      <c r="ADL115" s="28"/>
      <c r="ADM115" s="28"/>
      <c r="ADN115" s="28"/>
      <c r="ADO115" s="28"/>
      <c r="ADP115" s="28"/>
      <c r="ADQ115" s="28"/>
      <c r="ADR115" s="28"/>
      <c r="ADS115" s="28"/>
      <c r="ADT115" s="28"/>
      <c r="ADU115" s="28"/>
      <c r="ADV115" s="28"/>
      <c r="ADW115" s="28"/>
      <c r="ADX115" s="28"/>
      <c r="ADY115" s="28"/>
      <c r="ADZ115" s="28"/>
      <c r="AEA115" s="28"/>
      <c r="AEB115" s="28"/>
      <c r="AEC115" s="28"/>
      <c r="AED115" s="28"/>
      <c r="AEE115" s="28"/>
      <c r="AEF115" s="28"/>
      <c r="AEG115" s="28"/>
      <c r="AEH115" s="28"/>
      <c r="AEI115" s="28"/>
      <c r="AEJ115" s="28"/>
      <c r="AEK115" s="28"/>
      <c r="AEL115" s="28"/>
      <c r="AEM115" s="28"/>
      <c r="AEN115" s="28"/>
      <c r="AEO115" s="28"/>
      <c r="AEP115" s="28"/>
      <c r="AEQ115" s="28"/>
      <c r="AER115" s="28"/>
      <c r="AES115" s="28"/>
      <c r="AET115" s="28"/>
      <c r="AEU115" s="28"/>
      <c r="AEV115" s="28"/>
      <c r="AEW115" s="28"/>
      <c r="AEX115" s="28"/>
      <c r="AEY115" s="28"/>
      <c r="AEZ115" s="28"/>
      <c r="AFA115" s="28"/>
      <c r="AFB115" s="28"/>
      <c r="AFC115" s="28"/>
      <c r="AFD115" s="28"/>
      <c r="AFE115" s="28"/>
      <c r="AFF115" s="28"/>
      <c r="AFG115" s="28"/>
      <c r="AFH115" s="28"/>
      <c r="AFI115" s="28"/>
      <c r="AFJ115" s="28"/>
      <c r="AFK115" s="28"/>
      <c r="AFL115" s="28"/>
      <c r="AFM115" s="28"/>
      <c r="AFN115" s="28"/>
      <c r="AFO115" s="28"/>
      <c r="AFP115" s="28"/>
      <c r="AFQ115" s="28"/>
      <c r="AFR115" s="28"/>
      <c r="AFS115" s="28"/>
      <c r="AFT115" s="28"/>
      <c r="AFU115" s="28"/>
      <c r="AFV115" s="28"/>
      <c r="AFW115" s="28"/>
      <c r="AFX115" s="28"/>
      <c r="AFY115" s="28"/>
      <c r="AFZ115" s="28"/>
      <c r="AGA115" s="28"/>
      <c r="AGB115" s="28"/>
      <c r="AGC115" s="28"/>
      <c r="AGD115" s="28"/>
      <c r="AGE115" s="28"/>
      <c r="AGF115" s="28"/>
      <c r="AGG115" s="28"/>
      <c r="AGH115" s="28"/>
      <c r="AGI115" s="28"/>
      <c r="AGJ115" s="28"/>
      <c r="AGK115" s="28"/>
      <c r="AGL115" s="28"/>
      <c r="AGM115" s="28"/>
      <c r="AGN115" s="28"/>
      <c r="AGO115" s="28"/>
      <c r="AGP115" s="28"/>
      <c r="AGQ115" s="28"/>
      <c r="AGR115" s="28"/>
      <c r="AGS115" s="28"/>
      <c r="AGT115" s="28"/>
      <c r="AGU115" s="28"/>
      <c r="AGV115" s="28"/>
      <c r="AGW115" s="28"/>
      <c r="AGX115" s="28"/>
      <c r="AGY115" s="28"/>
      <c r="AGZ115" s="28"/>
      <c r="AHA115" s="28"/>
      <c r="AHB115" s="28"/>
      <c r="AHC115" s="28"/>
      <c r="AHD115" s="28"/>
      <c r="AHE115" s="28"/>
      <c r="AHF115" s="28"/>
      <c r="AHG115" s="28"/>
      <c r="AHH115" s="28"/>
      <c r="AHI115" s="28"/>
      <c r="AHJ115" s="28"/>
      <c r="AHK115" s="28"/>
      <c r="AHL115" s="28"/>
      <c r="AHM115" s="28"/>
      <c r="AHN115" s="28"/>
      <c r="AHO115" s="28"/>
      <c r="AHP115" s="28"/>
      <c r="AHQ115" s="28"/>
      <c r="AHR115" s="28"/>
      <c r="AHS115" s="28"/>
      <c r="AHT115" s="28"/>
      <c r="AHU115" s="28"/>
      <c r="AHV115" s="28"/>
      <c r="AHW115" s="28"/>
      <c r="AHX115" s="28"/>
      <c r="AHY115" s="28"/>
      <c r="AHZ115" s="28"/>
      <c r="AIA115" s="28"/>
      <c r="AIB115" s="28"/>
      <c r="AIC115" s="28"/>
      <c r="AID115" s="28"/>
      <c r="AIE115" s="28"/>
      <c r="AIF115" s="28"/>
      <c r="AIG115" s="28"/>
      <c r="AIH115" s="28"/>
      <c r="AII115" s="28"/>
      <c r="AIJ115" s="28"/>
      <c r="AIK115" s="28"/>
      <c r="AIL115" s="28"/>
      <c r="AIM115" s="28"/>
      <c r="AIN115" s="28"/>
      <c r="AIO115" s="28"/>
      <c r="AIP115" s="28"/>
      <c r="AIQ115" s="28"/>
      <c r="AIR115" s="28"/>
      <c r="AIS115" s="28"/>
      <c r="AIT115" s="28"/>
      <c r="AIU115" s="28"/>
      <c r="AIV115" s="28"/>
      <c r="AIW115" s="28"/>
      <c r="AIX115" s="28"/>
      <c r="AIY115" s="28"/>
      <c r="AIZ115" s="28"/>
      <c r="AJA115" s="28"/>
      <c r="AJB115" s="28"/>
      <c r="AJC115" s="28"/>
      <c r="AJD115" s="28"/>
      <c r="AJE115" s="28"/>
      <c r="AJF115" s="28"/>
      <c r="AJG115" s="28"/>
      <c r="AJH115" s="28"/>
      <c r="AJI115" s="28"/>
      <c r="AJJ115" s="28"/>
      <c r="AJK115" s="28"/>
      <c r="AJL115" s="28"/>
      <c r="AJM115" s="28"/>
      <c r="AJN115" s="28"/>
      <c r="AJO115" s="28"/>
      <c r="AJP115" s="28"/>
      <c r="AJQ115" s="28"/>
      <c r="AJR115" s="28"/>
      <c r="AJS115" s="28"/>
      <c r="AJT115" s="28"/>
      <c r="AJU115" s="28"/>
      <c r="AJV115" s="28"/>
      <c r="AJW115" s="28"/>
      <c r="AJX115" s="28"/>
      <c r="AJY115" s="28"/>
      <c r="AJZ115" s="28"/>
      <c r="AKA115" s="28"/>
      <c r="AKB115" s="28"/>
      <c r="AKC115" s="28"/>
      <c r="AKD115" s="28"/>
      <c r="AKE115" s="28"/>
      <c r="AKF115" s="28"/>
      <c r="AKG115" s="28"/>
      <c r="AKH115" s="28"/>
      <c r="AKI115" s="28"/>
      <c r="AKJ115" s="28"/>
      <c r="AKK115" s="28"/>
      <c r="AKL115" s="28"/>
      <c r="AKM115" s="28"/>
      <c r="AKN115" s="28"/>
      <c r="AKO115" s="28"/>
      <c r="AKP115" s="28"/>
      <c r="AKQ115" s="28"/>
      <c r="AKR115" s="28"/>
      <c r="AKS115" s="28"/>
      <c r="AKT115" s="28"/>
      <c r="AKU115" s="28"/>
      <c r="AKV115" s="28"/>
      <c r="AKW115" s="28"/>
      <c r="AKX115" s="28"/>
      <c r="AKY115" s="28"/>
      <c r="AKZ115" s="28"/>
      <c r="ALA115" s="28"/>
      <c r="ALB115" s="28"/>
      <c r="ALC115" s="28"/>
      <c r="ALD115" s="28"/>
      <c r="ALE115" s="28"/>
      <c r="ALF115" s="28"/>
      <c r="ALG115" s="28"/>
      <c r="ALH115" s="28"/>
      <c r="ALI115" s="28"/>
      <c r="ALJ115" s="28"/>
      <c r="ALK115" s="28"/>
      <c r="ALL115" s="28"/>
      <c r="ALM115" s="28"/>
      <c r="ALN115" s="28"/>
      <c r="ALO115" s="28"/>
      <c r="ALP115" s="28"/>
      <c r="ALQ115" s="28"/>
      <c r="ALR115" s="28"/>
      <c r="ALS115" s="28"/>
      <c r="ALT115" s="28"/>
      <c r="ALU115" s="28"/>
      <c r="ALV115" s="28"/>
      <c r="ALW115" s="28"/>
      <c r="ALX115" s="28"/>
      <c r="ALY115" s="28"/>
      <c r="ALZ115" s="28"/>
      <c r="AMA115" s="28"/>
      <c r="AMB115" s="28"/>
      <c r="AMC115" s="28"/>
      <c r="AMD115" s="28"/>
      <c r="AME115" s="28"/>
      <c r="AMF115" s="28"/>
      <c r="AMG115" s="28"/>
      <c r="AMH115" s="28"/>
      <c r="AMI115" s="28"/>
      <c r="AMJ115" s="28"/>
      <c r="AMK115" s="28"/>
      <c r="AML115" s="28"/>
      <c r="AMM115" s="28"/>
      <c r="AMN115" s="28"/>
      <c r="AMO115" s="28"/>
      <c r="AMP115" s="28"/>
      <c r="AMQ115" s="28"/>
      <c r="AMR115" s="28"/>
      <c r="AMS115" s="28"/>
      <c r="AMT115" s="28"/>
      <c r="AMU115" s="28"/>
      <c r="AMV115" s="28"/>
      <c r="AMW115" s="28"/>
      <c r="AMX115" s="28"/>
    </row>
    <row r="116" spans="3:1038" s="6" customFormat="1" ht="15" customHeight="1" x14ac:dyDescent="0.25">
      <c r="C116" s="6" t="str">
        <f t="shared" si="4"/>
        <v>American</v>
      </c>
      <c r="D116" s="6" t="str">
        <f t="shared" si="5"/>
        <v>HPHE10250H045DVCTA-130  (50 gal)</v>
      </c>
      <c r="E116" s="6">
        <f t="shared" si="6"/>
        <v>1202483</v>
      </c>
      <c r="F116" s="55">
        <f t="shared" si="7"/>
        <v>50</v>
      </c>
      <c r="G116" s="6" t="str">
        <f t="shared" si="8"/>
        <v>AOSmithHPTS50</v>
      </c>
      <c r="H116" s="114">
        <f t="shared" si="9"/>
        <v>0</v>
      </c>
      <c r="I116" s="152" t="str">
        <f t="shared" si="10"/>
        <v>AmericanHPHE10250H045DVCTA130</v>
      </c>
      <c r="J116" s="114">
        <v>3</v>
      </c>
      <c r="K116" s="219">
        <v>3.45</v>
      </c>
      <c r="L116" s="91" t="s">
        <v>188</v>
      </c>
      <c r="M116" s="183"/>
      <c r="N116" s="131">
        <f t="shared" si="11"/>
        <v>12</v>
      </c>
      <c r="O116" s="186" t="s">
        <v>17</v>
      </c>
      <c r="P116" s="178">
        <f t="shared" si="23"/>
        <v>24</v>
      </c>
      <c r="Q116" s="164">
        <f t="shared" si="12"/>
        <v>1202483</v>
      </c>
      <c r="R116" s="9" t="str">
        <f t="shared" si="13"/>
        <v>HPHE10250H045DVCTA-130  (50 gal)</v>
      </c>
      <c r="S116" s="11">
        <f t="shared" si="14"/>
        <v>1</v>
      </c>
      <c r="T116" s="173" t="s">
        <v>953</v>
      </c>
      <c r="U116" s="184">
        <v>50</v>
      </c>
      <c r="V116" s="173" t="s">
        <v>817</v>
      </c>
      <c r="W116" s="174" t="s">
        <v>817</v>
      </c>
      <c r="X116" s="129" t="str">
        <f t="shared" si="15"/>
        <v>AOSmithHPTS50</v>
      </c>
      <c r="Y116" s="180">
        <v>0</v>
      </c>
      <c r="Z116" s="165"/>
      <c r="AA116" s="194"/>
      <c r="AB116" s="181"/>
      <c r="AC116" s="124" t="str">
        <f t="shared" si="16"/>
        <v>2,     1202483,   "HPHE10250H045DVCTA-130  (50 gal)"</v>
      </c>
      <c r="AD116" s="182" t="s">
        <v>17</v>
      </c>
      <c r="AE116" s="174" t="s">
        <v>967</v>
      </c>
      <c r="AF116" s="167">
        <f t="shared" si="17"/>
        <v>1</v>
      </c>
      <c r="AG116" s="124" t="str">
        <f t="shared" si="18"/>
        <v xml:space="preserve">          case  HPHE10250H045DVCTA-130  (50 gal)   :   "AmericanHPHE10250H045DVCTA130"</v>
      </c>
      <c r="AH116" s="6">
        <v>3.45</v>
      </c>
      <c r="AJ116" s="6">
        <v>3</v>
      </c>
      <c r="AK116"/>
      <c r="AL116" s="138">
        <f t="shared" si="20"/>
        <v>3.45</v>
      </c>
      <c r="AM116" s="138" t="str">
        <f t="shared" si="21"/>
        <v/>
      </c>
      <c r="AN116" s="18"/>
      <c r="AO116" s="18"/>
      <c r="AP116" s="18"/>
      <c r="AQ116" s="18"/>
      <c r="AR116" s="1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  <c r="FS116" s="28"/>
      <c r="FT116" s="28"/>
      <c r="FU116" s="28"/>
      <c r="FV116" s="28"/>
      <c r="FW116" s="28"/>
      <c r="FX116" s="28"/>
      <c r="FY116" s="28"/>
      <c r="FZ116" s="28"/>
      <c r="GA116" s="28"/>
      <c r="GB116" s="28"/>
      <c r="GC116" s="28"/>
      <c r="GD116" s="28"/>
      <c r="GE116" s="28"/>
      <c r="GF116" s="28"/>
      <c r="GG116" s="28"/>
      <c r="GH116" s="28"/>
      <c r="GI116" s="28"/>
      <c r="GJ116" s="28"/>
      <c r="GK116" s="28"/>
      <c r="GL116" s="28"/>
      <c r="GM116" s="28"/>
      <c r="GN116" s="28"/>
      <c r="GO116" s="28"/>
      <c r="GP116" s="28"/>
      <c r="GQ116" s="28"/>
      <c r="GR116" s="28"/>
      <c r="GS116" s="28"/>
      <c r="GT116" s="28"/>
      <c r="GU116" s="28"/>
      <c r="GV116" s="28"/>
      <c r="GW116" s="28"/>
      <c r="GX116" s="28"/>
      <c r="GY116" s="28"/>
      <c r="GZ116" s="28"/>
      <c r="HA116" s="28"/>
      <c r="HB116" s="28"/>
      <c r="HC116" s="28"/>
      <c r="HD116" s="28"/>
      <c r="HE116" s="28"/>
      <c r="HF116" s="28"/>
      <c r="HG116" s="28"/>
      <c r="HH116" s="28"/>
      <c r="HI116" s="28"/>
      <c r="HJ116" s="28"/>
      <c r="HK116" s="28"/>
      <c r="HL116" s="28"/>
      <c r="HM116" s="28"/>
      <c r="HN116" s="28"/>
      <c r="HO116" s="28"/>
      <c r="HP116" s="28"/>
      <c r="HQ116" s="28"/>
      <c r="HR116" s="28"/>
      <c r="HS116" s="28"/>
      <c r="HT116" s="28"/>
      <c r="HU116" s="28"/>
      <c r="HV116" s="28"/>
      <c r="HW116" s="28"/>
      <c r="HX116" s="28"/>
      <c r="HY116" s="28"/>
      <c r="HZ116" s="28"/>
      <c r="IA116" s="28"/>
      <c r="IB116" s="28"/>
      <c r="IC116" s="28"/>
      <c r="ID116" s="28"/>
      <c r="IE116" s="28"/>
      <c r="IF116" s="28"/>
      <c r="IG116" s="28"/>
      <c r="IH116" s="28"/>
      <c r="II116" s="28"/>
      <c r="IJ116" s="28"/>
      <c r="IK116" s="28"/>
      <c r="IL116" s="28"/>
      <c r="IM116" s="28"/>
      <c r="IN116" s="28"/>
      <c r="IO116" s="28"/>
      <c r="IP116" s="28"/>
      <c r="IQ116" s="28"/>
      <c r="IR116" s="28"/>
      <c r="IS116" s="28"/>
      <c r="IT116" s="28"/>
      <c r="IU116" s="28"/>
      <c r="IV116" s="28"/>
      <c r="IW116" s="28"/>
      <c r="IX116" s="28"/>
      <c r="IY116" s="28"/>
      <c r="IZ116" s="28"/>
      <c r="JA116" s="28"/>
      <c r="JB116" s="28"/>
      <c r="JC116" s="28"/>
      <c r="JD116" s="28"/>
      <c r="JE116" s="28"/>
      <c r="JF116" s="28"/>
      <c r="JG116" s="28"/>
      <c r="JH116" s="28"/>
      <c r="JI116" s="28"/>
      <c r="JJ116" s="28"/>
      <c r="JK116" s="28"/>
      <c r="JL116" s="28"/>
      <c r="JM116" s="28"/>
      <c r="JN116" s="28"/>
      <c r="JO116" s="28"/>
      <c r="JP116" s="28"/>
      <c r="JQ116" s="28"/>
      <c r="JR116" s="28"/>
      <c r="JS116" s="28"/>
      <c r="JT116" s="28"/>
      <c r="JU116" s="28"/>
      <c r="JV116" s="28"/>
      <c r="JW116" s="28"/>
      <c r="JX116" s="28"/>
      <c r="JY116" s="28"/>
      <c r="JZ116" s="28"/>
      <c r="KA116" s="28"/>
      <c r="KB116" s="28"/>
      <c r="KC116" s="28"/>
      <c r="KD116" s="28"/>
      <c r="KE116" s="28"/>
      <c r="KF116" s="28"/>
      <c r="KG116" s="28"/>
      <c r="KH116" s="28"/>
      <c r="KI116" s="28"/>
      <c r="KJ116" s="28"/>
      <c r="KK116" s="28"/>
      <c r="KL116" s="28"/>
      <c r="KM116" s="28"/>
      <c r="KN116" s="28"/>
      <c r="KO116" s="28"/>
      <c r="KP116" s="28"/>
      <c r="KQ116" s="28"/>
      <c r="KR116" s="28"/>
      <c r="KS116" s="28"/>
      <c r="KT116" s="28"/>
      <c r="KU116" s="28"/>
      <c r="KV116" s="28"/>
      <c r="KW116" s="28"/>
      <c r="KX116" s="28"/>
      <c r="KY116" s="28"/>
      <c r="KZ116" s="28"/>
      <c r="LA116" s="28"/>
      <c r="LB116" s="28"/>
      <c r="LC116" s="28"/>
      <c r="LD116" s="28"/>
      <c r="LE116" s="28"/>
      <c r="LF116" s="28"/>
      <c r="LG116" s="28"/>
      <c r="LH116" s="28"/>
      <c r="LI116" s="28"/>
      <c r="LJ116" s="28"/>
      <c r="LK116" s="28"/>
      <c r="LL116" s="28"/>
      <c r="LM116" s="28"/>
      <c r="LN116" s="28"/>
      <c r="LO116" s="28"/>
      <c r="LP116" s="28"/>
      <c r="LQ116" s="28"/>
      <c r="LR116" s="28"/>
      <c r="LS116" s="28"/>
      <c r="LT116" s="28"/>
      <c r="LU116" s="28"/>
      <c r="LV116" s="28"/>
      <c r="LW116" s="28"/>
      <c r="LX116" s="28"/>
      <c r="LY116" s="28"/>
      <c r="LZ116" s="28"/>
      <c r="MA116" s="28"/>
      <c r="MB116" s="28"/>
      <c r="MC116" s="28"/>
      <c r="MD116" s="28"/>
      <c r="ME116" s="28"/>
      <c r="MF116" s="28"/>
      <c r="MG116" s="28"/>
      <c r="MH116" s="28"/>
      <c r="MI116" s="28"/>
      <c r="MJ116" s="28"/>
      <c r="MK116" s="28"/>
      <c r="ML116" s="28"/>
      <c r="MM116" s="28"/>
      <c r="MN116" s="28"/>
      <c r="MO116" s="28"/>
      <c r="MP116" s="28"/>
      <c r="MQ116" s="28"/>
      <c r="MR116" s="28"/>
      <c r="MS116" s="28"/>
      <c r="MT116" s="28"/>
      <c r="MU116" s="28"/>
      <c r="MV116" s="28"/>
      <c r="MW116" s="28"/>
      <c r="MX116" s="28"/>
      <c r="MY116" s="28"/>
      <c r="MZ116" s="28"/>
      <c r="NA116" s="28"/>
      <c r="NB116" s="28"/>
      <c r="NC116" s="28"/>
      <c r="ND116" s="28"/>
      <c r="NE116" s="28"/>
      <c r="NF116" s="28"/>
      <c r="NG116" s="28"/>
      <c r="NH116" s="28"/>
      <c r="NI116" s="28"/>
      <c r="NJ116" s="28"/>
      <c r="NK116" s="28"/>
      <c r="NL116" s="28"/>
      <c r="NM116" s="28"/>
      <c r="NN116" s="28"/>
      <c r="NO116" s="28"/>
      <c r="NP116" s="28"/>
      <c r="NQ116" s="28"/>
      <c r="NR116" s="28"/>
      <c r="NS116" s="28"/>
      <c r="NT116" s="28"/>
      <c r="NU116" s="28"/>
      <c r="NV116" s="28"/>
      <c r="NW116" s="28"/>
      <c r="NX116" s="28"/>
      <c r="NY116" s="28"/>
      <c r="NZ116" s="28"/>
      <c r="OA116" s="28"/>
      <c r="OB116" s="28"/>
      <c r="OC116" s="28"/>
      <c r="OD116" s="28"/>
      <c r="OE116" s="28"/>
      <c r="OF116" s="28"/>
      <c r="OG116" s="28"/>
      <c r="OH116" s="28"/>
      <c r="OI116" s="28"/>
      <c r="OJ116" s="28"/>
      <c r="OK116" s="28"/>
      <c r="OL116" s="28"/>
      <c r="OM116" s="28"/>
      <c r="ON116" s="28"/>
      <c r="OO116" s="28"/>
      <c r="OP116" s="28"/>
      <c r="OQ116" s="28"/>
      <c r="OR116" s="28"/>
      <c r="OS116" s="28"/>
      <c r="OT116" s="28"/>
      <c r="OU116" s="28"/>
      <c r="OV116" s="28"/>
      <c r="OW116" s="28"/>
      <c r="OX116" s="28"/>
      <c r="OY116" s="28"/>
      <c r="OZ116" s="28"/>
      <c r="PA116" s="28"/>
      <c r="PB116" s="28"/>
      <c r="PC116" s="28"/>
      <c r="PD116" s="28"/>
      <c r="PE116" s="28"/>
      <c r="PF116" s="28"/>
      <c r="PG116" s="28"/>
      <c r="PH116" s="28"/>
      <c r="PI116" s="28"/>
      <c r="PJ116" s="28"/>
      <c r="PK116" s="28"/>
      <c r="PL116" s="28"/>
      <c r="PM116" s="28"/>
      <c r="PN116" s="28"/>
      <c r="PO116" s="28"/>
      <c r="PP116" s="28"/>
      <c r="PQ116" s="28"/>
      <c r="PR116" s="28"/>
      <c r="PS116" s="28"/>
      <c r="PT116" s="28"/>
      <c r="PU116" s="28"/>
      <c r="PV116" s="28"/>
      <c r="PW116" s="28"/>
      <c r="PX116" s="28"/>
      <c r="PY116" s="28"/>
      <c r="PZ116" s="28"/>
      <c r="QA116" s="28"/>
      <c r="QB116" s="28"/>
      <c r="QC116" s="28"/>
      <c r="QD116" s="28"/>
      <c r="QE116" s="28"/>
      <c r="QF116" s="28"/>
      <c r="QG116" s="28"/>
      <c r="QH116" s="28"/>
      <c r="QI116" s="28"/>
      <c r="QJ116" s="28"/>
      <c r="QK116" s="28"/>
      <c r="QL116" s="28"/>
      <c r="QM116" s="28"/>
      <c r="QN116" s="28"/>
      <c r="QO116" s="28"/>
      <c r="QP116" s="28"/>
      <c r="QQ116" s="28"/>
      <c r="QR116" s="28"/>
      <c r="QS116" s="28"/>
      <c r="QT116" s="28"/>
      <c r="QU116" s="28"/>
      <c r="QV116" s="28"/>
      <c r="QW116" s="28"/>
      <c r="QX116" s="28"/>
      <c r="QY116" s="28"/>
      <c r="QZ116" s="28"/>
      <c r="RA116" s="28"/>
      <c r="RB116" s="28"/>
      <c r="RC116" s="28"/>
      <c r="RD116" s="28"/>
      <c r="RE116" s="28"/>
      <c r="RF116" s="28"/>
      <c r="RG116" s="28"/>
      <c r="RH116" s="28"/>
      <c r="RI116" s="28"/>
      <c r="RJ116" s="28"/>
      <c r="RK116" s="28"/>
      <c r="RL116" s="28"/>
      <c r="RM116" s="28"/>
      <c r="RN116" s="28"/>
      <c r="RO116" s="28"/>
      <c r="RP116" s="28"/>
      <c r="RQ116" s="28"/>
      <c r="RR116" s="28"/>
      <c r="RS116" s="28"/>
      <c r="RT116" s="28"/>
      <c r="RU116" s="28"/>
      <c r="RV116" s="28"/>
      <c r="RW116" s="28"/>
      <c r="RX116" s="28"/>
      <c r="RY116" s="28"/>
      <c r="RZ116" s="28"/>
      <c r="SA116" s="28"/>
      <c r="SB116" s="28"/>
      <c r="SC116" s="28"/>
      <c r="SD116" s="28"/>
      <c r="SE116" s="28"/>
      <c r="SF116" s="28"/>
      <c r="SG116" s="28"/>
      <c r="SH116" s="28"/>
      <c r="SI116" s="28"/>
      <c r="SJ116" s="28"/>
      <c r="SK116" s="28"/>
      <c r="SL116" s="28"/>
      <c r="SM116" s="28"/>
      <c r="SN116" s="28"/>
      <c r="SO116" s="28"/>
      <c r="SP116" s="28"/>
      <c r="SQ116" s="28"/>
      <c r="SR116" s="28"/>
      <c r="SS116" s="28"/>
      <c r="ST116" s="28"/>
      <c r="SU116" s="28"/>
      <c r="SV116" s="28"/>
      <c r="SW116" s="28"/>
      <c r="SX116" s="28"/>
      <c r="SY116" s="28"/>
      <c r="SZ116" s="28"/>
      <c r="TA116" s="28"/>
      <c r="TB116" s="28"/>
      <c r="TC116" s="28"/>
      <c r="TD116" s="28"/>
      <c r="TE116" s="28"/>
      <c r="TF116" s="28"/>
      <c r="TG116" s="28"/>
      <c r="TH116" s="28"/>
      <c r="TI116" s="28"/>
      <c r="TJ116" s="28"/>
      <c r="TK116" s="28"/>
      <c r="TL116" s="28"/>
      <c r="TM116" s="28"/>
      <c r="TN116" s="28"/>
      <c r="TO116" s="28"/>
      <c r="TP116" s="28"/>
      <c r="TQ116" s="28"/>
      <c r="TR116" s="28"/>
      <c r="TS116" s="28"/>
      <c r="TT116" s="28"/>
      <c r="TU116" s="28"/>
      <c r="TV116" s="28"/>
      <c r="TW116" s="28"/>
      <c r="TX116" s="28"/>
      <c r="TY116" s="28"/>
      <c r="TZ116" s="28"/>
      <c r="UA116" s="28"/>
      <c r="UB116" s="28"/>
      <c r="UC116" s="28"/>
      <c r="UD116" s="28"/>
      <c r="UE116" s="28"/>
      <c r="UF116" s="28"/>
      <c r="UG116" s="28"/>
      <c r="UH116" s="28"/>
      <c r="UI116" s="28"/>
      <c r="UJ116" s="28"/>
      <c r="UK116" s="28"/>
      <c r="UL116" s="28"/>
      <c r="UM116" s="28"/>
      <c r="UN116" s="28"/>
      <c r="UO116" s="28"/>
      <c r="UP116" s="28"/>
      <c r="UQ116" s="28"/>
      <c r="UR116" s="28"/>
      <c r="US116" s="28"/>
      <c r="UT116" s="28"/>
      <c r="UU116" s="28"/>
      <c r="UV116" s="28"/>
      <c r="UW116" s="28"/>
      <c r="UX116" s="28"/>
      <c r="UY116" s="28"/>
      <c r="UZ116" s="28"/>
      <c r="VA116" s="28"/>
      <c r="VB116" s="28"/>
      <c r="VC116" s="28"/>
      <c r="VD116" s="28"/>
      <c r="VE116" s="28"/>
      <c r="VF116" s="28"/>
      <c r="VG116" s="28"/>
      <c r="VH116" s="28"/>
      <c r="VI116" s="28"/>
      <c r="VJ116" s="28"/>
      <c r="VK116" s="28"/>
      <c r="VL116" s="28"/>
      <c r="VM116" s="28"/>
      <c r="VN116" s="28"/>
      <c r="VO116" s="28"/>
      <c r="VP116" s="28"/>
      <c r="VQ116" s="28"/>
      <c r="VR116" s="28"/>
      <c r="VS116" s="28"/>
      <c r="VT116" s="28"/>
      <c r="VU116" s="28"/>
      <c r="VV116" s="28"/>
      <c r="VW116" s="28"/>
      <c r="VX116" s="28"/>
      <c r="VY116" s="28"/>
      <c r="VZ116" s="28"/>
      <c r="WA116" s="28"/>
      <c r="WB116" s="28"/>
      <c r="WC116" s="28"/>
      <c r="WD116" s="28"/>
      <c r="WE116" s="28"/>
      <c r="WF116" s="28"/>
      <c r="WG116" s="28"/>
      <c r="WH116" s="28"/>
      <c r="WI116" s="28"/>
      <c r="WJ116" s="28"/>
      <c r="WK116" s="28"/>
      <c r="WL116" s="28"/>
      <c r="WM116" s="28"/>
      <c r="WN116" s="28"/>
      <c r="WO116" s="28"/>
      <c r="WP116" s="28"/>
      <c r="WQ116" s="28"/>
      <c r="WR116" s="28"/>
      <c r="WS116" s="28"/>
      <c r="WT116" s="28"/>
      <c r="WU116" s="28"/>
      <c r="WV116" s="28"/>
      <c r="WW116" s="28"/>
      <c r="WX116" s="28"/>
      <c r="WY116" s="28"/>
      <c r="WZ116" s="28"/>
      <c r="XA116" s="28"/>
      <c r="XB116" s="28"/>
      <c r="XC116" s="28"/>
      <c r="XD116" s="28"/>
      <c r="XE116" s="28"/>
      <c r="XF116" s="28"/>
      <c r="XG116" s="28"/>
      <c r="XH116" s="28"/>
      <c r="XI116" s="28"/>
      <c r="XJ116" s="28"/>
      <c r="XK116" s="28"/>
      <c r="XL116" s="28"/>
      <c r="XM116" s="28"/>
      <c r="XN116" s="28"/>
      <c r="XO116" s="28"/>
      <c r="XP116" s="28"/>
      <c r="XQ116" s="28"/>
      <c r="XR116" s="28"/>
      <c r="XS116" s="28"/>
      <c r="XT116" s="28"/>
      <c r="XU116" s="28"/>
      <c r="XV116" s="28"/>
      <c r="XW116" s="28"/>
      <c r="XX116" s="28"/>
      <c r="XY116" s="28"/>
      <c r="XZ116" s="28"/>
      <c r="YA116" s="28"/>
      <c r="YB116" s="28"/>
      <c r="YC116" s="28"/>
      <c r="YD116" s="28"/>
      <c r="YE116" s="28"/>
      <c r="YF116" s="28"/>
      <c r="YG116" s="28"/>
      <c r="YH116" s="28"/>
      <c r="YI116" s="28"/>
      <c r="YJ116" s="28"/>
      <c r="YK116" s="28"/>
      <c r="YL116" s="28"/>
      <c r="YM116" s="28"/>
      <c r="YN116" s="28"/>
      <c r="YO116" s="28"/>
      <c r="YP116" s="28"/>
      <c r="YQ116" s="28"/>
      <c r="YR116" s="28"/>
      <c r="YS116" s="28"/>
      <c r="YT116" s="28"/>
      <c r="YU116" s="28"/>
      <c r="YV116" s="28"/>
      <c r="YW116" s="28"/>
      <c r="YX116" s="28"/>
      <c r="YY116" s="28"/>
      <c r="YZ116" s="28"/>
      <c r="ZA116" s="28"/>
      <c r="ZB116" s="28"/>
      <c r="ZC116" s="28"/>
      <c r="ZD116" s="28"/>
      <c r="ZE116" s="28"/>
      <c r="ZF116" s="28"/>
      <c r="ZG116" s="28"/>
      <c r="ZH116" s="28"/>
      <c r="ZI116" s="28"/>
      <c r="ZJ116" s="28"/>
      <c r="ZK116" s="28"/>
      <c r="ZL116" s="28"/>
      <c r="ZM116" s="28"/>
      <c r="ZN116" s="28"/>
      <c r="ZO116" s="28"/>
      <c r="ZP116" s="28"/>
      <c r="ZQ116" s="28"/>
      <c r="ZR116" s="28"/>
      <c r="ZS116" s="28"/>
      <c r="ZT116" s="28"/>
      <c r="ZU116" s="28"/>
      <c r="ZV116" s="28"/>
      <c r="ZW116" s="28"/>
      <c r="ZX116" s="28"/>
      <c r="ZY116" s="28"/>
      <c r="ZZ116" s="28"/>
      <c r="AAA116" s="28"/>
      <c r="AAB116" s="28"/>
      <c r="AAC116" s="28"/>
      <c r="AAD116" s="28"/>
      <c r="AAE116" s="28"/>
      <c r="AAF116" s="28"/>
      <c r="AAG116" s="28"/>
      <c r="AAH116" s="28"/>
      <c r="AAI116" s="28"/>
      <c r="AAJ116" s="28"/>
      <c r="AAK116" s="28"/>
      <c r="AAL116" s="28"/>
      <c r="AAM116" s="28"/>
      <c r="AAN116" s="28"/>
      <c r="AAO116" s="28"/>
      <c r="AAP116" s="28"/>
      <c r="AAQ116" s="28"/>
      <c r="AAR116" s="28"/>
      <c r="AAS116" s="28"/>
      <c r="AAT116" s="28"/>
      <c r="AAU116" s="28"/>
      <c r="AAV116" s="28"/>
      <c r="AAW116" s="28"/>
      <c r="AAX116" s="28"/>
      <c r="AAY116" s="28"/>
      <c r="AAZ116" s="28"/>
      <c r="ABA116" s="28"/>
      <c r="ABB116" s="28"/>
      <c r="ABC116" s="28"/>
      <c r="ABD116" s="28"/>
      <c r="ABE116" s="28"/>
      <c r="ABF116" s="28"/>
      <c r="ABG116" s="28"/>
      <c r="ABH116" s="28"/>
      <c r="ABI116" s="28"/>
      <c r="ABJ116" s="28"/>
      <c r="ABK116" s="28"/>
      <c r="ABL116" s="28"/>
      <c r="ABM116" s="28"/>
      <c r="ABN116" s="28"/>
      <c r="ABO116" s="28"/>
      <c r="ABP116" s="28"/>
      <c r="ABQ116" s="28"/>
      <c r="ABR116" s="28"/>
      <c r="ABS116" s="28"/>
      <c r="ABT116" s="28"/>
      <c r="ABU116" s="28"/>
      <c r="ABV116" s="28"/>
      <c r="ABW116" s="28"/>
      <c r="ABX116" s="28"/>
      <c r="ABY116" s="28"/>
      <c r="ABZ116" s="28"/>
      <c r="ACA116" s="28"/>
      <c r="ACB116" s="28"/>
      <c r="ACC116" s="28"/>
      <c r="ACD116" s="28"/>
      <c r="ACE116" s="28"/>
      <c r="ACF116" s="28"/>
      <c r="ACG116" s="28"/>
      <c r="ACH116" s="28"/>
      <c r="ACI116" s="28"/>
      <c r="ACJ116" s="28"/>
      <c r="ACK116" s="28"/>
      <c r="ACL116" s="28"/>
      <c r="ACM116" s="28"/>
      <c r="ACN116" s="28"/>
      <c r="ACO116" s="28"/>
      <c r="ACP116" s="28"/>
      <c r="ACQ116" s="28"/>
      <c r="ACR116" s="28"/>
      <c r="ACS116" s="28"/>
      <c r="ACT116" s="28"/>
      <c r="ACU116" s="28"/>
      <c r="ACV116" s="28"/>
      <c r="ACW116" s="28"/>
      <c r="ACX116" s="28"/>
      <c r="ACY116" s="28"/>
      <c r="ACZ116" s="28"/>
      <c r="ADA116" s="28"/>
      <c r="ADB116" s="28"/>
      <c r="ADC116" s="28"/>
      <c r="ADD116" s="28"/>
      <c r="ADE116" s="28"/>
      <c r="ADF116" s="28"/>
      <c r="ADG116" s="28"/>
      <c r="ADH116" s="28"/>
      <c r="ADI116" s="28"/>
      <c r="ADJ116" s="28"/>
      <c r="ADK116" s="28"/>
      <c r="ADL116" s="28"/>
      <c r="ADM116" s="28"/>
      <c r="ADN116" s="28"/>
      <c r="ADO116" s="28"/>
      <c r="ADP116" s="28"/>
      <c r="ADQ116" s="28"/>
      <c r="ADR116" s="28"/>
      <c r="ADS116" s="28"/>
      <c r="ADT116" s="28"/>
      <c r="ADU116" s="28"/>
      <c r="ADV116" s="28"/>
      <c r="ADW116" s="28"/>
      <c r="ADX116" s="28"/>
      <c r="ADY116" s="28"/>
      <c r="ADZ116" s="28"/>
      <c r="AEA116" s="28"/>
      <c r="AEB116" s="28"/>
      <c r="AEC116" s="28"/>
      <c r="AED116" s="28"/>
      <c r="AEE116" s="28"/>
      <c r="AEF116" s="28"/>
      <c r="AEG116" s="28"/>
      <c r="AEH116" s="28"/>
      <c r="AEI116" s="28"/>
      <c r="AEJ116" s="28"/>
      <c r="AEK116" s="28"/>
      <c r="AEL116" s="28"/>
      <c r="AEM116" s="28"/>
      <c r="AEN116" s="28"/>
      <c r="AEO116" s="28"/>
      <c r="AEP116" s="28"/>
      <c r="AEQ116" s="28"/>
      <c r="AER116" s="28"/>
      <c r="AES116" s="28"/>
      <c r="AET116" s="28"/>
      <c r="AEU116" s="28"/>
      <c r="AEV116" s="28"/>
      <c r="AEW116" s="28"/>
      <c r="AEX116" s="28"/>
      <c r="AEY116" s="28"/>
      <c r="AEZ116" s="28"/>
      <c r="AFA116" s="28"/>
      <c r="AFB116" s="28"/>
      <c r="AFC116" s="28"/>
      <c r="AFD116" s="28"/>
      <c r="AFE116" s="28"/>
      <c r="AFF116" s="28"/>
      <c r="AFG116" s="28"/>
      <c r="AFH116" s="28"/>
      <c r="AFI116" s="28"/>
      <c r="AFJ116" s="28"/>
      <c r="AFK116" s="28"/>
      <c r="AFL116" s="28"/>
      <c r="AFM116" s="28"/>
      <c r="AFN116" s="28"/>
      <c r="AFO116" s="28"/>
      <c r="AFP116" s="28"/>
      <c r="AFQ116" s="28"/>
      <c r="AFR116" s="28"/>
      <c r="AFS116" s="28"/>
      <c r="AFT116" s="28"/>
      <c r="AFU116" s="28"/>
      <c r="AFV116" s="28"/>
      <c r="AFW116" s="28"/>
      <c r="AFX116" s="28"/>
      <c r="AFY116" s="28"/>
      <c r="AFZ116" s="28"/>
      <c r="AGA116" s="28"/>
      <c r="AGB116" s="28"/>
      <c r="AGC116" s="28"/>
      <c r="AGD116" s="28"/>
      <c r="AGE116" s="28"/>
      <c r="AGF116" s="28"/>
      <c r="AGG116" s="28"/>
      <c r="AGH116" s="28"/>
      <c r="AGI116" s="28"/>
      <c r="AGJ116" s="28"/>
      <c r="AGK116" s="28"/>
      <c r="AGL116" s="28"/>
      <c r="AGM116" s="28"/>
      <c r="AGN116" s="28"/>
      <c r="AGO116" s="28"/>
      <c r="AGP116" s="28"/>
      <c r="AGQ116" s="28"/>
      <c r="AGR116" s="28"/>
      <c r="AGS116" s="28"/>
      <c r="AGT116" s="28"/>
      <c r="AGU116" s="28"/>
      <c r="AGV116" s="28"/>
      <c r="AGW116" s="28"/>
      <c r="AGX116" s="28"/>
      <c r="AGY116" s="28"/>
      <c r="AGZ116" s="28"/>
      <c r="AHA116" s="28"/>
      <c r="AHB116" s="28"/>
      <c r="AHC116" s="28"/>
      <c r="AHD116" s="28"/>
      <c r="AHE116" s="28"/>
      <c r="AHF116" s="28"/>
      <c r="AHG116" s="28"/>
      <c r="AHH116" s="28"/>
      <c r="AHI116" s="28"/>
      <c r="AHJ116" s="28"/>
      <c r="AHK116" s="28"/>
      <c r="AHL116" s="28"/>
      <c r="AHM116" s="28"/>
      <c r="AHN116" s="28"/>
      <c r="AHO116" s="28"/>
      <c r="AHP116" s="28"/>
      <c r="AHQ116" s="28"/>
      <c r="AHR116" s="28"/>
      <c r="AHS116" s="28"/>
      <c r="AHT116" s="28"/>
      <c r="AHU116" s="28"/>
      <c r="AHV116" s="28"/>
      <c r="AHW116" s="28"/>
      <c r="AHX116" s="28"/>
      <c r="AHY116" s="28"/>
      <c r="AHZ116" s="28"/>
      <c r="AIA116" s="28"/>
      <c r="AIB116" s="28"/>
      <c r="AIC116" s="28"/>
      <c r="AID116" s="28"/>
      <c r="AIE116" s="28"/>
      <c r="AIF116" s="28"/>
      <c r="AIG116" s="28"/>
      <c r="AIH116" s="28"/>
      <c r="AII116" s="28"/>
      <c r="AIJ116" s="28"/>
      <c r="AIK116" s="28"/>
      <c r="AIL116" s="28"/>
      <c r="AIM116" s="28"/>
      <c r="AIN116" s="28"/>
      <c r="AIO116" s="28"/>
      <c r="AIP116" s="28"/>
      <c r="AIQ116" s="28"/>
      <c r="AIR116" s="28"/>
      <c r="AIS116" s="28"/>
      <c r="AIT116" s="28"/>
      <c r="AIU116" s="28"/>
      <c r="AIV116" s="28"/>
      <c r="AIW116" s="28"/>
      <c r="AIX116" s="28"/>
      <c r="AIY116" s="28"/>
      <c r="AIZ116" s="28"/>
      <c r="AJA116" s="28"/>
      <c r="AJB116" s="28"/>
      <c r="AJC116" s="28"/>
      <c r="AJD116" s="28"/>
      <c r="AJE116" s="28"/>
      <c r="AJF116" s="28"/>
      <c r="AJG116" s="28"/>
      <c r="AJH116" s="28"/>
      <c r="AJI116" s="28"/>
      <c r="AJJ116" s="28"/>
      <c r="AJK116" s="28"/>
      <c r="AJL116" s="28"/>
      <c r="AJM116" s="28"/>
      <c r="AJN116" s="28"/>
      <c r="AJO116" s="28"/>
      <c r="AJP116" s="28"/>
      <c r="AJQ116" s="28"/>
      <c r="AJR116" s="28"/>
      <c r="AJS116" s="28"/>
      <c r="AJT116" s="28"/>
      <c r="AJU116" s="28"/>
      <c r="AJV116" s="28"/>
      <c r="AJW116" s="28"/>
      <c r="AJX116" s="28"/>
      <c r="AJY116" s="28"/>
      <c r="AJZ116" s="28"/>
      <c r="AKA116" s="28"/>
      <c r="AKB116" s="28"/>
      <c r="AKC116" s="28"/>
      <c r="AKD116" s="28"/>
      <c r="AKE116" s="28"/>
      <c r="AKF116" s="28"/>
      <c r="AKG116" s="28"/>
      <c r="AKH116" s="28"/>
      <c r="AKI116" s="28"/>
      <c r="AKJ116" s="28"/>
      <c r="AKK116" s="28"/>
      <c r="AKL116" s="28"/>
      <c r="AKM116" s="28"/>
      <c r="AKN116" s="28"/>
      <c r="AKO116" s="28"/>
      <c r="AKP116" s="28"/>
      <c r="AKQ116" s="28"/>
      <c r="AKR116" s="28"/>
      <c r="AKS116" s="28"/>
      <c r="AKT116" s="28"/>
      <c r="AKU116" s="28"/>
      <c r="AKV116" s="28"/>
      <c r="AKW116" s="28"/>
      <c r="AKX116" s="28"/>
      <c r="AKY116" s="28"/>
      <c r="AKZ116" s="28"/>
      <c r="ALA116" s="28"/>
      <c r="ALB116" s="28"/>
      <c r="ALC116" s="28"/>
      <c r="ALD116" s="28"/>
      <c r="ALE116" s="28"/>
      <c r="ALF116" s="28"/>
      <c r="ALG116" s="28"/>
      <c r="ALH116" s="28"/>
      <c r="ALI116" s="28"/>
      <c r="ALJ116" s="28"/>
      <c r="ALK116" s="28"/>
      <c r="ALL116" s="28"/>
      <c r="ALM116" s="28"/>
      <c r="ALN116" s="28"/>
      <c r="ALO116" s="28"/>
      <c r="ALP116" s="28"/>
      <c r="ALQ116" s="28"/>
      <c r="ALR116" s="28"/>
      <c r="ALS116" s="28"/>
      <c r="ALT116" s="28"/>
      <c r="ALU116" s="28"/>
      <c r="ALV116" s="28"/>
      <c r="ALW116" s="28"/>
      <c r="ALX116" s="28"/>
      <c r="ALY116" s="28"/>
      <c r="ALZ116" s="28"/>
      <c r="AMA116" s="28"/>
      <c r="AMB116" s="28"/>
      <c r="AMC116" s="28"/>
      <c r="AMD116" s="28"/>
      <c r="AME116" s="28"/>
      <c r="AMF116" s="28"/>
      <c r="AMG116" s="28"/>
      <c r="AMH116" s="28"/>
      <c r="AMI116" s="28"/>
      <c r="AMJ116" s="28"/>
      <c r="AMK116" s="28"/>
      <c r="AML116" s="28"/>
      <c r="AMM116" s="28"/>
      <c r="AMN116" s="28"/>
      <c r="AMO116" s="28"/>
      <c r="AMP116" s="28"/>
      <c r="AMQ116" s="28"/>
      <c r="AMR116" s="28"/>
      <c r="AMS116" s="28"/>
      <c r="AMT116" s="28"/>
      <c r="AMU116" s="28"/>
      <c r="AMV116" s="28"/>
      <c r="AMW116" s="28"/>
      <c r="AMX116" s="28"/>
    </row>
    <row r="117" spans="3:1038" s="6" customFormat="1" ht="15" customHeight="1" x14ac:dyDescent="0.25">
      <c r="C117" s="6" t="str">
        <f t="shared" si="4"/>
        <v>American</v>
      </c>
      <c r="D117" s="6" t="str">
        <f t="shared" si="5"/>
        <v>HPHE10266H045DVCTA-130  (66 gal)</v>
      </c>
      <c r="E117" s="6">
        <f t="shared" si="6"/>
        <v>1202584</v>
      </c>
      <c r="F117" s="55">
        <f t="shared" si="7"/>
        <v>66</v>
      </c>
      <c r="G117" s="6" t="str">
        <f t="shared" si="8"/>
        <v>AOSmithHPTS66</v>
      </c>
      <c r="H117" s="114">
        <f t="shared" si="9"/>
        <v>0</v>
      </c>
      <c r="I117" s="152" t="str">
        <f t="shared" si="10"/>
        <v>AmericanHPHE10266H045DVCTA130</v>
      </c>
      <c r="J117" s="114">
        <v>3</v>
      </c>
      <c r="K117" s="219">
        <v>3.45</v>
      </c>
      <c r="L117" s="91" t="s">
        <v>188</v>
      </c>
      <c r="M117" s="183"/>
      <c r="N117" s="131">
        <f t="shared" si="11"/>
        <v>12</v>
      </c>
      <c r="O117" s="186" t="s">
        <v>17</v>
      </c>
      <c r="P117" s="178">
        <f t="shared" si="23"/>
        <v>25</v>
      </c>
      <c r="Q117" s="164">
        <f t="shared" si="12"/>
        <v>1202584</v>
      </c>
      <c r="R117" s="9" t="str">
        <f t="shared" si="13"/>
        <v>HPHE10266H045DVCTA-130  (66 gal)</v>
      </c>
      <c r="S117" s="11">
        <f t="shared" si="14"/>
        <v>1</v>
      </c>
      <c r="T117" s="173" t="s">
        <v>954</v>
      </c>
      <c r="U117" s="184">
        <v>66</v>
      </c>
      <c r="V117" s="173" t="s">
        <v>818</v>
      </c>
      <c r="W117" s="173" t="s">
        <v>818</v>
      </c>
      <c r="X117" s="129" t="str">
        <f t="shared" si="15"/>
        <v>AOSmithHPTS66</v>
      </c>
      <c r="Y117" s="180">
        <v>0</v>
      </c>
      <c r="Z117" s="165"/>
      <c r="AA117" s="194"/>
      <c r="AB117" s="181"/>
      <c r="AC117" s="124" t="str">
        <f t="shared" si="16"/>
        <v>2,     1202584,   "HPHE10266H045DVCTA-130  (66 gal)"</v>
      </c>
      <c r="AD117" s="182" t="s">
        <v>17</v>
      </c>
      <c r="AE117" s="174" t="s">
        <v>968</v>
      </c>
      <c r="AF117" s="167">
        <f t="shared" si="17"/>
        <v>1</v>
      </c>
      <c r="AG117" s="124" t="str">
        <f t="shared" si="18"/>
        <v xml:space="preserve">          case  HPHE10266H045DVCTA-130  (66 gal)   :   "AmericanHPHE10266H045DVCTA130"</v>
      </c>
      <c r="AH117" s="6">
        <v>3.45</v>
      </c>
      <c r="AJ117" s="6">
        <v>3</v>
      </c>
      <c r="AK117"/>
      <c r="AL117" s="138">
        <f t="shared" si="20"/>
        <v>3.45</v>
      </c>
      <c r="AM117" s="138" t="str">
        <f t="shared" si="21"/>
        <v/>
      </c>
      <c r="AN117" s="18"/>
      <c r="AO117" s="18"/>
      <c r="AP117" s="18"/>
      <c r="AQ117" s="18"/>
      <c r="AR117" s="1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  <c r="FS117" s="28"/>
      <c r="FT117" s="28"/>
      <c r="FU117" s="28"/>
      <c r="FV117" s="28"/>
      <c r="FW117" s="28"/>
      <c r="FX117" s="28"/>
      <c r="FY117" s="28"/>
      <c r="FZ117" s="28"/>
      <c r="GA117" s="28"/>
      <c r="GB117" s="28"/>
      <c r="GC117" s="28"/>
      <c r="GD117" s="28"/>
      <c r="GE117" s="28"/>
      <c r="GF117" s="28"/>
      <c r="GG117" s="28"/>
      <c r="GH117" s="28"/>
      <c r="GI117" s="28"/>
      <c r="GJ117" s="28"/>
      <c r="GK117" s="28"/>
      <c r="GL117" s="28"/>
      <c r="GM117" s="28"/>
      <c r="GN117" s="28"/>
      <c r="GO117" s="28"/>
      <c r="GP117" s="28"/>
      <c r="GQ117" s="28"/>
      <c r="GR117" s="28"/>
      <c r="GS117" s="28"/>
      <c r="GT117" s="28"/>
      <c r="GU117" s="28"/>
      <c r="GV117" s="28"/>
      <c r="GW117" s="28"/>
      <c r="GX117" s="28"/>
      <c r="GY117" s="28"/>
      <c r="GZ117" s="28"/>
      <c r="HA117" s="28"/>
      <c r="HB117" s="28"/>
      <c r="HC117" s="28"/>
      <c r="HD117" s="28"/>
      <c r="HE117" s="28"/>
      <c r="HF117" s="28"/>
      <c r="HG117" s="28"/>
      <c r="HH117" s="28"/>
      <c r="HI117" s="28"/>
      <c r="HJ117" s="28"/>
      <c r="HK117" s="28"/>
      <c r="HL117" s="28"/>
      <c r="HM117" s="28"/>
      <c r="HN117" s="28"/>
      <c r="HO117" s="28"/>
      <c r="HP117" s="28"/>
      <c r="HQ117" s="28"/>
      <c r="HR117" s="28"/>
      <c r="HS117" s="28"/>
      <c r="HT117" s="28"/>
      <c r="HU117" s="28"/>
      <c r="HV117" s="28"/>
      <c r="HW117" s="28"/>
      <c r="HX117" s="28"/>
      <c r="HY117" s="28"/>
      <c r="HZ117" s="28"/>
      <c r="IA117" s="28"/>
      <c r="IB117" s="28"/>
      <c r="IC117" s="28"/>
      <c r="ID117" s="28"/>
      <c r="IE117" s="28"/>
      <c r="IF117" s="28"/>
      <c r="IG117" s="28"/>
      <c r="IH117" s="28"/>
      <c r="II117" s="28"/>
      <c r="IJ117" s="28"/>
      <c r="IK117" s="28"/>
      <c r="IL117" s="28"/>
      <c r="IM117" s="28"/>
      <c r="IN117" s="28"/>
      <c r="IO117" s="28"/>
      <c r="IP117" s="28"/>
      <c r="IQ117" s="28"/>
      <c r="IR117" s="28"/>
      <c r="IS117" s="28"/>
      <c r="IT117" s="28"/>
      <c r="IU117" s="28"/>
      <c r="IV117" s="28"/>
      <c r="IW117" s="28"/>
      <c r="IX117" s="28"/>
      <c r="IY117" s="28"/>
      <c r="IZ117" s="28"/>
      <c r="JA117" s="28"/>
      <c r="JB117" s="28"/>
      <c r="JC117" s="28"/>
      <c r="JD117" s="28"/>
      <c r="JE117" s="28"/>
      <c r="JF117" s="28"/>
      <c r="JG117" s="28"/>
      <c r="JH117" s="28"/>
      <c r="JI117" s="28"/>
      <c r="JJ117" s="28"/>
      <c r="JK117" s="28"/>
      <c r="JL117" s="28"/>
      <c r="JM117" s="28"/>
      <c r="JN117" s="28"/>
      <c r="JO117" s="28"/>
      <c r="JP117" s="28"/>
      <c r="JQ117" s="28"/>
      <c r="JR117" s="28"/>
      <c r="JS117" s="28"/>
      <c r="JT117" s="28"/>
      <c r="JU117" s="28"/>
      <c r="JV117" s="28"/>
      <c r="JW117" s="28"/>
      <c r="JX117" s="28"/>
      <c r="JY117" s="28"/>
      <c r="JZ117" s="28"/>
      <c r="KA117" s="28"/>
      <c r="KB117" s="28"/>
      <c r="KC117" s="28"/>
      <c r="KD117" s="28"/>
      <c r="KE117" s="28"/>
      <c r="KF117" s="28"/>
      <c r="KG117" s="28"/>
      <c r="KH117" s="28"/>
      <c r="KI117" s="28"/>
      <c r="KJ117" s="28"/>
      <c r="KK117" s="28"/>
      <c r="KL117" s="28"/>
      <c r="KM117" s="28"/>
      <c r="KN117" s="28"/>
      <c r="KO117" s="28"/>
      <c r="KP117" s="28"/>
      <c r="KQ117" s="28"/>
      <c r="KR117" s="28"/>
      <c r="KS117" s="28"/>
      <c r="KT117" s="28"/>
      <c r="KU117" s="28"/>
      <c r="KV117" s="28"/>
      <c r="KW117" s="28"/>
      <c r="KX117" s="28"/>
      <c r="KY117" s="28"/>
      <c r="KZ117" s="28"/>
      <c r="LA117" s="28"/>
      <c r="LB117" s="28"/>
      <c r="LC117" s="28"/>
      <c r="LD117" s="28"/>
      <c r="LE117" s="28"/>
      <c r="LF117" s="28"/>
      <c r="LG117" s="28"/>
      <c r="LH117" s="28"/>
      <c r="LI117" s="28"/>
      <c r="LJ117" s="28"/>
      <c r="LK117" s="28"/>
      <c r="LL117" s="28"/>
      <c r="LM117" s="28"/>
      <c r="LN117" s="28"/>
      <c r="LO117" s="28"/>
      <c r="LP117" s="28"/>
      <c r="LQ117" s="28"/>
      <c r="LR117" s="28"/>
      <c r="LS117" s="28"/>
      <c r="LT117" s="28"/>
      <c r="LU117" s="28"/>
      <c r="LV117" s="28"/>
      <c r="LW117" s="28"/>
      <c r="LX117" s="28"/>
      <c r="LY117" s="28"/>
      <c r="LZ117" s="28"/>
      <c r="MA117" s="28"/>
      <c r="MB117" s="28"/>
      <c r="MC117" s="28"/>
      <c r="MD117" s="28"/>
      <c r="ME117" s="28"/>
      <c r="MF117" s="28"/>
      <c r="MG117" s="28"/>
      <c r="MH117" s="28"/>
      <c r="MI117" s="28"/>
      <c r="MJ117" s="28"/>
      <c r="MK117" s="28"/>
      <c r="ML117" s="28"/>
      <c r="MM117" s="28"/>
      <c r="MN117" s="28"/>
      <c r="MO117" s="28"/>
      <c r="MP117" s="28"/>
      <c r="MQ117" s="28"/>
      <c r="MR117" s="28"/>
      <c r="MS117" s="28"/>
      <c r="MT117" s="28"/>
      <c r="MU117" s="28"/>
      <c r="MV117" s="28"/>
      <c r="MW117" s="28"/>
      <c r="MX117" s="28"/>
      <c r="MY117" s="28"/>
      <c r="MZ117" s="28"/>
      <c r="NA117" s="28"/>
      <c r="NB117" s="28"/>
      <c r="NC117" s="28"/>
      <c r="ND117" s="28"/>
      <c r="NE117" s="28"/>
      <c r="NF117" s="28"/>
      <c r="NG117" s="28"/>
      <c r="NH117" s="28"/>
      <c r="NI117" s="28"/>
      <c r="NJ117" s="28"/>
      <c r="NK117" s="28"/>
      <c r="NL117" s="28"/>
      <c r="NM117" s="28"/>
      <c r="NN117" s="28"/>
      <c r="NO117" s="28"/>
      <c r="NP117" s="28"/>
      <c r="NQ117" s="28"/>
      <c r="NR117" s="28"/>
      <c r="NS117" s="28"/>
      <c r="NT117" s="28"/>
      <c r="NU117" s="28"/>
      <c r="NV117" s="28"/>
      <c r="NW117" s="28"/>
      <c r="NX117" s="28"/>
      <c r="NY117" s="28"/>
      <c r="NZ117" s="28"/>
      <c r="OA117" s="28"/>
      <c r="OB117" s="28"/>
      <c r="OC117" s="28"/>
      <c r="OD117" s="28"/>
      <c r="OE117" s="28"/>
      <c r="OF117" s="28"/>
      <c r="OG117" s="28"/>
      <c r="OH117" s="28"/>
      <c r="OI117" s="28"/>
      <c r="OJ117" s="28"/>
      <c r="OK117" s="28"/>
      <c r="OL117" s="28"/>
      <c r="OM117" s="28"/>
      <c r="ON117" s="28"/>
      <c r="OO117" s="28"/>
      <c r="OP117" s="28"/>
      <c r="OQ117" s="28"/>
      <c r="OR117" s="28"/>
      <c r="OS117" s="28"/>
      <c r="OT117" s="28"/>
      <c r="OU117" s="28"/>
      <c r="OV117" s="28"/>
      <c r="OW117" s="28"/>
      <c r="OX117" s="28"/>
      <c r="OY117" s="28"/>
      <c r="OZ117" s="28"/>
      <c r="PA117" s="28"/>
      <c r="PB117" s="28"/>
      <c r="PC117" s="28"/>
      <c r="PD117" s="28"/>
      <c r="PE117" s="28"/>
      <c r="PF117" s="28"/>
      <c r="PG117" s="28"/>
      <c r="PH117" s="28"/>
      <c r="PI117" s="28"/>
      <c r="PJ117" s="28"/>
      <c r="PK117" s="28"/>
      <c r="PL117" s="28"/>
      <c r="PM117" s="28"/>
      <c r="PN117" s="28"/>
      <c r="PO117" s="28"/>
      <c r="PP117" s="28"/>
      <c r="PQ117" s="28"/>
      <c r="PR117" s="28"/>
      <c r="PS117" s="28"/>
      <c r="PT117" s="28"/>
      <c r="PU117" s="28"/>
      <c r="PV117" s="28"/>
      <c r="PW117" s="28"/>
      <c r="PX117" s="28"/>
      <c r="PY117" s="28"/>
      <c r="PZ117" s="28"/>
      <c r="QA117" s="28"/>
      <c r="QB117" s="28"/>
      <c r="QC117" s="28"/>
      <c r="QD117" s="28"/>
      <c r="QE117" s="28"/>
      <c r="QF117" s="28"/>
      <c r="QG117" s="28"/>
      <c r="QH117" s="28"/>
      <c r="QI117" s="28"/>
      <c r="QJ117" s="28"/>
      <c r="QK117" s="28"/>
      <c r="QL117" s="28"/>
      <c r="QM117" s="28"/>
      <c r="QN117" s="28"/>
      <c r="QO117" s="28"/>
      <c r="QP117" s="28"/>
      <c r="QQ117" s="28"/>
      <c r="QR117" s="28"/>
      <c r="QS117" s="28"/>
      <c r="QT117" s="28"/>
      <c r="QU117" s="28"/>
      <c r="QV117" s="28"/>
      <c r="QW117" s="28"/>
      <c r="QX117" s="28"/>
      <c r="QY117" s="28"/>
      <c r="QZ117" s="28"/>
      <c r="RA117" s="28"/>
      <c r="RB117" s="28"/>
      <c r="RC117" s="28"/>
      <c r="RD117" s="28"/>
      <c r="RE117" s="28"/>
      <c r="RF117" s="28"/>
      <c r="RG117" s="28"/>
      <c r="RH117" s="28"/>
      <c r="RI117" s="28"/>
      <c r="RJ117" s="28"/>
      <c r="RK117" s="28"/>
      <c r="RL117" s="28"/>
      <c r="RM117" s="28"/>
      <c r="RN117" s="28"/>
      <c r="RO117" s="28"/>
      <c r="RP117" s="28"/>
      <c r="RQ117" s="28"/>
      <c r="RR117" s="28"/>
      <c r="RS117" s="28"/>
      <c r="RT117" s="28"/>
      <c r="RU117" s="28"/>
      <c r="RV117" s="28"/>
      <c r="RW117" s="28"/>
      <c r="RX117" s="28"/>
      <c r="RY117" s="28"/>
      <c r="RZ117" s="28"/>
      <c r="SA117" s="28"/>
      <c r="SB117" s="28"/>
      <c r="SC117" s="28"/>
      <c r="SD117" s="28"/>
      <c r="SE117" s="28"/>
      <c r="SF117" s="28"/>
      <c r="SG117" s="28"/>
      <c r="SH117" s="28"/>
      <c r="SI117" s="28"/>
      <c r="SJ117" s="28"/>
      <c r="SK117" s="28"/>
      <c r="SL117" s="28"/>
      <c r="SM117" s="28"/>
      <c r="SN117" s="28"/>
      <c r="SO117" s="28"/>
      <c r="SP117" s="28"/>
      <c r="SQ117" s="28"/>
      <c r="SR117" s="28"/>
      <c r="SS117" s="28"/>
      <c r="ST117" s="28"/>
      <c r="SU117" s="28"/>
      <c r="SV117" s="28"/>
      <c r="SW117" s="28"/>
      <c r="SX117" s="28"/>
      <c r="SY117" s="28"/>
      <c r="SZ117" s="28"/>
      <c r="TA117" s="28"/>
      <c r="TB117" s="28"/>
      <c r="TC117" s="28"/>
      <c r="TD117" s="28"/>
      <c r="TE117" s="28"/>
      <c r="TF117" s="28"/>
      <c r="TG117" s="28"/>
      <c r="TH117" s="28"/>
      <c r="TI117" s="28"/>
      <c r="TJ117" s="28"/>
      <c r="TK117" s="28"/>
      <c r="TL117" s="28"/>
      <c r="TM117" s="28"/>
      <c r="TN117" s="28"/>
      <c r="TO117" s="28"/>
      <c r="TP117" s="28"/>
      <c r="TQ117" s="28"/>
      <c r="TR117" s="28"/>
      <c r="TS117" s="28"/>
      <c r="TT117" s="28"/>
      <c r="TU117" s="28"/>
      <c r="TV117" s="28"/>
      <c r="TW117" s="28"/>
      <c r="TX117" s="28"/>
      <c r="TY117" s="28"/>
      <c r="TZ117" s="28"/>
      <c r="UA117" s="28"/>
      <c r="UB117" s="28"/>
      <c r="UC117" s="28"/>
      <c r="UD117" s="28"/>
      <c r="UE117" s="28"/>
      <c r="UF117" s="28"/>
      <c r="UG117" s="28"/>
      <c r="UH117" s="28"/>
      <c r="UI117" s="28"/>
      <c r="UJ117" s="28"/>
      <c r="UK117" s="28"/>
      <c r="UL117" s="28"/>
      <c r="UM117" s="28"/>
      <c r="UN117" s="28"/>
      <c r="UO117" s="28"/>
      <c r="UP117" s="28"/>
      <c r="UQ117" s="28"/>
      <c r="UR117" s="28"/>
      <c r="US117" s="28"/>
      <c r="UT117" s="28"/>
      <c r="UU117" s="28"/>
      <c r="UV117" s="28"/>
      <c r="UW117" s="28"/>
      <c r="UX117" s="28"/>
      <c r="UY117" s="28"/>
      <c r="UZ117" s="28"/>
      <c r="VA117" s="28"/>
      <c r="VB117" s="28"/>
      <c r="VC117" s="28"/>
      <c r="VD117" s="28"/>
      <c r="VE117" s="28"/>
      <c r="VF117" s="28"/>
      <c r="VG117" s="28"/>
      <c r="VH117" s="28"/>
      <c r="VI117" s="28"/>
      <c r="VJ117" s="28"/>
      <c r="VK117" s="28"/>
      <c r="VL117" s="28"/>
      <c r="VM117" s="28"/>
      <c r="VN117" s="28"/>
      <c r="VO117" s="28"/>
      <c r="VP117" s="28"/>
      <c r="VQ117" s="28"/>
      <c r="VR117" s="28"/>
      <c r="VS117" s="28"/>
      <c r="VT117" s="28"/>
      <c r="VU117" s="28"/>
      <c r="VV117" s="28"/>
      <c r="VW117" s="28"/>
      <c r="VX117" s="28"/>
      <c r="VY117" s="28"/>
      <c r="VZ117" s="28"/>
      <c r="WA117" s="28"/>
      <c r="WB117" s="28"/>
      <c r="WC117" s="28"/>
      <c r="WD117" s="28"/>
      <c r="WE117" s="28"/>
      <c r="WF117" s="28"/>
      <c r="WG117" s="28"/>
      <c r="WH117" s="28"/>
      <c r="WI117" s="28"/>
      <c r="WJ117" s="28"/>
      <c r="WK117" s="28"/>
      <c r="WL117" s="28"/>
      <c r="WM117" s="28"/>
      <c r="WN117" s="28"/>
      <c r="WO117" s="28"/>
      <c r="WP117" s="28"/>
      <c r="WQ117" s="28"/>
      <c r="WR117" s="28"/>
      <c r="WS117" s="28"/>
      <c r="WT117" s="28"/>
      <c r="WU117" s="28"/>
      <c r="WV117" s="28"/>
      <c r="WW117" s="28"/>
      <c r="WX117" s="28"/>
      <c r="WY117" s="28"/>
      <c r="WZ117" s="28"/>
      <c r="XA117" s="28"/>
      <c r="XB117" s="28"/>
      <c r="XC117" s="28"/>
      <c r="XD117" s="28"/>
      <c r="XE117" s="28"/>
      <c r="XF117" s="28"/>
      <c r="XG117" s="28"/>
      <c r="XH117" s="28"/>
      <c r="XI117" s="28"/>
      <c r="XJ117" s="28"/>
      <c r="XK117" s="28"/>
      <c r="XL117" s="28"/>
      <c r="XM117" s="28"/>
      <c r="XN117" s="28"/>
      <c r="XO117" s="28"/>
      <c r="XP117" s="28"/>
      <c r="XQ117" s="28"/>
      <c r="XR117" s="28"/>
      <c r="XS117" s="28"/>
      <c r="XT117" s="28"/>
      <c r="XU117" s="28"/>
      <c r="XV117" s="28"/>
      <c r="XW117" s="28"/>
      <c r="XX117" s="28"/>
      <c r="XY117" s="28"/>
      <c r="XZ117" s="28"/>
      <c r="YA117" s="28"/>
      <c r="YB117" s="28"/>
      <c r="YC117" s="28"/>
      <c r="YD117" s="28"/>
      <c r="YE117" s="28"/>
      <c r="YF117" s="28"/>
      <c r="YG117" s="28"/>
      <c r="YH117" s="28"/>
      <c r="YI117" s="28"/>
      <c r="YJ117" s="28"/>
      <c r="YK117" s="28"/>
      <c r="YL117" s="28"/>
      <c r="YM117" s="28"/>
      <c r="YN117" s="28"/>
      <c r="YO117" s="28"/>
      <c r="YP117" s="28"/>
      <c r="YQ117" s="28"/>
      <c r="YR117" s="28"/>
      <c r="YS117" s="28"/>
      <c r="YT117" s="28"/>
      <c r="YU117" s="28"/>
      <c r="YV117" s="28"/>
      <c r="YW117" s="28"/>
      <c r="YX117" s="28"/>
      <c r="YY117" s="28"/>
      <c r="YZ117" s="28"/>
      <c r="ZA117" s="28"/>
      <c r="ZB117" s="28"/>
      <c r="ZC117" s="28"/>
      <c r="ZD117" s="28"/>
      <c r="ZE117" s="28"/>
      <c r="ZF117" s="28"/>
      <c r="ZG117" s="28"/>
      <c r="ZH117" s="28"/>
      <c r="ZI117" s="28"/>
      <c r="ZJ117" s="28"/>
      <c r="ZK117" s="28"/>
      <c r="ZL117" s="28"/>
      <c r="ZM117" s="28"/>
      <c r="ZN117" s="28"/>
      <c r="ZO117" s="28"/>
      <c r="ZP117" s="28"/>
      <c r="ZQ117" s="28"/>
      <c r="ZR117" s="28"/>
      <c r="ZS117" s="28"/>
      <c r="ZT117" s="28"/>
      <c r="ZU117" s="28"/>
      <c r="ZV117" s="28"/>
      <c r="ZW117" s="28"/>
      <c r="ZX117" s="28"/>
      <c r="ZY117" s="28"/>
      <c r="ZZ117" s="28"/>
      <c r="AAA117" s="28"/>
      <c r="AAB117" s="28"/>
      <c r="AAC117" s="28"/>
      <c r="AAD117" s="28"/>
      <c r="AAE117" s="28"/>
      <c r="AAF117" s="28"/>
      <c r="AAG117" s="28"/>
      <c r="AAH117" s="28"/>
      <c r="AAI117" s="28"/>
      <c r="AAJ117" s="28"/>
      <c r="AAK117" s="28"/>
      <c r="AAL117" s="28"/>
      <c r="AAM117" s="28"/>
      <c r="AAN117" s="28"/>
      <c r="AAO117" s="28"/>
      <c r="AAP117" s="28"/>
      <c r="AAQ117" s="28"/>
      <c r="AAR117" s="28"/>
      <c r="AAS117" s="28"/>
      <c r="AAT117" s="28"/>
      <c r="AAU117" s="28"/>
      <c r="AAV117" s="28"/>
      <c r="AAW117" s="28"/>
      <c r="AAX117" s="28"/>
      <c r="AAY117" s="28"/>
      <c r="AAZ117" s="28"/>
      <c r="ABA117" s="28"/>
      <c r="ABB117" s="28"/>
      <c r="ABC117" s="28"/>
      <c r="ABD117" s="28"/>
      <c r="ABE117" s="28"/>
      <c r="ABF117" s="28"/>
      <c r="ABG117" s="28"/>
      <c r="ABH117" s="28"/>
      <c r="ABI117" s="28"/>
      <c r="ABJ117" s="28"/>
      <c r="ABK117" s="28"/>
      <c r="ABL117" s="28"/>
      <c r="ABM117" s="28"/>
      <c r="ABN117" s="28"/>
      <c r="ABO117" s="28"/>
      <c r="ABP117" s="28"/>
      <c r="ABQ117" s="28"/>
      <c r="ABR117" s="28"/>
      <c r="ABS117" s="28"/>
      <c r="ABT117" s="28"/>
      <c r="ABU117" s="28"/>
      <c r="ABV117" s="28"/>
      <c r="ABW117" s="28"/>
      <c r="ABX117" s="28"/>
      <c r="ABY117" s="28"/>
      <c r="ABZ117" s="28"/>
      <c r="ACA117" s="28"/>
      <c r="ACB117" s="28"/>
      <c r="ACC117" s="28"/>
      <c r="ACD117" s="28"/>
      <c r="ACE117" s="28"/>
      <c r="ACF117" s="28"/>
      <c r="ACG117" s="28"/>
      <c r="ACH117" s="28"/>
      <c r="ACI117" s="28"/>
      <c r="ACJ117" s="28"/>
      <c r="ACK117" s="28"/>
      <c r="ACL117" s="28"/>
      <c r="ACM117" s="28"/>
      <c r="ACN117" s="28"/>
      <c r="ACO117" s="28"/>
      <c r="ACP117" s="28"/>
      <c r="ACQ117" s="28"/>
      <c r="ACR117" s="28"/>
      <c r="ACS117" s="28"/>
      <c r="ACT117" s="28"/>
      <c r="ACU117" s="28"/>
      <c r="ACV117" s="28"/>
      <c r="ACW117" s="28"/>
      <c r="ACX117" s="28"/>
      <c r="ACY117" s="28"/>
      <c r="ACZ117" s="28"/>
      <c r="ADA117" s="28"/>
      <c r="ADB117" s="28"/>
      <c r="ADC117" s="28"/>
      <c r="ADD117" s="28"/>
      <c r="ADE117" s="28"/>
      <c r="ADF117" s="28"/>
      <c r="ADG117" s="28"/>
      <c r="ADH117" s="28"/>
      <c r="ADI117" s="28"/>
      <c r="ADJ117" s="28"/>
      <c r="ADK117" s="28"/>
      <c r="ADL117" s="28"/>
      <c r="ADM117" s="28"/>
      <c r="ADN117" s="28"/>
      <c r="ADO117" s="28"/>
      <c r="ADP117" s="28"/>
      <c r="ADQ117" s="28"/>
      <c r="ADR117" s="28"/>
      <c r="ADS117" s="28"/>
      <c r="ADT117" s="28"/>
      <c r="ADU117" s="28"/>
      <c r="ADV117" s="28"/>
      <c r="ADW117" s="28"/>
      <c r="ADX117" s="28"/>
      <c r="ADY117" s="28"/>
      <c r="ADZ117" s="28"/>
      <c r="AEA117" s="28"/>
      <c r="AEB117" s="28"/>
      <c r="AEC117" s="28"/>
      <c r="AED117" s="28"/>
      <c r="AEE117" s="28"/>
      <c r="AEF117" s="28"/>
      <c r="AEG117" s="28"/>
      <c r="AEH117" s="28"/>
      <c r="AEI117" s="28"/>
      <c r="AEJ117" s="28"/>
      <c r="AEK117" s="28"/>
      <c r="AEL117" s="28"/>
      <c r="AEM117" s="28"/>
      <c r="AEN117" s="28"/>
      <c r="AEO117" s="28"/>
      <c r="AEP117" s="28"/>
      <c r="AEQ117" s="28"/>
      <c r="AER117" s="28"/>
      <c r="AES117" s="28"/>
      <c r="AET117" s="28"/>
      <c r="AEU117" s="28"/>
      <c r="AEV117" s="28"/>
      <c r="AEW117" s="28"/>
      <c r="AEX117" s="28"/>
      <c r="AEY117" s="28"/>
      <c r="AEZ117" s="28"/>
      <c r="AFA117" s="28"/>
      <c r="AFB117" s="28"/>
      <c r="AFC117" s="28"/>
      <c r="AFD117" s="28"/>
      <c r="AFE117" s="28"/>
      <c r="AFF117" s="28"/>
      <c r="AFG117" s="28"/>
      <c r="AFH117" s="28"/>
      <c r="AFI117" s="28"/>
      <c r="AFJ117" s="28"/>
      <c r="AFK117" s="28"/>
      <c r="AFL117" s="28"/>
      <c r="AFM117" s="28"/>
      <c r="AFN117" s="28"/>
      <c r="AFO117" s="28"/>
      <c r="AFP117" s="28"/>
      <c r="AFQ117" s="28"/>
      <c r="AFR117" s="28"/>
      <c r="AFS117" s="28"/>
      <c r="AFT117" s="28"/>
      <c r="AFU117" s="28"/>
      <c r="AFV117" s="28"/>
      <c r="AFW117" s="28"/>
      <c r="AFX117" s="28"/>
      <c r="AFY117" s="28"/>
      <c r="AFZ117" s="28"/>
      <c r="AGA117" s="28"/>
      <c r="AGB117" s="28"/>
      <c r="AGC117" s="28"/>
      <c r="AGD117" s="28"/>
      <c r="AGE117" s="28"/>
      <c r="AGF117" s="28"/>
      <c r="AGG117" s="28"/>
      <c r="AGH117" s="28"/>
      <c r="AGI117" s="28"/>
      <c r="AGJ117" s="28"/>
      <c r="AGK117" s="28"/>
      <c r="AGL117" s="28"/>
      <c r="AGM117" s="28"/>
      <c r="AGN117" s="28"/>
      <c r="AGO117" s="28"/>
      <c r="AGP117" s="28"/>
      <c r="AGQ117" s="28"/>
      <c r="AGR117" s="28"/>
      <c r="AGS117" s="28"/>
      <c r="AGT117" s="28"/>
      <c r="AGU117" s="28"/>
      <c r="AGV117" s="28"/>
      <c r="AGW117" s="28"/>
      <c r="AGX117" s="28"/>
      <c r="AGY117" s="28"/>
      <c r="AGZ117" s="28"/>
      <c r="AHA117" s="28"/>
      <c r="AHB117" s="28"/>
      <c r="AHC117" s="28"/>
      <c r="AHD117" s="28"/>
      <c r="AHE117" s="28"/>
      <c r="AHF117" s="28"/>
      <c r="AHG117" s="28"/>
      <c r="AHH117" s="28"/>
      <c r="AHI117" s="28"/>
      <c r="AHJ117" s="28"/>
      <c r="AHK117" s="28"/>
      <c r="AHL117" s="28"/>
      <c r="AHM117" s="28"/>
      <c r="AHN117" s="28"/>
      <c r="AHO117" s="28"/>
      <c r="AHP117" s="28"/>
      <c r="AHQ117" s="28"/>
      <c r="AHR117" s="28"/>
      <c r="AHS117" s="28"/>
      <c r="AHT117" s="28"/>
      <c r="AHU117" s="28"/>
      <c r="AHV117" s="28"/>
      <c r="AHW117" s="28"/>
      <c r="AHX117" s="28"/>
      <c r="AHY117" s="28"/>
      <c r="AHZ117" s="28"/>
      <c r="AIA117" s="28"/>
      <c r="AIB117" s="28"/>
      <c r="AIC117" s="28"/>
      <c r="AID117" s="28"/>
      <c r="AIE117" s="28"/>
      <c r="AIF117" s="28"/>
      <c r="AIG117" s="28"/>
      <c r="AIH117" s="28"/>
      <c r="AII117" s="28"/>
      <c r="AIJ117" s="28"/>
      <c r="AIK117" s="28"/>
      <c r="AIL117" s="28"/>
      <c r="AIM117" s="28"/>
      <c r="AIN117" s="28"/>
      <c r="AIO117" s="28"/>
      <c r="AIP117" s="28"/>
      <c r="AIQ117" s="28"/>
      <c r="AIR117" s="28"/>
      <c r="AIS117" s="28"/>
      <c r="AIT117" s="28"/>
      <c r="AIU117" s="28"/>
      <c r="AIV117" s="28"/>
      <c r="AIW117" s="28"/>
      <c r="AIX117" s="28"/>
      <c r="AIY117" s="28"/>
      <c r="AIZ117" s="28"/>
      <c r="AJA117" s="28"/>
      <c r="AJB117" s="28"/>
      <c r="AJC117" s="28"/>
      <c r="AJD117" s="28"/>
      <c r="AJE117" s="28"/>
      <c r="AJF117" s="28"/>
      <c r="AJG117" s="28"/>
      <c r="AJH117" s="28"/>
      <c r="AJI117" s="28"/>
      <c r="AJJ117" s="28"/>
      <c r="AJK117" s="28"/>
      <c r="AJL117" s="28"/>
      <c r="AJM117" s="28"/>
      <c r="AJN117" s="28"/>
      <c r="AJO117" s="28"/>
      <c r="AJP117" s="28"/>
      <c r="AJQ117" s="28"/>
      <c r="AJR117" s="28"/>
      <c r="AJS117" s="28"/>
      <c r="AJT117" s="28"/>
      <c r="AJU117" s="28"/>
      <c r="AJV117" s="28"/>
      <c r="AJW117" s="28"/>
      <c r="AJX117" s="28"/>
      <c r="AJY117" s="28"/>
      <c r="AJZ117" s="28"/>
      <c r="AKA117" s="28"/>
      <c r="AKB117" s="28"/>
      <c r="AKC117" s="28"/>
      <c r="AKD117" s="28"/>
      <c r="AKE117" s="28"/>
      <c r="AKF117" s="28"/>
      <c r="AKG117" s="28"/>
      <c r="AKH117" s="28"/>
      <c r="AKI117" s="28"/>
      <c r="AKJ117" s="28"/>
      <c r="AKK117" s="28"/>
      <c r="AKL117" s="28"/>
      <c r="AKM117" s="28"/>
      <c r="AKN117" s="28"/>
      <c r="AKO117" s="28"/>
      <c r="AKP117" s="28"/>
      <c r="AKQ117" s="28"/>
      <c r="AKR117" s="28"/>
      <c r="AKS117" s="28"/>
      <c r="AKT117" s="28"/>
      <c r="AKU117" s="28"/>
      <c r="AKV117" s="28"/>
      <c r="AKW117" s="28"/>
      <c r="AKX117" s="28"/>
      <c r="AKY117" s="28"/>
      <c r="AKZ117" s="28"/>
      <c r="ALA117" s="28"/>
      <c r="ALB117" s="28"/>
      <c r="ALC117" s="28"/>
      <c r="ALD117" s="28"/>
      <c r="ALE117" s="28"/>
      <c r="ALF117" s="28"/>
      <c r="ALG117" s="28"/>
      <c r="ALH117" s="28"/>
      <c r="ALI117" s="28"/>
      <c r="ALJ117" s="28"/>
      <c r="ALK117" s="28"/>
      <c r="ALL117" s="28"/>
      <c r="ALM117" s="28"/>
      <c r="ALN117" s="28"/>
      <c r="ALO117" s="28"/>
      <c r="ALP117" s="28"/>
      <c r="ALQ117" s="28"/>
      <c r="ALR117" s="28"/>
      <c r="ALS117" s="28"/>
      <c r="ALT117" s="28"/>
      <c r="ALU117" s="28"/>
      <c r="ALV117" s="28"/>
      <c r="ALW117" s="28"/>
      <c r="ALX117" s="28"/>
      <c r="ALY117" s="28"/>
      <c r="ALZ117" s="28"/>
      <c r="AMA117" s="28"/>
      <c r="AMB117" s="28"/>
      <c r="AMC117" s="28"/>
      <c r="AMD117" s="28"/>
      <c r="AME117" s="28"/>
      <c r="AMF117" s="28"/>
      <c r="AMG117" s="28"/>
      <c r="AMH117" s="28"/>
      <c r="AMI117" s="28"/>
      <c r="AMJ117" s="28"/>
      <c r="AMK117" s="28"/>
      <c r="AML117" s="28"/>
      <c r="AMM117" s="28"/>
      <c r="AMN117" s="28"/>
      <c r="AMO117" s="28"/>
      <c r="AMP117" s="28"/>
      <c r="AMQ117" s="28"/>
      <c r="AMR117" s="28"/>
      <c r="AMS117" s="28"/>
      <c r="AMT117" s="28"/>
      <c r="AMU117" s="28"/>
      <c r="AMV117" s="28"/>
      <c r="AMW117" s="28"/>
      <c r="AMX117" s="28"/>
    </row>
    <row r="118" spans="3:1038" s="6" customFormat="1" ht="15" customHeight="1" x14ac:dyDescent="0.25">
      <c r="C118" s="6" t="str">
        <f t="shared" si="4"/>
        <v>American</v>
      </c>
      <c r="D118" s="6" t="str">
        <f t="shared" si="5"/>
        <v>HPHE10280H045DVCTA-130  (80 gal)</v>
      </c>
      <c r="E118" s="6">
        <f t="shared" si="6"/>
        <v>1202685</v>
      </c>
      <c r="F118" s="55">
        <f t="shared" si="7"/>
        <v>80</v>
      </c>
      <c r="G118" s="6" t="str">
        <f t="shared" si="8"/>
        <v>AOSmithHPTS80</v>
      </c>
      <c r="H118" s="114">
        <f t="shared" si="9"/>
        <v>0</v>
      </c>
      <c r="I118" s="152" t="str">
        <f t="shared" si="10"/>
        <v>AmericanHPHE10280H045DVCTA130</v>
      </c>
      <c r="J118" s="114">
        <v>3</v>
      </c>
      <c r="K118" s="219">
        <v>3.45</v>
      </c>
      <c r="L118" s="91" t="s">
        <v>188</v>
      </c>
      <c r="M118" s="183"/>
      <c r="N118" s="131">
        <f t="shared" si="11"/>
        <v>12</v>
      </c>
      <c r="O118" s="186" t="s">
        <v>17</v>
      </c>
      <c r="P118" s="178">
        <f t="shared" si="23"/>
        <v>26</v>
      </c>
      <c r="Q118" s="164">
        <f t="shared" si="12"/>
        <v>1202685</v>
      </c>
      <c r="R118" s="9" t="str">
        <f t="shared" si="13"/>
        <v>HPHE10280H045DVCTA-130  (80 gal)</v>
      </c>
      <c r="S118" s="11">
        <f t="shared" si="14"/>
        <v>1</v>
      </c>
      <c r="T118" s="173" t="s">
        <v>955</v>
      </c>
      <c r="U118" s="184">
        <v>80</v>
      </c>
      <c r="V118" s="173" t="s">
        <v>819</v>
      </c>
      <c r="W118" s="173" t="s">
        <v>819</v>
      </c>
      <c r="X118" s="129" t="str">
        <f t="shared" si="15"/>
        <v>AOSmithHPTS80</v>
      </c>
      <c r="Y118" s="180">
        <v>0</v>
      </c>
      <c r="Z118" s="165"/>
      <c r="AA118" s="194"/>
      <c r="AB118" s="181"/>
      <c r="AC118" s="124" t="str">
        <f t="shared" si="16"/>
        <v>2,     1202685,   "HPHE10280H045DVCTA-130  (80 gal)"</v>
      </c>
      <c r="AD118" s="182" t="s">
        <v>17</v>
      </c>
      <c r="AE118" s="174" t="s">
        <v>969</v>
      </c>
      <c r="AF118" s="167">
        <f t="shared" si="17"/>
        <v>1</v>
      </c>
      <c r="AG118" s="124" t="str">
        <f t="shared" si="18"/>
        <v xml:space="preserve">          case  HPHE10280H045DVCTA-130  (80 gal)   :   "AmericanHPHE10280H045DVCTA130"</v>
      </c>
      <c r="AH118" s="6">
        <v>3.45</v>
      </c>
      <c r="AJ118" s="6">
        <v>3</v>
      </c>
      <c r="AK118"/>
      <c r="AL118" s="138">
        <f t="shared" si="20"/>
        <v>3.45</v>
      </c>
      <c r="AM118" s="138" t="str">
        <f t="shared" si="21"/>
        <v/>
      </c>
      <c r="AN118" s="18"/>
      <c r="AO118" s="18"/>
      <c r="AP118" s="18"/>
      <c r="AQ118" s="18"/>
      <c r="AR118" s="1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  <c r="FS118" s="28"/>
      <c r="FT118" s="28"/>
      <c r="FU118" s="28"/>
      <c r="FV118" s="28"/>
      <c r="FW118" s="28"/>
      <c r="FX118" s="28"/>
      <c r="FY118" s="28"/>
      <c r="FZ118" s="28"/>
      <c r="GA118" s="28"/>
      <c r="GB118" s="28"/>
      <c r="GC118" s="28"/>
      <c r="GD118" s="28"/>
      <c r="GE118" s="28"/>
      <c r="GF118" s="28"/>
      <c r="GG118" s="28"/>
      <c r="GH118" s="28"/>
      <c r="GI118" s="28"/>
      <c r="GJ118" s="28"/>
      <c r="GK118" s="28"/>
      <c r="GL118" s="28"/>
      <c r="GM118" s="28"/>
      <c r="GN118" s="28"/>
      <c r="GO118" s="28"/>
      <c r="GP118" s="28"/>
      <c r="GQ118" s="28"/>
      <c r="GR118" s="28"/>
      <c r="GS118" s="28"/>
      <c r="GT118" s="28"/>
      <c r="GU118" s="28"/>
      <c r="GV118" s="28"/>
      <c r="GW118" s="28"/>
      <c r="GX118" s="28"/>
      <c r="GY118" s="28"/>
      <c r="GZ118" s="28"/>
      <c r="HA118" s="28"/>
      <c r="HB118" s="28"/>
      <c r="HC118" s="28"/>
      <c r="HD118" s="28"/>
      <c r="HE118" s="28"/>
      <c r="HF118" s="28"/>
      <c r="HG118" s="28"/>
      <c r="HH118" s="28"/>
      <c r="HI118" s="28"/>
      <c r="HJ118" s="28"/>
      <c r="HK118" s="28"/>
      <c r="HL118" s="28"/>
      <c r="HM118" s="28"/>
      <c r="HN118" s="28"/>
      <c r="HO118" s="28"/>
      <c r="HP118" s="28"/>
      <c r="HQ118" s="28"/>
      <c r="HR118" s="28"/>
      <c r="HS118" s="28"/>
      <c r="HT118" s="28"/>
      <c r="HU118" s="28"/>
      <c r="HV118" s="28"/>
      <c r="HW118" s="28"/>
      <c r="HX118" s="28"/>
      <c r="HY118" s="28"/>
      <c r="HZ118" s="28"/>
      <c r="IA118" s="28"/>
      <c r="IB118" s="28"/>
      <c r="IC118" s="28"/>
      <c r="ID118" s="28"/>
      <c r="IE118" s="28"/>
      <c r="IF118" s="28"/>
      <c r="IG118" s="28"/>
      <c r="IH118" s="28"/>
      <c r="II118" s="28"/>
      <c r="IJ118" s="28"/>
      <c r="IK118" s="28"/>
      <c r="IL118" s="28"/>
      <c r="IM118" s="28"/>
      <c r="IN118" s="28"/>
      <c r="IO118" s="28"/>
      <c r="IP118" s="28"/>
      <c r="IQ118" s="28"/>
      <c r="IR118" s="28"/>
      <c r="IS118" s="28"/>
      <c r="IT118" s="28"/>
      <c r="IU118" s="28"/>
      <c r="IV118" s="28"/>
      <c r="IW118" s="28"/>
      <c r="IX118" s="28"/>
      <c r="IY118" s="28"/>
      <c r="IZ118" s="28"/>
      <c r="JA118" s="28"/>
      <c r="JB118" s="28"/>
      <c r="JC118" s="28"/>
      <c r="JD118" s="28"/>
      <c r="JE118" s="28"/>
      <c r="JF118" s="28"/>
      <c r="JG118" s="28"/>
      <c r="JH118" s="28"/>
      <c r="JI118" s="28"/>
      <c r="JJ118" s="28"/>
      <c r="JK118" s="28"/>
      <c r="JL118" s="28"/>
      <c r="JM118" s="28"/>
      <c r="JN118" s="28"/>
      <c r="JO118" s="28"/>
      <c r="JP118" s="28"/>
      <c r="JQ118" s="28"/>
      <c r="JR118" s="28"/>
      <c r="JS118" s="28"/>
      <c r="JT118" s="28"/>
      <c r="JU118" s="28"/>
      <c r="JV118" s="28"/>
      <c r="JW118" s="28"/>
      <c r="JX118" s="28"/>
      <c r="JY118" s="28"/>
      <c r="JZ118" s="28"/>
      <c r="KA118" s="28"/>
      <c r="KB118" s="28"/>
      <c r="KC118" s="28"/>
      <c r="KD118" s="28"/>
      <c r="KE118" s="28"/>
      <c r="KF118" s="28"/>
      <c r="KG118" s="28"/>
      <c r="KH118" s="28"/>
      <c r="KI118" s="28"/>
      <c r="KJ118" s="28"/>
      <c r="KK118" s="28"/>
      <c r="KL118" s="28"/>
      <c r="KM118" s="28"/>
      <c r="KN118" s="28"/>
      <c r="KO118" s="28"/>
      <c r="KP118" s="28"/>
      <c r="KQ118" s="28"/>
      <c r="KR118" s="28"/>
      <c r="KS118" s="28"/>
      <c r="KT118" s="28"/>
      <c r="KU118" s="28"/>
      <c r="KV118" s="28"/>
      <c r="KW118" s="28"/>
      <c r="KX118" s="28"/>
      <c r="KY118" s="28"/>
      <c r="KZ118" s="28"/>
      <c r="LA118" s="28"/>
      <c r="LB118" s="28"/>
      <c r="LC118" s="28"/>
      <c r="LD118" s="28"/>
      <c r="LE118" s="28"/>
      <c r="LF118" s="28"/>
      <c r="LG118" s="28"/>
      <c r="LH118" s="28"/>
      <c r="LI118" s="28"/>
      <c r="LJ118" s="28"/>
      <c r="LK118" s="28"/>
      <c r="LL118" s="28"/>
      <c r="LM118" s="28"/>
      <c r="LN118" s="28"/>
      <c r="LO118" s="28"/>
      <c r="LP118" s="28"/>
      <c r="LQ118" s="28"/>
      <c r="LR118" s="28"/>
      <c r="LS118" s="28"/>
      <c r="LT118" s="28"/>
      <c r="LU118" s="28"/>
      <c r="LV118" s="28"/>
      <c r="LW118" s="28"/>
      <c r="LX118" s="28"/>
      <c r="LY118" s="28"/>
      <c r="LZ118" s="28"/>
      <c r="MA118" s="28"/>
      <c r="MB118" s="28"/>
      <c r="MC118" s="28"/>
      <c r="MD118" s="28"/>
      <c r="ME118" s="28"/>
      <c r="MF118" s="28"/>
      <c r="MG118" s="28"/>
      <c r="MH118" s="28"/>
      <c r="MI118" s="28"/>
      <c r="MJ118" s="28"/>
      <c r="MK118" s="28"/>
      <c r="ML118" s="28"/>
      <c r="MM118" s="28"/>
      <c r="MN118" s="28"/>
      <c r="MO118" s="28"/>
      <c r="MP118" s="28"/>
      <c r="MQ118" s="28"/>
      <c r="MR118" s="28"/>
      <c r="MS118" s="28"/>
      <c r="MT118" s="28"/>
      <c r="MU118" s="28"/>
      <c r="MV118" s="28"/>
      <c r="MW118" s="28"/>
      <c r="MX118" s="28"/>
      <c r="MY118" s="28"/>
      <c r="MZ118" s="28"/>
      <c r="NA118" s="28"/>
      <c r="NB118" s="28"/>
      <c r="NC118" s="28"/>
      <c r="ND118" s="28"/>
      <c r="NE118" s="28"/>
      <c r="NF118" s="28"/>
      <c r="NG118" s="28"/>
      <c r="NH118" s="28"/>
      <c r="NI118" s="28"/>
      <c r="NJ118" s="28"/>
      <c r="NK118" s="28"/>
      <c r="NL118" s="28"/>
      <c r="NM118" s="28"/>
      <c r="NN118" s="28"/>
      <c r="NO118" s="28"/>
      <c r="NP118" s="28"/>
      <c r="NQ118" s="28"/>
      <c r="NR118" s="28"/>
      <c r="NS118" s="28"/>
      <c r="NT118" s="28"/>
      <c r="NU118" s="28"/>
      <c r="NV118" s="28"/>
      <c r="NW118" s="28"/>
      <c r="NX118" s="28"/>
      <c r="NY118" s="28"/>
      <c r="NZ118" s="28"/>
      <c r="OA118" s="28"/>
      <c r="OB118" s="28"/>
      <c r="OC118" s="28"/>
      <c r="OD118" s="28"/>
      <c r="OE118" s="28"/>
      <c r="OF118" s="28"/>
      <c r="OG118" s="28"/>
      <c r="OH118" s="28"/>
      <c r="OI118" s="28"/>
      <c r="OJ118" s="28"/>
      <c r="OK118" s="28"/>
      <c r="OL118" s="28"/>
      <c r="OM118" s="28"/>
      <c r="ON118" s="28"/>
      <c r="OO118" s="28"/>
      <c r="OP118" s="28"/>
      <c r="OQ118" s="28"/>
      <c r="OR118" s="28"/>
      <c r="OS118" s="28"/>
      <c r="OT118" s="28"/>
      <c r="OU118" s="28"/>
      <c r="OV118" s="28"/>
      <c r="OW118" s="28"/>
      <c r="OX118" s="28"/>
      <c r="OY118" s="28"/>
      <c r="OZ118" s="28"/>
      <c r="PA118" s="28"/>
      <c r="PB118" s="28"/>
      <c r="PC118" s="28"/>
      <c r="PD118" s="28"/>
      <c r="PE118" s="28"/>
      <c r="PF118" s="28"/>
      <c r="PG118" s="28"/>
      <c r="PH118" s="28"/>
      <c r="PI118" s="28"/>
      <c r="PJ118" s="28"/>
      <c r="PK118" s="28"/>
      <c r="PL118" s="28"/>
      <c r="PM118" s="28"/>
      <c r="PN118" s="28"/>
      <c r="PO118" s="28"/>
      <c r="PP118" s="28"/>
      <c r="PQ118" s="28"/>
      <c r="PR118" s="28"/>
      <c r="PS118" s="28"/>
      <c r="PT118" s="28"/>
      <c r="PU118" s="28"/>
      <c r="PV118" s="28"/>
      <c r="PW118" s="28"/>
      <c r="PX118" s="28"/>
      <c r="PY118" s="28"/>
      <c r="PZ118" s="28"/>
      <c r="QA118" s="28"/>
      <c r="QB118" s="28"/>
      <c r="QC118" s="28"/>
      <c r="QD118" s="28"/>
      <c r="QE118" s="28"/>
      <c r="QF118" s="28"/>
      <c r="QG118" s="28"/>
      <c r="QH118" s="28"/>
      <c r="QI118" s="28"/>
      <c r="QJ118" s="28"/>
      <c r="QK118" s="28"/>
      <c r="QL118" s="28"/>
      <c r="QM118" s="28"/>
      <c r="QN118" s="28"/>
      <c r="QO118" s="28"/>
      <c r="QP118" s="28"/>
      <c r="QQ118" s="28"/>
      <c r="QR118" s="28"/>
      <c r="QS118" s="28"/>
      <c r="QT118" s="28"/>
      <c r="QU118" s="28"/>
      <c r="QV118" s="28"/>
      <c r="QW118" s="28"/>
      <c r="QX118" s="28"/>
      <c r="QY118" s="28"/>
      <c r="QZ118" s="28"/>
      <c r="RA118" s="28"/>
      <c r="RB118" s="28"/>
      <c r="RC118" s="28"/>
      <c r="RD118" s="28"/>
      <c r="RE118" s="28"/>
      <c r="RF118" s="28"/>
      <c r="RG118" s="28"/>
      <c r="RH118" s="28"/>
      <c r="RI118" s="28"/>
      <c r="RJ118" s="28"/>
      <c r="RK118" s="28"/>
      <c r="RL118" s="28"/>
      <c r="RM118" s="28"/>
      <c r="RN118" s="28"/>
      <c r="RO118" s="28"/>
      <c r="RP118" s="28"/>
      <c r="RQ118" s="28"/>
      <c r="RR118" s="28"/>
      <c r="RS118" s="28"/>
      <c r="RT118" s="28"/>
      <c r="RU118" s="28"/>
      <c r="RV118" s="28"/>
      <c r="RW118" s="28"/>
      <c r="RX118" s="28"/>
      <c r="RY118" s="28"/>
      <c r="RZ118" s="28"/>
      <c r="SA118" s="28"/>
      <c r="SB118" s="28"/>
      <c r="SC118" s="28"/>
      <c r="SD118" s="28"/>
      <c r="SE118" s="28"/>
      <c r="SF118" s="28"/>
      <c r="SG118" s="28"/>
      <c r="SH118" s="28"/>
      <c r="SI118" s="28"/>
      <c r="SJ118" s="28"/>
      <c r="SK118" s="28"/>
      <c r="SL118" s="28"/>
      <c r="SM118" s="28"/>
      <c r="SN118" s="28"/>
      <c r="SO118" s="28"/>
      <c r="SP118" s="28"/>
      <c r="SQ118" s="28"/>
      <c r="SR118" s="28"/>
      <c r="SS118" s="28"/>
      <c r="ST118" s="28"/>
      <c r="SU118" s="28"/>
      <c r="SV118" s="28"/>
      <c r="SW118" s="28"/>
      <c r="SX118" s="28"/>
      <c r="SY118" s="28"/>
      <c r="SZ118" s="28"/>
      <c r="TA118" s="28"/>
      <c r="TB118" s="28"/>
      <c r="TC118" s="28"/>
      <c r="TD118" s="28"/>
      <c r="TE118" s="28"/>
      <c r="TF118" s="28"/>
      <c r="TG118" s="28"/>
      <c r="TH118" s="28"/>
      <c r="TI118" s="28"/>
      <c r="TJ118" s="28"/>
      <c r="TK118" s="28"/>
      <c r="TL118" s="28"/>
      <c r="TM118" s="28"/>
      <c r="TN118" s="28"/>
      <c r="TO118" s="28"/>
      <c r="TP118" s="28"/>
      <c r="TQ118" s="28"/>
      <c r="TR118" s="28"/>
      <c r="TS118" s="28"/>
      <c r="TT118" s="28"/>
      <c r="TU118" s="28"/>
      <c r="TV118" s="28"/>
      <c r="TW118" s="28"/>
      <c r="TX118" s="28"/>
      <c r="TY118" s="28"/>
      <c r="TZ118" s="28"/>
      <c r="UA118" s="28"/>
      <c r="UB118" s="28"/>
      <c r="UC118" s="28"/>
      <c r="UD118" s="28"/>
      <c r="UE118" s="28"/>
      <c r="UF118" s="28"/>
      <c r="UG118" s="28"/>
      <c r="UH118" s="28"/>
      <c r="UI118" s="28"/>
      <c r="UJ118" s="28"/>
      <c r="UK118" s="28"/>
      <c r="UL118" s="28"/>
      <c r="UM118" s="28"/>
      <c r="UN118" s="28"/>
      <c r="UO118" s="28"/>
      <c r="UP118" s="28"/>
      <c r="UQ118" s="28"/>
      <c r="UR118" s="28"/>
      <c r="US118" s="28"/>
      <c r="UT118" s="28"/>
      <c r="UU118" s="28"/>
      <c r="UV118" s="28"/>
      <c r="UW118" s="28"/>
      <c r="UX118" s="28"/>
      <c r="UY118" s="28"/>
      <c r="UZ118" s="28"/>
      <c r="VA118" s="28"/>
      <c r="VB118" s="28"/>
      <c r="VC118" s="28"/>
      <c r="VD118" s="28"/>
      <c r="VE118" s="28"/>
      <c r="VF118" s="28"/>
      <c r="VG118" s="28"/>
      <c r="VH118" s="28"/>
      <c r="VI118" s="28"/>
      <c r="VJ118" s="28"/>
      <c r="VK118" s="28"/>
      <c r="VL118" s="28"/>
      <c r="VM118" s="28"/>
      <c r="VN118" s="28"/>
      <c r="VO118" s="28"/>
      <c r="VP118" s="28"/>
      <c r="VQ118" s="28"/>
      <c r="VR118" s="28"/>
      <c r="VS118" s="28"/>
      <c r="VT118" s="28"/>
      <c r="VU118" s="28"/>
      <c r="VV118" s="28"/>
      <c r="VW118" s="28"/>
      <c r="VX118" s="28"/>
      <c r="VY118" s="28"/>
      <c r="VZ118" s="28"/>
      <c r="WA118" s="28"/>
      <c r="WB118" s="28"/>
      <c r="WC118" s="28"/>
      <c r="WD118" s="28"/>
      <c r="WE118" s="28"/>
      <c r="WF118" s="28"/>
      <c r="WG118" s="28"/>
      <c r="WH118" s="28"/>
      <c r="WI118" s="28"/>
      <c r="WJ118" s="28"/>
      <c r="WK118" s="28"/>
      <c r="WL118" s="28"/>
      <c r="WM118" s="28"/>
      <c r="WN118" s="28"/>
      <c r="WO118" s="28"/>
      <c r="WP118" s="28"/>
      <c r="WQ118" s="28"/>
      <c r="WR118" s="28"/>
      <c r="WS118" s="28"/>
      <c r="WT118" s="28"/>
      <c r="WU118" s="28"/>
      <c r="WV118" s="28"/>
      <c r="WW118" s="28"/>
      <c r="WX118" s="28"/>
      <c r="WY118" s="28"/>
      <c r="WZ118" s="28"/>
      <c r="XA118" s="28"/>
      <c r="XB118" s="28"/>
      <c r="XC118" s="28"/>
      <c r="XD118" s="28"/>
      <c r="XE118" s="28"/>
      <c r="XF118" s="28"/>
      <c r="XG118" s="28"/>
      <c r="XH118" s="28"/>
      <c r="XI118" s="28"/>
      <c r="XJ118" s="28"/>
      <c r="XK118" s="28"/>
      <c r="XL118" s="28"/>
      <c r="XM118" s="28"/>
      <c r="XN118" s="28"/>
      <c r="XO118" s="28"/>
      <c r="XP118" s="28"/>
      <c r="XQ118" s="28"/>
      <c r="XR118" s="28"/>
      <c r="XS118" s="28"/>
      <c r="XT118" s="28"/>
      <c r="XU118" s="28"/>
      <c r="XV118" s="28"/>
      <c r="XW118" s="28"/>
      <c r="XX118" s="28"/>
      <c r="XY118" s="28"/>
      <c r="XZ118" s="28"/>
      <c r="YA118" s="28"/>
      <c r="YB118" s="28"/>
      <c r="YC118" s="28"/>
      <c r="YD118" s="28"/>
      <c r="YE118" s="28"/>
      <c r="YF118" s="28"/>
      <c r="YG118" s="28"/>
      <c r="YH118" s="28"/>
      <c r="YI118" s="28"/>
      <c r="YJ118" s="28"/>
      <c r="YK118" s="28"/>
      <c r="YL118" s="28"/>
      <c r="YM118" s="28"/>
      <c r="YN118" s="28"/>
      <c r="YO118" s="28"/>
      <c r="YP118" s="28"/>
      <c r="YQ118" s="28"/>
      <c r="YR118" s="28"/>
      <c r="YS118" s="28"/>
      <c r="YT118" s="28"/>
      <c r="YU118" s="28"/>
      <c r="YV118" s="28"/>
      <c r="YW118" s="28"/>
      <c r="YX118" s="28"/>
      <c r="YY118" s="28"/>
      <c r="YZ118" s="28"/>
      <c r="ZA118" s="28"/>
      <c r="ZB118" s="28"/>
      <c r="ZC118" s="28"/>
      <c r="ZD118" s="28"/>
      <c r="ZE118" s="28"/>
      <c r="ZF118" s="28"/>
      <c r="ZG118" s="28"/>
      <c r="ZH118" s="28"/>
      <c r="ZI118" s="28"/>
      <c r="ZJ118" s="28"/>
      <c r="ZK118" s="28"/>
      <c r="ZL118" s="28"/>
      <c r="ZM118" s="28"/>
      <c r="ZN118" s="28"/>
      <c r="ZO118" s="28"/>
      <c r="ZP118" s="28"/>
      <c r="ZQ118" s="28"/>
      <c r="ZR118" s="28"/>
      <c r="ZS118" s="28"/>
      <c r="ZT118" s="28"/>
      <c r="ZU118" s="28"/>
      <c r="ZV118" s="28"/>
      <c r="ZW118" s="28"/>
      <c r="ZX118" s="28"/>
      <c r="ZY118" s="28"/>
      <c r="ZZ118" s="28"/>
      <c r="AAA118" s="28"/>
      <c r="AAB118" s="28"/>
      <c r="AAC118" s="28"/>
      <c r="AAD118" s="28"/>
      <c r="AAE118" s="28"/>
      <c r="AAF118" s="28"/>
      <c r="AAG118" s="28"/>
      <c r="AAH118" s="28"/>
      <c r="AAI118" s="28"/>
      <c r="AAJ118" s="28"/>
      <c r="AAK118" s="28"/>
      <c r="AAL118" s="28"/>
      <c r="AAM118" s="28"/>
      <c r="AAN118" s="28"/>
      <c r="AAO118" s="28"/>
      <c r="AAP118" s="28"/>
      <c r="AAQ118" s="28"/>
      <c r="AAR118" s="28"/>
      <c r="AAS118" s="28"/>
      <c r="AAT118" s="28"/>
      <c r="AAU118" s="28"/>
      <c r="AAV118" s="28"/>
      <c r="AAW118" s="28"/>
      <c r="AAX118" s="28"/>
      <c r="AAY118" s="28"/>
      <c r="AAZ118" s="28"/>
      <c r="ABA118" s="28"/>
      <c r="ABB118" s="28"/>
      <c r="ABC118" s="28"/>
      <c r="ABD118" s="28"/>
      <c r="ABE118" s="28"/>
      <c r="ABF118" s="28"/>
      <c r="ABG118" s="28"/>
      <c r="ABH118" s="28"/>
      <c r="ABI118" s="28"/>
      <c r="ABJ118" s="28"/>
      <c r="ABK118" s="28"/>
      <c r="ABL118" s="28"/>
      <c r="ABM118" s="28"/>
      <c r="ABN118" s="28"/>
      <c r="ABO118" s="28"/>
      <c r="ABP118" s="28"/>
      <c r="ABQ118" s="28"/>
      <c r="ABR118" s="28"/>
      <c r="ABS118" s="28"/>
      <c r="ABT118" s="28"/>
      <c r="ABU118" s="28"/>
      <c r="ABV118" s="28"/>
      <c r="ABW118" s="28"/>
      <c r="ABX118" s="28"/>
      <c r="ABY118" s="28"/>
      <c r="ABZ118" s="28"/>
      <c r="ACA118" s="28"/>
      <c r="ACB118" s="28"/>
      <c r="ACC118" s="28"/>
      <c r="ACD118" s="28"/>
      <c r="ACE118" s="28"/>
      <c r="ACF118" s="28"/>
      <c r="ACG118" s="28"/>
      <c r="ACH118" s="28"/>
      <c r="ACI118" s="28"/>
      <c r="ACJ118" s="28"/>
      <c r="ACK118" s="28"/>
      <c r="ACL118" s="28"/>
      <c r="ACM118" s="28"/>
      <c r="ACN118" s="28"/>
      <c r="ACO118" s="28"/>
      <c r="ACP118" s="28"/>
      <c r="ACQ118" s="28"/>
      <c r="ACR118" s="28"/>
      <c r="ACS118" s="28"/>
      <c r="ACT118" s="28"/>
      <c r="ACU118" s="28"/>
      <c r="ACV118" s="28"/>
      <c r="ACW118" s="28"/>
      <c r="ACX118" s="28"/>
      <c r="ACY118" s="28"/>
      <c r="ACZ118" s="28"/>
      <c r="ADA118" s="28"/>
      <c r="ADB118" s="28"/>
      <c r="ADC118" s="28"/>
      <c r="ADD118" s="28"/>
      <c r="ADE118" s="28"/>
      <c r="ADF118" s="28"/>
      <c r="ADG118" s="28"/>
      <c r="ADH118" s="28"/>
      <c r="ADI118" s="28"/>
      <c r="ADJ118" s="28"/>
      <c r="ADK118" s="28"/>
      <c r="ADL118" s="28"/>
      <c r="ADM118" s="28"/>
      <c r="ADN118" s="28"/>
      <c r="ADO118" s="28"/>
      <c r="ADP118" s="28"/>
      <c r="ADQ118" s="28"/>
      <c r="ADR118" s="28"/>
      <c r="ADS118" s="28"/>
      <c r="ADT118" s="28"/>
      <c r="ADU118" s="28"/>
      <c r="ADV118" s="28"/>
      <c r="ADW118" s="28"/>
      <c r="ADX118" s="28"/>
      <c r="ADY118" s="28"/>
      <c r="ADZ118" s="28"/>
      <c r="AEA118" s="28"/>
      <c r="AEB118" s="28"/>
      <c r="AEC118" s="28"/>
      <c r="AED118" s="28"/>
      <c r="AEE118" s="28"/>
      <c r="AEF118" s="28"/>
      <c r="AEG118" s="28"/>
      <c r="AEH118" s="28"/>
      <c r="AEI118" s="28"/>
      <c r="AEJ118" s="28"/>
      <c r="AEK118" s="28"/>
      <c r="AEL118" s="28"/>
      <c r="AEM118" s="28"/>
      <c r="AEN118" s="28"/>
      <c r="AEO118" s="28"/>
      <c r="AEP118" s="28"/>
      <c r="AEQ118" s="28"/>
      <c r="AER118" s="28"/>
      <c r="AES118" s="28"/>
      <c r="AET118" s="28"/>
      <c r="AEU118" s="28"/>
      <c r="AEV118" s="28"/>
      <c r="AEW118" s="28"/>
      <c r="AEX118" s="28"/>
      <c r="AEY118" s="28"/>
      <c r="AEZ118" s="28"/>
      <c r="AFA118" s="28"/>
      <c r="AFB118" s="28"/>
      <c r="AFC118" s="28"/>
      <c r="AFD118" s="28"/>
      <c r="AFE118" s="28"/>
      <c r="AFF118" s="28"/>
      <c r="AFG118" s="28"/>
      <c r="AFH118" s="28"/>
      <c r="AFI118" s="28"/>
      <c r="AFJ118" s="28"/>
      <c r="AFK118" s="28"/>
      <c r="AFL118" s="28"/>
      <c r="AFM118" s="28"/>
      <c r="AFN118" s="28"/>
      <c r="AFO118" s="28"/>
      <c r="AFP118" s="28"/>
      <c r="AFQ118" s="28"/>
      <c r="AFR118" s="28"/>
      <c r="AFS118" s="28"/>
      <c r="AFT118" s="28"/>
      <c r="AFU118" s="28"/>
      <c r="AFV118" s="28"/>
      <c r="AFW118" s="28"/>
      <c r="AFX118" s="28"/>
      <c r="AFY118" s="28"/>
      <c r="AFZ118" s="28"/>
      <c r="AGA118" s="28"/>
      <c r="AGB118" s="28"/>
      <c r="AGC118" s="28"/>
      <c r="AGD118" s="28"/>
      <c r="AGE118" s="28"/>
      <c r="AGF118" s="28"/>
      <c r="AGG118" s="28"/>
      <c r="AGH118" s="28"/>
      <c r="AGI118" s="28"/>
      <c r="AGJ118" s="28"/>
      <c r="AGK118" s="28"/>
      <c r="AGL118" s="28"/>
      <c r="AGM118" s="28"/>
      <c r="AGN118" s="28"/>
      <c r="AGO118" s="28"/>
      <c r="AGP118" s="28"/>
      <c r="AGQ118" s="28"/>
      <c r="AGR118" s="28"/>
      <c r="AGS118" s="28"/>
      <c r="AGT118" s="28"/>
      <c r="AGU118" s="28"/>
      <c r="AGV118" s="28"/>
      <c r="AGW118" s="28"/>
      <c r="AGX118" s="28"/>
      <c r="AGY118" s="28"/>
      <c r="AGZ118" s="28"/>
      <c r="AHA118" s="28"/>
      <c r="AHB118" s="28"/>
      <c r="AHC118" s="28"/>
      <c r="AHD118" s="28"/>
      <c r="AHE118" s="28"/>
      <c r="AHF118" s="28"/>
      <c r="AHG118" s="28"/>
      <c r="AHH118" s="28"/>
      <c r="AHI118" s="28"/>
      <c r="AHJ118" s="28"/>
      <c r="AHK118" s="28"/>
      <c r="AHL118" s="28"/>
      <c r="AHM118" s="28"/>
      <c r="AHN118" s="28"/>
      <c r="AHO118" s="28"/>
      <c r="AHP118" s="28"/>
      <c r="AHQ118" s="28"/>
      <c r="AHR118" s="28"/>
      <c r="AHS118" s="28"/>
      <c r="AHT118" s="28"/>
      <c r="AHU118" s="28"/>
      <c r="AHV118" s="28"/>
      <c r="AHW118" s="28"/>
      <c r="AHX118" s="28"/>
      <c r="AHY118" s="28"/>
      <c r="AHZ118" s="28"/>
      <c r="AIA118" s="28"/>
      <c r="AIB118" s="28"/>
      <c r="AIC118" s="28"/>
      <c r="AID118" s="28"/>
      <c r="AIE118" s="28"/>
      <c r="AIF118" s="28"/>
      <c r="AIG118" s="28"/>
      <c r="AIH118" s="28"/>
      <c r="AII118" s="28"/>
      <c r="AIJ118" s="28"/>
      <c r="AIK118" s="28"/>
      <c r="AIL118" s="28"/>
      <c r="AIM118" s="28"/>
      <c r="AIN118" s="28"/>
      <c r="AIO118" s="28"/>
      <c r="AIP118" s="28"/>
      <c r="AIQ118" s="28"/>
      <c r="AIR118" s="28"/>
      <c r="AIS118" s="28"/>
      <c r="AIT118" s="28"/>
      <c r="AIU118" s="28"/>
      <c r="AIV118" s="28"/>
      <c r="AIW118" s="28"/>
      <c r="AIX118" s="28"/>
      <c r="AIY118" s="28"/>
      <c r="AIZ118" s="28"/>
      <c r="AJA118" s="28"/>
      <c r="AJB118" s="28"/>
      <c r="AJC118" s="28"/>
      <c r="AJD118" s="28"/>
      <c r="AJE118" s="28"/>
      <c r="AJF118" s="28"/>
      <c r="AJG118" s="28"/>
      <c r="AJH118" s="28"/>
      <c r="AJI118" s="28"/>
      <c r="AJJ118" s="28"/>
      <c r="AJK118" s="28"/>
      <c r="AJL118" s="28"/>
      <c r="AJM118" s="28"/>
      <c r="AJN118" s="28"/>
      <c r="AJO118" s="28"/>
      <c r="AJP118" s="28"/>
      <c r="AJQ118" s="28"/>
      <c r="AJR118" s="28"/>
      <c r="AJS118" s="28"/>
      <c r="AJT118" s="28"/>
      <c r="AJU118" s="28"/>
      <c r="AJV118" s="28"/>
      <c r="AJW118" s="28"/>
      <c r="AJX118" s="28"/>
      <c r="AJY118" s="28"/>
      <c r="AJZ118" s="28"/>
      <c r="AKA118" s="28"/>
      <c r="AKB118" s="28"/>
      <c r="AKC118" s="28"/>
      <c r="AKD118" s="28"/>
      <c r="AKE118" s="28"/>
      <c r="AKF118" s="28"/>
      <c r="AKG118" s="28"/>
      <c r="AKH118" s="28"/>
      <c r="AKI118" s="28"/>
      <c r="AKJ118" s="28"/>
      <c r="AKK118" s="28"/>
      <c r="AKL118" s="28"/>
      <c r="AKM118" s="28"/>
      <c r="AKN118" s="28"/>
      <c r="AKO118" s="28"/>
      <c r="AKP118" s="28"/>
      <c r="AKQ118" s="28"/>
      <c r="AKR118" s="28"/>
      <c r="AKS118" s="28"/>
      <c r="AKT118" s="28"/>
      <c r="AKU118" s="28"/>
      <c r="AKV118" s="28"/>
      <c r="AKW118" s="28"/>
      <c r="AKX118" s="28"/>
      <c r="AKY118" s="28"/>
      <c r="AKZ118" s="28"/>
      <c r="ALA118" s="28"/>
      <c r="ALB118" s="28"/>
      <c r="ALC118" s="28"/>
      <c r="ALD118" s="28"/>
      <c r="ALE118" s="28"/>
      <c r="ALF118" s="28"/>
      <c r="ALG118" s="28"/>
      <c r="ALH118" s="28"/>
      <c r="ALI118" s="28"/>
      <c r="ALJ118" s="28"/>
      <c r="ALK118" s="28"/>
      <c r="ALL118" s="28"/>
      <c r="ALM118" s="28"/>
      <c r="ALN118" s="28"/>
      <c r="ALO118" s="28"/>
      <c r="ALP118" s="28"/>
      <c r="ALQ118" s="28"/>
      <c r="ALR118" s="28"/>
      <c r="ALS118" s="28"/>
      <c r="ALT118" s="28"/>
      <c r="ALU118" s="28"/>
      <c r="ALV118" s="28"/>
      <c r="ALW118" s="28"/>
      <c r="ALX118" s="28"/>
      <c r="ALY118" s="28"/>
      <c r="ALZ118" s="28"/>
      <c r="AMA118" s="28"/>
      <c r="AMB118" s="28"/>
      <c r="AMC118" s="28"/>
      <c r="AMD118" s="28"/>
      <c r="AME118" s="28"/>
      <c r="AMF118" s="28"/>
      <c r="AMG118" s="28"/>
      <c r="AMH118" s="28"/>
      <c r="AMI118" s="28"/>
      <c r="AMJ118" s="28"/>
      <c r="AMK118" s="28"/>
      <c r="AML118" s="28"/>
      <c r="AMM118" s="28"/>
      <c r="AMN118" s="28"/>
      <c r="AMO118" s="28"/>
      <c r="AMP118" s="28"/>
      <c r="AMQ118" s="28"/>
      <c r="AMR118" s="28"/>
      <c r="AMS118" s="28"/>
      <c r="AMT118" s="28"/>
      <c r="AMU118" s="28"/>
      <c r="AMV118" s="28"/>
      <c r="AMW118" s="28"/>
      <c r="AMX118" s="28"/>
    </row>
    <row r="119" spans="3:1038" s="6" customFormat="1" ht="15" customHeight="1" x14ac:dyDescent="0.25">
      <c r="C119" s="6" t="str">
        <f t="shared" si="4"/>
        <v>American</v>
      </c>
      <c r="D119" s="6" t="str">
        <f t="shared" si="5"/>
        <v>HPS10250H045DV 2**  (50 gal)</v>
      </c>
      <c r="E119" s="6">
        <f t="shared" si="6"/>
        <v>1201783</v>
      </c>
      <c r="F119" s="55">
        <f t="shared" si="7"/>
        <v>50</v>
      </c>
      <c r="G119" s="6" t="str">
        <f t="shared" si="8"/>
        <v>AOSmithHPTS50</v>
      </c>
      <c r="H119" s="114">
        <f t="shared" si="9"/>
        <v>1</v>
      </c>
      <c r="I119" s="152" t="str">
        <f t="shared" si="10"/>
        <v>AmericanHPS10250H045DV2xx</v>
      </c>
      <c r="J119" s="114">
        <v>4</v>
      </c>
      <c r="K119" s="219">
        <v>3.8</v>
      </c>
      <c r="L119" s="91" t="s">
        <v>188</v>
      </c>
      <c r="M119" s="33">
        <v>4</v>
      </c>
      <c r="N119" s="187">
        <f t="shared" si="11"/>
        <v>12</v>
      </c>
      <c r="O119" s="203" t="s">
        <v>17</v>
      </c>
      <c r="P119" s="208">
        <v>17</v>
      </c>
      <c r="Q119" s="164">
        <f t="shared" si="12"/>
        <v>1201783</v>
      </c>
      <c r="R119" s="9" t="str">
        <f t="shared" si="13"/>
        <v>HPS10250H045DV 2**  (50 gal)</v>
      </c>
      <c r="S119" s="11">
        <f t="shared" si="14"/>
        <v>1</v>
      </c>
      <c r="T119" s="148" t="s">
        <v>827</v>
      </c>
      <c r="U119" s="149">
        <v>50</v>
      </c>
      <c r="V119" s="18" t="s">
        <v>817</v>
      </c>
      <c r="W119" s="127" t="s">
        <v>817</v>
      </c>
      <c r="X119" s="129" t="str">
        <f t="shared" si="15"/>
        <v>AOSmithHPTS50</v>
      </c>
      <c r="Y119" s="209">
        <v>1</v>
      </c>
      <c r="Z119" s="165" t="s">
        <v>8</v>
      </c>
      <c r="AA119" s="185">
        <v>44728</v>
      </c>
      <c r="AB119" s="166" t="s">
        <v>80</v>
      </c>
      <c r="AC119" s="124" t="str">
        <f t="shared" si="16"/>
        <v>2,     1201783,   "HPS10250H045DV 2**  (50 gal)"</v>
      </c>
      <c r="AD119" s="125" t="s">
        <v>17</v>
      </c>
      <c r="AE119" s="127" t="s">
        <v>836</v>
      </c>
      <c r="AF119" s="167">
        <f t="shared" si="17"/>
        <v>1</v>
      </c>
      <c r="AG119" s="124" t="str">
        <f t="shared" si="18"/>
        <v xml:space="preserve">          case  HPS10250H045DV 2**  (50 gal)   :   "AmericanHPS10250H045DV2xx"</v>
      </c>
      <c r="AH119" s="6">
        <v>3.8</v>
      </c>
      <c r="AJ119" s="6">
        <v>4</v>
      </c>
      <c r="AK119"/>
      <c r="AL119" s="138" t="str">
        <f t="shared" si="20"/>
        <v/>
      </c>
      <c r="AM119" s="138">
        <f t="shared" si="21"/>
        <v>3.8</v>
      </c>
      <c r="AN119" s="18"/>
      <c r="AO119" s="18"/>
      <c r="AP119" s="18"/>
      <c r="AQ119" s="18"/>
      <c r="AR119" s="1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  <c r="FS119" s="28"/>
      <c r="FT119" s="28"/>
      <c r="FU119" s="28"/>
      <c r="FV119" s="28"/>
      <c r="FW119" s="28"/>
      <c r="FX119" s="28"/>
      <c r="FY119" s="28"/>
      <c r="FZ119" s="28"/>
      <c r="GA119" s="28"/>
      <c r="GB119" s="28"/>
      <c r="GC119" s="28"/>
      <c r="GD119" s="28"/>
      <c r="GE119" s="28"/>
      <c r="GF119" s="28"/>
      <c r="GG119" s="28"/>
      <c r="GH119" s="28"/>
      <c r="GI119" s="28"/>
      <c r="GJ119" s="28"/>
      <c r="GK119" s="28"/>
      <c r="GL119" s="28"/>
      <c r="GM119" s="28"/>
      <c r="GN119" s="28"/>
      <c r="GO119" s="28"/>
      <c r="GP119" s="28"/>
      <c r="GQ119" s="28"/>
      <c r="GR119" s="28"/>
      <c r="GS119" s="28"/>
      <c r="GT119" s="28"/>
      <c r="GU119" s="28"/>
      <c r="GV119" s="28"/>
      <c r="GW119" s="28"/>
      <c r="GX119" s="28"/>
      <c r="GY119" s="28"/>
      <c r="GZ119" s="28"/>
      <c r="HA119" s="28"/>
      <c r="HB119" s="28"/>
      <c r="HC119" s="28"/>
      <c r="HD119" s="28"/>
      <c r="HE119" s="28"/>
      <c r="HF119" s="28"/>
      <c r="HG119" s="28"/>
      <c r="HH119" s="28"/>
      <c r="HI119" s="28"/>
      <c r="HJ119" s="28"/>
      <c r="HK119" s="28"/>
      <c r="HL119" s="28"/>
      <c r="HM119" s="28"/>
      <c r="HN119" s="28"/>
      <c r="HO119" s="28"/>
      <c r="HP119" s="28"/>
      <c r="HQ119" s="28"/>
      <c r="HR119" s="28"/>
      <c r="HS119" s="28"/>
      <c r="HT119" s="28"/>
      <c r="HU119" s="28"/>
      <c r="HV119" s="28"/>
      <c r="HW119" s="28"/>
      <c r="HX119" s="28"/>
      <c r="HY119" s="28"/>
      <c r="HZ119" s="28"/>
      <c r="IA119" s="28"/>
      <c r="IB119" s="28"/>
      <c r="IC119" s="28"/>
      <c r="ID119" s="28"/>
      <c r="IE119" s="28"/>
      <c r="IF119" s="28"/>
      <c r="IG119" s="28"/>
      <c r="IH119" s="28"/>
      <c r="II119" s="28"/>
      <c r="IJ119" s="28"/>
      <c r="IK119" s="28"/>
      <c r="IL119" s="28"/>
      <c r="IM119" s="28"/>
      <c r="IN119" s="28"/>
      <c r="IO119" s="28"/>
      <c r="IP119" s="28"/>
      <c r="IQ119" s="28"/>
      <c r="IR119" s="28"/>
      <c r="IS119" s="28"/>
      <c r="IT119" s="28"/>
      <c r="IU119" s="28"/>
      <c r="IV119" s="28"/>
      <c r="IW119" s="28"/>
      <c r="IX119" s="28"/>
      <c r="IY119" s="28"/>
      <c r="IZ119" s="28"/>
      <c r="JA119" s="28"/>
      <c r="JB119" s="28"/>
      <c r="JC119" s="28"/>
      <c r="JD119" s="28"/>
      <c r="JE119" s="28"/>
      <c r="JF119" s="28"/>
      <c r="JG119" s="28"/>
      <c r="JH119" s="28"/>
      <c r="JI119" s="28"/>
      <c r="JJ119" s="28"/>
      <c r="JK119" s="28"/>
      <c r="JL119" s="28"/>
      <c r="JM119" s="28"/>
      <c r="JN119" s="28"/>
      <c r="JO119" s="28"/>
      <c r="JP119" s="28"/>
      <c r="JQ119" s="28"/>
      <c r="JR119" s="28"/>
      <c r="JS119" s="28"/>
      <c r="JT119" s="28"/>
      <c r="JU119" s="28"/>
      <c r="JV119" s="28"/>
      <c r="JW119" s="28"/>
      <c r="JX119" s="28"/>
      <c r="JY119" s="28"/>
      <c r="JZ119" s="28"/>
      <c r="KA119" s="28"/>
      <c r="KB119" s="28"/>
      <c r="KC119" s="28"/>
      <c r="KD119" s="28"/>
      <c r="KE119" s="28"/>
      <c r="KF119" s="28"/>
      <c r="KG119" s="28"/>
      <c r="KH119" s="28"/>
      <c r="KI119" s="28"/>
      <c r="KJ119" s="28"/>
      <c r="KK119" s="28"/>
      <c r="KL119" s="28"/>
      <c r="KM119" s="28"/>
      <c r="KN119" s="28"/>
      <c r="KO119" s="28"/>
      <c r="KP119" s="28"/>
      <c r="KQ119" s="28"/>
      <c r="KR119" s="28"/>
      <c r="KS119" s="28"/>
      <c r="KT119" s="28"/>
      <c r="KU119" s="28"/>
      <c r="KV119" s="28"/>
      <c r="KW119" s="28"/>
      <c r="KX119" s="28"/>
      <c r="KY119" s="28"/>
      <c r="KZ119" s="28"/>
      <c r="LA119" s="28"/>
      <c r="LB119" s="28"/>
      <c r="LC119" s="28"/>
      <c r="LD119" s="28"/>
      <c r="LE119" s="28"/>
      <c r="LF119" s="28"/>
      <c r="LG119" s="28"/>
      <c r="LH119" s="28"/>
      <c r="LI119" s="28"/>
      <c r="LJ119" s="28"/>
      <c r="LK119" s="28"/>
      <c r="LL119" s="28"/>
      <c r="LM119" s="28"/>
      <c r="LN119" s="28"/>
      <c r="LO119" s="28"/>
      <c r="LP119" s="28"/>
      <c r="LQ119" s="28"/>
      <c r="LR119" s="28"/>
      <c r="LS119" s="28"/>
      <c r="LT119" s="28"/>
      <c r="LU119" s="28"/>
      <c r="LV119" s="28"/>
      <c r="LW119" s="28"/>
      <c r="LX119" s="28"/>
      <c r="LY119" s="28"/>
      <c r="LZ119" s="28"/>
      <c r="MA119" s="28"/>
      <c r="MB119" s="28"/>
      <c r="MC119" s="28"/>
      <c r="MD119" s="28"/>
      <c r="ME119" s="28"/>
      <c r="MF119" s="28"/>
      <c r="MG119" s="28"/>
      <c r="MH119" s="28"/>
      <c r="MI119" s="28"/>
      <c r="MJ119" s="28"/>
      <c r="MK119" s="28"/>
      <c r="ML119" s="28"/>
      <c r="MM119" s="28"/>
      <c r="MN119" s="28"/>
      <c r="MO119" s="28"/>
      <c r="MP119" s="28"/>
      <c r="MQ119" s="28"/>
      <c r="MR119" s="28"/>
      <c r="MS119" s="28"/>
      <c r="MT119" s="28"/>
      <c r="MU119" s="28"/>
      <c r="MV119" s="28"/>
      <c r="MW119" s="28"/>
      <c r="MX119" s="28"/>
      <c r="MY119" s="28"/>
      <c r="MZ119" s="28"/>
      <c r="NA119" s="28"/>
      <c r="NB119" s="28"/>
      <c r="NC119" s="28"/>
      <c r="ND119" s="28"/>
      <c r="NE119" s="28"/>
      <c r="NF119" s="28"/>
      <c r="NG119" s="28"/>
      <c r="NH119" s="28"/>
      <c r="NI119" s="28"/>
      <c r="NJ119" s="28"/>
      <c r="NK119" s="28"/>
      <c r="NL119" s="28"/>
      <c r="NM119" s="28"/>
      <c r="NN119" s="28"/>
      <c r="NO119" s="28"/>
      <c r="NP119" s="28"/>
      <c r="NQ119" s="28"/>
      <c r="NR119" s="28"/>
      <c r="NS119" s="28"/>
      <c r="NT119" s="28"/>
      <c r="NU119" s="28"/>
      <c r="NV119" s="28"/>
      <c r="NW119" s="28"/>
      <c r="NX119" s="28"/>
      <c r="NY119" s="28"/>
      <c r="NZ119" s="28"/>
      <c r="OA119" s="28"/>
      <c r="OB119" s="28"/>
      <c r="OC119" s="28"/>
      <c r="OD119" s="28"/>
      <c r="OE119" s="28"/>
      <c r="OF119" s="28"/>
      <c r="OG119" s="28"/>
      <c r="OH119" s="28"/>
      <c r="OI119" s="28"/>
      <c r="OJ119" s="28"/>
      <c r="OK119" s="28"/>
      <c r="OL119" s="28"/>
      <c r="OM119" s="28"/>
      <c r="ON119" s="28"/>
      <c r="OO119" s="28"/>
      <c r="OP119" s="28"/>
      <c r="OQ119" s="28"/>
      <c r="OR119" s="28"/>
      <c r="OS119" s="28"/>
      <c r="OT119" s="28"/>
      <c r="OU119" s="28"/>
      <c r="OV119" s="28"/>
      <c r="OW119" s="28"/>
      <c r="OX119" s="28"/>
      <c r="OY119" s="28"/>
      <c r="OZ119" s="28"/>
      <c r="PA119" s="28"/>
      <c r="PB119" s="28"/>
      <c r="PC119" s="28"/>
      <c r="PD119" s="28"/>
      <c r="PE119" s="28"/>
      <c r="PF119" s="28"/>
      <c r="PG119" s="28"/>
      <c r="PH119" s="28"/>
      <c r="PI119" s="28"/>
      <c r="PJ119" s="28"/>
      <c r="PK119" s="28"/>
      <c r="PL119" s="28"/>
      <c r="PM119" s="28"/>
      <c r="PN119" s="28"/>
      <c r="PO119" s="28"/>
      <c r="PP119" s="28"/>
      <c r="PQ119" s="28"/>
      <c r="PR119" s="28"/>
      <c r="PS119" s="28"/>
      <c r="PT119" s="28"/>
      <c r="PU119" s="28"/>
      <c r="PV119" s="28"/>
      <c r="PW119" s="28"/>
      <c r="PX119" s="28"/>
      <c r="PY119" s="28"/>
      <c r="PZ119" s="28"/>
      <c r="QA119" s="28"/>
      <c r="QB119" s="28"/>
      <c r="QC119" s="28"/>
      <c r="QD119" s="28"/>
      <c r="QE119" s="28"/>
      <c r="QF119" s="28"/>
      <c r="QG119" s="28"/>
      <c r="QH119" s="28"/>
      <c r="QI119" s="28"/>
      <c r="QJ119" s="28"/>
      <c r="QK119" s="28"/>
      <c r="QL119" s="28"/>
      <c r="QM119" s="28"/>
      <c r="QN119" s="28"/>
      <c r="QO119" s="28"/>
      <c r="QP119" s="28"/>
      <c r="QQ119" s="28"/>
      <c r="QR119" s="28"/>
      <c r="QS119" s="28"/>
      <c r="QT119" s="28"/>
      <c r="QU119" s="28"/>
      <c r="QV119" s="28"/>
      <c r="QW119" s="28"/>
      <c r="QX119" s="28"/>
      <c r="QY119" s="28"/>
      <c r="QZ119" s="28"/>
      <c r="RA119" s="28"/>
      <c r="RB119" s="28"/>
      <c r="RC119" s="28"/>
      <c r="RD119" s="28"/>
      <c r="RE119" s="28"/>
      <c r="RF119" s="28"/>
      <c r="RG119" s="28"/>
      <c r="RH119" s="28"/>
      <c r="RI119" s="28"/>
      <c r="RJ119" s="28"/>
      <c r="RK119" s="28"/>
      <c r="RL119" s="28"/>
      <c r="RM119" s="28"/>
      <c r="RN119" s="28"/>
      <c r="RO119" s="28"/>
      <c r="RP119" s="28"/>
      <c r="RQ119" s="28"/>
      <c r="RR119" s="28"/>
      <c r="RS119" s="28"/>
      <c r="RT119" s="28"/>
      <c r="RU119" s="28"/>
      <c r="RV119" s="28"/>
      <c r="RW119" s="28"/>
      <c r="RX119" s="28"/>
      <c r="RY119" s="28"/>
      <c r="RZ119" s="28"/>
      <c r="SA119" s="28"/>
      <c r="SB119" s="28"/>
      <c r="SC119" s="28"/>
      <c r="SD119" s="28"/>
      <c r="SE119" s="28"/>
      <c r="SF119" s="28"/>
      <c r="SG119" s="28"/>
      <c r="SH119" s="28"/>
      <c r="SI119" s="28"/>
      <c r="SJ119" s="28"/>
      <c r="SK119" s="28"/>
      <c r="SL119" s="28"/>
      <c r="SM119" s="28"/>
      <c r="SN119" s="28"/>
      <c r="SO119" s="28"/>
      <c r="SP119" s="28"/>
      <c r="SQ119" s="28"/>
      <c r="SR119" s="28"/>
      <c r="SS119" s="28"/>
      <c r="ST119" s="28"/>
      <c r="SU119" s="28"/>
      <c r="SV119" s="28"/>
      <c r="SW119" s="28"/>
      <c r="SX119" s="28"/>
      <c r="SY119" s="28"/>
      <c r="SZ119" s="28"/>
      <c r="TA119" s="28"/>
      <c r="TB119" s="28"/>
      <c r="TC119" s="28"/>
      <c r="TD119" s="28"/>
      <c r="TE119" s="28"/>
      <c r="TF119" s="28"/>
      <c r="TG119" s="28"/>
      <c r="TH119" s="28"/>
      <c r="TI119" s="28"/>
      <c r="TJ119" s="28"/>
      <c r="TK119" s="28"/>
      <c r="TL119" s="28"/>
      <c r="TM119" s="28"/>
      <c r="TN119" s="28"/>
      <c r="TO119" s="28"/>
      <c r="TP119" s="28"/>
      <c r="TQ119" s="28"/>
      <c r="TR119" s="28"/>
      <c r="TS119" s="28"/>
      <c r="TT119" s="28"/>
      <c r="TU119" s="28"/>
      <c r="TV119" s="28"/>
      <c r="TW119" s="28"/>
      <c r="TX119" s="28"/>
      <c r="TY119" s="28"/>
      <c r="TZ119" s="28"/>
      <c r="UA119" s="28"/>
      <c r="UB119" s="28"/>
      <c r="UC119" s="28"/>
      <c r="UD119" s="28"/>
      <c r="UE119" s="28"/>
      <c r="UF119" s="28"/>
      <c r="UG119" s="28"/>
      <c r="UH119" s="28"/>
      <c r="UI119" s="28"/>
      <c r="UJ119" s="28"/>
      <c r="UK119" s="28"/>
      <c r="UL119" s="28"/>
      <c r="UM119" s="28"/>
      <c r="UN119" s="28"/>
      <c r="UO119" s="28"/>
      <c r="UP119" s="28"/>
      <c r="UQ119" s="28"/>
      <c r="UR119" s="28"/>
      <c r="US119" s="28"/>
      <c r="UT119" s="28"/>
      <c r="UU119" s="28"/>
      <c r="UV119" s="28"/>
      <c r="UW119" s="28"/>
      <c r="UX119" s="28"/>
      <c r="UY119" s="28"/>
      <c r="UZ119" s="28"/>
      <c r="VA119" s="28"/>
      <c r="VB119" s="28"/>
      <c r="VC119" s="28"/>
      <c r="VD119" s="28"/>
      <c r="VE119" s="28"/>
      <c r="VF119" s="28"/>
      <c r="VG119" s="28"/>
      <c r="VH119" s="28"/>
      <c r="VI119" s="28"/>
      <c r="VJ119" s="28"/>
      <c r="VK119" s="28"/>
      <c r="VL119" s="28"/>
      <c r="VM119" s="28"/>
      <c r="VN119" s="28"/>
      <c r="VO119" s="28"/>
      <c r="VP119" s="28"/>
      <c r="VQ119" s="28"/>
      <c r="VR119" s="28"/>
      <c r="VS119" s="28"/>
      <c r="VT119" s="28"/>
      <c r="VU119" s="28"/>
      <c r="VV119" s="28"/>
      <c r="VW119" s="28"/>
      <c r="VX119" s="28"/>
      <c r="VY119" s="28"/>
      <c r="VZ119" s="28"/>
      <c r="WA119" s="28"/>
      <c r="WB119" s="28"/>
      <c r="WC119" s="28"/>
      <c r="WD119" s="28"/>
      <c r="WE119" s="28"/>
      <c r="WF119" s="28"/>
      <c r="WG119" s="28"/>
      <c r="WH119" s="28"/>
      <c r="WI119" s="28"/>
      <c r="WJ119" s="28"/>
      <c r="WK119" s="28"/>
      <c r="WL119" s="28"/>
      <c r="WM119" s="28"/>
      <c r="WN119" s="28"/>
      <c r="WO119" s="28"/>
      <c r="WP119" s="28"/>
      <c r="WQ119" s="28"/>
      <c r="WR119" s="28"/>
      <c r="WS119" s="28"/>
      <c r="WT119" s="28"/>
      <c r="WU119" s="28"/>
      <c r="WV119" s="28"/>
      <c r="WW119" s="28"/>
      <c r="WX119" s="28"/>
      <c r="WY119" s="28"/>
      <c r="WZ119" s="28"/>
      <c r="XA119" s="28"/>
      <c r="XB119" s="28"/>
      <c r="XC119" s="28"/>
      <c r="XD119" s="28"/>
      <c r="XE119" s="28"/>
      <c r="XF119" s="28"/>
      <c r="XG119" s="28"/>
      <c r="XH119" s="28"/>
      <c r="XI119" s="28"/>
      <c r="XJ119" s="28"/>
      <c r="XK119" s="28"/>
      <c r="XL119" s="28"/>
      <c r="XM119" s="28"/>
      <c r="XN119" s="28"/>
      <c r="XO119" s="28"/>
      <c r="XP119" s="28"/>
      <c r="XQ119" s="28"/>
      <c r="XR119" s="28"/>
      <c r="XS119" s="28"/>
      <c r="XT119" s="28"/>
      <c r="XU119" s="28"/>
      <c r="XV119" s="28"/>
      <c r="XW119" s="28"/>
      <c r="XX119" s="28"/>
      <c r="XY119" s="28"/>
      <c r="XZ119" s="28"/>
      <c r="YA119" s="28"/>
      <c r="YB119" s="28"/>
      <c r="YC119" s="28"/>
      <c r="YD119" s="28"/>
      <c r="YE119" s="28"/>
      <c r="YF119" s="28"/>
      <c r="YG119" s="28"/>
      <c r="YH119" s="28"/>
      <c r="YI119" s="28"/>
      <c r="YJ119" s="28"/>
      <c r="YK119" s="28"/>
      <c r="YL119" s="28"/>
      <c r="YM119" s="28"/>
      <c r="YN119" s="28"/>
      <c r="YO119" s="28"/>
      <c r="YP119" s="28"/>
      <c r="YQ119" s="28"/>
      <c r="YR119" s="28"/>
      <c r="YS119" s="28"/>
      <c r="YT119" s="28"/>
      <c r="YU119" s="28"/>
      <c r="YV119" s="28"/>
      <c r="YW119" s="28"/>
      <c r="YX119" s="28"/>
      <c r="YY119" s="28"/>
      <c r="YZ119" s="28"/>
      <c r="ZA119" s="28"/>
      <c r="ZB119" s="28"/>
      <c r="ZC119" s="28"/>
      <c r="ZD119" s="28"/>
      <c r="ZE119" s="28"/>
      <c r="ZF119" s="28"/>
      <c r="ZG119" s="28"/>
      <c r="ZH119" s="28"/>
      <c r="ZI119" s="28"/>
      <c r="ZJ119" s="28"/>
      <c r="ZK119" s="28"/>
      <c r="ZL119" s="28"/>
      <c r="ZM119" s="28"/>
      <c r="ZN119" s="28"/>
      <c r="ZO119" s="28"/>
      <c r="ZP119" s="28"/>
      <c r="ZQ119" s="28"/>
      <c r="ZR119" s="28"/>
      <c r="ZS119" s="28"/>
      <c r="ZT119" s="28"/>
      <c r="ZU119" s="28"/>
      <c r="ZV119" s="28"/>
      <c r="ZW119" s="28"/>
      <c r="ZX119" s="28"/>
      <c r="ZY119" s="28"/>
      <c r="ZZ119" s="28"/>
      <c r="AAA119" s="28"/>
      <c r="AAB119" s="28"/>
      <c r="AAC119" s="28"/>
      <c r="AAD119" s="28"/>
      <c r="AAE119" s="28"/>
      <c r="AAF119" s="28"/>
      <c r="AAG119" s="28"/>
      <c r="AAH119" s="28"/>
      <c r="AAI119" s="28"/>
      <c r="AAJ119" s="28"/>
      <c r="AAK119" s="28"/>
      <c r="AAL119" s="28"/>
      <c r="AAM119" s="28"/>
      <c r="AAN119" s="28"/>
      <c r="AAO119" s="28"/>
      <c r="AAP119" s="28"/>
      <c r="AAQ119" s="28"/>
      <c r="AAR119" s="28"/>
      <c r="AAS119" s="28"/>
      <c r="AAT119" s="28"/>
      <c r="AAU119" s="28"/>
      <c r="AAV119" s="28"/>
      <c r="AAW119" s="28"/>
      <c r="AAX119" s="28"/>
      <c r="AAY119" s="28"/>
      <c r="AAZ119" s="28"/>
      <c r="ABA119" s="28"/>
      <c r="ABB119" s="28"/>
      <c r="ABC119" s="28"/>
      <c r="ABD119" s="28"/>
      <c r="ABE119" s="28"/>
      <c r="ABF119" s="28"/>
      <c r="ABG119" s="28"/>
      <c r="ABH119" s="28"/>
      <c r="ABI119" s="28"/>
      <c r="ABJ119" s="28"/>
      <c r="ABK119" s="28"/>
      <c r="ABL119" s="28"/>
      <c r="ABM119" s="28"/>
      <c r="ABN119" s="28"/>
      <c r="ABO119" s="28"/>
      <c r="ABP119" s="28"/>
      <c r="ABQ119" s="28"/>
      <c r="ABR119" s="28"/>
      <c r="ABS119" s="28"/>
      <c r="ABT119" s="28"/>
      <c r="ABU119" s="28"/>
      <c r="ABV119" s="28"/>
      <c r="ABW119" s="28"/>
      <c r="ABX119" s="28"/>
      <c r="ABY119" s="28"/>
      <c r="ABZ119" s="28"/>
      <c r="ACA119" s="28"/>
      <c r="ACB119" s="28"/>
      <c r="ACC119" s="28"/>
      <c r="ACD119" s="28"/>
      <c r="ACE119" s="28"/>
      <c r="ACF119" s="28"/>
      <c r="ACG119" s="28"/>
      <c r="ACH119" s="28"/>
      <c r="ACI119" s="28"/>
      <c r="ACJ119" s="28"/>
      <c r="ACK119" s="28"/>
      <c r="ACL119" s="28"/>
      <c r="ACM119" s="28"/>
      <c r="ACN119" s="28"/>
      <c r="ACO119" s="28"/>
      <c r="ACP119" s="28"/>
      <c r="ACQ119" s="28"/>
      <c r="ACR119" s="28"/>
      <c r="ACS119" s="28"/>
      <c r="ACT119" s="28"/>
      <c r="ACU119" s="28"/>
      <c r="ACV119" s="28"/>
      <c r="ACW119" s="28"/>
      <c r="ACX119" s="28"/>
      <c r="ACY119" s="28"/>
      <c r="ACZ119" s="28"/>
      <c r="ADA119" s="28"/>
      <c r="ADB119" s="28"/>
      <c r="ADC119" s="28"/>
      <c r="ADD119" s="28"/>
      <c r="ADE119" s="28"/>
      <c r="ADF119" s="28"/>
      <c r="ADG119" s="28"/>
      <c r="ADH119" s="28"/>
      <c r="ADI119" s="28"/>
      <c r="ADJ119" s="28"/>
      <c r="ADK119" s="28"/>
      <c r="ADL119" s="28"/>
      <c r="ADM119" s="28"/>
      <c r="ADN119" s="28"/>
      <c r="ADO119" s="28"/>
      <c r="ADP119" s="28"/>
      <c r="ADQ119" s="28"/>
      <c r="ADR119" s="28"/>
      <c r="ADS119" s="28"/>
      <c r="ADT119" s="28"/>
      <c r="ADU119" s="28"/>
      <c r="ADV119" s="28"/>
      <c r="ADW119" s="28"/>
      <c r="ADX119" s="28"/>
      <c r="ADY119" s="28"/>
      <c r="ADZ119" s="28"/>
      <c r="AEA119" s="28"/>
      <c r="AEB119" s="28"/>
      <c r="AEC119" s="28"/>
      <c r="AED119" s="28"/>
      <c r="AEE119" s="28"/>
      <c r="AEF119" s="28"/>
      <c r="AEG119" s="28"/>
      <c r="AEH119" s="28"/>
      <c r="AEI119" s="28"/>
      <c r="AEJ119" s="28"/>
      <c r="AEK119" s="28"/>
      <c r="AEL119" s="28"/>
      <c r="AEM119" s="28"/>
      <c r="AEN119" s="28"/>
      <c r="AEO119" s="28"/>
      <c r="AEP119" s="28"/>
      <c r="AEQ119" s="28"/>
      <c r="AER119" s="28"/>
      <c r="AES119" s="28"/>
      <c r="AET119" s="28"/>
      <c r="AEU119" s="28"/>
      <c r="AEV119" s="28"/>
      <c r="AEW119" s="28"/>
      <c r="AEX119" s="28"/>
      <c r="AEY119" s="28"/>
      <c r="AEZ119" s="28"/>
      <c r="AFA119" s="28"/>
      <c r="AFB119" s="28"/>
      <c r="AFC119" s="28"/>
      <c r="AFD119" s="28"/>
      <c r="AFE119" s="28"/>
      <c r="AFF119" s="28"/>
      <c r="AFG119" s="28"/>
      <c r="AFH119" s="28"/>
      <c r="AFI119" s="28"/>
      <c r="AFJ119" s="28"/>
      <c r="AFK119" s="28"/>
      <c r="AFL119" s="28"/>
      <c r="AFM119" s="28"/>
      <c r="AFN119" s="28"/>
      <c r="AFO119" s="28"/>
      <c r="AFP119" s="28"/>
      <c r="AFQ119" s="28"/>
      <c r="AFR119" s="28"/>
      <c r="AFS119" s="28"/>
      <c r="AFT119" s="28"/>
      <c r="AFU119" s="28"/>
      <c r="AFV119" s="28"/>
      <c r="AFW119" s="28"/>
      <c r="AFX119" s="28"/>
      <c r="AFY119" s="28"/>
      <c r="AFZ119" s="28"/>
      <c r="AGA119" s="28"/>
      <c r="AGB119" s="28"/>
      <c r="AGC119" s="28"/>
      <c r="AGD119" s="28"/>
      <c r="AGE119" s="28"/>
      <c r="AGF119" s="28"/>
      <c r="AGG119" s="28"/>
      <c r="AGH119" s="28"/>
      <c r="AGI119" s="28"/>
      <c r="AGJ119" s="28"/>
      <c r="AGK119" s="28"/>
      <c r="AGL119" s="28"/>
      <c r="AGM119" s="28"/>
      <c r="AGN119" s="28"/>
      <c r="AGO119" s="28"/>
      <c r="AGP119" s="28"/>
      <c r="AGQ119" s="28"/>
      <c r="AGR119" s="28"/>
      <c r="AGS119" s="28"/>
      <c r="AGT119" s="28"/>
      <c r="AGU119" s="28"/>
      <c r="AGV119" s="28"/>
      <c r="AGW119" s="28"/>
      <c r="AGX119" s="28"/>
      <c r="AGY119" s="28"/>
      <c r="AGZ119" s="28"/>
      <c r="AHA119" s="28"/>
      <c r="AHB119" s="28"/>
      <c r="AHC119" s="28"/>
      <c r="AHD119" s="28"/>
      <c r="AHE119" s="28"/>
      <c r="AHF119" s="28"/>
      <c r="AHG119" s="28"/>
      <c r="AHH119" s="28"/>
      <c r="AHI119" s="28"/>
      <c r="AHJ119" s="28"/>
      <c r="AHK119" s="28"/>
      <c r="AHL119" s="28"/>
      <c r="AHM119" s="28"/>
      <c r="AHN119" s="28"/>
      <c r="AHO119" s="28"/>
      <c r="AHP119" s="28"/>
      <c r="AHQ119" s="28"/>
      <c r="AHR119" s="28"/>
      <c r="AHS119" s="28"/>
      <c r="AHT119" s="28"/>
      <c r="AHU119" s="28"/>
      <c r="AHV119" s="28"/>
      <c r="AHW119" s="28"/>
      <c r="AHX119" s="28"/>
      <c r="AHY119" s="28"/>
      <c r="AHZ119" s="28"/>
      <c r="AIA119" s="28"/>
      <c r="AIB119" s="28"/>
      <c r="AIC119" s="28"/>
      <c r="AID119" s="28"/>
      <c r="AIE119" s="28"/>
      <c r="AIF119" s="28"/>
      <c r="AIG119" s="28"/>
      <c r="AIH119" s="28"/>
      <c r="AII119" s="28"/>
      <c r="AIJ119" s="28"/>
      <c r="AIK119" s="28"/>
      <c r="AIL119" s="28"/>
      <c r="AIM119" s="28"/>
      <c r="AIN119" s="28"/>
      <c r="AIO119" s="28"/>
      <c r="AIP119" s="28"/>
      <c r="AIQ119" s="28"/>
      <c r="AIR119" s="28"/>
      <c r="AIS119" s="28"/>
      <c r="AIT119" s="28"/>
      <c r="AIU119" s="28"/>
      <c r="AIV119" s="28"/>
      <c r="AIW119" s="28"/>
      <c r="AIX119" s="28"/>
      <c r="AIY119" s="28"/>
      <c r="AIZ119" s="28"/>
      <c r="AJA119" s="28"/>
      <c r="AJB119" s="28"/>
      <c r="AJC119" s="28"/>
      <c r="AJD119" s="28"/>
      <c r="AJE119" s="28"/>
      <c r="AJF119" s="28"/>
      <c r="AJG119" s="28"/>
      <c r="AJH119" s="28"/>
      <c r="AJI119" s="28"/>
      <c r="AJJ119" s="28"/>
      <c r="AJK119" s="28"/>
      <c r="AJL119" s="28"/>
      <c r="AJM119" s="28"/>
      <c r="AJN119" s="28"/>
      <c r="AJO119" s="28"/>
      <c r="AJP119" s="28"/>
      <c r="AJQ119" s="28"/>
      <c r="AJR119" s="28"/>
      <c r="AJS119" s="28"/>
      <c r="AJT119" s="28"/>
      <c r="AJU119" s="28"/>
      <c r="AJV119" s="28"/>
      <c r="AJW119" s="28"/>
      <c r="AJX119" s="28"/>
      <c r="AJY119" s="28"/>
      <c r="AJZ119" s="28"/>
      <c r="AKA119" s="28"/>
      <c r="AKB119" s="28"/>
      <c r="AKC119" s="28"/>
      <c r="AKD119" s="28"/>
      <c r="AKE119" s="28"/>
      <c r="AKF119" s="28"/>
      <c r="AKG119" s="28"/>
      <c r="AKH119" s="28"/>
      <c r="AKI119" s="28"/>
      <c r="AKJ119" s="28"/>
      <c r="AKK119" s="28"/>
      <c r="AKL119" s="28"/>
      <c r="AKM119" s="28"/>
      <c r="AKN119" s="28"/>
      <c r="AKO119" s="28"/>
      <c r="AKP119" s="28"/>
      <c r="AKQ119" s="28"/>
      <c r="AKR119" s="28"/>
      <c r="AKS119" s="28"/>
      <c r="AKT119" s="28"/>
      <c r="AKU119" s="28"/>
      <c r="AKV119" s="28"/>
      <c r="AKW119" s="28"/>
      <c r="AKX119" s="28"/>
      <c r="AKY119" s="28"/>
      <c r="AKZ119" s="28"/>
      <c r="ALA119" s="28"/>
      <c r="ALB119" s="28"/>
      <c r="ALC119" s="28"/>
      <c r="ALD119" s="28"/>
      <c r="ALE119" s="28"/>
      <c r="ALF119" s="28"/>
      <c r="ALG119" s="28"/>
      <c r="ALH119" s="28"/>
      <c r="ALI119" s="28"/>
      <c r="ALJ119" s="28"/>
      <c r="ALK119" s="28"/>
      <c r="ALL119" s="28"/>
      <c r="ALM119" s="28"/>
      <c r="ALN119" s="28"/>
      <c r="ALO119" s="28"/>
      <c r="ALP119" s="28"/>
      <c r="ALQ119" s="28"/>
      <c r="ALR119" s="28"/>
      <c r="ALS119" s="28"/>
      <c r="ALT119" s="28"/>
      <c r="ALU119" s="28"/>
      <c r="ALV119" s="28"/>
      <c r="ALW119" s="28"/>
      <c r="ALX119" s="28"/>
      <c r="ALY119" s="28"/>
      <c r="ALZ119" s="28"/>
      <c r="AMA119" s="28"/>
      <c r="AMB119" s="28"/>
      <c r="AMC119" s="28"/>
      <c r="AMD119" s="28"/>
      <c r="AME119" s="28"/>
      <c r="AMF119" s="28"/>
      <c r="AMG119" s="28"/>
      <c r="AMH119" s="28"/>
      <c r="AMI119" s="28"/>
      <c r="AMJ119" s="28"/>
      <c r="AMK119" s="28"/>
      <c r="AML119" s="28"/>
      <c r="AMM119" s="28"/>
      <c r="AMN119" s="28"/>
      <c r="AMO119" s="28"/>
      <c r="AMP119" s="28"/>
      <c r="AMQ119" s="28"/>
      <c r="AMR119" s="28"/>
      <c r="AMS119" s="28"/>
      <c r="AMT119" s="28"/>
      <c r="AMU119" s="28"/>
      <c r="AMV119" s="28"/>
      <c r="AMW119" s="28"/>
      <c r="AMX119" s="28"/>
    </row>
    <row r="120" spans="3:1038" s="6" customFormat="1" ht="15" customHeight="1" x14ac:dyDescent="0.25">
      <c r="C120" s="147" t="str">
        <f t="shared" si="4"/>
        <v>American</v>
      </c>
      <c r="D120" s="147" t="str">
        <f t="shared" si="5"/>
        <v>HPS10266H045DV 2**  (66 gal)</v>
      </c>
      <c r="E120" s="147">
        <f t="shared" si="6"/>
        <v>1201884</v>
      </c>
      <c r="F120" s="55">
        <f t="shared" si="7"/>
        <v>66</v>
      </c>
      <c r="G120" s="6" t="str">
        <f t="shared" si="8"/>
        <v>AOSmithHPTS66</v>
      </c>
      <c r="H120" s="114">
        <f t="shared" si="9"/>
        <v>1</v>
      </c>
      <c r="I120" s="152" t="str">
        <f t="shared" si="10"/>
        <v>AmericanHPS10266H045DV2xx</v>
      </c>
      <c r="J120" s="114">
        <v>3</v>
      </c>
      <c r="K120" s="219">
        <v>4.0199999999999996</v>
      </c>
      <c r="L120" s="91" t="s">
        <v>188</v>
      </c>
      <c r="M120" s="33">
        <v>4</v>
      </c>
      <c r="N120" s="75">
        <f t="shared" si="11"/>
        <v>12</v>
      </c>
      <c r="O120" s="18" t="s">
        <v>17</v>
      </c>
      <c r="P120" s="62">
        <f>P119+1</f>
        <v>18</v>
      </c>
      <c r="Q120" s="164">
        <f t="shared" si="12"/>
        <v>1201884</v>
      </c>
      <c r="R120" s="59" t="str">
        <f t="shared" si="13"/>
        <v>HPS10266H045DV 2**  (66 gal)</v>
      </c>
      <c r="S120" s="151">
        <f t="shared" si="14"/>
        <v>1</v>
      </c>
      <c r="T120" s="148" t="s">
        <v>828</v>
      </c>
      <c r="U120" s="149">
        <v>66</v>
      </c>
      <c r="V120" s="31" t="s">
        <v>818</v>
      </c>
      <c r="W120" s="80" t="s">
        <v>818</v>
      </c>
      <c r="X120" s="85" t="str">
        <f t="shared" si="15"/>
        <v>AOSmithHPTS66</v>
      </c>
      <c r="Y120" s="115">
        <v>1</v>
      </c>
      <c r="Z120" s="42">
        <v>3</v>
      </c>
      <c r="AA120" s="150">
        <v>44728</v>
      </c>
      <c r="AB120" s="44" t="s">
        <v>80</v>
      </c>
      <c r="AC120" s="124" t="str">
        <f t="shared" si="16"/>
        <v>2,     1201884,   "HPS10266H045DV 2**  (66 gal)"</v>
      </c>
      <c r="AD120" s="126" t="str">
        <f>AD119</f>
        <v>American</v>
      </c>
      <c r="AE120" s="146" t="s">
        <v>837</v>
      </c>
      <c r="AF120" s="167">
        <f t="shared" si="17"/>
        <v>1</v>
      </c>
      <c r="AG120" s="124" t="str">
        <f t="shared" si="18"/>
        <v xml:space="preserve">          case  HPS10266H045DV 2**  (66 gal)   :   "AmericanHPS10266H045DV2xx"</v>
      </c>
      <c r="AH120" s="6">
        <v>4.0199999999999996</v>
      </c>
      <c r="AJ120" s="6">
        <v>3</v>
      </c>
      <c r="AK120"/>
      <c r="AL120" s="138">
        <f t="shared" si="20"/>
        <v>4.0199999999999996</v>
      </c>
      <c r="AM120" s="138" t="str">
        <f t="shared" si="21"/>
        <v/>
      </c>
      <c r="AN120" s="18"/>
      <c r="AO120" s="18"/>
      <c r="AP120" s="18"/>
      <c r="AQ120" s="18"/>
      <c r="AR120" s="1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  <c r="FS120" s="28"/>
      <c r="FT120" s="28"/>
      <c r="FU120" s="28"/>
      <c r="FV120" s="28"/>
      <c r="FW120" s="28"/>
      <c r="FX120" s="28"/>
      <c r="FY120" s="28"/>
      <c r="FZ120" s="28"/>
      <c r="GA120" s="28"/>
      <c r="GB120" s="28"/>
      <c r="GC120" s="28"/>
      <c r="GD120" s="28"/>
      <c r="GE120" s="28"/>
      <c r="GF120" s="28"/>
      <c r="GG120" s="28"/>
      <c r="GH120" s="28"/>
      <c r="GI120" s="28"/>
      <c r="GJ120" s="28"/>
      <c r="GK120" s="28"/>
      <c r="GL120" s="28"/>
      <c r="GM120" s="28"/>
      <c r="GN120" s="28"/>
      <c r="GO120" s="28"/>
      <c r="GP120" s="28"/>
      <c r="GQ120" s="28"/>
      <c r="GR120" s="28"/>
      <c r="GS120" s="28"/>
      <c r="GT120" s="28"/>
      <c r="GU120" s="28"/>
      <c r="GV120" s="28"/>
      <c r="GW120" s="28"/>
      <c r="GX120" s="28"/>
      <c r="GY120" s="28"/>
      <c r="GZ120" s="28"/>
      <c r="HA120" s="28"/>
      <c r="HB120" s="28"/>
      <c r="HC120" s="28"/>
      <c r="HD120" s="28"/>
      <c r="HE120" s="28"/>
      <c r="HF120" s="28"/>
      <c r="HG120" s="28"/>
      <c r="HH120" s="28"/>
      <c r="HI120" s="28"/>
      <c r="HJ120" s="28"/>
      <c r="HK120" s="28"/>
      <c r="HL120" s="28"/>
      <c r="HM120" s="28"/>
      <c r="HN120" s="28"/>
      <c r="HO120" s="28"/>
      <c r="HP120" s="28"/>
      <c r="HQ120" s="28"/>
      <c r="HR120" s="28"/>
      <c r="HS120" s="28"/>
      <c r="HT120" s="28"/>
      <c r="HU120" s="28"/>
      <c r="HV120" s="28"/>
      <c r="HW120" s="28"/>
      <c r="HX120" s="28"/>
      <c r="HY120" s="28"/>
      <c r="HZ120" s="28"/>
      <c r="IA120" s="28"/>
      <c r="IB120" s="28"/>
      <c r="IC120" s="28"/>
      <c r="ID120" s="28"/>
      <c r="IE120" s="28"/>
      <c r="IF120" s="28"/>
      <c r="IG120" s="28"/>
      <c r="IH120" s="28"/>
      <c r="II120" s="28"/>
      <c r="IJ120" s="28"/>
      <c r="IK120" s="28"/>
      <c r="IL120" s="28"/>
      <c r="IM120" s="28"/>
      <c r="IN120" s="28"/>
      <c r="IO120" s="28"/>
      <c r="IP120" s="28"/>
      <c r="IQ120" s="28"/>
      <c r="IR120" s="28"/>
      <c r="IS120" s="28"/>
      <c r="IT120" s="28"/>
      <c r="IU120" s="28"/>
      <c r="IV120" s="28"/>
      <c r="IW120" s="28"/>
      <c r="IX120" s="28"/>
      <c r="IY120" s="28"/>
      <c r="IZ120" s="28"/>
      <c r="JA120" s="28"/>
      <c r="JB120" s="28"/>
      <c r="JC120" s="28"/>
      <c r="JD120" s="28"/>
      <c r="JE120" s="28"/>
      <c r="JF120" s="28"/>
      <c r="JG120" s="28"/>
      <c r="JH120" s="28"/>
      <c r="JI120" s="28"/>
      <c r="JJ120" s="28"/>
      <c r="JK120" s="28"/>
      <c r="JL120" s="28"/>
      <c r="JM120" s="28"/>
      <c r="JN120" s="28"/>
      <c r="JO120" s="28"/>
      <c r="JP120" s="28"/>
      <c r="JQ120" s="28"/>
      <c r="JR120" s="28"/>
      <c r="JS120" s="28"/>
      <c r="JT120" s="28"/>
      <c r="JU120" s="28"/>
      <c r="JV120" s="28"/>
      <c r="JW120" s="28"/>
      <c r="JX120" s="28"/>
      <c r="JY120" s="28"/>
      <c r="JZ120" s="28"/>
      <c r="KA120" s="28"/>
      <c r="KB120" s="28"/>
      <c r="KC120" s="28"/>
      <c r="KD120" s="28"/>
      <c r="KE120" s="28"/>
      <c r="KF120" s="28"/>
      <c r="KG120" s="28"/>
      <c r="KH120" s="28"/>
      <c r="KI120" s="28"/>
      <c r="KJ120" s="28"/>
      <c r="KK120" s="28"/>
      <c r="KL120" s="28"/>
      <c r="KM120" s="28"/>
      <c r="KN120" s="28"/>
      <c r="KO120" s="28"/>
      <c r="KP120" s="28"/>
      <c r="KQ120" s="28"/>
      <c r="KR120" s="28"/>
      <c r="KS120" s="28"/>
      <c r="KT120" s="28"/>
      <c r="KU120" s="28"/>
      <c r="KV120" s="28"/>
      <c r="KW120" s="28"/>
      <c r="KX120" s="28"/>
      <c r="KY120" s="28"/>
      <c r="KZ120" s="28"/>
      <c r="LA120" s="28"/>
      <c r="LB120" s="28"/>
      <c r="LC120" s="28"/>
      <c r="LD120" s="28"/>
      <c r="LE120" s="28"/>
      <c r="LF120" s="28"/>
      <c r="LG120" s="28"/>
      <c r="LH120" s="28"/>
      <c r="LI120" s="28"/>
      <c r="LJ120" s="28"/>
      <c r="LK120" s="28"/>
      <c r="LL120" s="28"/>
      <c r="LM120" s="28"/>
      <c r="LN120" s="28"/>
      <c r="LO120" s="28"/>
      <c r="LP120" s="28"/>
      <c r="LQ120" s="28"/>
      <c r="LR120" s="28"/>
      <c r="LS120" s="28"/>
      <c r="LT120" s="28"/>
      <c r="LU120" s="28"/>
      <c r="LV120" s="28"/>
      <c r="LW120" s="28"/>
      <c r="LX120" s="28"/>
      <c r="LY120" s="28"/>
      <c r="LZ120" s="28"/>
      <c r="MA120" s="28"/>
      <c r="MB120" s="28"/>
      <c r="MC120" s="28"/>
      <c r="MD120" s="28"/>
      <c r="ME120" s="28"/>
      <c r="MF120" s="28"/>
      <c r="MG120" s="28"/>
      <c r="MH120" s="28"/>
      <c r="MI120" s="28"/>
      <c r="MJ120" s="28"/>
      <c r="MK120" s="28"/>
      <c r="ML120" s="28"/>
      <c r="MM120" s="28"/>
      <c r="MN120" s="28"/>
      <c r="MO120" s="28"/>
      <c r="MP120" s="28"/>
      <c r="MQ120" s="28"/>
      <c r="MR120" s="28"/>
      <c r="MS120" s="28"/>
      <c r="MT120" s="28"/>
      <c r="MU120" s="28"/>
      <c r="MV120" s="28"/>
      <c r="MW120" s="28"/>
      <c r="MX120" s="28"/>
      <c r="MY120" s="28"/>
      <c r="MZ120" s="28"/>
      <c r="NA120" s="28"/>
      <c r="NB120" s="28"/>
      <c r="NC120" s="28"/>
      <c r="ND120" s="28"/>
      <c r="NE120" s="28"/>
      <c r="NF120" s="28"/>
      <c r="NG120" s="28"/>
      <c r="NH120" s="28"/>
      <c r="NI120" s="28"/>
      <c r="NJ120" s="28"/>
      <c r="NK120" s="28"/>
      <c r="NL120" s="28"/>
      <c r="NM120" s="28"/>
      <c r="NN120" s="28"/>
      <c r="NO120" s="28"/>
      <c r="NP120" s="28"/>
      <c r="NQ120" s="28"/>
      <c r="NR120" s="28"/>
      <c r="NS120" s="28"/>
      <c r="NT120" s="28"/>
      <c r="NU120" s="28"/>
      <c r="NV120" s="28"/>
      <c r="NW120" s="28"/>
      <c r="NX120" s="28"/>
      <c r="NY120" s="28"/>
      <c r="NZ120" s="28"/>
      <c r="OA120" s="28"/>
      <c r="OB120" s="28"/>
      <c r="OC120" s="28"/>
      <c r="OD120" s="28"/>
      <c r="OE120" s="28"/>
      <c r="OF120" s="28"/>
      <c r="OG120" s="28"/>
      <c r="OH120" s="28"/>
      <c r="OI120" s="28"/>
      <c r="OJ120" s="28"/>
      <c r="OK120" s="28"/>
      <c r="OL120" s="28"/>
      <c r="OM120" s="28"/>
      <c r="ON120" s="28"/>
      <c r="OO120" s="28"/>
      <c r="OP120" s="28"/>
      <c r="OQ120" s="28"/>
      <c r="OR120" s="28"/>
      <c r="OS120" s="28"/>
      <c r="OT120" s="28"/>
      <c r="OU120" s="28"/>
      <c r="OV120" s="28"/>
      <c r="OW120" s="28"/>
      <c r="OX120" s="28"/>
      <c r="OY120" s="28"/>
      <c r="OZ120" s="28"/>
      <c r="PA120" s="28"/>
      <c r="PB120" s="28"/>
      <c r="PC120" s="28"/>
      <c r="PD120" s="28"/>
      <c r="PE120" s="28"/>
      <c r="PF120" s="28"/>
      <c r="PG120" s="28"/>
      <c r="PH120" s="28"/>
      <c r="PI120" s="28"/>
      <c r="PJ120" s="28"/>
      <c r="PK120" s="28"/>
      <c r="PL120" s="28"/>
      <c r="PM120" s="28"/>
      <c r="PN120" s="28"/>
      <c r="PO120" s="28"/>
      <c r="PP120" s="28"/>
      <c r="PQ120" s="28"/>
      <c r="PR120" s="28"/>
      <c r="PS120" s="28"/>
      <c r="PT120" s="28"/>
      <c r="PU120" s="28"/>
      <c r="PV120" s="28"/>
      <c r="PW120" s="28"/>
      <c r="PX120" s="28"/>
      <c r="PY120" s="28"/>
      <c r="PZ120" s="28"/>
      <c r="QA120" s="28"/>
      <c r="QB120" s="28"/>
      <c r="QC120" s="28"/>
      <c r="QD120" s="28"/>
      <c r="QE120" s="28"/>
      <c r="QF120" s="28"/>
      <c r="QG120" s="28"/>
      <c r="QH120" s="28"/>
      <c r="QI120" s="28"/>
      <c r="QJ120" s="28"/>
      <c r="QK120" s="28"/>
      <c r="QL120" s="28"/>
      <c r="QM120" s="28"/>
      <c r="QN120" s="28"/>
      <c r="QO120" s="28"/>
      <c r="QP120" s="28"/>
      <c r="QQ120" s="28"/>
      <c r="QR120" s="28"/>
      <c r="QS120" s="28"/>
      <c r="QT120" s="28"/>
      <c r="QU120" s="28"/>
      <c r="QV120" s="28"/>
      <c r="QW120" s="28"/>
      <c r="QX120" s="28"/>
      <c r="QY120" s="28"/>
      <c r="QZ120" s="28"/>
      <c r="RA120" s="28"/>
      <c r="RB120" s="28"/>
      <c r="RC120" s="28"/>
      <c r="RD120" s="28"/>
      <c r="RE120" s="28"/>
      <c r="RF120" s="28"/>
      <c r="RG120" s="28"/>
      <c r="RH120" s="28"/>
      <c r="RI120" s="28"/>
      <c r="RJ120" s="28"/>
      <c r="RK120" s="28"/>
      <c r="RL120" s="28"/>
      <c r="RM120" s="28"/>
      <c r="RN120" s="28"/>
      <c r="RO120" s="28"/>
      <c r="RP120" s="28"/>
      <c r="RQ120" s="28"/>
      <c r="RR120" s="28"/>
      <c r="RS120" s="28"/>
      <c r="RT120" s="28"/>
      <c r="RU120" s="28"/>
      <c r="RV120" s="28"/>
      <c r="RW120" s="28"/>
      <c r="RX120" s="28"/>
      <c r="RY120" s="28"/>
      <c r="RZ120" s="28"/>
      <c r="SA120" s="28"/>
      <c r="SB120" s="28"/>
      <c r="SC120" s="28"/>
      <c r="SD120" s="28"/>
      <c r="SE120" s="28"/>
      <c r="SF120" s="28"/>
      <c r="SG120" s="28"/>
      <c r="SH120" s="28"/>
      <c r="SI120" s="28"/>
      <c r="SJ120" s="28"/>
      <c r="SK120" s="28"/>
      <c r="SL120" s="28"/>
      <c r="SM120" s="28"/>
      <c r="SN120" s="28"/>
      <c r="SO120" s="28"/>
      <c r="SP120" s="28"/>
      <c r="SQ120" s="28"/>
      <c r="SR120" s="28"/>
      <c r="SS120" s="28"/>
      <c r="ST120" s="28"/>
      <c r="SU120" s="28"/>
      <c r="SV120" s="28"/>
      <c r="SW120" s="28"/>
      <c r="SX120" s="28"/>
      <c r="SY120" s="28"/>
      <c r="SZ120" s="28"/>
      <c r="TA120" s="28"/>
      <c r="TB120" s="28"/>
      <c r="TC120" s="28"/>
      <c r="TD120" s="28"/>
      <c r="TE120" s="28"/>
      <c r="TF120" s="28"/>
      <c r="TG120" s="28"/>
      <c r="TH120" s="28"/>
      <c r="TI120" s="28"/>
      <c r="TJ120" s="28"/>
      <c r="TK120" s="28"/>
      <c r="TL120" s="28"/>
      <c r="TM120" s="28"/>
      <c r="TN120" s="28"/>
      <c r="TO120" s="28"/>
      <c r="TP120" s="28"/>
      <c r="TQ120" s="28"/>
      <c r="TR120" s="28"/>
      <c r="TS120" s="28"/>
      <c r="TT120" s="28"/>
      <c r="TU120" s="28"/>
      <c r="TV120" s="28"/>
      <c r="TW120" s="28"/>
      <c r="TX120" s="28"/>
      <c r="TY120" s="28"/>
      <c r="TZ120" s="28"/>
      <c r="UA120" s="28"/>
      <c r="UB120" s="28"/>
      <c r="UC120" s="28"/>
      <c r="UD120" s="28"/>
      <c r="UE120" s="28"/>
      <c r="UF120" s="28"/>
      <c r="UG120" s="28"/>
      <c r="UH120" s="28"/>
      <c r="UI120" s="28"/>
      <c r="UJ120" s="28"/>
      <c r="UK120" s="28"/>
      <c r="UL120" s="28"/>
      <c r="UM120" s="28"/>
      <c r="UN120" s="28"/>
      <c r="UO120" s="28"/>
      <c r="UP120" s="28"/>
      <c r="UQ120" s="28"/>
      <c r="UR120" s="28"/>
      <c r="US120" s="28"/>
      <c r="UT120" s="28"/>
      <c r="UU120" s="28"/>
      <c r="UV120" s="28"/>
      <c r="UW120" s="28"/>
      <c r="UX120" s="28"/>
      <c r="UY120" s="28"/>
      <c r="UZ120" s="28"/>
      <c r="VA120" s="28"/>
      <c r="VB120" s="28"/>
      <c r="VC120" s="28"/>
      <c r="VD120" s="28"/>
      <c r="VE120" s="28"/>
      <c r="VF120" s="28"/>
      <c r="VG120" s="28"/>
      <c r="VH120" s="28"/>
      <c r="VI120" s="28"/>
      <c r="VJ120" s="28"/>
      <c r="VK120" s="28"/>
      <c r="VL120" s="28"/>
      <c r="VM120" s="28"/>
      <c r="VN120" s="28"/>
      <c r="VO120" s="28"/>
      <c r="VP120" s="28"/>
      <c r="VQ120" s="28"/>
      <c r="VR120" s="28"/>
      <c r="VS120" s="28"/>
      <c r="VT120" s="28"/>
      <c r="VU120" s="28"/>
      <c r="VV120" s="28"/>
      <c r="VW120" s="28"/>
      <c r="VX120" s="28"/>
      <c r="VY120" s="28"/>
      <c r="VZ120" s="28"/>
      <c r="WA120" s="28"/>
      <c r="WB120" s="28"/>
      <c r="WC120" s="28"/>
      <c r="WD120" s="28"/>
      <c r="WE120" s="28"/>
      <c r="WF120" s="28"/>
      <c r="WG120" s="28"/>
      <c r="WH120" s="28"/>
      <c r="WI120" s="28"/>
      <c r="WJ120" s="28"/>
      <c r="WK120" s="28"/>
      <c r="WL120" s="28"/>
      <c r="WM120" s="28"/>
      <c r="WN120" s="28"/>
      <c r="WO120" s="28"/>
      <c r="WP120" s="28"/>
      <c r="WQ120" s="28"/>
      <c r="WR120" s="28"/>
      <c r="WS120" s="28"/>
      <c r="WT120" s="28"/>
      <c r="WU120" s="28"/>
      <c r="WV120" s="28"/>
      <c r="WW120" s="28"/>
      <c r="WX120" s="28"/>
      <c r="WY120" s="28"/>
      <c r="WZ120" s="28"/>
      <c r="XA120" s="28"/>
      <c r="XB120" s="28"/>
      <c r="XC120" s="28"/>
      <c r="XD120" s="28"/>
      <c r="XE120" s="28"/>
      <c r="XF120" s="28"/>
      <c r="XG120" s="28"/>
      <c r="XH120" s="28"/>
      <c r="XI120" s="28"/>
      <c r="XJ120" s="28"/>
      <c r="XK120" s="28"/>
      <c r="XL120" s="28"/>
      <c r="XM120" s="28"/>
      <c r="XN120" s="28"/>
      <c r="XO120" s="28"/>
      <c r="XP120" s="28"/>
      <c r="XQ120" s="28"/>
      <c r="XR120" s="28"/>
      <c r="XS120" s="28"/>
      <c r="XT120" s="28"/>
      <c r="XU120" s="28"/>
      <c r="XV120" s="28"/>
      <c r="XW120" s="28"/>
      <c r="XX120" s="28"/>
      <c r="XY120" s="28"/>
      <c r="XZ120" s="28"/>
      <c r="YA120" s="28"/>
      <c r="YB120" s="28"/>
      <c r="YC120" s="28"/>
      <c r="YD120" s="28"/>
      <c r="YE120" s="28"/>
      <c r="YF120" s="28"/>
      <c r="YG120" s="28"/>
      <c r="YH120" s="28"/>
      <c r="YI120" s="28"/>
      <c r="YJ120" s="28"/>
      <c r="YK120" s="28"/>
      <c r="YL120" s="28"/>
      <c r="YM120" s="28"/>
      <c r="YN120" s="28"/>
      <c r="YO120" s="28"/>
      <c r="YP120" s="28"/>
      <c r="YQ120" s="28"/>
      <c r="YR120" s="28"/>
      <c r="YS120" s="28"/>
      <c r="YT120" s="28"/>
      <c r="YU120" s="28"/>
      <c r="YV120" s="28"/>
      <c r="YW120" s="28"/>
      <c r="YX120" s="28"/>
      <c r="YY120" s="28"/>
      <c r="YZ120" s="28"/>
      <c r="ZA120" s="28"/>
      <c r="ZB120" s="28"/>
      <c r="ZC120" s="28"/>
      <c r="ZD120" s="28"/>
      <c r="ZE120" s="28"/>
      <c r="ZF120" s="28"/>
      <c r="ZG120" s="28"/>
      <c r="ZH120" s="28"/>
      <c r="ZI120" s="28"/>
      <c r="ZJ120" s="28"/>
      <c r="ZK120" s="28"/>
      <c r="ZL120" s="28"/>
      <c r="ZM120" s="28"/>
      <c r="ZN120" s="28"/>
      <c r="ZO120" s="28"/>
      <c r="ZP120" s="28"/>
      <c r="ZQ120" s="28"/>
      <c r="ZR120" s="28"/>
      <c r="ZS120" s="28"/>
      <c r="ZT120" s="28"/>
      <c r="ZU120" s="28"/>
      <c r="ZV120" s="28"/>
      <c r="ZW120" s="28"/>
      <c r="ZX120" s="28"/>
      <c r="ZY120" s="28"/>
      <c r="ZZ120" s="28"/>
      <c r="AAA120" s="28"/>
      <c r="AAB120" s="28"/>
      <c r="AAC120" s="28"/>
      <c r="AAD120" s="28"/>
      <c r="AAE120" s="28"/>
      <c r="AAF120" s="28"/>
      <c r="AAG120" s="28"/>
      <c r="AAH120" s="28"/>
      <c r="AAI120" s="28"/>
      <c r="AAJ120" s="28"/>
      <c r="AAK120" s="28"/>
      <c r="AAL120" s="28"/>
      <c r="AAM120" s="28"/>
      <c r="AAN120" s="28"/>
      <c r="AAO120" s="28"/>
      <c r="AAP120" s="28"/>
      <c r="AAQ120" s="28"/>
      <c r="AAR120" s="28"/>
      <c r="AAS120" s="28"/>
      <c r="AAT120" s="28"/>
      <c r="AAU120" s="28"/>
      <c r="AAV120" s="28"/>
      <c r="AAW120" s="28"/>
      <c r="AAX120" s="28"/>
      <c r="AAY120" s="28"/>
      <c r="AAZ120" s="28"/>
      <c r="ABA120" s="28"/>
      <c r="ABB120" s="28"/>
      <c r="ABC120" s="28"/>
      <c r="ABD120" s="28"/>
      <c r="ABE120" s="28"/>
      <c r="ABF120" s="28"/>
      <c r="ABG120" s="28"/>
      <c r="ABH120" s="28"/>
      <c r="ABI120" s="28"/>
      <c r="ABJ120" s="28"/>
      <c r="ABK120" s="28"/>
      <c r="ABL120" s="28"/>
      <c r="ABM120" s="28"/>
      <c r="ABN120" s="28"/>
      <c r="ABO120" s="28"/>
      <c r="ABP120" s="28"/>
      <c r="ABQ120" s="28"/>
      <c r="ABR120" s="28"/>
      <c r="ABS120" s="28"/>
      <c r="ABT120" s="28"/>
      <c r="ABU120" s="28"/>
      <c r="ABV120" s="28"/>
      <c r="ABW120" s="28"/>
      <c r="ABX120" s="28"/>
      <c r="ABY120" s="28"/>
      <c r="ABZ120" s="28"/>
      <c r="ACA120" s="28"/>
      <c r="ACB120" s="28"/>
      <c r="ACC120" s="28"/>
      <c r="ACD120" s="28"/>
      <c r="ACE120" s="28"/>
      <c r="ACF120" s="28"/>
      <c r="ACG120" s="28"/>
      <c r="ACH120" s="28"/>
      <c r="ACI120" s="28"/>
      <c r="ACJ120" s="28"/>
      <c r="ACK120" s="28"/>
      <c r="ACL120" s="28"/>
      <c r="ACM120" s="28"/>
      <c r="ACN120" s="28"/>
      <c r="ACO120" s="28"/>
      <c r="ACP120" s="28"/>
      <c r="ACQ120" s="28"/>
      <c r="ACR120" s="28"/>
      <c r="ACS120" s="28"/>
      <c r="ACT120" s="28"/>
      <c r="ACU120" s="28"/>
      <c r="ACV120" s="28"/>
      <c r="ACW120" s="28"/>
      <c r="ACX120" s="28"/>
      <c r="ACY120" s="28"/>
      <c r="ACZ120" s="28"/>
      <c r="ADA120" s="28"/>
      <c r="ADB120" s="28"/>
      <c r="ADC120" s="28"/>
      <c r="ADD120" s="28"/>
      <c r="ADE120" s="28"/>
      <c r="ADF120" s="28"/>
      <c r="ADG120" s="28"/>
      <c r="ADH120" s="28"/>
      <c r="ADI120" s="28"/>
      <c r="ADJ120" s="28"/>
      <c r="ADK120" s="28"/>
      <c r="ADL120" s="28"/>
      <c r="ADM120" s="28"/>
      <c r="ADN120" s="28"/>
      <c r="ADO120" s="28"/>
      <c r="ADP120" s="28"/>
      <c r="ADQ120" s="28"/>
      <c r="ADR120" s="28"/>
      <c r="ADS120" s="28"/>
      <c r="ADT120" s="28"/>
      <c r="ADU120" s="28"/>
      <c r="ADV120" s="28"/>
      <c r="ADW120" s="28"/>
      <c r="ADX120" s="28"/>
      <c r="ADY120" s="28"/>
      <c r="ADZ120" s="28"/>
      <c r="AEA120" s="28"/>
      <c r="AEB120" s="28"/>
      <c r="AEC120" s="28"/>
      <c r="AED120" s="28"/>
      <c r="AEE120" s="28"/>
      <c r="AEF120" s="28"/>
      <c r="AEG120" s="28"/>
      <c r="AEH120" s="28"/>
      <c r="AEI120" s="28"/>
      <c r="AEJ120" s="28"/>
      <c r="AEK120" s="28"/>
      <c r="AEL120" s="28"/>
      <c r="AEM120" s="28"/>
      <c r="AEN120" s="28"/>
      <c r="AEO120" s="28"/>
      <c r="AEP120" s="28"/>
      <c r="AEQ120" s="28"/>
      <c r="AER120" s="28"/>
      <c r="AES120" s="28"/>
      <c r="AET120" s="28"/>
      <c r="AEU120" s="28"/>
      <c r="AEV120" s="28"/>
      <c r="AEW120" s="28"/>
      <c r="AEX120" s="28"/>
      <c r="AEY120" s="28"/>
      <c r="AEZ120" s="28"/>
      <c r="AFA120" s="28"/>
      <c r="AFB120" s="28"/>
      <c r="AFC120" s="28"/>
      <c r="AFD120" s="28"/>
      <c r="AFE120" s="28"/>
      <c r="AFF120" s="28"/>
      <c r="AFG120" s="28"/>
      <c r="AFH120" s="28"/>
      <c r="AFI120" s="28"/>
      <c r="AFJ120" s="28"/>
      <c r="AFK120" s="28"/>
      <c r="AFL120" s="28"/>
      <c r="AFM120" s="28"/>
      <c r="AFN120" s="28"/>
      <c r="AFO120" s="28"/>
      <c r="AFP120" s="28"/>
      <c r="AFQ120" s="28"/>
      <c r="AFR120" s="28"/>
      <c r="AFS120" s="28"/>
      <c r="AFT120" s="28"/>
      <c r="AFU120" s="28"/>
      <c r="AFV120" s="28"/>
      <c r="AFW120" s="28"/>
      <c r="AFX120" s="28"/>
      <c r="AFY120" s="28"/>
      <c r="AFZ120" s="28"/>
      <c r="AGA120" s="28"/>
      <c r="AGB120" s="28"/>
      <c r="AGC120" s="28"/>
      <c r="AGD120" s="28"/>
      <c r="AGE120" s="28"/>
      <c r="AGF120" s="28"/>
      <c r="AGG120" s="28"/>
      <c r="AGH120" s="28"/>
      <c r="AGI120" s="28"/>
      <c r="AGJ120" s="28"/>
      <c r="AGK120" s="28"/>
      <c r="AGL120" s="28"/>
      <c r="AGM120" s="28"/>
      <c r="AGN120" s="28"/>
      <c r="AGO120" s="28"/>
      <c r="AGP120" s="28"/>
      <c r="AGQ120" s="28"/>
      <c r="AGR120" s="28"/>
      <c r="AGS120" s="28"/>
      <c r="AGT120" s="28"/>
      <c r="AGU120" s="28"/>
      <c r="AGV120" s="28"/>
      <c r="AGW120" s="28"/>
      <c r="AGX120" s="28"/>
      <c r="AGY120" s="28"/>
      <c r="AGZ120" s="28"/>
      <c r="AHA120" s="28"/>
      <c r="AHB120" s="28"/>
      <c r="AHC120" s="28"/>
      <c r="AHD120" s="28"/>
      <c r="AHE120" s="28"/>
      <c r="AHF120" s="28"/>
      <c r="AHG120" s="28"/>
      <c r="AHH120" s="28"/>
      <c r="AHI120" s="28"/>
      <c r="AHJ120" s="28"/>
      <c r="AHK120" s="28"/>
      <c r="AHL120" s="28"/>
      <c r="AHM120" s="28"/>
      <c r="AHN120" s="28"/>
      <c r="AHO120" s="28"/>
      <c r="AHP120" s="28"/>
      <c r="AHQ120" s="28"/>
      <c r="AHR120" s="28"/>
      <c r="AHS120" s="28"/>
      <c r="AHT120" s="28"/>
      <c r="AHU120" s="28"/>
      <c r="AHV120" s="28"/>
      <c r="AHW120" s="28"/>
      <c r="AHX120" s="28"/>
      <c r="AHY120" s="28"/>
      <c r="AHZ120" s="28"/>
      <c r="AIA120" s="28"/>
      <c r="AIB120" s="28"/>
      <c r="AIC120" s="28"/>
      <c r="AID120" s="28"/>
      <c r="AIE120" s="28"/>
      <c r="AIF120" s="28"/>
      <c r="AIG120" s="28"/>
      <c r="AIH120" s="28"/>
      <c r="AII120" s="28"/>
      <c r="AIJ120" s="28"/>
      <c r="AIK120" s="28"/>
      <c r="AIL120" s="28"/>
      <c r="AIM120" s="28"/>
      <c r="AIN120" s="28"/>
      <c r="AIO120" s="28"/>
      <c r="AIP120" s="28"/>
      <c r="AIQ120" s="28"/>
      <c r="AIR120" s="28"/>
      <c r="AIS120" s="28"/>
      <c r="AIT120" s="28"/>
      <c r="AIU120" s="28"/>
      <c r="AIV120" s="28"/>
      <c r="AIW120" s="28"/>
      <c r="AIX120" s="28"/>
      <c r="AIY120" s="28"/>
      <c r="AIZ120" s="28"/>
      <c r="AJA120" s="28"/>
      <c r="AJB120" s="28"/>
      <c r="AJC120" s="28"/>
      <c r="AJD120" s="28"/>
      <c r="AJE120" s="28"/>
      <c r="AJF120" s="28"/>
      <c r="AJG120" s="28"/>
      <c r="AJH120" s="28"/>
      <c r="AJI120" s="28"/>
      <c r="AJJ120" s="28"/>
      <c r="AJK120" s="28"/>
      <c r="AJL120" s="28"/>
      <c r="AJM120" s="28"/>
      <c r="AJN120" s="28"/>
      <c r="AJO120" s="28"/>
      <c r="AJP120" s="28"/>
      <c r="AJQ120" s="28"/>
      <c r="AJR120" s="28"/>
      <c r="AJS120" s="28"/>
      <c r="AJT120" s="28"/>
      <c r="AJU120" s="28"/>
      <c r="AJV120" s="28"/>
      <c r="AJW120" s="28"/>
      <c r="AJX120" s="28"/>
      <c r="AJY120" s="28"/>
      <c r="AJZ120" s="28"/>
      <c r="AKA120" s="28"/>
      <c r="AKB120" s="28"/>
      <c r="AKC120" s="28"/>
      <c r="AKD120" s="28"/>
      <c r="AKE120" s="28"/>
      <c r="AKF120" s="28"/>
      <c r="AKG120" s="28"/>
      <c r="AKH120" s="28"/>
      <c r="AKI120" s="28"/>
      <c r="AKJ120" s="28"/>
      <c r="AKK120" s="28"/>
      <c r="AKL120" s="28"/>
      <c r="AKM120" s="28"/>
      <c r="AKN120" s="28"/>
      <c r="AKO120" s="28"/>
      <c r="AKP120" s="28"/>
      <c r="AKQ120" s="28"/>
      <c r="AKR120" s="28"/>
      <c r="AKS120" s="28"/>
      <c r="AKT120" s="28"/>
      <c r="AKU120" s="28"/>
      <c r="AKV120" s="28"/>
      <c r="AKW120" s="28"/>
      <c r="AKX120" s="28"/>
      <c r="AKY120" s="28"/>
      <c r="AKZ120" s="28"/>
      <c r="ALA120" s="28"/>
      <c r="ALB120" s="28"/>
      <c r="ALC120" s="28"/>
      <c r="ALD120" s="28"/>
      <c r="ALE120" s="28"/>
      <c r="ALF120" s="28"/>
      <c r="ALG120" s="28"/>
      <c r="ALH120" s="28"/>
      <c r="ALI120" s="28"/>
      <c r="ALJ120" s="28"/>
      <c r="ALK120" s="28"/>
      <c r="ALL120" s="28"/>
      <c r="ALM120" s="28"/>
      <c r="ALN120" s="28"/>
      <c r="ALO120" s="28"/>
      <c r="ALP120" s="28"/>
      <c r="ALQ120" s="28"/>
      <c r="ALR120" s="28"/>
      <c r="ALS120" s="28"/>
      <c r="ALT120" s="28"/>
      <c r="ALU120" s="28"/>
      <c r="ALV120" s="28"/>
      <c r="ALW120" s="28"/>
      <c r="ALX120" s="28"/>
      <c r="ALY120" s="28"/>
      <c r="ALZ120" s="28"/>
      <c r="AMA120" s="28"/>
      <c r="AMB120" s="28"/>
      <c r="AMC120" s="28"/>
      <c r="AMD120" s="28"/>
      <c r="AME120" s="28"/>
      <c r="AMF120" s="28"/>
      <c r="AMG120" s="28"/>
      <c r="AMH120" s="28"/>
      <c r="AMI120" s="28"/>
      <c r="AMJ120" s="28"/>
      <c r="AMK120" s="28"/>
      <c r="AML120" s="28"/>
      <c r="AMM120" s="28"/>
      <c r="AMN120" s="28"/>
      <c r="AMO120" s="28"/>
      <c r="AMP120" s="28"/>
      <c r="AMQ120" s="28"/>
      <c r="AMR120" s="28"/>
      <c r="AMS120" s="28"/>
      <c r="AMT120" s="28"/>
      <c r="AMU120" s="28"/>
      <c r="AMV120" s="28"/>
      <c r="AMW120" s="28"/>
      <c r="AMX120" s="28"/>
    </row>
    <row r="121" spans="3:1038" s="6" customFormat="1" ht="15" customHeight="1" x14ac:dyDescent="0.25">
      <c r="C121" s="147" t="str">
        <f t="shared" si="4"/>
        <v>American</v>
      </c>
      <c r="D121" s="147" t="str">
        <f t="shared" si="5"/>
        <v>HPS10280H045DV 2**  (80 gal)</v>
      </c>
      <c r="E121" s="147">
        <f t="shared" si="6"/>
        <v>1201985</v>
      </c>
      <c r="F121" s="55">
        <f t="shared" si="7"/>
        <v>80</v>
      </c>
      <c r="G121" s="6" t="str">
        <f t="shared" si="8"/>
        <v>AOSmithHPTS80</v>
      </c>
      <c r="H121" s="114">
        <f t="shared" si="9"/>
        <v>1</v>
      </c>
      <c r="I121" s="152" t="str">
        <f t="shared" si="10"/>
        <v>AmericanHPS10280H045DV2xx</v>
      </c>
      <c r="J121" s="114">
        <v>4</v>
      </c>
      <c r="K121" s="219">
        <v>3.88</v>
      </c>
      <c r="L121" s="91" t="s">
        <v>188</v>
      </c>
      <c r="M121" s="32">
        <v>4</v>
      </c>
      <c r="N121" s="75">
        <f t="shared" si="11"/>
        <v>12</v>
      </c>
      <c r="O121" s="9" t="s">
        <v>17</v>
      </c>
      <c r="P121" s="62">
        <f>P120+1</f>
        <v>19</v>
      </c>
      <c r="Q121" s="164">
        <f t="shared" si="12"/>
        <v>1201985</v>
      </c>
      <c r="R121" s="59" t="str">
        <f t="shared" si="13"/>
        <v>HPS10280H045DV 2**  (80 gal)</v>
      </c>
      <c r="S121" s="151">
        <f t="shared" si="14"/>
        <v>1</v>
      </c>
      <c r="T121" s="10" t="s">
        <v>829</v>
      </c>
      <c r="U121" s="11">
        <v>80</v>
      </c>
      <c r="V121" s="30" t="s">
        <v>819</v>
      </c>
      <c r="W121" s="80" t="s">
        <v>819</v>
      </c>
      <c r="X121" s="85" t="str">
        <f t="shared" si="15"/>
        <v>AOSmithHPTS80</v>
      </c>
      <c r="Y121" s="115">
        <v>1</v>
      </c>
      <c r="Z121" s="42">
        <v>4</v>
      </c>
      <c r="AA121" s="150">
        <v>44728</v>
      </c>
      <c r="AB121" s="44" t="s">
        <v>80</v>
      </c>
      <c r="AC121" s="124" t="str">
        <f t="shared" si="16"/>
        <v>2,     1201985,   "HPS10280H045DV 2**  (80 gal)"</v>
      </c>
      <c r="AD121" s="126" t="str">
        <f>AD120</f>
        <v>American</v>
      </c>
      <c r="AE121" s="146" t="s">
        <v>838</v>
      </c>
      <c r="AF121" s="167">
        <f t="shared" si="17"/>
        <v>1</v>
      </c>
      <c r="AG121" s="124" t="str">
        <f t="shared" si="18"/>
        <v xml:space="preserve">          case  HPS10280H045DV 2**  (80 gal)   :   "AmericanHPS10280H045DV2xx"</v>
      </c>
      <c r="AH121" s="6">
        <v>3.88</v>
      </c>
      <c r="AJ121" s="6">
        <v>4</v>
      </c>
      <c r="AK121"/>
      <c r="AL121" s="138" t="str">
        <f t="shared" si="20"/>
        <v/>
      </c>
      <c r="AM121" s="138">
        <f t="shared" si="21"/>
        <v>3.88</v>
      </c>
      <c r="AN121"/>
      <c r="AO121"/>
      <c r="AP121"/>
      <c r="AQ121"/>
      <c r="AR121"/>
    </row>
    <row r="122" spans="3:1038" s="6" customFormat="1" ht="15" customHeight="1" x14ac:dyDescent="0.25">
      <c r="C122" s="6" t="str">
        <f t="shared" si="4"/>
        <v>American</v>
      </c>
      <c r="D122" s="6" t="str">
        <f t="shared" si="5"/>
        <v>HPE10260H045DV  (60 gal)</v>
      </c>
      <c r="E122" s="6">
        <f t="shared" si="6"/>
        <v>1200111</v>
      </c>
      <c r="F122" s="55">
        <f t="shared" si="7"/>
        <v>60</v>
      </c>
      <c r="G122" s="6" t="str">
        <f t="shared" si="8"/>
        <v>AOSmithPHPT60</v>
      </c>
      <c r="H122" s="114">
        <f t="shared" si="9"/>
        <v>0</v>
      </c>
      <c r="I122" s="152" t="str">
        <f t="shared" si="10"/>
        <v>AmericanHPE10260</v>
      </c>
      <c r="J122" s="114">
        <v>1</v>
      </c>
      <c r="K122" s="220">
        <v>0</v>
      </c>
      <c r="L122" s="91" t="s">
        <v>188</v>
      </c>
      <c r="M122" s="33">
        <v>1</v>
      </c>
      <c r="N122" s="75">
        <f t="shared" si="11"/>
        <v>12</v>
      </c>
      <c r="O122" s="18" t="s">
        <v>17</v>
      </c>
      <c r="P122" s="107">
        <v>1</v>
      </c>
      <c r="Q122" s="164">
        <f t="shared" si="12"/>
        <v>1200111</v>
      </c>
      <c r="R122" s="59" t="str">
        <f t="shared" si="13"/>
        <v>HPE10260H045DV  (60 gal)</v>
      </c>
      <c r="S122" s="151">
        <f t="shared" si="14"/>
        <v>1</v>
      </c>
      <c r="T122" s="19" t="s">
        <v>92</v>
      </c>
      <c r="U122" s="20">
        <v>60</v>
      </c>
      <c r="V122" s="31" t="s">
        <v>104</v>
      </c>
      <c r="W122" s="80" t="s">
        <v>104</v>
      </c>
      <c r="X122" s="85" t="str">
        <f t="shared" si="15"/>
        <v>AOSmithPHPT60</v>
      </c>
      <c r="Y122" s="113">
        <v>0</v>
      </c>
      <c r="Z122" s="45"/>
      <c r="AA122" s="45"/>
      <c r="AB122" s="44"/>
      <c r="AC122" s="124" t="str">
        <f t="shared" si="16"/>
        <v>2,     1200111,   "HPE10260H045DV  (60 gal)"</v>
      </c>
      <c r="AD122" s="125" t="s">
        <v>17</v>
      </c>
      <c r="AE122" s="127" t="s">
        <v>445</v>
      </c>
      <c r="AF122" s="167">
        <f t="shared" si="17"/>
        <v>1</v>
      </c>
      <c r="AG122" s="124" t="str">
        <f t="shared" si="18"/>
        <v xml:space="preserve">          case  HPE10260H045DV  (60 gal)   :   "AmericanHPE10260"</v>
      </c>
      <c r="AH122" s="6" t="s">
        <v>1274</v>
      </c>
      <c r="AI122" s="6" t="s">
        <v>1274</v>
      </c>
      <c r="AJ122" s="6">
        <v>1</v>
      </c>
      <c r="AK122"/>
      <c r="AL122" s="138" t="str">
        <f t="shared" si="20"/>
        <v/>
      </c>
      <c r="AM122" s="138" t="str">
        <f t="shared" si="21"/>
        <v/>
      </c>
      <c r="AN122" s="18"/>
      <c r="AO122" s="18"/>
      <c r="AP122" s="18"/>
      <c r="AQ122" s="18"/>
      <c r="AR122" s="1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  <c r="FS122" s="28"/>
      <c r="FT122" s="28"/>
      <c r="FU122" s="28"/>
      <c r="FV122" s="28"/>
      <c r="FW122" s="28"/>
      <c r="FX122" s="28"/>
      <c r="FY122" s="28"/>
      <c r="FZ122" s="28"/>
      <c r="GA122" s="28"/>
      <c r="GB122" s="28"/>
      <c r="GC122" s="28"/>
      <c r="GD122" s="28"/>
      <c r="GE122" s="28"/>
      <c r="GF122" s="28"/>
      <c r="GG122" s="28"/>
      <c r="GH122" s="28"/>
      <c r="GI122" s="28"/>
      <c r="GJ122" s="28"/>
      <c r="GK122" s="28"/>
      <c r="GL122" s="28"/>
      <c r="GM122" s="28"/>
      <c r="GN122" s="28"/>
      <c r="GO122" s="28"/>
      <c r="GP122" s="28"/>
      <c r="GQ122" s="28"/>
      <c r="GR122" s="28"/>
      <c r="GS122" s="28"/>
      <c r="GT122" s="28"/>
      <c r="GU122" s="28"/>
      <c r="GV122" s="28"/>
      <c r="GW122" s="28"/>
      <c r="GX122" s="28"/>
      <c r="GY122" s="28"/>
      <c r="GZ122" s="28"/>
      <c r="HA122" s="28"/>
      <c r="HB122" s="28"/>
      <c r="HC122" s="28"/>
      <c r="HD122" s="28"/>
      <c r="HE122" s="28"/>
      <c r="HF122" s="28"/>
      <c r="HG122" s="28"/>
      <c r="HH122" s="28"/>
      <c r="HI122" s="28"/>
      <c r="HJ122" s="28"/>
      <c r="HK122" s="28"/>
      <c r="HL122" s="28"/>
      <c r="HM122" s="28"/>
      <c r="HN122" s="28"/>
      <c r="HO122" s="28"/>
      <c r="HP122" s="28"/>
      <c r="HQ122" s="28"/>
      <c r="HR122" s="28"/>
      <c r="HS122" s="28"/>
      <c r="HT122" s="28"/>
      <c r="HU122" s="28"/>
      <c r="HV122" s="28"/>
      <c r="HW122" s="28"/>
      <c r="HX122" s="28"/>
      <c r="HY122" s="28"/>
      <c r="HZ122" s="28"/>
      <c r="IA122" s="28"/>
      <c r="IB122" s="28"/>
      <c r="IC122" s="28"/>
      <c r="ID122" s="28"/>
      <c r="IE122" s="28"/>
      <c r="IF122" s="28"/>
      <c r="IG122" s="28"/>
      <c r="IH122" s="28"/>
      <c r="II122" s="28"/>
      <c r="IJ122" s="28"/>
      <c r="IK122" s="28"/>
      <c r="IL122" s="28"/>
      <c r="IM122" s="28"/>
      <c r="IN122" s="28"/>
      <c r="IO122" s="28"/>
      <c r="IP122" s="28"/>
      <c r="IQ122" s="28"/>
      <c r="IR122" s="28"/>
      <c r="IS122" s="28"/>
      <c r="IT122" s="28"/>
      <c r="IU122" s="28"/>
      <c r="IV122" s="28"/>
      <c r="IW122" s="28"/>
      <c r="IX122" s="28"/>
      <c r="IY122" s="28"/>
      <c r="IZ122" s="28"/>
      <c r="JA122" s="28"/>
      <c r="JB122" s="28"/>
      <c r="JC122" s="28"/>
      <c r="JD122" s="28"/>
      <c r="JE122" s="28"/>
      <c r="JF122" s="28"/>
      <c r="JG122" s="28"/>
      <c r="JH122" s="28"/>
      <c r="JI122" s="28"/>
      <c r="JJ122" s="28"/>
      <c r="JK122" s="28"/>
      <c r="JL122" s="28"/>
      <c r="JM122" s="28"/>
      <c r="JN122" s="28"/>
      <c r="JO122" s="28"/>
      <c r="JP122" s="28"/>
      <c r="JQ122" s="28"/>
      <c r="JR122" s="28"/>
      <c r="JS122" s="28"/>
      <c r="JT122" s="28"/>
      <c r="JU122" s="28"/>
      <c r="JV122" s="28"/>
      <c r="JW122" s="28"/>
      <c r="JX122" s="28"/>
      <c r="JY122" s="28"/>
      <c r="JZ122" s="28"/>
      <c r="KA122" s="28"/>
      <c r="KB122" s="28"/>
      <c r="KC122" s="28"/>
      <c r="KD122" s="28"/>
      <c r="KE122" s="28"/>
      <c r="KF122" s="28"/>
      <c r="KG122" s="28"/>
      <c r="KH122" s="28"/>
      <c r="KI122" s="28"/>
      <c r="KJ122" s="28"/>
      <c r="KK122" s="28"/>
      <c r="KL122" s="28"/>
      <c r="KM122" s="28"/>
      <c r="KN122" s="28"/>
      <c r="KO122" s="28"/>
      <c r="KP122" s="28"/>
      <c r="KQ122" s="28"/>
      <c r="KR122" s="28"/>
      <c r="KS122" s="28"/>
      <c r="KT122" s="28"/>
      <c r="KU122" s="28"/>
      <c r="KV122" s="28"/>
      <c r="KW122" s="28"/>
      <c r="KX122" s="28"/>
      <c r="KY122" s="28"/>
      <c r="KZ122" s="28"/>
      <c r="LA122" s="28"/>
      <c r="LB122" s="28"/>
      <c r="LC122" s="28"/>
      <c r="LD122" s="28"/>
      <c r="LE122" s="28"/>
      <c r="LF122" s="28"/>
      <c r="LG122" s="28"/>
      <c r="LH122" s="28"/>
      <c r="LI122" s="28"/>
      <c r="LJ122" s="28"/>
      <c r="LK122" s="28"/>
      <c r="LL122" s="28"/>
      <c r="LM122" s="28"/>
      <c r="LN122" s="28"/>
      <c r="LO122" s="28"/>
      <c r="LP122" s="28"/>
      <c r="LQ122" s="28"/>
      <c r="LR122" s="28"/>
      <c r="LS122" s="28"/>
      <c r="LT122" s="28"/>
      <c r="LU122" s="28"/>
      <c r="LV122" s="28"/>
      <c r="LW122" s="28"/>
      <c r="LX122" s="28"/>
      <c r="LY122" s="28"/>
      <c r="LZ122" s="28"/>
      <c r="MA122" s="28"/>
      <c r="MB122" s="28"/>
      <c r="MC122" s="28"/>
      <c r="MD122" s="28"/>
      <c r="ME122" s="28"/>
      <c r="MF122" s="28"/>
      <c r="MG122" s="28"/>
      <c r="MH122" s="28"/>
      <c r="MI122" s="28"/>
      <c r="MJ122" s="28"/>
      <c r="MK122" s="28"/>
      <c r="ML122" s="28"/>
      <c r="MM122" s="28"/>
      <c r="MN122" s="28"/>
      <c r="MO122" s="28"/>
      <c r="MP122" s="28"/>
      <c r="MQ122" s="28"/>
      <c r="MR122" s="28"/>
      <c r="MS122" s="28"/>
      <c r="MT122" s="28"/>
      <c r="MU122" s="28"/>
      <c r="MV122" s="28"/>
      <c r="MW122" s="28"/>
      <c r="MX122" s="28"/>
      <c r="MY122" s="28"/>
      <c r="MZ122" s="28"/>
      <c r="NA122" s="28"/>
      <c r="NB122" s="28"/>
      <c r="NC122" s="28"/>
      <c r="ND122" s="28"/>
      <c r="NE122" s="28"/>
      <c r="NF122" s="28"/>
      <c r="NG122" s="28"/>
      <c r="NH122" s="28"/>
      <c r="NI122" s="28"/>
      <c r="NJ122" s="28"/>
      <c r="NK122" s="28"/>
      <c r="NL122" s="28"/>
      <c r="NM122" s="28"/>
      <c r="NN122" s="28"/>
      <c r="NO122" s="28"/>
      <c r="NP122" s="28"/>
      <c r="NQ122" s="28"/>
      <c r="NR122" s="28"/>
      <c r="NS122" s="28"/>
      <c r="NT122" s="28"/>
      <c r="NU122" s="28"/>
      <c r="NV122" s="28"/>
      <c r="NW122" s="28"/>
      <c r="NX122" s="28"/>
      <c r="NY122" s="28"/>
      <c r="NZ122" s="28"/>
      <c r="OA122" s="28"/>
      <c r="OB122" s="28"/>
      <c r="OC122" s="28"/>
      <c r="OD122" s="28"/>
      <c r="OE122" s="28"/>
      <c r="OF122" s="28"/>
      <c r="OG122" s="28"/>
      <c r="OH122" s="28"/>
      <c r="OI122" s="28"/>
      <c r="OJ122" s="28"/>
      <c r="OK122" s="28"/>
      <c r="OL122" s="28"/>
      <c r="OM122" s="28"/>
      <c r="ON122" s="28"/>
      <c r="OO122" s="28"/>
      <c r="OP122" s="28"/>
      <c r="OQ122" s="28"/>
      <c r="OR122" s="28"/>
      <c r="OS122" s="28"/>
      <c r="OT122" s="28"/>
      <c r="OU122" s="28"/>
      <c r="OV122" s="28"/>
      <c r="OW122" s="28"/>
      <c r="OX122" s="28"/>
      <c r="OY122" s="28"/>
      <c r="OZ122" s="28"/>
      <c r="PA122" s="28"/>
      <c r="PB122" s="28"/>
      <c r="PC122" s="28"/>
      <c r="PD122" s="28"/>
      <c r="PE122" s="28"/>
      <c r="PF122" s="28"/>
      <c r="PG122" s="28"/>
      <c r="PH122" s="28"/>
      <c r="PI122" s="28"/>
      <c r="PJ122" s="28"/>
      <c r="PK122" s="28"/>
      <c r="PL122" s="28"/>
      <c r="PM122" s="28"/>
      <c r="PN122" s="28"/>
      <c r="PO122" s="28"/>
      <c r="PP122" s="28"/>
      <c r="PQ122" s="28"/>
      <c r="PR122" s="28"/>
      <c r="PS122" s="28"/>
      <c r="PT122" s="28"/>
      <c r="PU122" s="28"/>
      <c r="PV122" s="28"/>
      <c r="PW122" s="28"/>
      <c r="PX122" s="28"/>
      <c r="PY122" s="28"/>
      <c r="PZ122" s="28"/>
      <c r="QA122" s="28"/>
      <c r="QB122" s="28"/>
      <c r="QC122" s="28"/>
      <c r="QD122" s="28"/>
      <c r="QE122" s="28"/>
      <c r="QF122" s="28"/>
      <c r="QG122" s="28"/>
      <c r="QH122" s="28"/>
      <c r="QI122" s="28"/>
      <c r="QJ122" s="28"/>
      <c r="QK122" s="28"/>
      <c r="QL122" s="28"/>
      <c r="QM122" s="28"/>
      <c r="QN122" s="28"/>
      <c r="QO122" s="28"/>
      <c r="QP122" s="28"/>
      <c r="QQ122" s="28"/>
      <c r="QR122" s="28"/>
      <c r="QS122" s="28"/>
      <c r="QT122" s="28"/>
      <c r="QU122" s="28"/>
      <c r="QV122" s="28"/>
      <c r="QW122" s="28"/>
      <c r="QX122" s="28"/>
      <c r="QY122" s="28"/>
      <c r="QZ122" s="28"/>
      <c r="RA122" s="28"/>
      <c r="RB122" s="28"/>
      <c r="RC122" s="28"/>
      <c r="RD122" s="28"/>
      <c r="RE122" s="28"/>
      <c r="RF122" s="28"/>
      <c r="RG122" s="28"/>
      <c r="RH122" s="28"/>
      <c r="RI122" s="28"/>
      <c r="RJ122" s="28"/>
      <c r="RK122" s="28"/>
      <c r="RL122" s="28"/>
      <c r="RM122" s="28"/>
      <c r="RN122" s="28"/>
      <c r="RO122" s="28"/>
      <c r="RP122" s="28"/>
      <c r="RQ122" s="28"/>
      <c r="RR122" s="28"/>
      <c r="RS122" s="28"/>
      <c r="RT122" s="28"/>
      <c r="RU122" s="28"/>
      <c r="RV122" s="28"/>
      <c r="RW122" s="28"/>
      <c r="RX122" s="28"/>
      <c r="RY122" s="28"/>
      <c r="RZ122" s="28"/>
      <c r="SA122" s="28"/>
      <c r="SB122" s="28"/>
      <c r="SC122" s="28"/>
      <c r="SD122" s="28"/>
      <c r="SE122" s="28"/>
      <c r="SF122" s="28"/>
      <c r="SG122" s="28"/>
      <c r="SH122" s="28"/>
      <c r="SI122" s="28"/>
      <c r="SJ122" s="28"/>
      <c r="SK122" s="28"/>
      <c r="SL122" s="28"/>
      <c r="SM122" s="28"/>
      <c r="SN122" s="28"/>
      <c r="SO122" s="28"/>
      <c r="SP122" s="28"/>
      <c r="SQ122" s="28"/>
      <c r="SR122" s="28"/>
      <c r="SS122" s="28"/>
      <c r="ST122" s="28"/>
      <c r="SU122" s="28"/>
      <c r="SV122" s="28"/>
      <c r="SW122" s="28"/>
      <c r="SX122" s="28"/>
      <c r="SY122" s="28"/>
      <c r="SZ122" s="28"/>
      <c r="TA122" s="28"/>
      <c r="TB122" s="28"/>
      <c r="TC122" s="28"/>
      <c r="TD122" s="28"/>
      <c r="TE122" s="28"/>
      <c r="TF122" s="28"/>
      <c r="TG122" s="28"/>
      <c r="TH122" s="28"/>
      <c r="TI122" s="28"/>
      <c r="TJ122" s="28"/>
      <c r="TK122" s="28"/>
      <c r="TL122" s="28"/>
      <c r="TM122" s="28"/>
      <c r="TN122" s="28"/>
      <c r="TO122" s="28"/>
      <c r="TP122" s="28"/>
      <c r="TQ122" s="28"/>
      <c r="TR122" s="28"/>
      <c r="TS122" s="28"/>
      <c r="TT122" s="28"/>
      <c r="TU122" s="28"/>
      <c r="TV122" s="28"/>
      <c r="TW122" s="28"/>
      <c r="TX122" s="28"/>
      <c r="TY122" s="28"/>
      <c r="TZ122" s="28"/>
      <c r="UA122" s="28"/>
      <c r="UB122" s="28"/>
      <c r="UC122" s="28"/>
      <c r="UD122" s="28"/>
      <c r="UE122" s="28"/>
      <c r="UF122" s="28"/>
      <c r="UG122" s="28"/>
      <c r="UH122" s="28"/>
      <c r="UI122" s="28"/>
      <c r="UJ122" s="28"/>
      <c r="UK122" s="28"/>
      <c r="UL122" s="28"/>
      <c r="UM122" s="28"/>
      <c r="UN122" s="28"/>
      <c r="UO122" s="28"/>
      <c r="UP122" s="28"/>
      <c r="UQ122" s="28"/>
      <c r="UR122" s="28"/>
      <c r="US122" s="28"/>
      <c r="UT122" s="28"/>
      <c r="UU122" s="28"/>
      <c r="UV122" s="28"/>
      <c r="UW122" s="28"/>
      <c r="UX122" s="28"/>
      <c r="UY122" s="28"/>
      <c r="UZ122" s="28"/>
      <c r="VA122" s="28"/>
      <c r="VB122" s="28"/>
      <c r="VC122" s="28"/>
      <c r="VD122" s="28"/>
      <c r="VE122" s="28"/>
      <c r="VF122" s="28"/>
      <c r="VG122" s="28"/>
      <c r="VH122" s="28"/>
      <c r="VI122" s="28"/>
      <c r="VJ122" s="28"/>
      <c r="VK122" s="28"/>
      <c r="VL122" s="28"/>
      <c r="VM122" s="28"/>
      <c r="VN122" s="28"/>
      <c r="VO122" s="28"/>
      <c r="VP122" s="28"/>
      <c r="VQ122" s="28"/>
      <c r="VR122" s="28"/>
      <c r="VS122" s="28"/>
      <c r="VT122" s="28"/>
      <c r="VU122" s="28"/>
      <c r="VV122" s="28"/>
      <c r="VW122" s="28"/>
      <c r="VX122" s="28"/>
      <c r="VY122" s="28"/>
      <c r="VZ122" s="28"/>
      <c r="WA122" s="28"/>
      <c r="WB122" s="28"/>
      <c r="WC122" s="28"/>
      <c r="WD122" s="28"/>
      <c r="WE122" s="28"/>
      <c r="WF122" s="28"/>
      <c r="WG122" s="28"/>
      <c r="WH122" s="28"/>
      <c r="WI122" s="28"/>
      <c r="WJ122" s="28"/>
      <c r="WK122" s="28"/>
      <c r="WL122" s="28"/>
      <c r="WM122" s="28"/>
      <c r="WN122" s="28"/>
      <c r="WO122" s="28"/>
      <c r="WP122" s="28"/>
      <c r="WQ122" s="28"/>
      <c r="WR122" s="28"/>
      <c r="WS122" s="28"/>
      <c r="WT122" s="28"/>
      <c r="WU122" s="28"/>
      <c r="WV122" s="28"/>
      <c r="WW122" s="28"/>
      <c r="WX122" s="28"/>
      <c r="WY122" s="28"/>
      <c r="WZ122" s="28"/>
      <c r="XA122" s="28"/>
      <c r="XB122" s="28"/>
      <c r="XC122" s="28"/>
      <c r="XD122" s="28"/>
      <c r="XE122" s="28"/>
      <c r="XF122" s="28"/>
      <c r="XG122" s="28"/>
      <c r="XH122" s="28"/>
      <c r="XI122" s="28"/>
      <c r="XJ122" s="28"/>
      <c r="XK122" s="28"/>
      <c r="XL122" s="28"/>
      <c r="XM122" s="28"/>
      <c r="XN122" s="28"/>
      <c r="XO122" s="28"/>
      <c r="XP122" s="28"/>
      <c r="XQ122" s="28"/>
      <c r="XR122" s="28"/>
      <c r="XS122" s="28"/>
      <c r="XT122" s="28"/>
      <c r="XU122" s="28"/>
      <c r="XV122" s="28"/>
      <c r="XW122" s="28"/>
      <c r="XX122" s="28"/>
      <c r="XY122" s="28"/>
      <c r="XZ122" s="28"/>
      <c r="YA122" s="28"/>
      <c r="YB122" s="28"/>
      <c r="YC122" s="28"/>
      <c r="YD122" s="28"/>
      <c r="YE122" s="28"/>
      <c r="YF122" s="28"/>
      <c r="YG122" s="28"/>
      <c r="YH122" s="28"/>
      <c r="YI122" s="28"/>
      <c r="YJ122" s="28"/>
      <c r="YK122" s="28"/>
      <c r="YL122" s="28"/>
      <c r="YM122" s="28"/>
      <c r="YN122" s="28"/>
      <c r="YO122" s="28"/>
      <c r="YP122" s="28"/>
      <c r="YQ122" s="28"/>
      <c r="YR122" s="28"/>
      <c r="YS122" s="28"/>
      <c r="YT122" s="28"/>
      <c r="YU122" s="28"/>
      <c r="YV122" s="28"/>
      <c r="YW122" s="28"/>
      <c r="YX122" s="28"/>
      <c r="YY122" s="28"/>
      <c r="YZ122" s="28"/>
      <c r="ZA122" s="28"/>
      <c r="ZB122" s="28"/>
      <c r="ZC122" s="28"/>
      <c r="ZD122" s="28"/>
      <c r="ZE122" s="28"/>
      <c r="ZF122" s="28"/>
      <c r="ZG122" s="28"/>
      <c r="ZH122" s="28"/>
      <c r="ZI122" s="28"/>
      <c r="ZJ122" s="28"/>
      <c r="ZK122" s="28"/>
      <c r="ZL122" s="28"/>
      <c r="ZM122" s="28"/>
      <c r="ZN122" s="28"/>
      <c r="ZO122" s="28"/>
      <c r="ZP122" s="28"/>
      <c r="ZQ122" s="28"/>
      <c r="ZR122" s="28"/>
      <c r="ZS122" s="28"/>
      <c r="ZT122" s="28"/>
      <c r="ZU122" s="28"/>
      <c r="ZV122" s="28"/>
      <c r="ZW122" s="28"/>
      <c r="ZX122" s="28"/>
      <c r="ZY122" s="28"/>
      <c r="ZZ122" s="28"/>
      <c r="AAA122" s="28"/>
      <c r="AAB122" s="28"/>
      <c r="AAC122" s="28"/>
      <c r="AAD122" s="28"/>
      <c r="AAE122" s="28"/>
      <c r="AAF122" s="28"/>
      <c r="AAG122" s="28"/>
      <c r="AAH122" s="28"/>
      <c r="AAI122" s="28"/>
      <c r="AAJ122" s="28"/>
      <c r="AAK122" s="28"/>
      <c r="AAL122" s="28"/>
      <c r="AAM122" s="28"/>
      <c r="AAN122" s="28"/>
      <c r="AAO122" s="28"/>
      <c r="AAP122" s="28"/>
      <c r="AAQ122" s="28"/>
      <c r="AAR122" s="28"/>
      <c r="AAS122" s="28"/>
      <c r="AAT122" s="28"/>
      <c r="AAU122" s="28"/>
      <c r="AAV122" s="28"/>
      <c r="AAW122" s="28"/>
      <c r="AAX122" s="28"/>
      <c r="AAY122" s="28"/>
      <c r="AAZ122" s="28"/>
      <c r="ABA122" s="28"/>
      <c r="ABB122" s="28"/>
      <c r="ABC122" s="28"/>
      <c r="ABD122" s="28"/>
      <c r="ABE122" s="28"/>
      <c r="ABF122" s="28"/>
      <c r="ABG122" s="28"/>
      <c r="ABH122" s="28"/>
      <c r="ABI122" s="28"/>
      <c r="ABJ122" s="28"/>
      <c r="ABK122" s="28"/>
      <c r="ABL122" s="28"/>
      <c r="ABM122" s="28"/>
      <c r="ABN122" s="28"/>
      <c r="ABO122" s="28"/>
      <c r="ABP122" s="28"/>
      <c r="ABQ122" s="28"/>
      <c r="ABR122" s="28"/>
      <c r="ABS122" s="28"/>
      <c r="ABT122" s="28"/>
      <c r="ABU122" s="28"/>
      <c r="ABV122" s="28"/>
      <c r="ABW122" s="28"/>
      <c r="ABX122" s="28"/>
      <c r="ABY122" s="28"/>
      <c r="ABZ122" s="28"/>
      <c r="ACA122" s="28"/>
      <c r="ACB122" s="28"/>
      <c r="ACC122" s="28"/>
      <c r="ACD122" s="28"/>
      <c r="ACE122" s="28"/>
      <c r="ACF122" s="28"/>
      <c r="ACG122" s="28"/>
      <c r="ACH122" s="28"/>
      <c r="ACI122" s="28"/>
      <c r="ACJ122" s="28"/>
      <c r="ACK122" s="28"/>
      <c r="ACL122" s="28"/>
      <c r="ACM122" s="28"/>
      <c r="ACN122" s="28"/>
      <c r="ACO122" s="28"/>
      <c r="ACP122" s="28"/>
      <c r="ACQ122" s="28"/>
      <c r="ACR122" s="28"/>
      <c r="ACS122" s="28"/>
      <c r="ACT122" s="28"/>
      <c r="ACU122" s="28"/>
      <c r="ACV122" s="28"/>
      <c r="ACW122" s="28"/>
      <c r="ACX122" s="28"/>
      <c r="ACY122" s="28"/>
      <c r="ACZ122" s="28"/>
      <c r="ADA122" s="28"/>
      <c r="ADB122" s="28"/>
      <c r="ADC122" s="28"/>
      <c r="ADD122" s="28"/>
      <c r="ADE122" s="28"/>
      <c r="ADF122" s="28"/>
      <c r="ADG122" s="28"/>
      <c r="ADH122" s="28"/>
      <c r="ADI122" s="28"/>
      <c r="ADJ122" s="28"/>
      <c r="ADK122" s="28"/>
      <c r="ADL122" s="28"/>
      <c r="ADM122" s="28"/>
      <c r="ADN122" s="28"/>
      <c r="ADO122" s="28"/>
      <c r="ADP122" s="28"/>
      <c r="ADQ122" s="28"/>
      <c r="ADR122" s="28"/>
      <c r="ADS122" s="28"/>
      <c r="ADT122" s="28"/>
      <c r="ADU122" s="28"/>
      <c r="ADV122" s="28"/>
      <c r="ADW122" s="28"/>
      <c r="ADX122" s="28"/>
      <c r="ADY122" s="28"/>
      <c r="ADZ122" s="28"/>
      <c r="AEA122" s="28"/>
      <c r="AEB122" s="28"/>
      <c r="AEC122" s="28"/>
      <c r="AED122" s="28"/>
      <c r="AEE122" s="28"/>
      <c r="AEF122" s="28"/>
      <c r="AEG122" s="28"/>
      <c r="AEH122" s="28"/>
      <c r="AEI122" s="28"/>
      <c r="AEJ122" s="28"/>
      <c r="AEK122" s="28"/>
      <c r="AEL122" s="28"/>
      <c r="AEM122" s="28"/>
      <c r="AEN122" s="28"/>
      <c r="AEO122" s="28"/>
      <c r="AEP122" s="28"/>
      <c r="AEQ122" s="28"/>
      <c r="AER122" s="28"/>
      <c r="AES122" s="28"/>
      <c r="AET122" s="28"/>
      <c r="AEU122" s="28"/>
      <c r="AEV122" s="28"/>
      <c r="AEW122" s="28"/>
      <c r="AEX122" s="28"/>
      <c r="AEY122" s="28"/>
      <c r="AEZ122" s="28"/>
      <c r="AFA122" s="28"/>
      <c r="AFB122" s="28"/>
      <c r="AFC122" s="28"/>
      <c r="AFD122" s="28"/>
      <c r="AFE122" s="28"/>
      <c r="AFF122" s="28"/>
      <c r="AFG122" s="28"/>
      <c r="AFH122" s="28"/>
      <c r="AFI122" s="28"/>
      <c r="AFJ122" s="28"/>
      <c r="AFK122" s="28"/>
      <c r="AFL122" s="28"/>
      <c r="AFM122" s="28"/>
      <c r="AFN122" s="28"/>
      <c r="AFO122" s="28"/>
      <c r="AFP122" s="28"/>
      <c r="AFQ122" s="28"/>
      <c r="AFR122" s="28"/>
      <c r="AFS122" s="28"/>
      <c r="AFT122" s="28"/>
      <c r="AFU122" s="28"/>
      <c r="AFV122" s="28"/>
      <c r="AFW122" s="28"/>
      <c r="AFX122" s="28"/>
      <c r="AFY122" s="28"/>
      <c r="AFZ122" s="28"/>
      <c r="AGA122" s="28"/>
      <c r="AGB122" s="28"/>
      <c r="AGC122" s="28"/>
      <c r="AGD122" s="28"/>
      <c r="AGE122" s="28"/>
      <c r="AGF122" s="28"/>
      <c r="AGG122" s="28"/>
      <c r="AGH122" s="28"/>
      <c r="AGI122" s="28"/>
      <c r="AGJ122" s="28"/>
      <c r="AGK122" s="28"/>
      <c r="AGL122" s="28"/>
      <c r="AGM122" s="28"/>
      <c r="AGN122" s="28"/>
      <c r="AGO122" s="28"/>
      <c r="AGP122" s="28"/>
      <c r="AGQ122" s="28"/>
      <c r="AGR122" s="28"/>
      <c r="AGS122" s="28"/>
      <c r="AGT122" s="28"/>
      <c r="AGU122" s="28"/>
      <c r="AGV122" s="28"/>
      <c r="AGW122" s="28"/>
      <c r="AGX122" s="28"/>
      <c r="AGY122" s="28"/>
      <c r="AGZ122" s="28"/>
      <c r="AHA122" s="28"/>
      <c r="AHB122" s="28"/>
      <c r="AHC122" s="28"/>
      <c r="AHD122" s="28"/>
      <c r="AHE122" s="28"/>
      <c r="AHF122" s="28"/>
      <c r="AHG122" s="28"/>
      <c r="AHH122" s="28"/>
      <c r="AHI122" s="28"/>
      <c r="AHJ122" s="28"/>
      <c r="AHK122" s="28"/>
      <c r="AHL122" s="28"/>
      <c r="AHM122" s="28"/>
      <c r="AHN122" s="28"/>
      <c r="AHO122" s="28"/>
      <c r="AHP122" s="28"/>
      <c r="AHQ122" s="28"/>
      <c r="AHR122" s="28"/>
      <c r="AHS122" s="28"/>
      <c r="AHT122" s="28"/>
      <c r="AHU122" s="28"/>
      <c r="AHV122" s="28"/>
      <c r="AHW122" s="28"/>
      <c r="AHX122" s="28"/>
      <c r="AHY122" s="28"/>
      <c r="AHZ122" s="28"/>
      <c r="AIA122" s="28"/>
      <c r="AIB122" s="28"/>
      <c r="AIC122" s="28"/>
      <c r="AID122" s="28"/>
      <c r="AIE122" s="28"/>
      <c r="AIF122" s="28"/>
      <c r="AIG122" s="28"/>
      <c r="AIH122" s="28"/>
      <c r="AII122" s="28"/>
      <c r="AIJ122" s="28"/>
      <c r="AIK122" s="28"/>
      <c r="AIL122" s="28"/>
      <c r="AIM122" s="28"/>
      <c r="AIN122" s="28"/>
      <c r="AIO122" s="28"/>
      <c r="AIP122" s="28"/>
      <c r="AIQ122" s="28"/>
      <c r="AIR122" s="28"/>
      <c r="AIS122" s="28"/>
      <c r="AIT122" s="28"/>
      <c r="AIU122" s="28"/>
      <c r="AIV122" s="28"/>
      <c r="AIW122" s="28"/>
      <c r="AIX122" s="28"/>
      <c r="AIY122" s="28"/>
      <c r="AIZ122" s="28"/>
      <c r="AJA122" s="28"/>
      <c r="AJB122" s="28"/>
      <c r="AJC122" s="28"/>
      <c r="AJD122" s="28"/>
      <c r="AJE122" s="28"/>
      <c r="AJF122" s="28"/>
      <c r="AJG122" s="28"/>
      <c r="AJH122" s="28"/>
      <c r="AJI122" s="28"/>
      <c r="AJJ122" s="28"/>
      <c r="AJK122" s="28"/>
      <c r="AJL122" s="28"/>
      <c r="AJM122" s="28"/>
      <c r="AJN122" s="28"/>
      <c r="AJO122" s="28"/>
      <c r="AJP122" s="28"/>
      <c r="AJQ122" s="28"/>
      <c r="AJR122" s="28"/>
      <c r="AJS122" s="28"/>
      <c r="AJT122" s="28"/>
      <c r="AJU122" s="28"/>
      <c r="AJV122" s="28"/>
      <c r="AJW122" s="28"/>
      <c r="AJX122" s="28"/>
      <c r="AJY122" s="28"/>
      <c r="AJZ122" s="28"/>
      <c r="AKA122" s="28"/>
      <c r="AKB122" s="28"/>
      <c r="AKC122" s="28"/>
      <c r="AKD122" s="28"/>
      <c r="AKE122" s="28"/>
      <c r="AKF122" s="28"/>
      <c r="AKG122" s="28"/>
      <c r="AKH122" s="28"/>
      <c r="AKI122" s="28"/>
      <c r="AKJ122" s="28"/>
      <c r="AKK122" s="28"/>
      <c r="AKL122" s="28"/>
      <c r="AKM122" s="28"/>
      <c r="AKN122" s="28"/>
      <c r="AKO122" s="28"/>
      <c r="AKP122" s="28"/>
      <c r="AKQ122" s="28"/>
      <c r="AKR122" s="28"/>
      <c r="AKS122" s="28"/>
      <c r="AKT122" s="28"/>
      <c r="AKU122" s="28"/>
      <c r="AKV122" s="28"/>
      <c r="AKW122" s="28"/>
      <c r="AKX122" s="28"/>
      <c r="AKY122" s="28"/>
      <c r="AKZ122" s="28"/>
      <c r="ALA122" s="28"/>
      <c r="ALB122" s="28"/>
      <c r="ALC122" s="28"/>
      <c r="ALD122" s="28"/>
      <c r="ALE122" s="28"/>
      <c r="ALF122" s="28"/>
      <c r="ALG122" s="28"/>
      <c r="ALH122" s="28"/>
      <c r="ALI122" s="28"/>
      <c r="ALJ122" s="28"/>
      <c r="ALK122" s="28"/>
      <c r="ALL122" s="28"/>
      <c r="ALM122" s="28"/>
      <c r="ALN122" s="28"/>
      <c r="ALO122" s="28"/>
      <c r="ALP122" s="28"/>
      <c r="ALQ122" s="28"/>
      <c r="ALR122" s="28"/>
      <c r="ALS122" s="28"/>
      <c r="ALT122" s="28"/>
      <c r="ALU122" s="28"/>
      <c r="ALV122" s="28"/>
      <c r="ALW122" s="28"/>
      <c r="ALX122" s="28"/>
      <c r="ALY122" s="28"/>
      <c r="ALZ122" s="28"/>
      <c r="AMA122" s="28"/>
      <c r="AMB122" s="28"/>
      <c r="AMC122" s="28"/>
      <c r="AMD122" s="28"/>
      <c r="AME122" s="28"/>
      <c r="AMF122" s="28"/>
      <c r="AMG122" s="28"/>
      <c r="AMH122" s="28"/>
      <c r="AMI122" s="28"/>
      <c r="AMJ122" s="28"/>
      <c r="AMK122" s="28"/>
      <c r="AML122" s="28"/>
      <c r="AMM122" s="28"/>
      <c r="AMN122" s="28"/>
      <c r="AMO122" s="28"/>
      <c r="AMP122" s="28"/>
      <c r="AMQ122" s="28"/>
      <c r="AMR122" s="28"/>
      <c r="AMS122" s="28"/>
      <c r="AMT122" s="28"/>
      <c r="AMU122" s="28"/>
      <c r="AMV122" s="28"/>
      <c r="AMW122" s="28"/>
      <c r="AMX122" s="28"/>
    </row>
    <row r="123" spans="3:1038" s="6" customFormat="1" ht="15" customHeight="1" x14ac:dyDescent="0.25">
      <c r="C123" s="6" t="str">
        <f t="shared" si="4"/>
        <v>American</v>
      </c>
      <c r="D123" s="6" t="str">
        <f t="shared" si="5"/>
        <v>HPE10280H045DV  (80 gal)</v>
      </c>
      <c r="E123" s="6">
        <f t="shared" si="6"/>
        <v>1200212</v>
      </c>
      <c r="F123" s="55">
        <f t="shared" si="7"/>
        <v>80</v>
      </c>
      <c r="G123" s="6" t="str">
        <f t="shared" si="8"/>
        <v>AOSmithPHPT80</v>
      </c>
      <c r="H123" s="114">
        <f t="shared" si="9"/>
        <v>0</v>
      </c>
      <c r="I123" s="152" t="str">
        <f t="shared" si="10"/>
        <v>AmericanHPE10280</v>
      </c>
      <c r="J123" s="114">
        <v>1</v>
      </c>
      <c r="K123" s="220">
        <v>0</v>
      </c>
      <c r="L123" s="91" t="s">
        <v>188</v>
      </c>
      <c r="M123" s="33">
        <v>1</v>
      </c>
      <c r="N123" s="75">
        <f t="shared" si="11"/>
        <v>12</v>
      </c>
      <c r="O123" s="18" t="s">
        <v>17</v>
      </c>
      <c r="P123" s="62">
        <f>P122+1</f>
        <v>2</v>
      </c>
      <c r="Q123" s="164">
        <f t="shared" si="12"/>
        <v>1200212</v>
      </c>
      <c r="R123" s="59" t="str">
        <f t="shared" si="13"/>
        <v>HPE10280H045DV  (80 gal)</v>
      </c>
      <c r="S123" s="151">
        <f t="shared" si="14"/>
        <v>1</v>
      </c>
      <c r="T123" s="19" t="s">
        <v>111</v>
      </c>
      <c r="U123" s="20">
        <v>80</v>
      </c>
      <c r="V123" s="31" t="s">
        <v>105</v>
      </c>
      <c r="W123" s="80" t="s">
        <v>105</v>
      </c>
      <c r="X123" s="85" t="str">
        <f t="shared" si="15"/>
        <v>AOSmithPHPT80</v>
      </c>
      <c r="Y123" s="113">
        <v>0</v>
      </c>
      <c r="Z123" s="45"/>
      <c r="AA123" s="45"/>
      <c r="AB123" s="44"/>
      <c r="AC123" s="124" t="str">
        <f t="shared" si="16"/>
        <v>2,     1200212,   "HPE10280H045DV  (80 gal)"</v>
      </c>
      <c r="AD123" s="126" t="str">
        <f t="shared" ref="AD123:AD137" si="24">AD122</f>
        <v>American</v>
      </c>
      <c r="AE123" s="127" t="s">
        <v>446</v>
      </c>
      <c r="AF123" s="167">
        <f t="shared" si="17"/>
        <v>1</v>
      </c>
      <c r="AG123" s="124" t="str">
        <f t="shared" si="18"/>
        <v xml:space="preserve">          case  HPE10280H045DV  (80 gal)   :   "AmericanHPE10280"</v>
      </c>
      <c r="AH123" s="6" t="s">
        <v>1275</v>
      </c>
      <c r="AI123" s="6">
        <v>2.33</v>
      </c>
      <c r="AJ123" s="6">
        <v>1</v>
      </c>
      <c r="AK123"/>
      <c r="AL123" s="138" t="str">
        <f t="shared" si="20"/>
        <v/>
      </c>
      <c r="AM123" s="138" t="str">
        <f t="shared" si="21"/>
        <v/>
      </c>
      <c r="AN123" s="18"/>
      <c r="AO123" s="18"/>
      <c r="AP123" s="18"/>
      <c r="AQ123" s="18"/>
      <c r="AR123" s="1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  <c r="FS123" s="28"/>
      <c r="FT123" s="28"/>
      <c r="FU123" s="28"/>
      <c r="FV123" s="28"/>
      <c r="FW123" s="28"/>
      <c r="FX123" s="28"/>
      <c r="FY123" s="28"/>
      <c r="FZ123" s="28"/>
      <c r="GA123" s="28"/>
      <c r="GB123" s="28"/>
      <c r="GC123" s="28"/>
      <c r="GD123" s="28"/>
      <c r="GE123" s="28"/>
      <c r="GF123" s="28"/>
      <c r="GG123" s="28"/>
      <c r="GH123" s="28"/>
      <c r="GI123" s="28"/>
      <c r="GJ123" s="28"/>
      <c r="GK123" s="28"/>
      <c r="GL123" s="28"/>
      <c r="GM123" s="28"/>
      <c r="GN123" s="28"/>
      <c r="GO123" s="28"/>
      <c r="GP123" s="28"/>
      <c r="GQ123" s="28"/>
      <c r="GR123" s="28"/>
      <c r="GS123" s="28"/>
      <c r="GT123" s="28"/>
      <c r="GU123" s="28"/>
      <c r="GV123" s="28"/>
      <c r="GW123" s="28"/>
      <c r="GX123" s="28"/>
      <c r="GY123" s="28"/>
      <c r="GZ123" s="28"/>
      <c r="HA123" s="28"/>
      <c r="HB123" s="28"/>
      <c r="HC123" s="28"/>
      <c r="HD123" s="28"/>
      <c r="HE123" s="28"/>
      <c r="HF123" s="28"/>
      <c r="HG123" s="28"/>
      <c r="HH123" s="28"/>
      <c r="HI123" s="28"/>
      <c r="HJ123" s="28"/>
      <c r="HK123" s="28"/>
      <c r="HL123" s="28"/>
      <c r="HM123" s="28"/>
      <c r="HN123" s="28"/>
      <c r="HO123" s="28"/>
      <c r="HP123" s="28"/>
      <c r="HQ123" s="28"/>
      <c r="HR123" s="28"/>
      <c r="HS123" s="28"/>
      <c r="HT123" s="28"/>
      <c r="HU123" s="28"/>
      <c r="HV123" s="28"/>
      <c r="HW123" s="28"/>
      <c r="HX123" s="28"/>
      <c r="HY123" s="28"/>
      <c r="HZ123" s="28"/>
      <c r="IA123" s="28"/>
      <c r="IB123" s="28"/>
      <c r="IC123" s="28"/>
      <c r="ID123" s="28"/>
      <c r="IE123" s="28"/>
      <c r="IF123" s="28"/>
      <c r="IG123" s="28"/>
      <c r="IH123" s="28"/>
      <c r="II123" s="28"/>
      <c r="IJ123" s="28"/>
      <c r="IK123" s="28"/>
      <c r="IL123" s="28"/>
      <c r="IM123" s="28"/>
      <c r="IN123" s="28"/>
      <c r="IO123" s="28"/>
      <c r="IP123" s="28"/>
      <c r="IQ123" s="28"/>
      <c r="IR123" s="28"/>
      <c r="IS123" s="28"/>
      <c r="IT123" s="28"/>
      <c r="IU123" s="28"/>
      <c r="IV123" s="28"/>
      <c r="IW123" s="28"/>
      <c r="IX123" s="28"/>
      <c r="IY123" s="28"/>
      <c r="IZ123" s="28"/>
      <c r="JA123" s="28"/>
      <c r="JB123" s="28"/>
      <c r="JC123" s="28"/>
      <c r="JD123" s="28"/>
      <c r="JE123" s="28"/>
      <c r="JF123" s="28"/>
      <c r="JG123" s="28"/>
      <c r="JH123" s="28"/>
      <c r="JI123" s="28"/>
      <c r="JJ123" s="28"/>
      <c r="JK123" s="28"/>
      <c r="JL123" s="28"/>
      <c r="JM123" s="28"/>
      <c r="JN123" s="28"/>
      <c r="JO123" s="28"/>
      <c r="JP123" s="28"/>
      <c r="JQ123" s="28"/>
      <c r="JR123" s="28"/>
      <c r="JS123" s="28"/>
      <c r="JT123" s="28"/>
      <c r="JU123" s="28"/>
      <c r="JV123" s="28"/>
      <c r="JW123" s="28"/>
      <c r="JX123" s="28"/>
      <c r="JY123" s="28"/>
      <c r="JZ123" s="28"/>
      <c r="KA123" s="28"/>
      <c r="KB123" s="28"/>
      <c r="KC123" s="28"/>
      <c r="KD123" s="28"/>
      <c r="KE123" s="28"/>
      <c r="KF123" s="28"/>
      <c r="KG123" s="28"/>
      <c r="KH123" s="28"/>
      <c r="KI123" s="28"/>
      <c r="KJ123" s="28"/>
      <c r="KK123" s="28"/>
      <c r="KL123" s="28"/>
      <c r="KM123" s="28"/>
      <c r="KN123" s="28"/>
      <c r="KO123" s="28"/>
      <c r="KP123" s="28"/>
      <c r="KQ123" s="28"/>
      <c r="KR123" s="28"/>
      <c r="KS123" s="28"/>
      <c r="KT123" s="28"/>
      <c r="KU123" s="28"/>
      <c r="KV123" s="28"/>
      <c r="KW123" s="28"/>
      <c r="KX123" s="28"/>
      <c r="KY123" s="28"/>
      <c r="KZ123" s="28"/>
      <c r="LA123" s="28"/>
      <c r="LB123" s="28"/>
      <c r="LC123" s="28"/>
      <c r="LD123" s="28"/>
      <c r="LE123" s="28"/>
      <c r="LF123" s="28"/>
      <c r="LG123" s="28"/>
      <c r="LH123" s="28"/>
      <c r="LI123" s="28"/>
      <c r="LJ123" s="28"/>
      <c r="LK123" s="28"/>
      <c r="LL123" s="28"/>
      <c r="LM123" s="28"/>
      <c r="LN123" s="28"/>
      <c r="LO123" s="28"/>
      <c r="LP123" s="28"/>
      <c r="LQ123" s="28"/>
      <c r="LR123" s="28"/>
      <c r="LS123" s="28"/>
      <c r="LT123" s="28"/>
      <c r="LU123" s="28"/>
      <c r="LV123" s="28"/>
      <c r="LW123" s="28"/>
      <c r="LX123" s="28"/>
      <c r="LY123" s="28"/>
      <c r="LZ123" s="28"/>
      <c r="MA123" s="28"/>
      <c r="MB123" s="28"/>
      <c r="MC123" s="28"/>
      <c r="MD123" s="28"/>
      <c r="ME123" s="28"/>
      <c r="MF123" s="28"/>
      <c r="MG123" s="28"/>
      <c r="MH123" s="28"/>
      <c r="MI123" s="28"/>
      <c r="MJ123" s="28"/>
      <c r="MK123" s="28"/>
      <c r="ML123" s="28"/>
      <c r="MM123" s="28"/>
      <c r="MN123" s="28"/>
      <c r="MO123" s="28"/>
      <c r="MP123" s="28"/>
      <c r="MQ123" s="28"/>
      <c r="MR123" s="28"/>
      <c r="MS123" s="28"/>
      <c r="MT123" s="28"/>
      <c r="MU123" s="28"/>
      <c r="MV123" s="28"/>
      <c r="MW123" s="28"/>
      <c r="MX123" s="28"/>
      <c r="MY123" s="28"/>
      <c r="MZ123" s="28"/>
      <c r="NA123" s="28"/>
      <c r="NB123" s="28"/>
      <c r="NC123" s="28"/>
      <c r="ND123" s="28"/>
      <c r="NE123" s="28"/>
      <c r="NF123" s="28"/>
      <c r="NG123" s="28"/>
      <c r="NH123" s="28"/>
      <c r="NI123" s="28"/>
      <c r="NJ123" s="28"/>
      <c r="NK123" s="28"/>
      <c r="NL123" s="28"/>
      <c r="NM123" s="28"/>
      <c r="NN123" s="28"/>
      <c r="NO123" s="28"/>
      <c r="NP123" s="28"/>
      <c r="NQ123" s="28"/>
      <c r="NR123" s="28"/>
      <c r="NS123" s="28"/>
      <c r="NT123" s="28"/>
      <c r="NU123" s="28"/>
      <c r="NV123" s="28"/>
      <c r="NW123" s="28"/>
      <c r="NX123" s="28"/>
      <c r="NY123" s="28"/>
      <c r="NZ123" s="28"/>
      <c r="OA123" s="28"/>
      <c r="OB123" s="28"/>
      <c r="OC123" s="28"/>
      <c r="OD123" s="28"/>
      <c r="OE123" s="28"/>
      <c r="OF123" s="28"/>
      <c r="OG123" s="28"/>
      <c r="OH123" s="28"/>
      <c r="OI123" s="28"/>
      <c r="OJ123" s="28"/>
      <c r="OK123" s="28"/>
      <c r="OL123" s="28"/>
      <c r="OM123" s="28"/>
      <c r="ON123" s="28"/>
      <c r="OO123" s="28"/>
      <c r="OP123" s="28"/>
      <c r="OQ123" s="28"/>
      <c r="OR123" s="28"/>
      <c r="OS123" s="28"/>
      <c r="OT123" s="28"/>
      <c r="OU123" s="28"/>
      <c r="OV123" s="28"/>
      <c r="OW123" s="28"/>
      <c r="OX123" s="28"/>
      <c r="OY123" s="28"/>
      <c r="OZ123" s="28"/>
      <c r="PA123" s="28"/>
      <c r="PB123" s="28"/>
      <c r="PC123" s="28"/>
      <c r="PD123" s="28"/>
      <c r="PE123" s="28"/>
      <c r="PF123" s="28"/>
      <c r="PG123" s="28"/>
      <c r="PH123" s="28"/>
      <c r="PI123" s="28"/>
      <c r="PJ123" s="28"/>
      <c r="PK123" s="28"/>
      <c r="PL123" s="28"/>
      <c r="PM123" s="28"/>
      <c r="PN123" s="28"/>
      <c r="PO123" s="28"/>
      <c r="PP123" s="28"/>
      <c r="PQ123" s="28"/>
      <c r="PR123" s="28"/>
      <c r="PS123" s="28"/>
      <c r="PT123" s="28"/>
      <c r="PU123" s="28"/>
      <c r="PV123" s="28"/>
      <c r="PW123" s="28"/>
      <c r="PX123" s="28"/>
      <c r="PY123" s="28"/>
      <c r="PZ123" s="28"/>
      <c r="QA123" s="28"/>
      <c r="QB123" s="28"/>
      <c r="QC123" s="28"/>
      <c r="QD123" s="28"/>
      <c r="QE123" s="28"/>
      <c r="QF123" s="28"/>
      <c r="QG123" s="28"/>
      <c r="QH123" s="28"/>
      <c r="QI123" s="28"/>
      <c r="QJ123" s="28"/>
      <c r="QK123" s="28"/>
      <c r="QL123" s="28"/>
      <c r="QM123" s="28"/>
      <c r="QN123" s="28"/>
      <c r="QO123" s="28"/>
      <c r="QP123" s="28"/>
      <c r="QQ123" s="28"/>
      <c r="QR123" s="28"/>
      <c r="QS123" s="28"/>
      <c r="QT123" s="28"/>
      <c r="QU123" s="28"/>
      <c r="QV123" s="28"/>
      <c r="QW123" s="28"/>
      <c r="QX123" s="28"/>
      <c r="QY123" s="28"/>
      <c r="QZ123" s="28"/>
      <c r="RA123" s="28"/>
      <c r="RB123" s="28"/>
      <c r="RC123" s="28"/>
      <c r="RD123" s="28"/>
      <c r="RE123" s="28"/>
      <c r="RF123" s="28"/>
      <c r="RG123" s="28"/>
      <c r="RH123" s="28"/>
      <c r="RI123" s="28"/>
      <c r="RJ123" s="28"/>
      <c r="RK123" s="28"/>
      <c r="RL123" s="28"/>
      <c r="RM123" s="28"/>
      <c r="RN123" s="28"/>
      <c r="RO123" s="28"/>
      <c r="RP123" s="28"/>
      <c r="RQ123" s="28"/>
      <c r="RR123" s="28"/>
      <c r="RS123" s="28"/>
      <c r="RT123" s="28"/>
      <c r="RU123" s="28"/>
      <c r="RV123" s="28"/>
      <c r="RW123" s="28"/>
      <c r="RX123" s="28"/>
      <c r="RY123" s="28"/>
      <c r="RZ123" s="28"/>
      <c r="SA123" s="28"/>
      <c r="SB123" s="28"/>
      <c r="SC123" s="28"/>
      <c r="SD123" s="28"/>
      <c r="SE123" s="28"/>
      <c r="SF123" s="28"/>
      <c r="SG123" s="28"/>
      <c r="SH123" s="28"/>
      <c r="SI123" s="28"/>
      <c r="SJ123" s="28"/>
      <c r="SK123" s="28"/>
      <c r="SL123" s="28"/>
      <c r="SM123" s="28"/>
      <c r="SN123" s="28"/>
      <c r="SO123" s="28"/>
      <c r="SP123" s="28"/>
      <c r="SQ123" s="28"/>
      <c r="SR123" s="28"/>
      <c r="SS123" s="28"/>
      <c r="ST123" s="28"/>
      <c r="SU123" s="28"/>
      <c r="SV123" s="28"/>
      <c r="SW123" s="28"/>
      <c r="SX123" s="28"/>
      <c r="SY123" s="28"/>
      <c r="SZ123" s="28"/>
      <c r="TA123" s="28"/>
      <c r="TB123" s="28"/>
      <c r="TC123" s="28"/>
      <c r="TD123" s="28"/>
      <c r="TE123" s="28"/>
      <c r="TF123" s="28"/>
      <c r="TG123" s="28"/>
      <c r="TH123" s="28"/>
      <c r="TI123" s="28"/>
      <c r="TJ123" s="28"/>
      <c r="TK123" s="28"/>
      <c r="TL123" s="28"/>
      <c r="TM123" s="28"/>
      <c r="TN123" s="28"/>
      <c r="TO123" s="28"/>
      <c r="TP123" s="28"/>
      <c r="TQ123" s="28"/>
      <c r="TR123" s="28"/>
      <c r="TS123" s="28"/>
      <c r="TT123" s="28"/>
      <c r="TU123" s="28"/>
      <c r="TV123" s="28"/>
      <c r="TW123" s="28"/>
      <c r="TX123" s="28"/>
      <c r="TY123" s="28"/>
      <c r="TZ123" s="28"/>
      <c r="UA123" s="28"/>
      <c r="UB123" s="28"/>
      <c r="UC123" s="28"/>
      <c r="UD123" s="28"/>
      <c r="UE123" s="28"/>
      <c r="UF123" s="28"/>
      <c r="UG123" s="28"/>
      <c r="UH123" s="28"/>
      <c r="UI123" s="28"/>
      <c r="UJ123" s="28"/>
      <c r="UK123" s="28"/>
      <c r="UL123" s="28"/>
      <c r="UM123" s="28"/>
      <c r="UN123" s="28"/>
      <c r="UO123" s="28"/>
      <c r="UP123" s="28"/>
      <c r="UQ123" s="28"/>
      <c r="UR123" s="28"/>
      <c r="US123" s="28"/>
      <c r="UT123" s="28"/>
      <c r="UU123" s="28"/>
      <c r="UV123" s="28"/>
      <c r="UW123" s="28"/>
      <c r="UX123" s="28"/>
      <c r="UY123" s="28"/>
      <c r="UZ123" s="28"/>
      <c r="VA123" s="28"/>
      <c r="VB123" s="28"/>
      <c r="VC123" s="28"/>
      <c r="VD123" s="28"/>
      <c r="VE123" s="28"/>
      <c r="VF123" s="28"/>
      <c r="VG123" s="28"/>
      <c r="VH123" s="28"/>
      <c r="VI123" s="28"/>
      <c r="VJ123" s="28"/>
      <c r="VK123" s="28"/>
      <c r="VL123" s="28"/>
      <c r="VM123" s="28"/>
      <c r="VN123" s="28"/>
      <c r="VO123" s="28"/>
      <c r="VP123" s="28"/>
      <c r="VQ123" s="28"/>
      <c r="VR123" s="28"/>
      <c r="VS123" s="28"/>
      <c r="VT123" s="28"/>
      <c r="VU123" s="28"/>
      <c r="VV123" s="28"/>
      <c r="VW123" s="28"/>
      <c r="VX123" s="28"/>
      <c r="VY123" s="28"/>
      <c r="VZ123" s="28"/>
      <c r="WA123" s="28"/>
      <c r="WB123" s="28"/>
      <c r="WC123" s="28"/>
      <c r="WD123" s="28"/>
      <c r="WE123" s="28"/>
      <c r="WF123" s="28"/>
      <c r="WG123" s="28"/>
      <c r="WH123" s="28"/>
      <c r="WI123" s="28"/>
      <c r="WJ123" s="28"/>
      <c r="WK123" s="28"/>
      <c r="WL123" s="28"/>
      <c r="WM123" s="28"/>
      <c r="WN123" s="28"/>
      <c r="WO123" s="28"/>
      <c r="WP123" s="28"/>
      <c r="WQ123" s="28"/>
      <c r="WR123" s="28"/>
      <c r="WS123" s="28"/>
      <c r="WT123" s="28"/>
      <c r="WU123" s="28"/>
      <c r="WV123" s="28"/>
      <c r="WW123" s="28"/>
      <c r="WX123" s="28"/>
      <c r="WY123" s="28"/>
      <c r="WZ123" s="28"/>
      <c r="XA123" s="28"/>
      <c r="XB123" s="28"/>
      <c r="XC123" s="28"/>
      <c r="XD123" s="28"/>
      <c r="XE123" s="28"/>
      <c r="XF123" s="28"/>
      <c r="XG123" s="28"/>
      <c r="XH123" s="28"/>
      <c r="XI123" s="28"/>
      <c r="XJ123" s="28"/>
      <c r="XK123" s="28"/>
      <c r="XL123" s="28"/>
      <c r="XM123" s="28"/>
      <c r="XN123" s="28"/>
      <c r="XO123" s="28"/>
      <c r="XP123" s="28"/>
      <c r="XQ123" s="28"/>
      <c r="XR123" s="28"/>
      <c r="XS123" s="28"/>
      <c r="XT123" s="28"/>
      <c r="XU123" s="28"/>
      <c r="XV123" s="28"/>
      <c r="XW123" s="28"/>
      <c r="XX123" s="28"/>
      <c r="XY123" s="28"/>
      <c r="XZ123" s="28"/>
      <c r="YA123" s="28"/>
      <c r="YB123" s="28"/>
      <c r="YC123" s="28"/>
      <c r="YD123" s="28"/>
      <c r="YE123" s="28"/>
      <c r="YF123" s="28"/>
      <c r="YG123" s="28"/>
      <c r="YH123" s="28"/>
      <c r="YI123" s="28"/>
      <c r="YJ123" s="28"/>
      <c r="YK123" s="28"/>
      <c r="YL123" s="28"/>
      <c r="YM123" s="28"/>
      <c r="YN123" s="28"/>
      <c r="YO123" s="28"/>
      <c r="YP123" s="28"/>
      <c r="YQ123" s="28"/>
      <c r="YR123" s="28"/>
      <c r="YS123" s="28"/>
      <c r="YT123" s="28"/>
      <c r="YU123" s="28"/>
      <c r="YV123" s="28"/>
      <c r="YW123" s="28"/>
      <c r="YX123" s="28"/>
      <c r="YY123" s="28"/>
      <c r="YZ123" s="28"/>
      <c r="ZA123" s="28"/>
      <c r="ZB123" s="28"/>
      <c r="ZC123" s="28"/>
      <c r="ZD123" s="28"/>
      <c r="ZE123" s="28"/>
      <c r="ZF123" s="28"/>
      <c r="ZG123" s="28"/>
      <c r="ZH123" s="28"/>
      <c r="ZI123" s="28"/>
      <c r="ZJ123" s="28"/>
      <c r="ZK123" s="28"/>
      <c r="ZL123" s="28"/>
      <c r="ZM123" s="28"/>
      <c r="ZN123" s="28"/>
      <c r="ZO123" s="28"/>
      <c r="ZP123" s="28"/>
      <c r="ZQ123" s="28"/>
      <c r="ZR123" s="28"/>
      <c r="ZS123" s="28"/>
      <c r="ZT123" s="28"/>
      <c r="ZU123" s="28"/>
      <c r="ZV123" s="28"/>
      <c r="ZW123" s="28"/>
      <c r="ZX123" s="28"/>
      <c r="ZY123" s="28"/>
      <c r="ZZ123" s="28"/>
      <c r="AAA123" s="28"/>
      <c r="AAB123" s="28"/>
      <c r="AAC123" s="28"/>
      <c r="AAD123" s="28"/>
      <c r="AAE123" s="28"/>
      <c r="AAF123" s="28"/>
      <c r="AAG123" s="28"/>
      <c r="AAH123" s="28"/>
      <c r="AAI123" s="28"/>
      <c r="AAJ123" s="28"/>
      <c r="AAK123" s="28"/>
      <c r="AAL123" s="28"/>
      <c r="AAM123" s="28"/>
      <c r="AAN123" s="28"/>
      <c r="AAO123" s="28"/>
      <c r="AAP123" s="28"/>
      <c r="AAQ123" s="28"/>
      <c r="AAR123" s="28"/>
      <c r="AAS123" s="28"/>
      <c r="AAT123" s="28"/>
      <c r="AAU123" s="28"/>
      <c r="AAV123" s="28"/>
      <c r="AAW123" s="28"/>
      <c r="AAX123" s="28"/>
      <c r="AAY123" s="28"/>
      <c r="AAZ123" s="28"/>
      <c r="ABA123" s="28"/>
      <c r="ABB123" s="28"/>
      <c r="ABC123" s="28"/>
      <c r="ABD123" s="28"/>
      <c r="ABE123" s="28"/>
      <c r="ABF123" s="28"/>
      <c r="ABG123" s="28"/>
      <c r="ABH123" s="28"/>
      <c r="ABI123" s="28"/>
      <c r="ABJ123" s="28"/>
      <c r="ABK123" s="28"/>
      <c r="ABL123" s="28"/>
      <c r="ABM123" s="28"/>
      <c r="ABN123" s="28"/>
      <c r="ABO123" s="28"/>
      <c r="ABP123" s="28"/>
      <c r="ABQ123" s="28"/>
      <c r="ABR123" s="28"/>
      <c r="ABS123" s="28"/>
      <c r="ABT123" s="28"/>
      <c r="ABU123" s="28"/>
      <c r="ABV123" s="28"/>
      <c r="ABW123" s="28"/>
      <c r="ABX123" s="28"/>
      <c r="ABY123" s="28"/>
      <c r="ABZ123" s="28"/>
      <c r="ACA123" s="28"/>
      <c r="ACB123" s="28"/>
      <c r="ACC123" s="28"/>
      <c r="ACD123" s="28"/>
      <c r="ACE123" s="28"/>
      <c r="ACF123" s="28"/>
      <c r="ACG123" s="28"/>
      <c r="ACH123" s="28"/>
      <c r="ACI123" s="28"/>
      <c r="ACJ123" s="28"/>
      <c r="ACK123" s="28"/>
      <c r="ACL123" s="28"/>
      <c r="ACM123" s="28"/>
      <c r="ACN123" s="28"/>
      <c r="ACO123" s="28"/>
      <c r="ACP123" s="28"/>
      <c r="ACQ123" s="28"/>
      <c r="ACR123" s="28"/>
      <c r="ACS123" s="28"/>
      <c r="ACT123" s="28"/>
      <c r="ACU123" s="28"/>
      <c r="ACV123" s="28"/>
      <c r="ACW123" s="28"/>
      <c r="ACX123" s="28"/>
      <c r="ACY123" s="28"/>
      <c r="ACZ123" s="28"/>
      <c r="ADA123" s="28"/>
      <c r="ADB123" s="28"/>
      <c r="ADC123" s="28"/>
      <c r="ADD123" s="28"/>
      <c r="ADE123" s="28"/>
      <c r="ADF123" s="28"/>
      <c r="ADG123" s="28"/>
      <c r="ADH123" s="28"/>
      <c r="ADI123" s="28"/>
      <c r="ADJ123" s="28"/>
      <c r="ADK123" s="28"/>
      <c r="ADL123" s="28"/>
      <c r="ADM123" s="28"/>
      <c r="ADN123" s="28"/>
      <c r="ADO123" s="28"/>
      <c r="ADP123" s="28"/>
      <c r="ADQ123" s="28"/>
      <c r="ADR123" s="28"/>
      <c r="ADS123" s="28"/>
      <c r="ADT123" s="28"/>
      <c r="ADU123" s="28"/>
      <c r="ADV123" s="28"/>
      <c r="ADW123" s="28"/>
      <c r="ADX123" s="28"/>
      <c r="ADY123" s="28"/>
      <c r="ADZ123" s="28"/>
      <c r="AEA123" s="28"/>
      <c r="AEB123" s="28"/>
      <c r="AEC123" s="28"/>
      <c r="AED123" s="28"/>
      <c r="AEE123" s="28"/>
      <c r="AEF123" s="28"/>
      <c r="AEG123" s="28"/>
      <c r="AEH123" s="28"/>
      <c r="AEI123" s="28"/>
      <c r="AEJ123" s="28"/>
      <c r="AEK123" s="28"/>
      <c r="AEL123" s="28"/>
      <c r="AEM123" s="28"/>
      <c r="AEN123" s="28"/>
      <c r="AEO123" s="28"/>
      <c r="AEP123" s="28"/>
      <c r="AEQ123" s="28"/>
      <c r="AER123" s="28"/>
      <c r="AES123" s="28"/>
      <c r="AET123" s="28"/>
      <c r="AEU123" s="28"/>
      <c r="AEV123" s="28"/>
      <c r="AEW123" s="28"/>
      <c r="AEX123" s="28"/>
      <c r="AEY123" s="28"/>
      <c r="AEZ123" s="28"/>
      <c r="AFA123" s="28"/>
      <c r="AFB123" s="28"/>
      <c r="AFC123" s="28"/>
      <c r="AFD123" s="28"/>
      <c r="AFE123" s="28"/>
      <c r="AFF123" s="28"/>
      <c r="AFG123" s="28"/>
      <c r="AFH123" s="28"/>
      <c r="AFI123" s="28"/>
      <c r="AFJ123" s="28"/>
      <c r="AFK123" s="28"/>
      <c r="AFL123" s="28"/>
      <c r="AFM123" s="28"/>
      <c r="AFN123" s="28"/>
      <c r="AFO123" s="28"/>
      <c r="AFP123" s="28"/>
      <c r="AFQ123" s="28"/>
      <c r="AFR123" s="28"/>
      <c r="AFS123" s="28"/>
      <c r="AFT123" s="28"/>
      <c r="AFU123" s="28"/>
      <c r="AFV123" s="28"/>
      <c r="AFW123" s="28"/>
      <c r="AFX123" s="28"/>
      <c r="AFY123" s="28"/>
      <c r="AFZ123" s="28"/>
      <c r="AGA123" s="28"/>
      <c r="AGB123" s="28"/>
      <c r="AGC123" s="28"/>
      <c r="AGD123" s="28"/>
      <c r="AGE123" s="28"/>
      <c r="AGF123" s="28"/>
      <c r="AGG123" s="28"/>
      <c r="AGH123" s="28"/>
      <c r="AGI123" s="28"/>
      <c r="AGJ123" s="28"/>
      <c r="AGK123" s="28"/>
      <c r="AGL123" s="28"/>
      <c r="AGM123" s="28"/>
      <c r="AGN123" s="28"/>
      <c r="AGO123" s="28"/>
      <c r="AGP123" s="28"/>
      <c r="AGQ123" s="28"/>
      <c r="AGR123" s="28"/>
      <c r="AGS123" s="28"/>
      <c r="AGT123" s="28"/>
      <c r="AGU123" s="28"/>
      <c r="AGV123" s="28"/>
      <c r="AGW123" s="28"/>
      <c r="AGX123" s="28"/>
      <c r="AGY123" s="28"/>
      <c r="AGZ123" s="28"/>
      <c r="AHA123" s="28"/>
      <c r="AHB123" s="28"/>
      <c r="AHC123" s="28"/>
      <c r="AHD123" s="28"/>
      <c r="AHE123" s="28"/>
      <c r="AHF123" s="28"/>
      <c r="AHG123" s="28"/>
      <c r="AHH123" s="28"/>
      <c r="AHI123" s="28"/>
      <c r="AHJ123" s="28"/>
      <c r="AHK123" s="28"/>
      <c r="AHL123" s="28"/>
      <c r="AHM123" s="28"/>
      <c r="AHN123" s="28"/>
      <c r="AHO123" s="28"/>
      <c r="AHP123" s="28"/>
      <c r="AHQ123" s="28"/>
      <c r="AHR123" s="28"/>
      <c r="AHS123" s="28"/>
      <c r="AHT123" s="28"/>
      <c r="AHU123" s="28"/>
      <c r="AHV123" s="28"/>
      <c r="AHW123" s="28"/>
      <c r="AHX123" s="28"/>
      <c r="AHY123" s="28"/>
      <c r="AHZ123" s="28"/>
      <c r="AIA123" s="28"/>
      <c r="AIB123" s="28"/>
      <c r="AIC123" s="28"/>
      <c r="AID123" s="28"/>
      <c r="AIE123" s="28"/>
      <c r="AIF123" s="28"/>
      <c r="AIG123" s="28"/>
      <c r="AIH123" s="28"/>
      <c r="AII123" s="28"/>
      <c r="AIJ123" s="28"/>
      <c r="AIK123" s="28"/>
      <c r="AIL123" s="28"/>
      <c r="AIM123" s="28"/>
      <c r="AIN123" s="28"/>
      <c r="AIO123" s="28"/>
      <c r="AIP123" s="28"/>
      <c r="AIQ123" s="28"/>
      <c r="AIR123" s="28"/>
      <c r="AIS123" s="28"/>
      <c r="AIT123" s="28"/>
      <c r="AIU123" s="28"/>
      <c r="AIV123" s="28"/>
      <c r="AIW123" s="28"/>
      <c r="AIX123" s="28"/>
      <c r="AIY123" s="28"/>
      <c r="AIZ123" s="28"/>
      <c r="AJA123" s="28"/>
      <c r="AJB123" s="28"/>
      <c r="AJC123" s="28"/>
      <c r="AJD123" s="28"/>
      <c r="AJE123" s="28"/>
      <c r="AJF123" s="28"/>
      <c r="AJG123" s="28"/>
      <c r="AJH123" s="28"/>
      <c r="AJI123" s="28"/>
      <c r="AJJ123" s="28"/>
      <c r="AJK123" s="28"/>
      <c r="AJL123" s="28"/>
      <c r="AJM123" s="28"/>
      <c r="AJN123" s="28"/>
      <c r="AJO123" s="28"/>
      <c r="AJP123" s="28"/>
      <c r="AJQ123" s="28"/>
      <c r="AJR123" s="28"/>
      <c r="AJS123" s="28"/>
      <c r="AJT123" s="28"/>
      <c r="AJU123" s="28"/>
      <c r="AJV123" s="28"/>
      <c r="AJW123" s="28"/>
      <c r="AJX123" s="28"/>
      <c r="AJY123" s="28"/>
      <c r="AJZ123" s="28"/>
      <c r="AKA123" s="28"/>
      <c r="AKB123" s="28"/>
      <c r="AKC123" s="28"/>
      <c r="AKD123" s="28"/>
      <c r="AKE123" s="28"/>
      <c r="AKF123" s="28"/>
      <c r="AKG123" s="28"/>
      <c r="AKH123" s="28"/>
      <c r="AKI123" s="28"/>
      <c r="AKJ123" s="28"/>
      <c r="AKK123" s="28"/>
      <c r="AKL123" s="28"/>
      <c r="AKM123" s="28"/>
      <c r="AKN123" s="28"/>
      <c r="AKO123" s="28"/>
      <c r="AKP123" s="28"/>
      <c r="AKQ123" s="28"/>
      <c r="AKR123" s="28"/>
      <c r="AKS123" s="28"/>
      <c r="AKT123" s="28"/>
      <c r="AKU123" s="28"/>
      <c r="AKV123" s="28"/>
      <c r="AKW123" s="28"/>
      <c r="AKX123" s="28"/>
      <c r="AKY123" s="28"/>
      <c r="AKZ123" s="28"/>
      <c r="ALA123" s="28"/>
      <c r="ALB123" s="28"/>
      <c r="ALC123" s="28"/>
      <c r="ALD123" s="28"/>
      <c r="ALE123" s="28"/>
      <c r="ALF123" s="28"/>
      <c r="ALG123" s="28"/>
      <c r="ALH123" s="28"/>
      <c r="ALI123" s="28"/>
      <c r="ALJ123" s="28"/>
      <c r="ALK123" s="28"/>
      <c r="ALL123" s="28"/>
      <c r="ALM123" s="28"/>
      <c r="ALN123" s="28"/>
      <c r="ALO123" s="28"/>
      <c r="ALP123" s="28"/>
      <c r="ALQ123" s="28"/>
      <c r="ALR123" s="28"/>
      <c r="ALS123" s="28"/>
      <c r="ALT123" s="28"/>
      <c r="ALU123" s="28"/>
      <c r="ALV123" s="28"/>
      <c r="ALW123" s="28"/>
      <c r="ALX123" s="28"/>
      <c r="ALY123" s="28"/>
      <c r="ALZ123" s="28"/>
      <c r="AMA123" s="28"/>
      <c r="AMB123" s="28"/>
      <c r="AMC123" s="28"/>
      <c r="AMD123" s="28"/>
      <c r="AME123" s="28"/>
      <c r="AMF123" s="28"/>
      <c r="AMG123" s="28"/>
      <c r="AMH123" s="28"/>
      <c r="AMI123" s="28"/>
      <c r="AMJ123" s="28"/>
      <c r="AMK123" s="28"/>
      <c r="AML123" s="28"/>
      <c r="AMM123" s="28"/>
      <c r="AMN123" s="28"/>
      <c r="AMO123" s="28"/>
      <c r="AMP123" s="28"/>
      <c r="AMQ123" s="28"/>
      <c r="AMR123" s="28"/>
      <c r="AMS123" s="28"/>
      <c r="AMT123" s="28"/>
      <c r="AMU123" s="28"/>
      <c r="AMV123" s="28"/>
      <c r="AMW123" s="28"/>
      <c r="AMX123" s="28"/>
    </row>
    <row r="124" spans="3:1038" s="6" customFormat="1" ht="15" customHeight="1" x14ac:dyDescent="0.25">
      <c r="C124" s="6" t="str">
        <f t="shared" si="4"/>
        <v>American</v>
      </c>
      <c r="D124" s="6" t="str">
        <f t="shared" si="5"/>
        <v>HPE6280H045DV 102  (80 gal)</v>
      </c>
      <c r="E124" s="6">
        <f t="shared" si="6"/>
        <v>1200312</v>
      </c>
      <c r="F124" s="55">
        <f t="shared" si="7"/>
        <v>80</v>
      </c>
      <c r="G124" s="6" t="str">
        <f t="shared" si="8"/>
        <v>AOSmithPHPT80</v>
      </c>
      <c r="H124" s="114">
        <f t="shared" si="9"/>
        <v>0</v>
      </c>
      <c r="I124" s="152" t="str">
        <f t="shared" si="10"/>
        <v>AmericanHPE6280</v>
      </c>
      <c r="J124" s="114">
        <v>1</v>
      </c>
      <c r="K124" s="220">
        <v>0</v>
      </c>
      <c r="L124" s="91" t="s">
        <v>188</v>
      </c>
      <c r="M124" s="32">
        <v>1</v>
      </c>
      <c r="N124" s="75">
        <f t="shared" si="11"/>
        <v>12</v>
      </c>
      <c r="O124" s="9" t="s">
        <v>17</v>
      </c>
      <c r="P124" s="62">
        <f>P123+1</f>
        <v>3</v>
      </c>
      <c r="Q124" s="164">
        <f t="shared" si="12"/>
        <v>1200312</v>
      </c>
      <c r="R124" s="59" t="str">
        <f t="shared" si="13"/>
        <v>HPE6280H045DV 102  (80 gal)</v>
      </c>
      <c r="S124" s="151">
        <f t="shared" si="14"/>
        <v>1</v>
      </c>
      <c r="T124" s="10" t="s">
        <v>62</v>
      </c>
      <c r="U124" s="11">
        <v>80</v>
      </c>
      <c r="V124" s="30" t="s">
        <v>87</v>
      </c>
      <c r="W124" s="80" t="s">
        <v>105</v>
      </c>
      <c r="X124" s="85" t="str">
        <f t="shared" si="15"/>
        <v>AOSmithPHPT80</v>
      </c>
      <c r="Y124" s="113">
        <v>0</v>
      </c>
      <c r="Z124" s="42" t="s">
        <v>13</v>
      </c>
      <c r="AA124" s="43">
        <v>42591</v>
      </c>
      <c r="AB124" s="44" t="s">
        <v>80</v>
      </c>
      <c r="AC124" s="124" t="str">
        <f t="shared" si="16"/>
        <v>2,     1200312,   "HPE6280H045DV 102  (80 gal)"</v>
      </c>
      <c r="AD124" s="126" t="str">
        <f t="shared" si="24"/>
        <v>American</v>
      </c>
      <c r="AE124" s="127" t="s">
        <v>447</v>
      </c>
      <c r="AF124" s="167">
        <f t="shared" si="17"/>
        <v>1</v>
      </c>
      <c r="AG124" s="124" t="str">
        <f t="shared" si="18"/>
        <v xml:space="preserve">          case  HPE6280H045DV 102  (80 gal)   :   "AmericanHPE6280"</v>
      </c>
      <c r="AH124" s="6" t="s">
        <v>1275</v>
      </c>
      <c r="AI124" s="6">
        <v>2.33</v>
      </c>
      <c r="AJ124" s="6">
        <v>1</v>
      </c>
      <c r="AK124"/>
      <c r="AL124" s="138" t="str">
        <f t="shared" si="20"/>
        <v/>
      </c>
      <c r="AM124" s="138" t="str">
        <f t="shared" si="21"/>
        <v/>
      </c>
      <c r="AN124"/>
      <c r="AO124"/>
      <c r="AP124"/>
      <c r="AQ124"/>
      <c r="AR124"/>
    </row>
    <row r="125" spans="3:1038" s="6" customFormat="1" ht="15" customHeight="1" x14ac:dyDescent="0.25">
      <c r="C125" s="6" t="str">
        <f t="shared" si="4"/>
        <v>American</v>
      </c>
      <c r="D125" s="6" t="str">
        <f t="shared" si="5"/>
        <v>HPHE10250H045DV 120  (50 gal)</v>
      </c>
      <c r="E125" s="6">
        <f t="shared" si="6"/>
        <v>1200413</v>
      </c>
      <c r="F125" s="55">
        <f t="shared" si="7"/>
        <v>50</v>
      </c>
      <c r="G125" s="6" t="str">
        <f t="shared" si="8"/>
        <v>AOSmithHPTU50</v>
      </c>
      <c r="H125" s="114">
        <f t="shared" si="9"/>
        <v>0</v>
      </c>
      <c r="I125" s="152" t="str">
        <f t="shared" si="10"/>
        <v>AmericanHPHE10250</v>
      </c>
      <c r="J125" s="114">
        <v>3</v>
      </c>
      <c r="K125" s="219">
        <v>3.45</v>
      </c>
      <c r="L125" s="91" t="s">
        <v>188</v>
      </c>
      <c r="M125" s="32">
        <v>3</v>
      </c>
      <c r="N125" s="75">
        <f t="shared" si="11"/>
        <v>12</v>
      </c>
      <c r="O125" s="9" t="s">
        <v>17</v>
      </c>
      <c r="P125" s="62">
        <f>P124+1</f>
        <v>4</v>
      </c>
      <c r="Q125" s="164">
        <f t="shared" si="12"/>
        <v>1200413</v>
      </c>
      <c r="R125" s="59" t="str">
        <f t="shared" si="13"/>
        <v>HPHE10250H045DV 120  (50 gal)</v>
      </c>
      <c r="S125" s="151">
        <f t="shared" si="14"/>
        <v>1</v>
      </c>
      <c r="T125" s="10" t="s">
        <v>18</v>
      </c>
      <c r="U125" s="11">
        <v>50</v>
      </c>
      <c r="V125" s="30" t="s">
        <v>81</v>
      </c>
      <c r="W125" s="80" t="s">
        <v>106</v>
      </c>
      <c r="X125" s="85" t="str">
        <f t="shared" si="15"/>
        <v>AOSmithHPTU50</v>
      </c>
      <c r="Y125" s="113">
        <v>0</v>
      </c>
      <c r="Z125" s="42" t="s">
        <v>8</v>
      </c>
      <c r="AA125" s="43">
        <v>42545</v>
      </c>
      <c r="AB125" s="44" t="s">
        <v>80</v>
      </c>
      <c r="AC125" s="124" t="str">
        <f t="shared" si="16"/>
        <v>2,     1200413,   "HPHE10250H045DV 120  (50 gal)"</v>
      </c>
      <c r="AD125" s="126" t="str">
        <f t="shared" si="24"/>
        <v>American</v>
      </c>
      <c r="AE125" s="127" t="s">
        <v>448</v>
      </c>
      <c r="AF125" s="167">
        <f t="shared" si="17"/>
        <v>1</v>
      </c>
      <c r="AG125" s="124" t="str">
        <f t="shared" si="18"/>
        <v xml:space="preserve">          case  HPHE10250H045DV 120  (50 gal)   :   "AmericanHPHE10250"</v>
      </c>
      <c r="AH125" s="6">
        <v>3.45</v>
      </c>
      <c r="AJ125" s="6">
        <v>3</v>
      </c>
      <c r="AK125"/>
      <c r="AL125" s="138">
        <f t="shared" si="20"/>
        <v>3.45</v>
      </c>
      <c r="AM125" s="138" t="str">
        <f t="shared" si="21"/>
        <v/>
      </c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  <c r="NR125"/>
      <c r="NS125"/>
      <c r="NT125"/>
      <c r="NU125"/>
      <c r="NV125"/>
      <c r="NW125"/>
      <c r="NX125"/>
      <c r="NY125"/>
      <c r="NZ125"/>
      <c r="OA125"/>
      <c r="OB125"/>
      <c r="OC125"/>
      <c r="OD125"/>
      <c r="OE125"/>
      <c r="OF125"/>
      <c r="OG125"/>
      <c r="OH125"/>
      <c r="OI125"/>
      <c r="OJ125"/>
      <c r="OK125"/>
      <c r="OL125"/>
      <c r="OM125"/>
      <c r="ON125"/>
      <c r="OO125"/>
      <c r="OP125"/>
      <c r="OQ125"/>
      <c r="OR125"/>
      <c r="OS125"/>
      <c r="OT125"/>
      <c r="OU125"/>
      <c r="OV125"/>
      <c r="OW125"/>
      <c r="OX125"/>
      <c r="OY125"/>
      <c r="OZ125"/>
      <c r="PA125"/>
      <c r="PB125"/>
      <c r="PC125"/>
      <c r="PD125"/>
      <c r="PE125"/>
      <c r="PF125"/>
      <c r="PG125"/>
      <c r="PH125"/>
      <c r="PI125"/>
      <c r="PJ125"/>
      <c r="PK125"/>
      <c r="PL125"/>
      <c r="PM125"/>
      <c r="PN125"/>
      <c r="PO125"/>
      <c r="PP125"/>
      <c r="PQ125"/>
      <c r="PR125"/>
      <c r="PS125"/>
      <c r="PT125"/>
      <c r="PU125"/>
      <c r="PV125"/>
      <c r="PW125"/>
      <c r="PX125"/>
      <c r="PY125"/>
      <c r="PZ125"/>
      <c r="QA125"/>
      <c r="QB125"/>
      <c r="QC125"/>
      <c r="QD125"/>
      <c r="QE125"/>
      <c r="QF125"/>
      <c r="QG125"/>
      <c r="QH125"/>
      <c r="QI125"/>
      <c r="QJ125"/>
      <c r="QK125"/>
      <c r="QL125"/>
      <c r="QM125"/>
      <c r="QN125"/>
      <c r="QO125"/>
      <c r="QP125"/>
      <c r="QQ125"/>
      <c r="QR125"/>
      <c r="QS125"/>
      <c r="QT125"/>
      <c r="QU125"/>
      <c r="QV125"/>
      <c r="QW125"/>
      <c r="QX125"/>
      <c r="QY125"/>
      <c r="QZ125"/>
      <c r="RA125"/>
      <c r="RB125"/>
      <c r="RC125"/>
      <c r="RD125"/>
      <c r="RE125"/>
      <c r="RF125"/>
      <c r="RG125"/>
      <c r="RH125"/>
      <c r="RI125"/>
      <c r="RJ125"/>
      <c r="RK125"/>
      <c r="RL125"/>
      <c r="RM125"/>
      <c r="RN125"/>
      <c r="RO125"/>
      <c r="RP125"/>
      <c r="RQ125"/>
      <c r="RR125"/>
      <c r="RS125"/>
      <c r="RT125"/>
      <c r="RU125"/>
      <c r="RV125"/>
      <c r="RW125"/>
      <c r="RX125"/>
      <c r="RY125"/>
      <c r="RZ125"/>
      <c r="SA125"/>
      <c r="SB125"/>
      <c r="SC125"/>
      <c r="SD125"/>
      <c r="SE125"/>
      <c r="SF125"/>
      <c r="SG125"/>
      <c r="SH125"/>
      <c r="SI125"/>
      <c r="SJ125"/>
      <c r="SK125"/>
      <c r="SL125"/>
      <c r="SM125"/>
      <c r="SN125"/>
      <c r="SO125"/>
      <c r="SP125"/>
      <c r="SQ125"/>
      <c r="SR125"/>
      <c r="SS125"/>
      <c r="ST125"/>
      <c r="SU125"/>
      <c r="SV125"/>
      <c r="SW125"/>
      <c r="SX125"/>
      <c r="SY125"/>
      <c r="SZ125"/>
      <c r="TA125"/>
      <c r="TB125"/>
      <c r="TC125"/>
      <c r="TD125"/>
      <c r="TE125"/>
      <c r="TF125"/>
      <c r="TG125"/>
      <c r="TH125"/>
      <c r="TI125"/>
      <c r="TJ125"/>
      <c r="TK125"/>
      <c r="TL125"/>
      <c r="TM125"/>
      <c r="TN125"/>
      <c r="TO125"/>
      <c r="TP125"/>
      <c r="TQ125"/>
      <c r="TR125"/>
      <c r="TS125"/>
      <c r="TT125"/>
      <c r="TU125"/>
      <c r="TV125"/>
      <c r="TW125"/>
      <c r="TX125"/>
      <c r="TY125"/>
      <c r="TZ125"/>
      <c r="UA125"/>
      <c r="UB125"/>
      <c r="UC125"/>
      <c r="UD125"/>
      <c r="UE125"/>
      <c r="UF125"/>
      <c r="UG125"/>
      <c r="UH125"/>
      <c r="UI125"/>
      <c r="UJ125"/>
      <c r="UK125"/>
      <c r="UL125"/>
      <c r="UM125"/>
      <c r="UN125"/>
      <c r="UO125"/>
      <c r="UP125"/>
      <c r="UQ125"/>
      <c r="UR125"/>
      <c r="US125"/>
      <c r="UT125"/>
      <c r="UU125"/>
      <c r="UV125"/>
      <c r="UW125"/>
      <c r="UX125"/>
      <c r="UY125"/>
      <c r="UZ125"/>
      <c r="VA125"/>
      <c r="VB125"/>
      <c r="VC125"/>
      <c r="VD125"/>
      <c r="VE125"/>
      <c r="VF125"/>
      <c r="VG125"/>
      <c r="VH125"/>
      <c r="VI125"/>
      <c r="VJ125"/>
      <c r="VK125"/>
      <c r="VL125"/>
      <c r="VM125"/>
      <c r="VN125"/>
      <c r="VO125"/>
      <c r="VP125"/>
      <c r="VQ125"/>
      <c r="VR125"/>
      <c r="VS125"/>
      <c r="VT125"/>
      <c r="VU125"/>
      <c r="VV125"/>
      <c r="VW125"/>
      <c r="VX125"/>
      <c r="VY125"/>
      <c r="VZ125"/>
      <c r="WA125"/>
      <c r="WB125"/>
      <c r="WC125"/>
      <c r="WD125"/>
      <c r="WE125"/>
      <c r="WF125"/>
      <c r="WG125"/>
      <c r="WH125"/>
      <c r="WI125"/>
      <c r="WJ125"/>
      <c r="WK125"/>
      <c r="WL125"/>
      <c r="WM125"/>
      <c r="WN125"/>
      <c r="WO125"/>
      <c r="WP125"/>
      <c r="WQ125"/>
      <c r="WR125"/>
      <c r="WS125"/>
      <c r="WT125"/>
      <c r="WU125"/>
      <c r="WV125"/>
      <c r="WW125"/>
      <c r="WX125"/>
      <c r="WY125"/>
      <c r="WZ125"/>
      <c r="XA125"/>
      <c r="XB125"/>
      <c r="XC125"/>
      <c r="XD125"/>
      <c r="XE125"/>
      <c r="XF125"/>
      <c r="XG125"/>
      <c r="XH125"/>
      <c r="XI125"/>
      <c r="XJ125"/>
      <c r="XK125"/>
      <c r="XL125"/>
      <c r="XM125"/>
      <c r="XN125"/>
      <c r="XO125"/>
      <c r="XP125"/>
      <c r="XQ125"/>
      <c r="XR125"/>
      <c r="XS125"/>
      <c r="XT125"/>
      <c r="XU125"/>
      <c r="XV125"/>
      <c r="XW125"/>
      <c r="XX125"/>
      <c r="XY125"/>
      <c r="XZ125"/>
      <c r="YA125"/>
      <c r="YB125"/>
      <c r="YC125"/>
      <c r="YD125"/>
      <c r="YE125"/>
      <c r="YF125"/>
      <c r="YG125"/>
      <c r="YH125"/>
      <c r="YI125"/>
      <c r="YJ125"/>
      <c r="YK125"/>
      <c r="YL125"/>
      <c r="YM125"/>
      <c r="YN125"/>
      <c r="YO125"/>
      <c r="YP125"/>
      <c r="YQ125"/>
      <c r="YR125"/>
      <c r="YS125"/>
      <c r="YT125"/>
      <c r="YU125"/>
      <c r="YV125"/>
      <c r="YW125"/>
      <c r="YX125"/>
      <c r="YY125"/>
      <c r="YZ125"/>
      <c r="ZA125"/>
      <c r="ZB125"/>
      <c r="ZC125"/>
      <c r="ZD125"/>
      <c r="ZE125"/>
      <c r="ZF125"/>
      <c r="ZG125"/>
      <c r="ZH125"/>
      <c r="ZI125"/>
      <c r="ZJ125"/>
      <c r="ZK125"/>
      <c r="ZL125"/>
      <c r="ZM125"/>
      <c r="ZN125"/>
      <c r="ZO125"/>
      <c r="ZP125"/>
      <c r="ZQ125"/>
      <c r="ZR125"/>
      <c r="ZS125"/>
      <c r="ZT125"/>
      <c r="ZU125"/>
      <c r="ZV125"/>
      <c r="ZW125"/>
      <c r="ZX125"/>
      <c r="ZY125"/>
      <c r="ZZ125"/>
      <c r="AAA125"/>
      <c r="AAB125"/>
      <c r="AAC125"/>
      <c r="AAD125"/>
      <c r="AAE125"/>
      <c r="AAF125"/>
      <c r="AAG125"/>
      <c r="AAH125"/>
      <c r="AAI125"/>
      <c r="AAJ125"/>
      <c r="AAK125"/>
      <c r="AAL125"/>
      <c r="AAM125"/>
      <c r="AAN125"/>
      <c r="AAO125"/>
      <c r="AAP125"/>
      <c r="AAQ125"/>
      <c r="AAR125"/>
      <c r="AAS125"/>
      <c r="AAT125"/>
      <c r="AAU125"/>
      <c r="AAV125"/>
      <c r="AAW125"/>
      <c r="AAX125"/>
      <c r="AAY125"/>
      <c r="AAZ125"/>
      <c r="ABA125"/>
      <c r="ABB125"/>
      <c r="ABC125"/>
      <c r="ABD125"/>
      <c r="ABE125"/>
      <c r="ABF125"/>
      <c r="ABG125"/>
      <c r="ABH125"/>
      <c r="ABI125"/>
      <c r="ABJ125"/>
      <c r="ABK125"/>
      <c r="ABL125"/>
      <c r="ABM125"/>
      <c r="ABN125"/>
      <c r="ABO125"/>
      <c r="ABP125"/>
      <c r="ABQ125"/>
      <c r="ABR125"/>
      <c r="ABS125"/>
      <c r="ABT125"/>
      <c r="ABU125"/>
      <c r="ABV125"/>
      <c r="ABW125"/>
      <c r="ABX125"/>
      <c r="ABY125"/>
      <c r="ABZ125"/>
      <c r="ACA125"/>
      <c r="ACB125"/>
      <c r="ACC125"/>
      <c r="ACD125"/>
      <c r="ACE125"/>
      <c r="ACF125"/>
      <c r="ACG125"/>
      <c r="ACH125"/>
      <c r="ACI125"/>
      <c r="ACJ125"/>
      <c r="ACK125"/>
      <c r="ACL125"/>
      <c r="ACM125"/>
      <c r="ACN125"/>
      <c r="ACO125"/>
      <c r="ACP125"/>
      <c r="ACQ125"/>
      <c r="ACR125"/>
      <c r="ACS125"/>
      <c r="ACT125"/>
      <c r="ACU125"/>
      <c r="ACV125"/>
      <c r="ACW125"/>
      <c r="ACX125"/>
      <c r="ACY125"/>
      <c r="ACZ125"/>
      <c r="ADA125"/>
      <c r="ADB125"/>
      <c r="ADC125"/>
      <c r="ADD125"/>
      <c r="ADE125"/>
      <c r="ADF125"/>
      <c r="ADG125"/>
      <c r="ADH125"/>
      <c r="ADI125"/>
      <c r="ADJ125"/>
      <c r="ADK125"/>
      <c r="ADL125"/>
      <c r="ADM125"/>
      <c r="ADN125"/>
      <c r="ADO125"/>
      <c r="ADP125"/>
      <c r="ADQ125"/>
      <c r="ADR125"/>
      <c r="ADS125"/>
      <c r="ADT125"/>
      <c r="ADU125"/>
      <c r="ADV125"/>
      <c r="ADW125"/>
      <c r="ADX125"/>
      <c r="ADY125"/>
      <c r="ADZ125"/>
      <c r="AEA125"/>
      <c r="AEB125"/>
      <c r="AEC125"/>
      <c r="AED125"/>
      <c r="AEE125"/>
      <c r="AEF125"/>
      <c r="AEG125"/>
      <c r="AEH125"/>
      <c r="AEI125"/>
      <c r="AEJ125"/>
      <c r="AEK125"/>
      <c r="AEL125"/>
      <c r="AEM125"/>
      <c r="AEN125"/>
      <c r="AEO125"/>
      <c r="AEP125"/>
      <c r="AEQ125"/>
      <c r="AER125"/>
      <c r="AES125"/>
      <c r="AET125"/>
      <c r="AEU125"/>
      <c r="AEV125"/>
      <c r="AEW125"/>
      <c r="AEX125"/>
      <c r="AEY125"/>
      <c r="AEZ125"/>
      <c r="AFA125"/>
      <c r="AFB125"/>
      <c r="AFC125"/>
      <c r="AFD125"/>
      <c r="AFE125"/>
      <c r="AFF125"/>
      <c r="AFG125"/>
      <c r="AFH125"/>
      <c r="AFI125"/>
      <c r="AFJ125"/>
      <c r="AFK125"/>
      <c r="AFL125"/>
      <c r="AFM125"/>
      <c r="AFN125"/>
      <c r="AFO125"/>
      <c r="AFP125"/>
      <c r="AFQ125"/>
      <c r="AFR125"/>
      <c r="AFS125"/>
      <c r="AFT125"/>
      <c r="AFU125"/>
      <c r="AFV125"/>
      <c r="AFW125"/>
      <c r="AFX125"/>
      <c r="AFY125"/>
      <c r="AFZ125"/>
      <c r="AGA125"/>
      <c r="AGB125"/>
      <c r="AGC125"/>
      <c r="AGD125"/>
      <c r="AGE125"/>
      <c r="AGF125"/>
      <c r="AGG125"/>
      <c r="AGH125"/>
      <c r="AGI125"/>
      <c r="AGJ125"/>
      <c r="AGK125"/>
      <c r="AGL125"/>
      <c r="AGM125"/>
      <c r="AGN125"/>
      <c r="AGO125"/>
      <c r="AGP125"/>
      <c r="AGQ125"/>
      <c r="AGR125"/>
      <c r="AGS125"/>
      <c r="AGT125"/>
      <c r="AGU125"/>
      <c r="AGV125"/>
      <c r="AGW125"/>
      <c r="AGX125"/>
      <c r="AGY125"/>
      <c r="AGZ125"/>
      <c r="AHA125"/>
      <c r="AHB125"/>
      <c r="AHC125"/>
      <c r="AHD125"/>
      <c r="AHE125"/>
      <c r="AHF125"/>
      <c r="AHG125"/>
      <c r="AHH125"/>
      <c r="AHI125"/>
      <c r="AHJ125"/>
      <c r="AHK125"/>
      <c r="AHL125"/>
      <c r="AHM125"/>
      <c r="AHN125"/>
      <c r="AHO125"/>
      <c r="AHP125"/>
      <c r="AHQ125"/>
      <c r="AHR125"/>
      <c r="AHS125"/>
      <c r="AHT125"/>
      <c r="AHU125"/>
      <c r="AHV125"/>
      <c r="AHW125"/>
      <c r="AHX125"/>
      <c r="AHY125"/>
      <c r="AHZ125"/>
      <c r="AIA125"/>
      <c r="AIB125"/>
      <c r="AIC125"/>
      <c r="AID125"/>
      <c r="AIE125"/>
      <c r="AIF125"/>
      <c r="AIG125"/>
      <c r="AIH125"/>
      <c r="AII125"/>
      <c r="AIJ125"/>
      <c r="AIK125"/>
      <c r="AIL125"/>
      <c r="AIM125"/>
      <c r="AIN125"/>
      <c r="AIO125"/>
      <c r="AIP125"/>
      <c r="AIQ125"/>
      <c r="AIR125"/>
      <c r="AIS125"/>
      <c r="AIT125"/>
      <c r="AIU125"/>
      <c r="AIV125"/>
      <c r="AIW125"/>
      <c r="AIX125"/>
      <c r="AIY125"/>
      <c r="AIZ125"/>
      <c r="AJA125"/>
      <c r="AJB125"/>
      <c r="AJC125"/>
      <c r="AJD125"/>
      <c r="AJE125"/>
      <c r="AJF125"/>
      <c r="AJG125"/>
      <c r="AJH125"/>
      <c r="AJI125"/>
      <c r="AJJ125"/>
      <c r="AJK125"/>
      <c r="AJL125"/>
      <c r="AJM125"/>
      <c r="AJN125"/>
      <c r="AJO125"/>
      <c r="AJP125"/>
      <c r="AJQ125"/>
      <c r="AJR125"/>
      <c r="AJS125"/>
      <c r="AJT125"/>
      <c r="AJU125"/>
      <c r="AJV125"/>
      <c r="AJW125"/>
      <c r="AJX125"/>
      <c r="AJY125"/>
      <c r="AJZ125"/>
      <c r="AKA125"/>
      <c r="AKB125"/>
      <c r="AKC125"/>
      <c r="AKD125"/>
      <c r="AKE125"/>
      <c r="AKF125"/>
      <c r="AKG125"/>
      <c r="AKH125"/>
      <c r="AKI125"/>
      <c r="AKJ125"/>
      <c r="AKK125"/>
      <c r="AKL125"/>
      <c r="AKM125"/>
      <c r="AKN125"/>
      <c r="AKO125"/>
      <c r="AKP125"/>
      <c r="AKQ125"/>
      <c r="AKR125"/>
      <c r="AKS125"/>
      <c r="AKT125"/>
      <c r="AKU125"/>
      <c r="AKV125"/>
      <c r="AKW125"/>
      <c r="AKX125"/>
      <c r="AKY125"/>
      <c r="AKZ125"/>
      <c r="ALA125"/>
      <c r="ALB125"/>
      <c r="ALC125"/>
      <c r="ALD125"/>
      <c r="ALE125"/>
      <c r="ALF125"/>
      <c r="ALG125"/>
      <c r="ALH125"/>
      <c r="ALI125"/>
      <c r="ALJ125"/>
      <c r="ALK125"/>
      <c r="ALL125"/>
      <c r="ALM125"/>
      <c r="ALN125"/>
      <c r="ALO125"/>
      <c r="ALP125"/>
      <c r="ALQ125"/>
      <c r="ALR125"/>
      <c r="ALS125"/>
      <c r="ALT125"/>
      <c r="ALU125"/>
      <c r="ALV125"/>
      <c r="ALW125"/>
      <c r="ALX125"/>
      <c r="ALY125"/>
      <c r="ALZ125"/>
      <c r="AMA125"/>
      <c r="AMB125"/>
      <c r="AMC125"/>
      <c r="AMD125"/>
      <c r="AME125"/>
      <c r="AMF125"/>
      <c r="AMG125"/>
      <c r="AMH125"/>
      <c r="AMI125"/>
      <c r="AMJ125"/>
      <c r="AMK125"/>
      <c r="AML125"/>
      <c r="AMM125"/>
      <c r="AMN125"/>
      <c r="AMO125"/>
      <c r="AMP125"/>
      <c r="AMQ125"/>
      <c r="AMR125"/>
      <c r="AMS125"/>
      <c r="AMT125"/>
      <c r="AMU125"/>
    </row>
    <row r="126" spans="3:1038" s="6" customFormat="1" ht="15" customHeight="1" x14ac:dyDescent="0.25">
      <c r="C126" s="6" t="str">
        <f t="shared" si="4"/>
        <v>American</v>
      </c>
      <c r="D126" s="6" t="str">
        <f t="shared" si="5"/>
        <v>HPHE10250H045DVN 120  (50 gal)</v>
      </c>
      <c r="E126" s="6">
        <f t="shared" si="6"/>
        <v>1200513</v>
      </c>
      <c r="F126" s="55">
        <f t="shared" si="7"/>
        <v>50</v>
      </c>
      <c r="G126" s="6" t="str">
        <f t="shared" si="8"/>
        <v>AOSmithHPTU50</v>
      </c>
      <c r="H126" s="114">
        <f t="shared" si="9"/>
        <v>0</v>
      </c>
      <c r="I126" s="152" t="str">
        <f t="shared" si="10"/>
        <v>AmericanHPHE10250N</v>
      </c>
      <c r="J126" s="114">
        <v>3</v>
      </c>
      <c r="K126" s="219">
        <v>3.45</v>
      </c>
      <c r="L126" s="91" t="s">
        <v>188</v>
      </c>
      <c r="M126" s="32">
        <v>3</v>
      </c>
      <c r="N126" s="75">
        <f t="shared" si="11"/>
        <v>12</v>
      </c>
      <c r="O126" s="9" t="s">
        <v>17</v>
      </c>
      <c r="P126" s="62">
        <f>P125+1</f>
        <v>5</v>
      </c>
      <c r="Q126" s="164">
        <f t="shared" si="12"/>
        <v>1200513</v>
      </c>
      <c r="R126" s="59" t="str">
        <f t="shared" si="13"/>
        <v>HPHE10250H045DVN 120  (50 gal)</v>
      </c>
      <c r="S126" s="151">
        <f t="shared" si="14"/>
        <v>1</v>
      </c>
      <c r="T126" s="10" t="s">
        <v>19</v>
      </c>
      <c r="U126" s="11">
        <v>50</v>
      </c>
      <c r="V126" s="30" t="s">
        <v>81</v>
      </c>
      <c r="W126" s="80" t="s">
        <v>106</v>
      </c>
      <c r="X126" s="85" t="str">
        <f t="shared" si="15"/>
        <v>AOSmithHPTU50</v>
      </c>
      <c r="Y126" s="113">
        <v>0</v>
      </c>
      <c r="Z126" s="42" t="s">
        <v>8</v>
      </c>
      <c r="AA126" s="43">
        <v>42545</v>
      </c>
      <c r="AB126" s="44" t="s">
        <v>80</v>
      </c>
      <c r="AC126" s="124" t="str">
        <f t="shared" si="16"/>
        <v>2,     1200513,   "HPHE10250H045DVN 120  (50 gal)"</v>
      </c>
      <c r="AD126" s="126" t="str">
        <f t="shared" si="24"/>
        <v>American</v>
      </c>
      <c r="AE126" s="127" t="s">
        <v>449</v>
      </c>
      <c r="AF126" s="167">
        <f t="shared" si="17"/>
        <v>1</v>
      </c>
      <c r="AG126" s="124" t="str">
        <f t="shared" si="18"/>
        <v xml:space="preserve">          case  HPHE10250H045DVN 120  (50 gal)   :   "AmericanHPHE10250N"</v>
      </c>
      <c r="AH126" s="6">
        <v>3.45</v>
      </c>
      <c r="AJ126" s="6">
        <v>3</v>
      </c>
      <c r="AK126"/>
      <c r="AL126" s="138">
        <f t="shared" si="20"/>
        <v>3.45</v>
      </c>
      <c r="AM126" s="138" t="str">
        <f t="shared" si="21"/>
        <v/>
      </c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  <c r="NR126"/>
      <c r="NS126"/>
      <c r="NT126"/>
      <c r="NU126"/>
      <c r="NV126"/>
      <c r="NW126"/>
      <c r="NX126"/>
      <c r="NY126"/>
      <c r="NZ126"/>
      <c r="OA126"/>
      <c r="OB126"/>
      <c r="OC126"/>
      <c r="OD126"/>
      <c r="OE126"/>
      <c r="OF126"/>
      <c r="OG126"/>
      <c r="OH126"/>
      <c r="OI126"/>
      <c r="OJ126"/>
      <c r="OK126"/>
      <c r="OL126"/>
      <c r="OM126"/>
      <c r="ON126"/>
      <c r="OO126"/>
      <c r="OP126"/>
      <c r="OQ126"/>
      <c r="OR126"/>
      <c r="OS126"/>
      <c r="OT126"/>
      <c r="OU126"/>
      <c r="OV126"/>
      <c r="OW126"/>
      <c r="OX126"/>
      <c r="OY126"/>
      <c r="OZ126"/>
      <c r="PA126"/>
      <c r="PB126"/>
      <c r="PC126"/>
      <c r="PD126"/>
      <c r="PE126"/>
      <c r="PF126"/>
      <c r="PG126"/>
      <c r="PH126"/>
      <c r="PI126"/>
      <c r="PJ126"/>
      <c r="PK126"/>
      <c r="PL126"/>
      <c r="PM126"/>
      <c r="PN126"/>
      <c r="PO126"/>
      <c r="PP126"/>
      <c r="PQ126"/>
      <c r="PR126"/>
      <c r="PS126"/>
      <c r="PT126"/>
      <c r="PU126"/>
      <c r="PV126"/>
      <c r="PW126"/>
      <c r="PX126"/>
      <c r="PY126"/>
      <c r="PZ126"/>
      <c r="QA126"/>
      <c r="QB126"/>
      <c r="QC126"/>
      <c r="QD126"/>
      <c r="QE126"/>
      <c r="QF126"/>
      <c r="QG126"/>
      <c r="QH126"/>
      <c r="QI126"/>
      <c r="QJ126"/>
      <c r="QK126"/>
      <c r="QL126"/>
      <c r="QM126"/>
      <c r="QN126"/>
      <c r="QO126"/>
      <c r="QP126"/>
      <c r="QQ126"/>
      <c r="QR126"/>
      <c r="QS126"/>
      <c r="QT126"/>
      <c r="QU126"/>
      <c r="QV126"/>
      <c r="QW126"/>
      <c r="QX126"/>
      <c r="QY126"/>
      <c r="QZ126"/>
      <c r="RA126"/>
      <c r="RB126"/>
      <c r="RC126"/>
      <c r="RD126"/>
      <c r="RE126"/>
      <c r="RF126"/>
      <c r="RG126"/>
      <c r="RH126"/>
      <c r="RI126"/>
      <c r="RJ126"/>
      <c r="RK126"/>
      <c r="RL126"/>
      <c r="RM126"/>
      <c r="RN126"/>
      <c r="RO126"/>
      <c r="RP126"/>
      <c r="RQ126"/>
      <c r="RR126"/>
      <c r="RS126"/>
      <c r="RT126"/>
      <c r="RU126"/>
      <c r="RV126"/>
      <c r="RW126"/>
      <c r="RX126"/>
      <c r="RY126"/>
      <c r="RZ126"/>
      <c r="SA126"/>
      <c r="SB126"/>
      <c r="SC126"/>
      <c r="SD126"/>
      <c r="SE126"/>
      <c r="SF126"/>
      <c r="SG126"/>
      <c r="SH126"/>
      <c r="SI126"/>
      <c r="SJ126"/>
      <c r="SK126"/>
      <c r="SL126"/>
      <c r="SM126"/>
      <c r="SN126"/>
      <c r="SO126"/>
      <c r="SP126"/>
      <c r="SQ126"/>
      <c r="SR126"/>
      <c r="SS126"/>
      <c r="ST126"/>
      <c r="SU126"/>
      <c r="SV126"/>
      <c r="SW126"/>
      <c r="SX126"/>
      <c r="SY126"/>
      <c r="SZ126"/>
      <c r="TA126"/>
      <c r="TB126"/>
      <c r="TC126"/>
      <c r="TD126"/>
      <c r="TE126"/>
      <c r="TF126"/>
      <c r="TG126"/>
      <c r="TH126"/>
      <c r="TI126"/>
      <c r="TJ126"/>
      <c r="TK126"/>
      <c r="TL126"/>
      <c r="TM126"/>
      <c r="TN126"/>
      <c r="TO126"/>
      <c r="TP126"/>
      <c r="TQ126"/>
      <c r="TR126"/>
      <c r="TS126"/>
      <c r="TT126"/>
      <c r="TU126"/>
      <c r="TV126"/>
      <c r="TW126"/>
      <c r="TX126"/>
      <c r="TY126"/>
      <c r="TZ126"/>
      <c r="UA126"/>
      <c r="UB126"/>
      <c r="UC126"/>
      <c r="UD126"/>
      <c r="UE126"/>
      <c r="UF126"/>
      <c r="UG126"/>
      <c r="UH126"/>
      <c r="UI126"/>
      <c r="UJ126"/>
      <c r="UK126"/>
      <c r="UL126"/>
      <c r="UM126"/>
      <c r="UN126"/>
      <c r="UO126"/>
      <c r="UP126"/>
      <c r="UQ126"/>
      <c r="UR126"/>
      <c r="US126"/>
      <c r="UT126"/>
      <c r="UU126"/>
      <c r="UV126"/>
      <c r="UW126"/>
      <c r="UX126"/>
      <c r="UY126"/>
      <c r="UZ126"/>
      <c r="VA126"/>
      <c r="VB126"/>
      <c r="VC126"/>
      <c r="VD126"/>
      <c r="VE126"/>
      <c r="VF126"/>
      <c r="VG126"/>
      <c r="VH126"/>
      <c r="VI126"/>
      <c r="VJ126"/>
      <c r="VK126"/>
      <c r="VL126"/>
      <c r="VM126"/>
      <c r="VN126"/>
      <c r="VO126"/>
      <c r="VP126"/>
      <c r="VQ126"/>
      <c r="VR126"/>
      <c r="VS126"/>
      <c r="VT126"/>
      <c r="VU126"/>
      <c r="VV126"/>
      <c r="VW126"/>
      <c r="VX126"/>
      <c r="VY126"/>
      <c r="VZ126"/>
      <c r="WA126"/>
      <c r="WB126"/>
      <c r="WC126"/>
      <c r="WD126"/>
      <c r="WE126"/>
      <c r="WF126"/>
      <c r="WG126"/>
      <c r="WH126"/>
      <c r="WI126"/>
      <c r="WJ126"/>
      <c r="WK126"/>
      <c r="WL126"/>
      <c r="WM126"/>
      <c r="WN126"/>
      <c r="WO126"/>
      <c r="WP126"/>
      <c r="WQ126"/>
      <c r="WR126"/>
      <c r="WS126"/>
      <c r="WT126"/>
      <c r="WU126"/>
      <c r="WV126"/>
      <c r="WW126"/>
      <c r="WX126"/>
      <c r="WY126"/>
      <c r="WZ126"/>
      <c r="XA126"/>
      <c r="XB126"/>
      <c r="XC126"/>
      <c r="XD126"/>
      <c r="XE126"/>
      <c r="XF126"/>
      <c r="XG126"/>
      <c r="XH126"/>
      <c r="XI126"/>
      <c r="XJ126"/>
      <c r="XK126"/>
      <c r="XL126"/>
      <c r="XM126"/>
      <c r="XN126"/>
      <c r="XO126"/>
      <c r="XP126"/>
      <c r="XQ126"/>
      <c r="XR126"/>
      <c r="XS126"/>
      <c r="XT126"/>
      <c r="XU126"/>
      <c r="XV126"/>
      <c r="XW126"/>
      <c r="XX126"/>
      <c r="XY126"/>
      <c r="XZ126"/>
      <c r="YA126"/>
      <c r="YB126"/>
      <c r="YC126"/>
      <c r="YD126"/>
      <c r="YE126"/>
      <c r="YF126"/>
      <c r="YG126"/>
      <c r="YH126"/>
      <c r="YI126"/>
      <c r="YJ126"/>
      <c r="YK126"/>
      <c r="YL126"/>
      <c r="YM126"/>
      <c r="YN126"/>
      <c r="YO126"/>
      <c r="YP126"/>
      <c r="YQ126"/>
      <c r="YR126"/>
      <c r="YS126"/>
      <c r="YT126"/>
      <c r="YU126"/>
      <c r="YV126"/>
      <c r="YW126"/>
      <c r="YX126"/>
      <c r="YY126"/>
      <c r="YZ126"/>
      <c r="ZA126"/>
      <c r="ZB126"/>
      <c r="ZC126"/>
      <c r="ZD126"/>
      <c r="ZE126"/>
      <c r="ZF126"/>
      <c r="ZG126"/>
      <c r="ZH126"/>
      <c r="ZI126"/>
      <c r="ZJ126"/>
      <c r="ZK126"/>
      <c r="ZL126"/>
      <c r="ZM126"/>
      <c r="ZN126"/>
      <c r="ZO126"/>
      <c r="ZP126"/>
      <c r="ZQ126"/>
      <c r="ZR126"/>
      <c r="ZS126"/>
      <c r="ZT126"/>
      <c r="ZU126"/>
      <c r="ZV126"/>
      <c r="ZW126"/>
      <c r="ZX126"/>
      <c r="ZY126"/>
      <c r="ZZ126"/>
      <c r="AAA126"/>
      <c r="AAB126"/>
      <c r="AAC126"/>
      <c r="AAD126"/>
      <c r="AAE126"/>
      <c r="AAF126"/>
      <c r="AAG126"/>
      <c r="AAH126"/>
      <c r="AAI126"/>
      <c r="AAJ126"/>
      <c r="AAK126"/>
      <c r="AAL126"/>
      <c r="AAM126"/>
      <c r="AAN126"/>
      <c r="AAO126"/>
      <c r="AAP126"/>
      <c r="AAQ126"/>
      <c r="AAR126"/>
      <c r="AAS126"/>
      <c r="AAT126"/>
      <c r="AAU126"/>
      <c r="AAV126"/>
      <c r="AAW126"/>
      <c r="AAX126"/>
      <c r="AAY126"/>
      <c r="AAZ126"/>
      <c r="ABA126"/>
      <c r="ABB126"/>
      <c r="ABC126"/>
      <c r="ABD126"/>
      <c r="ABE126"/>
      <c r="ABF126"/>
      <c r="ABG126"/>
      <c r="ABH126"/>
      <c r="ABI126"/>
      <c r="ABJ126"/>
      <c r="ABK126"/>
      <c r="ABL126"/>
      <c r="ABM126"/>
      <c r="ABN126"/>
      <c r="ABO126"/>
      <c r="ABP126"/>
      <c r="ABQ126"/>
      <c r="ABR126"/>
      <c r="ABS126"/>
      <c r="ABT126"/>
      <c r="ABU126"/>
      <c r="ABV126"/>
      <c r="ABW126"/>
      <c r="ABX126"/>
      <c r="ABY126"/>
      <c r="ABZ126"/>
      <c r="ACA126"/>
      <c r="ACB126"/>
      <c r="ACC126"/>
      <c r="ACD126"/>
      <c r="ACE126"/>
      <c r="ACF126"/>
      <c r="ACG126"/>
      <c r="ACH126"/>
      <c r="ACI126"/>
      <c r="ACJ126"/>
      <c r="ACK126"/>
      <c r="ACL126"/>
      <c r="ACM126"/>
      <c r="ACN126"/>
      <c r="ACO126"/>
      <c r="ACP126"/>
      <c r="ACQ126"/>
      <c r="ACR126"/>
      <c r="ACS126"/>
      <c r="ACT126"/>
      <c r="ACU126"/>
      <c r="ACV126"/>
      <c r="ACW126"/>
      <c r="ACX126"/>
      <c r="ACY126"/>
      <c r="ACZ126"/>
      <c r="ADA126"/>
      <c r="ADB126"/>
      <c r="ADC126"/>
      <c r="ADD126"/>
      <c r="ADE126"/>
      <c r="ADF126"/>
      <c r="ADG126"/>
      <c r="ADH126"/>
      <c r="ADI126"/>
      <c r="ADJ126"/>
      <c r="ADK126"/>
      <c r="ADL126"/>
      <c r="ADM126"/>
      <c r="ADN126"/>
      <c r="ADO126"/>
      <c r="ADP126"/>
      <c r="ADQ126"/>
      <c r="ADR126"/>
      <c r="ADS126"/>
      <c r="ADT126"/>
      <c r="ADU126"/>
      <c r="ADV126"/>
      <c r="ADW126"/>
      <c r="ADX126"/>
      <c r="ADY126"/>
      <c r="ADZ126"/>
      <c r="AEA126"/>
      <c r="AEB126"/>
      <c r="AEC126"/>
      <c r="AED126"/>
      <c r="AEE126"/>
      <c r="AEF126"/>
      <c r="AEG126"/>
      <c r="AEH126"/>
      <c r="AEI126"/>
      <c r="AEJ126"/>
      <c r="AEK126"/>
      <c r="AEL126"/>
      <c r="AEM126"/>
      <c r="AEN126"/>
      <c r="AEO126"/>
      <c r="AEP126"/>
      <c r="AEQ126"/>
      <c r="AER126"/>
      <c r="AES126"/>
      <c r="AET126"/>
      <c r="AEU126"/>
      <c r="AEV126"/>
      <c r="AEW126"/>
      <c r="AEX126"/>
      <c r="AEY126"/>
      <c r="AEZ126"/>
      <c r="AFA126"/>
      <c r="AFB126"/>
      <c r="AFC126"/>
      <c r="AFD126"/>
      <c r="AFE126"/>
      <c r="AFF126"/>
      <c r="AFG126"/>
      <c r="AFH126"/>
      <c r="AFI126"/>
      <c r="AFJ126"/>
      <c r="AFK126"/>
      <c r="AFL126"/>
      <c r="AFM126"/>
      <c r="AFN126"/>
      <c r="AFO126"/>
      <c r="AFP126"/>
      <c r="AFQ126"/>
      <c r="AFR126"/>
      <c r="AFS126"/>
      <c r="AFT126"/>
      <c r="AFU126"/>
      <c r="AFV126"/>
      <c r="AFW126"/>
      <c r="AFX126"/>
      <c r="AFY126"/>
      <c r="AFZ126"/>
      <c r="AGA126"/>
      <c r="AGB126"/>
      <c r="AGC126"/>
      <c r="AGD126"/>
      <c r="AGE126"/>
      <c r="AGF126"/>
      <c r="AGG126"/>
      <c r="AGH126"/>
      <c r="AGI126"/>
      <c r="AGJ126"/>
      <c r="AGK126"/>
      <c r="AGL126"/>
      <c r="AGM126"/>
      <c r="AGN126"/>
      <c r="AGO126"/>
      <c r="AGP126"/>
      <c r="AGQ126"/>
      <c r="AGR126"/>
      <c r="AGS126"/>
      <c r="AGT126"/>
      <c r="AGU126"/>
      <c r="AGV126"/>
      <c r="AGW126"/>
      <c r="AGX126"/>
      <c r="AGY126"/>
      <c r="AGZ126"/>
      <c r="AHA126"/>
      <c r="AHB126"/>
      <c r="AHC126"/>
      <c r="AHD126"/>
      <c r="AHE126"/>
      <c r="AHF126"/>
      <c r="AHG126"/>
      <c r="AHH126"/>
      <c r="AHI126"/>
      <c r="AHJ126"/>
      <c r="AHK126"/>
      <c r="AHL126"/>
      <c r="AHM126"/>
      <c r="AHN126"/>
      <c r="AHO126"/>
      <c r="AHP126"/>
      <c r="AHQ126"/>
      <c r="AHR126"/>
      <c r="AHS126"/>
      <c r="AHT126"/>
      <c r="AHU126"/>
      <c r="AHV126"/>
      <c r="AHW126"/>
      <c r="AHX126"/>
      <c r="AHY126"/>
      <c r="AHZ126"/>
      <c r="AIA126"/>
      <c r="AIB126"/>
      <c r="AIC126"/>
      <c r="AID126"/>
      <c r="AIE126"/>
      <c r="AIF126"/>
      <c r="AIG126"/>
      <c r="AIH126"/>
      <c r="AII126"/>
      <c r="AIJ126"/>
      <c r="AIK126"/>
      <c r="AIL126"/>
      <c r="AIM126"/>
      <c r="AIN126"/>
      <c r="AIO126"/>
      <c r="AIP126"/>
      <c r="AIQ126"/>
      <c r="AIR126"/>
      <c r="AIS126"/>
      <c r="AIT126"/>
      <c r="AIU126"/>
      <c r="AIV126"/>
      <c r="AIW126"/>
      <c r="AIX126"/>
      <c r="AIY126"/>
      <c r="AIZ126"/>
      <c r="AJA126"/>
      <c r="AJB126"/>
      <c r="AJC126"/>
      <c r="AJD126"/>
      <c r="AJE126"/>
      <c r="AJF126"/>
      <c r="AJG126"/>
      <c r="AJH126"/>
      <c r="AJI126"/>
      <c r="AJJ126"/>
      <c r="AJK126"/>
      <c r="AJL126"/>
      <c r="AJM126"/>
      <c r="AJN126"/>
      <c r="AJO126"/>
      <c r="AJP126"/>
      <c r="AJQ126"/>
      <c r="AJR126"/>
      <c r="AJS126"/>
      <c r="AJT126"/>
      <c r="AJU126"/>
      <c r="AJV126"/>
      <c r="AJW126"/>
      <c r="AJX126"/>
      <c r="AJY126"/>
      <c r="AJZ126"/>
      <c r="AKA126"/>
      <c r="AKB126"/>
      <c r="AKC126"/>
      <c r="AKD126"/>
      <c r="AKE126"/>
      <c r="AKF126"/>
      <c r="AKG126"/>
      <c r="AKH126"/>
      <c r="AKI126"/>
      <c r="AKJ126"/>
      <c r="AKK126"/>
      <c r="AKL126"/>
      <c r="AKM126"/>
      <c r="AKN126"/>
      <c r="AKO126"/>
      <c r="AKP126"/>
      <c r="AKQ126"/>
      <c r="AKR126"/>
      <c r="AKS126"/>
      <c r="AKT126"/>
      <c r="AKU126"/>
      <c r="AKV126"/>
      <c r="AKW126"/>
      <c r="AKX126"/>
      <c r="AKY126"/>
      <c r="AKZ126"/>
      <c r="ALA126"/>
      <c r="ALB126"/>
      <c r="ALC126"/>
      <c r="ALD126"/>
      <c r="ALE126"/>
      <c r="ALF126"/>
      <c r="ALG126"/>
      <c r="ALH126"/>
      <c r="ALI126"/>
      <c r="ALJ126"/>
      <c r="ALK126"/>
      <c r="ALL126"/>
      <c r="ALM126"/>
      <c r="ALN126"/>
      <c r="ALO126"/>
      <c r="ALP126"/>
      <c r="ALQ126"/>
      <c r="ALR126"/>
      <c r="ALS126"/>
      <c r="ALT126"/>
      <c r="ALU126"/>
      <c r="ALV126"/>
      <c r="ALW126"/>
      <c r="ALX126"/>
      <c r="ALY126"/>
      <c r="ALZ126"/>
      <c r="AMA126"/>
      <c r="AMB126"/>
      <c r="AMC126"/>
      <c r="AMD126"/>
      <c r="AME126"/>
      <c r="AMF126"/>
      <c r="AMG126"/>
      <c r="AMH126"/>
      <c r="AMI126"/>
      <c r="AMJ126"/>
      <c r="AMK126"/>
      <c r="AML126"/>
      <c r="AMM126"/>
      <c r="AMN126"/>
      <c r="AMO126"/>
      <c r="AMP126"/>
      <c r="AMQ126"/>
      <c r="AMR126"/>
      <c r="AMS126"/>
      <c r="AMT126"/>
      <c r="AMU126"/>
    </row>
    <row r="127" spans="3:1038" s="6" customFormat="1" ht="15" customHeight="1" x14ac:dyDescent="0.25">
      <c r="C127" s="118" t="str">
        <f t="shared" si="4"/>
        <v>American</v>
      </c>
      <c r="D127" s="118" t="str">
        <f t="shared" si="5"/>
        <v>HPHE10250H045DVDR 130  (50 gal)</v>
      </c>
      <c r="E127" s="118">
        <f t="shared" si="6"/>
        <v>1201413</v>
      </c>
      <c r="F127" s="55">
        <f t="shared" si="7"/>
        <v>50</v>
      </c>
      <c r="G127" s="6" t="str">
        <f t="shared" si="8"/>
        <v>AOSmithHPTU50</v>
      </c>
      <c r="H127" s="114">
        <f t="shared" si="9"/>
        <v>1</v>
      </c>
      <c r="I127" s="152" t="str">
        <f t="shared" si="10"/>
        <v>AmericanHPHE10250DR</v>
      </c>
      <c r="J127" s="114">
        <v>3</v>
      </c>
      <c r="K127" s="219">
        <v>3.45</v>
      </c>
      <c r="L127" s="91" t="s">
        <v>188</v>
      </c>
      <c r="M127" s="32">
        <v>3</v>
      </c>
      <c r="N127" s="75">
        <f t="shared" si="11"/>
        <v>12</v>
      </c>
      <c r="O127" s="9" t="s">
        <v>17</v>
      </c>
      <c r="P127" s="119">
        <v>14</v>
      </c>
      <c r="Q127" s="164">
        <f t="shared" si="12"/>
        <v>1201413</v>
      </c>
      <c r="R127" s="59" t="str">
        <f t="shared" si="13"/>
        <v>HPHE10250H045DVDR 130  (50 gal)</v>
      </c>
      <c r="S127" s="151">
        <f t="shared" si="14"/>
        <v>1</v>
      </c>
      <c r="T127" s="10" t="s">
        <v>421</v>
      </c>
      <c r="U127" s="11">
        <v>50</v>
      </c>
      <c r="V127" s="30" t="s">
        <v>81</v>
      </c>
      <c r="W127" s="80" t="s">
        <v>106</v>
      </c>
      <c r="X127" s="85" t="str">
        <f t="shared" si="15"/>
        <v>AOSmithHPTU50</v>
      </c>
      <c r="Y127" s="115">
        <v>1</v>
      </c>
      <c r="Z127" s="42" t="s">
        <v>8</v>
      </c>
      <c r="AA127" s="43">
        <v>44118</v>
      </c>
      <c r="AB127" s="44" t="s">
        <v>80</v>
      </c>
      <c r="AC127" s="124" t="str">
        <f t="shared" si="16"/>
        <v>2,     1201413,   "HPHE10250H045DVDR 130  (50 gal)"</v>
      </c>
      <c r="AD127" s="126" t="str">
        <f t="shared" si="24"/>
        <v>American</v>
      </c>
      <c r="AE127" s="128" t="s">
        <v>458</v>
      </c>
      <c r="AF127" s="167">
        <f t="shared" si="17"/>
        <v>1</v>
      </c>
      <c r="AG127" s="124" t="str">
        <f t="shared" si="18"/>
        <v xml:space="preserve">          case  HPHE10250H045DVDR 130  (50 gal)   :   "AmericanHPHE10250DR"</v>
      </c>
      <c r="AH127" s="6">
        <v>3.45</v>
      </c>
      <c r="AJ127" s="6">
        <v>3</v>
      </c>
      <c r="AK127"/>
      <c r="AL127" s="138">
        <f t="shared" si="20"/>
        <v>3.45</v>
      </c>
      <c r="AM127" s="138" t="str">
        <f t="shared" si="21"/>
        <v/>
      </c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  <c r="AMK127"/>
      <c r="AML127"/>
      <c r="AMM127"/>
      <c r="AMN127"/>
      <c r="AMO127"/>
      <c r="AMP127"/>
      <c r="AMQ127"/>
      <c r="AMR127"/>
      <c r="AMS127"/>
      <c r="AMT127"/>
      <c r="AMU127"/>
    </row>
    <row r="128" spans="3:1038" s="6" customFormat="1" ht="15" customHeight="1" x14ac:dyDescent="0.25">
      <c r="C128" s="6" t="str">
        <f t="shared" si="4"/>
        <v>American</v>
      </c>
      <c r="D128" s="6" t="str">
        <f t="shared" si="5"/>
        <v>HPHE10266H045DV 120  (66 gal)</v>
      </c>
      <c r="E128" s="6">
        <f t="shared" si="6"/>
        <v>1200614</v>
      </c>
      <c r="F128" s="55">
        <f t="shared" si="7"/>
        <v>66</v>
      </c>
      <c r="G128" s="6" t="str">
        <f t="shared" si="8"/>
        <v>AOSmithHPTU66</v>
      </c>
      <c r="H128" s="114">
        <f t="shared" si="9"/>
        <v>0</v>
      </c>
      <c r="I128" s="152" t="str">
        <f t="shared" si="10"/>
        <v>AmericanHPHE10266Res</v>
      </c>
      <c r="J128" s="114">
        <v>3</v>
      </c>
      <c r="K128" s="219">
        <v>3.45</v>
      </c>
      <c r="L128" s="91" t="s">
        <v>188</v>
      </c>
      <c r="M128" s="32">
        <v>3</v>
      </c>
      <c r="N128" s="75">
        <f t="shared" si="11"/>
        <v>12</v>
      </c>
      <c r="O128" s="9" t="s">
        <v>17</v>
      </c>
      <c r="P128" s="120">
        <f>P126+1</f>
        <v>6</v>
      </c>
      <c r="Q128" s="164">
        <f t="shared" si="12"/>
        <v>1200614</v>
      </c>
      <c r="R128" s="59" t="str">
        <f t="shared" si="13"/>
        <v>HPHE10266H045DV 120  (66 gal)</v>
      </c>
      <c r="S128" s="151">
        <f t="shared" si="14"/>
        <v>1</v>
      </c>
      <c r="T128" s="10" t="s">
        <v>20</v>
      </c>
      <c r="U128" s="11">
        <v>66</v>
      </c>
      <c r="V128" s="30" t="s">
        <v>82</v>
      </c>
      <c r="W128" s="80" t="s">
        <v>102</v>
      </c>
      <c r="X128" s="85" t="str">
        <f t="shared" si="15"/>
        <v>AOSmithHPTU66</v>
      </c>
      <c r="Y128" s="113">
        <v>0</v>
      </c>
      <c r="Z128" s="42">
        <v>3</v>
      </c>
      <c r="AA128" s="43">
        <v>42545</v>
      </c>
      <c r="AB128" s="44" t="s">
        <v>80</v>
      </c>
      <c r="AC128" s="124" t="str">
        <f t="shared" si="16"/>
        <v>2,     1200614,   "HPHE10266H045DV 120  (66 gal)"</v>
      </c>
      <c r="AD128" s="126" t="str">
        <f t="shared" si="24"/>
        <v>American</v>
      </c>
      <c r="AE128" s="127" t="s">
        <v>450</v>
      </c>
      <c r="AF128" s="167">
        <f t="shared" si="17"/>
        <v>1</v>
      </c>
      <c r="AG128" s="124" t="str">
        <f t="shared" si="18"/>
        <v xml:space="preserve">          case  HPHE10266H045DV 120  (66 gal)   :   "AmericanHPHE10266Res"</v>
      </c>
      <c r="AH128" s="6">
        <v>3.45</v>
      </c>
      <c r="AJ128" s="6">
        <v>3</v>
      </c>
      <c r="AK128"/>
      <c r="AL128" s="138">
        <f t="shared" si="20"/>
        <v>3.45</v>
      </c>
      <c r="AM128" s="138" t="str">
        <f t="shared" si="21"/>
        <v/>
      </c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</row>
    <row r="129" spans="2:1038" s="6" customFormat="1" ht="15" customHeight="1" x14ac:dyDescent="0.25">
      <c r="C129" s="6" t="str">
        <f t="shared" si="4"/>
        <v>American</v>
      </c>
      <c r="D129" s="6" t="str">
        <f t="shared" si="5"/>
        <v>HPHE10266H045DVN 120  (66 gal)</v>
      </c>
      <c r="E129" s="6">
        <f t="shared" si="6"/>
        <v>1200714</v>
      </c>
      <c r="F129" s="55">
        <f t="shared" si="7"/>
        <v>66</v>
      </c>
      <c r="G129" s="6" t="str">
        <f t="shared" si="8"/>
        <v>AOSmithHPTU66</v>
      </c>
      <c r="H129" s="114">
        <f t="shared" si="9"/>
        <v>0</v>
      </c>
      <c r="I129" s="152" t="str">
        <f t="shared" si="10"/>
        <v>AmericanHPHE10266NRes</v>
      </c>
      <c r="J129" s="114">
        <v>3</v>
      </c>
      <c r="K129" s="219">
        <v>3.45</v>
      </c>
      <c r="L129" s="91" t="s">
        <v>188</v>
      </c>
      <c r="M129" s="32">
        <v>3</v>
      </c>
      <c r="N129" s="75">
        <f t="shared" si="11"/>
        <v>12</v>
      </c>
      <c r="O129" s="9" t="s">
        <v>17</v>
      </c>
      <c r="P129" s="62">
        <f>P128+1</f>
        <v>7</v>
      </c>
      <c r="Q129" s="164">
        <f t="shared" si="12"/>
        <v>1200714</v>
      </c>
      <c r="R129" s="59" t="str">
        <f t="shared" si="13"/>
        <v>HPHE10266H045DVN 120  (66 gal)</v>
      </c>
      <c r="S129" s="151">
        <f t="shared" si="14"/>
        <v>1</v>
      </c>
      <c r="T129" s="10" t="s">
        <v>21</v>
      </c>
      <c r="U129" s="11">
        <v>66</v>
      </c>
      <c r="V129" s="30" t="s">
        <v>82</v>
      </c>
      <c r="W129" s="80" t="s">
        <v>102</v>
      </c>
      <c r="X129" s="85" t="str">
        <f t="shared" si="15"/>
        <v>AOSmithHPTU66</v>
      </c>
      <c r="Y129" s="113">
        <v>0</v>
      </c>
      <c r="Z129" s="42">
        <v>3</v>
      </c>
      <c r="AA129" s="43">
        <v>42545</v>
      </c>
      <c r="AB129" s="44" t="s">
        <v>80</v>
      </c>
      <c r="AC129" s="124" t="str">
        <f t="shared" si="16"/>
        <v>2,     1200714,   "HPHE10266H045DVN 120  (66 gal)"</v>
      </c>
      <c r="AD129" s="126" t="str">
        <f t="shared" si="24"/>
        <v>American</v>
      </c>
      <c r="AE129" s="127" t="s">
        <v>451</v>
      </c>
      <c r="AF129" s="167">
        <f t="shared" si="17"/>
        <v>1</v>
      </c>
      <c r="AG129" s="124" t="str">
        <f t="shared" si="18"/>
        <v xml:space="preserve">          case  HPHE10266H045DVN 120  (66 gal)   :   "AmericanHPHE10266NRes"</v>
      </c>
      <c r="AH129" s="6">
        <v>3.45</v>
      </c>
      <c r="AJ129" s="6">
        <v>3</v>
      </c>
      <c r="AK129"/>
      <c r="AL129" s="138">
        <f t="shared" si="20"/>
        <v>3.45</v>
      </c>
      <c r="AM129" s="138" t="str">
        <f t="shared" si="21"/>
        <v/>
      </c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  <c r="NR129"/>
      <c r="NS129"/>
      <c r="NT129"/>
      <c r="NU129"/>
      <c r="NV129"/>
      <c r="NW129"/>
      <c r="NX129"/>
      <c r="NY129"/>
      <c r="NZ129"/>
      <c r="OA129"/>
      <c r="OB129"/>
      <c r="OC129"/>
      <c r="OD129"/>
      <c r="OE129"/>
      <c r="OF129"/>
      <c r="OG129"/>
      <c r="OH129"/>
      <c r="OI129"/>
      <c r="OJ129"/>
      <c r="OK129"/>
      <c r="OL129"/>
      <c r="OM129"/>
      <c r="ON129"/>
      <c r="OO129"/>
      <c r="OP129"/>
      <c r="OQ129"/>
      <c r="OR129"/>
      <c r="OS129"/>
      <c r="OT129"/>
      <c r="OU129"/>
      <c r="OV129"/>
      <c r="OW129"/>
      <c r="OX129"/>
      <c r="OY129"/>
      <c r="OZ129"/>
      <c r="PA129"/>
      <c r="PB129"/>
      <c r="PC129"/>
      <c r="PD129"/>
      <c r="PE129"/>
      <c r="PF129"/>
      <c r="PG129"/>
      <c r="PH129"/>
      <c r="PI129"/>
      <c r="PJ129"/>
      <c r="PK129"/>
      <c r="PL129"/>
      <c r="PM129"/>
      <c r="PN129"/>
      <c r="PO129"/>
      <c r="PP129"/>
      <c r="PQ129"/>
      <c r="PR129"/>
      <c r="PS129"/>
      <c r="PT129"/>
      <c r="PU129"/>
      <c r="PV129"/>
      <c r="PW129"/>
      <c r="PX129"/>
      <c r="PY129"/>
      <c r="PZ129"/>
      <c r="QA129"/>
      <c r="QB129"/>
      <c r="QC129"/>
      <c r="QD129"/>
      <c r="QE129"/>
      <c r="QF129"/>
      <c r="QG129"/>
      <c r="QH129"/>
      <c r="QI129"/>
      <c r="QJ129"/>
      <c r="QK129"/>
      <c r="QL129"/>
      <c r="QM129"/>
      <c r="QN129"/>
      <c r="QO129"/>
      <c r="QP129"/>
      <c r="QQ129"/>
      <c r="QR129"/>
      <c r="QS129"/>
      <c r="QT129"/>
      <c r="QU129"/>
      <c r="QV129"/>
      <c r="QW129"/>
      <c r="QX129"/>
      <c r="QY129"/>
      <c r="QZ129"/>
      <c r="RA129"/>
      <c r="RB129"/>
      <c r="RC129"/>
      <c r="RD129"/>
      <c r="RE129"/>
      <c r="RF129"/>
      <c r="RG129"/>
      <c r="RH129"/>
      <c r="RI129"/>
      <c r="RJ129"/>
      <c r="RK129"/>
      <c r="RL129"/>
      <c r="RM129"/>
      <c r="RN129"/>
      <c r="RO129"/>
      <c r="RP129"/>
      <c r="RQ129"/>
      <c r="RR129"/>
      <c r="RS129"/>
      <c r="RT129"/>
      <c r="RU129"/>
      <c r="RV129"/>
      <c r="RW129"/>
      <c r="RX129"/>
      <c r="RY129"/>
      <c r="RZ129"/>
      <c r="SA129"/>
      <c r="SB129"/>
      <c r="SC129"/>
      <c r="SD129"/>
      <c r="SE129"/>
      <c r="SF129"/>
      <c r="SG129"/>
      <c r="SH129"/>
      <c r="SI129"/>
      <c r="SJ129"/>
      <c r="SK129"/>
      <c r="SL129"/>
      <c r="SM129"/>
      <c r="SN129"/>
      <c r="SO129"/>
      <c r="SP129"/>
      <c r="SQ129"/>
      <c r="SR129"/>
      <c r="SS129"/>
      <c r="ST129"/>
      <c r="SU129"/>
      <c r="SV129"/>
      <c r="SW129"/>
      <c r="SX129"/>
      <c r="SY129"/>
      <c r="SZ129"/>
      <c r="TA129"/>
      <c r="TB129"/>
      <c r="TC129"/>
      <c r="TD129"/>
      <c r="TE129"/>
      <c r="TF129"/>
      <c r="TG129"/>
      <c r="TH129"/>
      <c r="TI129"/>
      <c r="TJ129"/>
      <c r="TK129"/>
      <c r="TL129"/>
      <c r="TM129"/>
      <c r="TN129"/>
      <c r="TO129"/>
      <c r="TP129"/>
      <c r="TQ129"/>
      <c r="TR129"/>
      <c r="TS129"/>
      <c r="TT129"/>
      <c r="TU129"/>
      <c r="TV129"/>
      <c r="TW129"/>
      <c r="TX129"/>
      <c r="TY129"/>
      <c r="TZ129"/>
      <c r="UA129"/>
      <c r="UB129"/>
      <c r="UC129"/>
      <c r="UD129"/>
      <c r="UE129"/>
      <c r="UF129"/>
      <c r="UG129"/>
      <c r="UH129"/>
      <c r="UI129"/>
      <c r="UJ129"/>
      <c r="UK129"/>
      <c r="UL129"/>
      <c r="UM129"/>
      <c r="UN129"/>
      <c r="UO129"/>
      <c r="UP129"/>
      <c r="UQ129"/>
      <c r="UR129"/>
      <c r="US129"/>
      <c r="UT129"/>
      <c r="UU129"/>
      <c r="UV129"/>
      <c r="UW129"/>
      <c r="UX129"/>
      <c r="UY129"/>
      <c r="UZ129"/>
      <c r="VA129"/>
      <c r="VB129"/>
      <c r="VC129"/>
      <c r="VD129"/>
      <c r="VE129"/>
      <c r="VF129"/>
      <c r="VG129"/>
      <c r="VH129"/>
      <c r="VI129"/>
      <c r="VJ129"/>
      <c r="VK129"/>
      <c r="VL129"/>
      <c r="VM129"/>
      <c r="VN129"/>
      <c r="VO129"/>
      <c r="VP129"/>
      <c r="VQ129"/>
      <c r="VR129"/>
      <c r="VS129"/>
      <c r="VT129"/>
      <c r="VU129"/>
      <c r="VV129"/>
      <c r="VW129"/>
      <c r="VX129"/>
      <c r="VY129"/>
      <c r="VZ129"/>
      <c r="WA129"/>
      <c r="WB129"/>
      <c r="WC129"/>
      <c r="WD129"/>
      <c r="WE129"/>
      <c r="WF129"/>
      <c r="WG129"/>
      <c r="WH129"/>
      <c r="WI129"/>
      <c r="WJ129"/>
      <c r="WK129"/>
      <c r="WL129"/>
      <c r="WM129"/>
      <c r="WN129"/>
      <c r="WO129"/>
      <c r="WP129"/>
      <c r="WQ129"/>
      <c r="WR129"/>
      <c r="WS129"/>
      <c r="WT129"/>
      <c r="WU129"/>
      <c r="WV129"/>
      <c r="WW129"/>
      <c r="WX129"/>
      <c r="WY129"/>
      <c r="WZ129"/>
      <c r="XA129"/>
      <c r="XB129"/>
      <c r="XC129"/>
      <c r="XD129"/>
      <c r="XE129"/>
      <c r="XF129"/>
      <c r="XG129"/>
      <c r="XH129"/>
      <c r="XI129"/>
      <c r="XJ129"/>
      <c r="XK129"/>
      <c r="XL129"/>
      <c r="XM129"/>
      <c r="XN129"/>
      <c r="XO129"/>
      <c r="XP129"/>
      <c r="XQ129"/>
      <c r="XR129"/>
      <c r="XS129"/>
      <c r="XT129"/>
      <c r="XU129"/>
      <c r="XV129"/>
      <c r="XW129"/>
      <c r="XX129"/>
      <c r="XY129"/>
      <c r="XZ129"/>
      <c r="YA129"/>
      <c r="YB129"/>
      <c r="YC129"/>
      <c r="YD129"/>
      <c r="YE129"/>
      <c r="YF129"/>
      <c r="YG129"/>
      <c r="YH129"/>
      <c r="YI129"/>
      <c r="YJ129"/>
      <c r="YK129"/>
      <c r="YL129"/>
      <c r="YM129"/>
      <c r="YN129"/>
      <c r="YO129"/>
      <c r="YP129"/>
      <c r="YQ129"/>
      <c r="YR129"/>
      <c r="YS129"/>
      <c r="YT129"/>
      <c r="YU129"/>
      <c r="YV129"/>
      <c r="YW129"/>
      <c r="YX129"/>
      <c r="YY129"/>
      <c r="YZ129"/>
      <c r="ZA129"/>
      <c r="ZB129"/>
      <c r="ZC129"/>
      <c r="ZD129"/>
      <c r="ZE129"/>
      <c r="ZF129"/>
      <c r="ZG129"/>
      <c r="ZH129"/>
      <c r="ZI129"/>
      <c r="ZJ129"/>
      <c r="ZK129"/>
      <c r="ZL129"/>
      <c r="ZM129"/>
      <c r="ZN129"/>
      <c r="ZO129"/>
      <c r="ZP129"/>
      <c r="ZQ129"/>
      <c r="ZR129"/>
      <c r="ZS129"/>
      <c r="ZT129"/>
      <c r="ZU129"/>
      <c r="ZV129"/>
      <c r="ZW129"/>
      <c r="ZX129"/>
      <c r="ZY129"/>
      <c r="ZZ129"/>
      <c r="AAA129"/>
      <c r="AAB129"/>
      <c r="AAC129"/>
      <c r="AAD129"/>
      <c r="AAE129"/>
      <c r="AAF129"/>
      <c r="AAG129"/>
      <c r="AAH129"/>
      <c r="AAI129"/>
      <c r="AAJ129"/>
      <c r="AAK129"/>
      <c r="AAL129"/>
      <c r="AAM129"/>
      <c r="AAN129"/>
      <c r="AAO129"/>
      <c r="AAP129"/>
      <c r="AAQ129"/>
      <c r="AAR129"/>
      <c r="AAS129"/>
      <c r="AAT129"/>
      <c r="AAU129"/>
      <c r="AAV129"/>
      <c r="AAW129"/>
      <c r="AAX129"/>
      <c r="AAY129"/>
      <c r="AAZ129"/>
      <c r="ABA129"/>
      <c r="ABB129"/>
      <c r="ABC129"/>
      <c r="ABD129"/>
      <c r="ABE129"/>
      <c r="ABF129"/>
      <c r="ABG129"/>
      <c r="ABH129"/>
      <c r="ABI129"/>
      <c r="ABJ129"/>
      <c r="ABK129"/>
      <c r="ABL129"/>
      <c r="ABM129"/>
      <c r="ABN129"/>
      <c r="ABO129"/>
      <c r="ABP129"/>
      <c r="ABQ129"/>
      <c r="ABR129"/>
      <c r="ABS129"/>
      <c r="ABT129"/>
      <c r="ABU129"/>
      <c r="ABV129"/>
      <c r="ABW129"/>
      <c r="ABX129"/>
      <c r="ABY129"/>
      <c r="ABZ129"/>
      <c r="ACA129"/>
      <c r="ACB129"/>
      <c r="ACC129"/>
      <c r="ACD129"/>
      <c r="ACE129"/>
      <c r="ACF129"/>
      <c r="ACG129"/>
      <c r="ACH129"/>
      <c r="ACI129"/>
      <c r="ACJ129"/>
      <c r="ACK129"/>
      <c r="ACL129"/>
      <c r="ACM129"/>
      <c r="ACN129"/>
      <c r="ACO129"/>
      <c r="ACP129"/>
      <c r="ACQ129"/>
      <c r="ACR129"/>
      <c r="ACS129"/>
      <c r="ACT129"/>
      <c r="ACU129"/>
      <c r="ACV129"/>
      <c r="ACW129"/>
      <c r="ACX129"/>
      <c r="ACY129"/>
      <c r="ACZ129"/>
      <c r="ADA129"/>
      <c r="ADB129"/>
      <c r="ADC129"/>
      <c r="ADD129"/>
      <c r="ADE129"/>
      <c r="ADF129"/>
      <c r="ADG129"/>
      <c r="ADH129"/>
      <c r="ADI129"/>
      <c r="ADJ129"/>
      <c r="ADK129"/>
      <c r="ADL129"/>
      <c r="ADM129"/>
      <c r="ADN129"/>
      <c r="ADO129"/>
      <c r="ADP129"/>
      <c r="ADQ129"/>
      <c r="ADR129"/>
      <c r="ADS129"/>
      <c r="ADT129"/>
      <c r="ADU129"/>
      <c r="ADV129"/>
      <c r="ADW129"/>
      <c r="ADX129"/>
      <c r="ADY129"/>
      <c r="ADZ129"/>
      <c r="AEA129"/>
      <c r="AEB129"/>
      <c r="AEC129"/>
      <c r="AED129"/>
      <c r="AEE129"/>
      <c r="AEF129"/>
      <c r="AEG129"/>
      <c r="AEH129"/>
      <c r="AEI129"/>
      <c r="AEJ129"/>
      <c r="AEK129"/>
      <c r="AEL129"/>
      <c r="AEM129"/>
      <c r="AEN129"/>
      <c r="AEO129"/>
      <c r="AEP129"/>
      <c r="AEQ129"/>
      <c r="AER129"/>
      <c r="AES129"/>
      <c r="AET129"/>
      <c r="AEU129"/>
      <c r="AEV129"/>
      <c r="AEW129"/>
      <c r="AEX129"/>
      <c r="AEY129"/>
      <c r="AEZ129"/>
      <c r="AFA129"/>
      <c r="AFB129"/>
      <c r="AFC129"/>
      <c r="AFD129"/>
      <c r="AFE129"/>
      <c r="AFF129"/>
      <c r="AFG129"/>
      <c r="AFH129"/>
      <c r="AFI129"/>
      <c r="AFJ129"/>
      <c r="AFK129"/>
      <c r="AFL129"/>
      <c r="AFM129"/>
      <c r="AFN129"/>
      <c r="AFO129"/>
      <c r="AFP129"/>
      <c r="AFQ129"/>
      <c r="AFR129"/>
      <c r="AFS129"/>
      <c r="AFT129"/>
      <c r="AFU129"/>
      <c r="AFV129"/>
      <c r="AFW129"/>
      <c r="AFX129"/>
      <c r="AFY129"/>
      <c r="AFZ129"/>
      <c r="AGA129"/>
      <c r="AGB129"/>
      <c r="AGC129"/>
      <c r="AGD129"/>
      <c r="AGE129"/>
      <c r="AGF129"/>
      <c r="AGG129"/>
      <c r="AGH129"/>
      <c r="AGI129"/>
      <c r="AGJ129"/>
      <c r="AGK129"/>
      <c r="AGL129"/>
      <c r="AGM129"/>
      <c r="AGN129"/>
      <c r="AGO129"/>
      <c r="AGP129"/>
      <c r="AGQ129"/>
      <c r="AGR129"/>
      <c r="AGS129"/>
      <c r="AGT129"/>
      <c r="AGU129"/>
      <c r="AGV129"/>
      <c r="AGW129"/>
      <c r="AGX129"/>
      <c r="AGY129"/>
      <c r="AGZ129"/>
      <c r="AHA129"/>
      <c r="AHB129"/>
      <c r="AHC129"/>
      <c r="AHD129"/>
      <c r="AHE129"/>
      <c r="AHF129"/>
      <c r="AHG129"/>
      <c r="AHH129"/>
      <c r="AHI129"/>
      <c r="AHJ129"/>
      <c r="AHK129"/>
      <c r="AHL129"/>
      <c r="AHM129"/>
      <c r="AHN129"/>
      <c r="AHO129"/>
      <c r="AHP129"/>
      <c r="AHQ129"/>
      <c r="AHR129"/>
      <c r="AHS129"/>
      <c r="AHT129"/>
      <c r="AHU129"/>
      <c r="AHV129"/>
      <c r="AHW129"/>
      <c r="AHX129"/>
      <c r="AHY129"/>
      <c r="AHZ129"/>
      <c r="AIA129"/>
      <c r="AIB129"/>
      <c r="AIC129"/>
      <c r="AID129"/>
      <c r="AIE129"/>
      <c r="AIF129"/>
      <c r="AIG129"/>
      <c r="AIH129"/>
      <c r="AII129"/>
      <c r="AIJ129"/>
      <c r="AIK129"/>
      <c r="AIL129"/>
      <c r="AIM129"/>
      <c r="AIN129"/>
      <c r="AIO129"/>
      <c r="AIP129"/>
      <c r="AIQ129"/>
      <c r="AIR129"/>
      <c r="AIS129"/>
      <c r="AIT129"/>
      <c r="AIU129"/>
      <c r="AIV129"/>
      <c r="AIW129"/>
      <c r="AIX129"/>
      <c r="AIY129"/>
      <c r="AIZ129"/>
      <c r="AJA129"/>
      <c r="AJB129"/>
      <c r="AJC129"/>
      <c r="AJD129"/>
      <c r="AJE129"/>
      <c r="AJF129"/>
      <c r="AJG129"/>
      <c r="AJH129"/>
      <c r="AJI129"/>
      <c r="AJJ129"/>
      <c r="AJK129"/>
      <c r="AJL129"/>
      <c r="AJM129"/>
      <c r="AJN129"/>
      <c r="AJO129"/>
      <c r="AJP129"/>
      <c r="AJQ129"/>
      <c r="AJR129"/>
      <c r="AJS129"/>
      <c r="AJT129"/>
      <c r="AJU129"/>
      <c r="AJV129"/>
      <c r="AJW129"/>
      <c r="AJX129"/>
      <c r="AJY129"/>
      <c r="AJZ129"/>
      <c r="AKA129"/>
      <c r="AKB129"/>
      <c r="AKC129"/>
      <c r="AKD129"/>
      <c r="AKE129"/>
      <c r="AKF129"/>
      <c r="AKG129"/>
      <c r="AKH129"/>
      <c r="AKI129"/>
      <c r="AKJ129"/>
      <c r="AKK129"/>
      <c r="AKL129"/>
      <c r="AKM129"/>
      <c r="AKN129"/>
      <c r="AKO129"/>
      <c r="AKP129"/>
      <c r="AKQ129"/>
      <c r="AKR129"/>
      <c r="AKS129"/>
      <c r="AKT129"/>
      <c r="AKU129"/>
      <c r="AKV129"/>
      <c r="AKW129"/>
      <c r="AKX129"/>
      <c r="AKY129"/>
      <c r="AKZ129"/>
      <c r="ALA129"/>
      <c r="ALB129"/>
      <c r="ALC129"/>
      <c r="ALD129"/>
      <c r="ALE129"/>
      <c r="ALF129"/>
      <c r="ALG129"/>
      <c r="ALH129"/>
      <c r="ALI129"/>
      <c r="ALJ129"/>
      <c r="ALK129"/>
      <c r="ALL129"/>
      <c r="ALM129"/>
      <c r="ALN129"/>
      <c r="ALO129"/>
      <c r="ALP129"/>
      <c r="ALQ129"/>
      <c r="ALR129"/>
      <c r="ALS129"/>
      <c r="ALT129"/>
      <c r="ALU129"/>
      <c r="ALV129"/>
      <c r="ALW129"/>
      <c r="ALX129"/>
      <c r="ALY129"/>
      <c r="ALZ129"/>
      <c r="AMA129"/>
      <c r="AMB129"/>
      <c r="AMC129"/>
      <c r="AMD129"/>
      <c r="AME129"/>
      <c r="AMF129"/>
      <c r="AMG129"/>
      <c r="AMH129"/>
      <c r="AMI129"/>
      <c r="AMJ129"/>
      <c r="AMK129"/>
      <c r="AML129"/>
      <c r="AMM129"/>
      <c r="AMN129"/>
      <c r="AMO129"/>
      <c r="AMP129"/>
      <c r="AMQ129"/>
      <c r="AMR129"/>
      <c r="AMS129"/>
      <c r="AMT129"/>
      <c r="AMU129"/>
    </row>
    <row r="130" spans="2:1038" s="6" customFormat="1" ht="15" customHeight="1" x14ac:dyDescent="0.25">
      <c r="C130" s="118" t="str">
        <f t="shared" si="4"/>
        <v>American</v>
      </c>
      <c r="D130" s="118" t="str">
        <f t="shared" si="5"/>
        <v>HPHE10266H045DVDR 130  (66 gal)</v>
      </c>
      <c r="E130" s="118">
        <f t="shared" si="6"/>
        <v>1201514</v>
      </c>
      <c r="F130" s="55">
        <f t="shared" si="7"/>
        <v>66</v>
      </c>
      <c r="G130" s="6" t="str">
        <f t="shared" si="8"/>
        <v>AOSmithHPTU66</v>
      </c>
      <c r="H130" s="114">
        <f t="shared" si="9"/>
        <v>1</v>
      </c>
      <c r="I130" s="152" t="str">
        <f t="shared" si="10"/>
        <v>AmericanHPHE10266DR</v>
      </c>
      <c r="J130" s="114">
        <v>3</v>
      </c>
      <c r="K130" s="219">
        <v>3.45</v>
      </c>
      <c r="L130" s="91" t="s">
        <v>188</v>
      </c>
      <c r="M130" s="32">
        <v>3</v>
      </c>
      <c r="N130" s="75">
        <f t="shared" si="11"/>
        <v>12</v>
      </c>
      <c r="O130" s="9" t="s">
        <v>17</v>
      </c>
      <c r="P130" s="119">
        <v>15</v>
      </c>
      <c r="Q130" s="164">
        <f t="shared" si="12"/>
        <v>1201514</v>
      </c>
      <c r="R130" s="59" t="str">
        <f t="shared" si="13"/>
        <v>HPHE10266H045DVDR 130  (66 gal)</v>
      </c>
      <c r="S130" s="151">
        <f t="shared" si="14"/>
        <v>1</v>
      </c>
      <c r="T130" s="10" t="s">
        <v>422</v>
      </c>
      <c r="U130" s="11">
        <v>66</v>
      </c>
      <c r="V130" s="30" t="s">
        <v>82</v>
      </c>
      <c r="W130" s="80" t="s">
        <v>102</v>
      </c>
      <c r="X130" s="85" t="str">
        <f t="shared" si="15"/>
        <v>AOSmithHPTU66</v>
      </c>
      <c r="Y130" s="115">
        <v>1</v>
      </c>
      <c r="Z130" s="42">
        <v>3</v>
      </c>
      <c r="AA130" s="43">
        <v>44118</v>
      </c>
      <c r="AB130" s="44" t="s">
        <v>80</v>
      </c>
      <c r="AC130" s="124" t="str">
        <f t="shared" si="16"/>
        <v>2,     1201514,   "HPHE10266H045DVDR 130  (66 gal)"</v>
      </c>
      <c r="AD130" s="126" t="str">
        <f t="shared" si="24"/>
        <v>American</v>
      </c>
      <c r="AE130" s="128" t="s">
        <v>459</v>
      </c>
      <c r="AF130" s="167">
        <f t="shared" si="17"/>
        <v>1</v>
      </c>
      <c r="AG130" s="124" t="str">
        <f t="shared" si="18"/>
        <v xml:space="preserve">          case  HPHE10266H045DVDR 130  (66 gal)   :   "AmericanHPHE10266DR"</v>
      </c>
      <c r="AH130" s="6">
        <v>3.45</v>
      </c>
      <c r="AJ130" s="6">
        <v>3</v>
      </c>
      <c r="AK130"/>
      <c r="AL130" s="138">
        <f t="shared" si="20"/>
        <v>3.45</v>
      </c>
      <c r="AM130" s="138" t="str">
        <f t="shared" si="21"/>
        <v/>
      </c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</row>
    <row r="131" spans="2:1038" s="6" customFormat="1" ht="15" customHeight="1" x14ac:dyDescent="0.25">
      <c r="C131" s="6" t="str">
        <f t="shared" si="4"/>
        <v>American</v>
      </c>
      <c r="D131" s="6" t="str">
        <f t="shared" si="5"/>
        <v>HPHE10280H045DV 120  (80 gal)</v>
      </c>
      <c r="E131" s="6">
        <f t="shared" si="6"/>
        <v>1200815</v>
      </c>
      <c r="F131" s="55">
        <f t="shared" si="7"/>
        <v>80</v>
      </c>
      <c r="G131" s="6" t="str">
        <f t="shared" si="8"/>
        <v>AOSmithHPTU80</v>
      </c>
      <c r="H131" s="114">
        <f t="shared" si="9"/>
        <v>0</v>
      </c>
      <c r="I131" s="152" t="str">
        <f t="shared" si="10"/>
        <v>AmericanHPHE10280Res</v>
      </c>
      <c r="J131" s="114">
        <v>3</v>
      </c>
      <c r="K131" s="219">
        <v>2.73</v>
      </c>
      <c r="L131" s="91" t="s">
        <v>188</v>
      </c>
      <c r="M131" s="32">
        <v>3</v>
      </c>
      <c r="N131" s="75">
        <f t="shared" si="11"/>
        <v>12</v>
      </c>
      <c r="O131" s="9" t="s">
        <v>17</v>
      </c>
      <c r="P131" s="120">
        <f>P129+1</f>
        <v>8</v>
      </c>
      <c r="Q131" s="164">
        <f t="shared" si="12"/>
        <v>1200815</v>
      </c>
      <c r="R131" s="59" t="str">
        <f t="shared" si="13"/>
        <v>HPHE10280H045DV 120  (80 gal)</v>
      </c>
      <c r="S131" s="151">
        <f t="shared" si="14"/>
        <v>1</v>
      </c>
      <c r="T131" s="10" t="s">
        <v>22</v>
      </c>
      <c r="U131" s="11">
        <v>80</v>
      </c>
      <c r="V131" s="30" t="s">
        <v>83</v>
      </c>
      <c r="W131" s="80" t="s">
        <v>103</v>
      </c>
      <c r="X131" s="85" t="str">
        <f t="shared" si="15"/>
        <v>AOSmithHPTU80</v>
      </c>
      <c r="Y131" s="113">
        <v>0</v>
      </c>
      <c r="Z131" s="42" t="s">
        <v>13</v>
      </c>
      <c r="AA131" s="43">
        <v>42545</v>
      </c>
      <c r="AB131" s="44" t="s">
        <v>80</v>
      </c>
      <c r="AC131" s="124" t="str">
        <f t="shared" si="16"/>
        <v>2,     1200815,   "HPHE10280H045DV 120  (80 gal)"</v>
      </c>
      <c r="AD131" s="126" t="str">
        <f t="shared" si="24"/>
        <v>American</v>
      </c>
      <c r="AE131" s="127" t="s">
        <v>452</v>
      </c>
      <c r="AF131" s="167">
        <f t="shared" si="17"/>
        <v>1</v>
      </c>
      <c r="AG131" s="124" t="str">
        <f t="shared" si="18"/>
        <v xml:space="preserve">          case  HPHE10280H045DV 120  (80 gal)   :   "AmericanHPHE10280Res"</v>
      </c>
      <c r="AH131" s="6">
        <v>2.73</v>
      </c>
      <c r="AJ131" s="6">
        <v>3</v>
      </c>
      <c r="AK131"/>
      <c r="AL131" s="138">
        <f t="shared" si="20"/>
        <v>2.73</v>
      </c>
      <c r="AM131" s="138" t="str">
        <f t="shared" si="21"/>
        <v/>
      </c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  <c r="AMK131"/>
      <c r="AML131"/>
      <c r="AMM131"/>
      <c r="AMN131"/>
      <c r="AMO131"/>
      <c r="AMP131"/>
      <c r="AMQ131"/>
      <c r="AMR131"/>
      <c r="AMS131"/>
      <c r="AMT131"/>
      <c r="AMU131"/>
    </row>
    <row r="132" spans="2:1038" s="6" customFormat="1" ht="15" customHeight="1" x14ac:dyDescent="0.25">
      <c r="C132" s="6" t="str">
        <f t="shared" si="4"/>
        <v>American</v>
      </c>
      <c r="D132" s="6" t="str">
        <f t="shared" si="5"/>
        <v>HPHE10280H045DVN 120  (80 gal)</v>
      </c>
      <c r="E132" s="6">
        <f t="shared" si="6"/>
        <v>1200915</v>
      </c>
      <c r="F132" s="55">
        <f t="shared" si="7"/>
        <v>80</v>
      </c>
      <c r="G132" s="6" t="str">
        <f t="shared" si="8"/>
        <v>AOSmithHPTU80</v>
      </c>
      <c r="H132" s="114">
        <f t="shared" si="9"/>
        <v>0</v>
      </c>
      <c r="I132" s="152" t="str">
        <f t="shared" si="10"/>
        <v>AmericanHPHE10280NRes</v>
      </c>
      <c r="J132" s="114">
        <v>3</v>
      </c>
      <c r="K132" s="219">
        <v>3.45</v>
      </c>
      <c r="L132" s="91" t="s">
        <v>188</v>
      </c>
      <c r="M132" s="32">
        <v>3</v>
      </c>
      <c r="N132" s="75">
        <f t="shared" si="11"/>
        <v>12</v>
      </c>
      <c r="O132" s="9" t="s">
        <v>17</v>
      </c>
      <c r="P132" s="62">
        <f>P131+1</f>
        <v>9</v>
      </c>
      <c r="Q132" s="164">
        <f t="shared" si="12"/>
        <v>1200915</v>
      </c>
      <c r="R132" s="59" t="str">
        <f t="shared" si="13"/>
        <v>HPHE10280H045DVN 120  (80 gal)</v>
      </c>
      <c r="S132" s="151">
        <f t="shared" si="14"/>
        <v>1</v>
      </c>
      <c r="T132" s="10" t="s">
        <v>23</v>
      </c>
      <c r="U132" s="11">
        <v>80</v>
      </c>
      <c r="V132" s="30" t="s">
        <v>83</v>
      </c>
      <c r="W132" s="80" t="s">
        <v>103</v>
      </c>
      <c r="X132" s="85" t="str">
        <f t="shared" si="15"/>
        <v>AOSmithHPTU80</v>
      </c>
      <c r="Y132" s="113">
        <v>0</v>
      </c>
      <c r="Z132" s="42" t="s">
        <v>13</v>
      </c>
      <c r="AA132" s="43">
        <v>42545</v>
      </c>
      <c r="AB132" s="44" t="s">
        <v>80</v>
      </c>
      <c r="AC132" s="124" t="str">
        <f t="shared" si="16"/>
        <v>2,     1200915,   "HPHE10280H045DVN 120  (80 gal)"</v>
      </c>
      <c r="AD132" s="126" t="str">
        <f t="shared" si="24"/>
        <v>American</v>
      </c>
      <c r="AE132" s="127" t="s">
        <v>453</v>
      </c>
      <c r="AF132" s="167">
        <f t="shared" si="17"/>
        <v>1</v>
      </c>
      <c r="AG132" s="124" t="str">
        <f t="shared" si="18"/>
        <v xml:space="preserve">          case  HPHE10280H045DVN 120  (80 gal)   :   "AmericanHPHE10280NRes"</v>
      </c>
      <c r="AH132" s="6">
        <v>3.45</v>
      </c>
      <c r="AJ132" s="6">
        <v>3</v>
      </c>
      <c r="AK132"/>
      <c r="AL132" s="138">
        <f t="shared" si="20"/>
        <v>3.45</v>
      </c>
      <c r="AM132" s="138" t="str">
        <f t="shared" si="21"/>
        <v/>
      </c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  <c r="NR132"/>
      <c r="NS132"/>
      <c r="NT132"/>
      <c r="NU132"/>
      <c r="NV132"/>
      <c r="NW132"/>
      <c r="NX132"/>
      <c r="NY132"/>
      <c r="NZ132"/>
      <c r="OA132"/>
      <c r="OB132"/>
      <c r="OC132"/>
      <c r="OD132"/>
      <c r="OE132"/>
      <c r="OF132"/>
      <c r="OG132"/>
      <c r="OH132"/>
      <c r="OI132"/>
      <c r="OJ132"/>
      <c r="OK132"/>
      <c r="OL132"/>
      <c r="OM132"/>
      <c r="ON132"/>
      <c r="OO132"/>
      <c r="OP132"/>
      <c r="OQ132"/>
      <c r="OR132"/>
      <c r="OS132"/>
      <c r="OT132"/>
      <c r="OU132"/>
      <c r="OV132"/>
      <c r="OW132"/>
      <c r="OX132"/>
      <c r="OY132"/>
      <c r="OZ132"/>
      <c r="PA132"/>
      <c r="PB132"/>
      <c r="PC132"/>
      <c r="PD132"/>
      <c r="PE132"/>
      <c r="PF132"/>
      <c r="PG132"/>
      <c r="PH132"/>
      <c r="PI132"/>
      <c r="PJ132"/>
      <c r="PK132"/>
      <c r="PL132"/>
      <c r="PM132"/>
      <c r="PN132"/>
      <c r="PO132"/>
      <c r="PP132"/>
      <c r="PQ132"/>
      <c r="PR132"/>
      <c r="PS132"/>
      <c r="PT132"/>
      <c r="PU132"/>
      <c r="PV132"/>
      <c r="PW132"/>
      <c r="PX132"/>
      <c r="PY132"/>
      <c r="PZ132"/>
      <c r="QA132"/>
      <c r="QB132"/>
      <c r="QC132"/>
      <c r="QD132"/>
      <c r="QE132"/>
      <c r="QF132"/>
      <c r="QG132"/>
      <c r="QH132"/>
      <c r="QI132"/>
      <c r="QJ132"/>
      <c r="QK132"/>
      <c r="QL132"/>
      <c r="QM132"/>
      <c r="QN132"/>
      <c r="QO132"/>
      <c r="QP132"/>
      <c r="QQ132"/>
      <c r="QR132"/>
      <c r="QS132"/>
      <c r="QT132"/>
      <c r="QU132"/>
      <c r="QV132"/>
      <c r="QW132"/>
      <c r="QX132"/>
      <c r="QY132"/>
      <c r="QZ132"/>
      <c r="RA132"/>
      <c r="RB132"/>
      <c r="RC132"/>
      <c r="RD132"/>
      <c r="RE132"/>
      <c r="RF132"/>
      <c r="RG132"/>
      <c r="RH132"/>
      <c r="RI132"/>
      <c r="RJ132"/>
      <c r="RK132"/>
      <c r="RL132"/>
      <c r="RM132"/>
      <c r="RN132"/>
      <c r="RO132"/>
      <c r="RP132"/>
      <c r="RQ132"/>
      <c r="RR132"/>
      <c r="RS132"/>
      <c r="RT132"/>
      <c r="RU132"/>
      <c r="RV132"/>
      <c r="RW132"/>
      <c r="RX132"/>
      <c r="RY132"/>
      <c r="RZ132"/>
      <c r="SA132"/>
      <c r="SB132"/>
      <c r="SC132"/>
      <c r="SD132"/>
      <c r="SE132"/>
      <c r="SF132"/>
      <c r="SG132"/>
      <c r="SH132"/>
      <c r="SI132"/>
      <c r="SJ132"/>
      <c r="SK132"/>
      <c r="SL132"/>
      <c r="SM132"/>
      <c r="SN132"/>
      <c r="SO132"/>
      <c r="SP132"/>
      <c r="SQ132"/>
      <c r="SR132"/>
      <c r="SS132"/>
      <c r="ST132"/>
      <c r="SU132"/>
      <c r="SV132"/>
      <c r="SW132"/>
      <c r="SX132"/>
      <c r="SY132"/>
      <c r="SZ132"/>
      <c r="TA132"/>
      <c r="TB132"/>
      <c r="TC132"/>
      <c r="TD132"/>
      <c r="TE132"/>
      <c r="TF132"/>
      <c r="TG132"/>
      <c r="TH132"/>
      <c r="TI132"/>
      <c r="TJ132"/>
      <c r="TK132"/>
      <c r="TL132"/>
      <c r="TM132"/>
      <c r="TN132"/>
      <c r="TO132"/>
      <c r="TP132"/>
      <c r="TQ132"/>
      <c r="TR132"/>
      <c r="TS132"/>
      <c r="TT132"/>
      <c r="TU132"/>
      <c r="TV132"/>
      <c r="TW132"/>
      <c r="TX132"/>
      <c r="TY132"/>
      <c r="TZ132"/>
      <c r="UA132"/>
      <c r="UB132"/>
      <c r="UC132"/>
      <c r="UD132"/>
      <c r="UE132"/>
      <c r="UF132"/>
      <c r="UG132"/>
      <c r="UH132"/>
      <c r="UI132"/>
      <c r="UJ132"/>
      <c r="UK132"/>
      <c r="UL132"/>
      <c r="UM132"/>
      <c r="UN132"/>
      <c r="UO132"/>
      <c r="UP132"/>
      <c r="UQ132"/>
      <c r="UR132"/>
      <c r="US132"/>
      <c r="UT132"/>
      <c r="UU132"/>
      <c r="UV132"/>
      <c r="UW132"/>
      <c r="UX132"/>
      <c r="UY132"/>
      <c r="UZ132"/>
      <c r="VA132"/>
      <c r="VB132"/>
      <c r="VC132"/>
      <c r="VD132"/>
      <c r="VE132"/>
      <c r="VF132"/>
      <c r="VG132"/>
      <c r="VH132"/>
      <c r="VI132"/>
      <c r="VJ132"/>
      <c r="VK132"/>
      <c r="VL132"/>
      <c r="VM132"/>
      <c r="VN132"/>
      <c r="VO132"/>
      <c r="VP132"/>
      <c r="VQ132"/>
      <c r="VR132"/>
      <c r="VS132"/>
      <c r="VT132"/>
      <c r="VU132"/>
      <c r="VV132"/>
      <c r="VW132"/>
      <c r="VX132"/>
      <c r="VY132"/>
      <c r="VZ132"/>
      <c r="WA132"/>
      <c r="WB132"/>
      <c r="WC132"/>
      <c r="WD132"/>
      <c r="WE132"/>
      <c r="WF132"/>
      <c r="WG132"/>
      <c r="WH132"/>
      <c r="WI132"/>
      <c r="WJ132"/>
      <c r="WK132"/>
      <c r="WL132"/>
      <c r="WM132"/>
      <c r="WN132"/>
      <c r="WO132"/>
      <c r="WP132"/>
      <c r="WQ132"/>
      <c r="WR132"/>
      <c r="WS132"/>
      <c r="WT132"/>
      <c r="WU132"/>
      <c r="WV132"/>
      <c r="WW132"/>
      <c r="WX132"/>
      <c r="WY132"/>
      <c r="WZ132"/>
      <c r="XA132"/>
      <c r="XB132"/>
      <c r="XC132"/>
      <c r="XD132"/>
      <c r="XE132"/>
      <c r="XF132"/>
      <c r="XG132"/>
      <c r="XH132"/>
      <c r="XI132"/>
      <c r="XJ132"/>
      <c r="XK132"/>
      <c r="XL132"/>
      <c r="XM132"/>
      <c r="XN132"/>
      <c r="XO132"/>
      <c r="XP132"/>
      <c r="XQ132"/>
      <c r="XR132"/>
      <c r="XS132"/>
      <c r="XT132"/>
      <c r="XU132"/>
      <c r="XV132"/>
      <c r="XW132"/>
      <c r="XX132"/>
      <c r="XY132"/>
      <c r="XZ132"/>
      <c r="YA132"/>
      <c r="YB132"/>
      <c r="YC132"/>
      <c r="YD132"/>
      <c r="YE132"/>
      <c r="YF132"/>
      <c r="YG132"/>
      <c r="YH132"/>
      <c r="YI132"/>
      <c r="YJ132"/>
      <c r="YK132"/>
      <c r="YL132"/>
      <c r="YM132"/>
      <c r="YN132"/>
      <c r="YO132"/>
      <c r="YP132"/>
      <c r="YQ132"/>
      <c r="YR132"/>
      <c r="YS132"/>
      <c r="YT132"/>
      <c r="YU132"/>
      <c r="YV132"/>
      <c r="YW132"/>
      <c r="YX132"/>
      <c r="YY132"/>
      <c r="YZ132"/>
      <c r="ZA132"/>
      <c r="ZB132"/>
      <c r="ZC132"/>
      <c r="ZD132"/>
      <c r="ZE132"/>
      <c r="ZF132"/>
      <c r="ZG132"/>
      <c r="ZH132"/>
      <c r="ZI132"/>
      <c r="ZJ132"/>
      <c r="ZK132"/>
      <c r="ZL132"/>
      <c r="ZM132"/>
      <c r="ZN132"/>
      <c r="ZO132"/>
      <c r="ZP132"/>
      <c r="ZQ132"/>
      <c r="ZR132"/>
      <c r="ZS132"/>
      <c r="ZT132"/>
      <c r="ZU132"/>
      <c r="ZV132"/>
      <c r="ZW132"/>
      <c r="ZX132"/>
      <c r="ZY132"/>
      <c r="ZZ132"/>
      <c r="AAA132"/>
      <c r="AAB132"/>
      <c r="AAC132"/>
      <c r="AAD132"/>
      <c r="AAE132"/>
      <c r="AAF132"/>
      <c r="AAG132"/>
      <c r="AAH132"/>
      <c r="AAI132"/>
      <c r="AAJ132"/>
      <c r="AAK132"/>
      <c r="AAL132"/>
      <c r="AAM132"/>
      <c r="AAN132"/>
      <c r="AAO132"/>
      <c r="AAP132"/>
      <c r="AAQ132"/>
      <c r="AAR132"/>
      <c r="AAS132"/>
      <c r="AAT132"/>
      <c r="AAU132"/>
      <c r="AAV132"/>
      <c r="AAW132"/>
      <c r="AAX132"/>
      <c r="AAY132"/>
      <c r="AAZ132"/>
      <c r="ABA132"/>
      <c r="ABB132"/>
      <c r="ABC132"/>
      <c r="ABD132"/>
      <c r="ABE132"/>
      <c r="ABF132"/>
      <c r="ABG132"/>
      <c r="ABH132"/>
      <c r="ABI132"/>
      <c r="ABJ132"/>
      <c r="ABK132"/>
      <c r="ABL132"/>
      <c r="ABM132"/>
      <c r="ABN132"/>
      <c r="ABO132"/>
      <c r="ABP132"/>
      <c r="ABQ132"/>
      <c r="ABR132"/>
      <c r="ABS132"/>
      <c r="ABT132"/>
      <c r="ABU132"/>
      <c r="ABV132"/>
      <c r="ABW132"/>
      <c r="ABX132"/>
      <c r="ABY132"/>
      <c r="ABZ132"/>
      <c r="ACA132"/>
      <c r="ACB132"/>
      <c r="ACC132"/>
      <c r="ACD132"/>
      <c r="ACE132"/>
      <c r="ACF132"/>
      <c r="ACG132"/>
      <c r="ACH132"/>
      <c r="ACI132"/>
      <c r="ACJ132"/>
      <c r="ACK132"/>
      <c r="ACL132"/>
      <c r="ACM132"/>
      <c r="ACN132"/>
      <c r="ACO132"/>
      <c r="ACP132"/>
      <c r="ACQ132"/>
      <c r="ACR132"/>
      <c r="ACS132"/>
      <c r="ACT132"/>
      <c r="ACU132"/>
      <c r="ACV132"/>
      <c r="ACW132"/>
      <c r="ACX132"/>
      <c r="ACY132"/>
      <c r="ACZ132"/>
      <c r="ADA132"/>
      <c r="ADB132"/>
      <c r="ADC132"/>
      <c r="ADD132"/>
      <c r="ADE132"/>
      <c r="ADF132"/>
      <c r="ADG132"/>
      <c r="ADH132"/>
      <c r="ADI132"/>
      <c r="ADJ132"/>
      <c r="ADK132"/>
      <c r="ADL132"/>
      <c r="ADM132"/>
      <c r="ADN132"/>
      <c r="ADO132"/>
      <c r="ADP132"/>
      <c r="ADQ132"/>
      <c r="ADR132"/>
      <c r="ADS132"/>
      <c r="ADT132"/>
      <c r="ADU132"/>
      <c r="ADV132"/>
      <c r="ADW132"/>
      <c r="ADX132"/>
      <c r="ADY132"/>
      <c r="ADZ132"/>
      <c r="AEA132"/>
      <c r="AEB132"/>
      <c r="AEC132"/>
      <c r="AED132"/>
      <c r="AEE132"/>
      <c r="AEF132"/>
      <c r="AEG132"/>
      <c r="AEH132"/>
      <c r="AEI132"/>
      <c r="AEJ132"/>
      <c r="AEK132"/>
      <c r="AEL132"/>
      <c r="AEM132"/>
      <c r="AEN132"/>
      <c r="AEO132"/>
      <c r="AEP132"/>
      <c r="AEQ132"/>
      <c r="AER132"/>
      <c r="AES132"/>
      <c r="AET132"/>
      <c r="AEU132"/>
      <c r="AEV132"/>
      <c r="AEW132"/>
      <c r="AEX132"/>
      <c r="AEY132"/>
      <c r="AEZ132"/>
      <c r="AFA132"/>
      <c r="AFB132"/>
      <c r="AFC132"/>
      <c r="AFD132"/>
      <c r="AFE132"/>
      <c r="AFF132"/>
      <c r="AFG132"/>
      <c r="AFH132"/>
      <c r="AFI132"/>
      <c r="AFJ132"/>
      <c r="AFK132"/>
      <c r="AFL132"/>
      <c r="AFM132"/>
      <c r="AFN132"/>
      <c r="AFO132"/>
      <c r="AFP132"/>
      <c r="AFQ132"/>
      <c r="AFR132"/>
      <c r="AFS132"/>
      <c r="AFT132"/>
      <c r="AFU132"/>
      <c r="AFV132"/>
      <c r="AFW132"/>
      <c r="AFX132"/>
      <c r="AFY132"/>
      <c r="AFZ132"/>
      <c r="AGA132"/>
      <c r="AGB132"/>
      <c r="AGC132"/>
      <c r="AGD132"/>
      <c r="AGE132"/>
      <c r="AGF132"/>
      <c r="AGG132"/>
      <c r="AGH132"/>
      <c r="AGI132"/>
      <c r="AGJ132"/>
      <c r="AGK132"/>
      <c r="AGL132"/>
      <c r="AGM132"/>
      <c r="AGN132"/>
      <c r="AGO132"/>
      <c r="AGP132"/>
      <c r="AGQ132"/>
      <c r="AGR132"/>
      <c r="AGS132"/>
      <c r="AGT132"/>
      <c r="AGU132"/>
      <c r="AGV132"/>
      <c r="AGW132"/>
      <c r="AGX132"/>
      <c r="AGY132"/>
      <c r="AGZ132"/>
      <c r="AHA132"/>
      <c r="AHB132"/>
      <c r="AHC132"/>
      <c r="AHD132"/>
      <c r="AHE132"/>
      <c r="AHF132"/>
      <c r="AHG132"/>
      <c r="AHH132"/>
      <c r="AHI132"/>
      <c r="AHJ132"/>
      <c r="AHK132"/>
      <c r="AHL132"/>
      <c r="AHM132"/>
      <c r="AHN132"/>
      <c r="AHO132"/>
      <c r="AHP132"/>
      <c r="AHQ132"/>
      <c r="AHR132"/>
      <c r="AHS132"/>
      <c r="AHT132"/>
      <c r="AHU132"/>
      <c r="AHV132"/>
      <c r="AHW132"/>
      <c r="AHX132"/>
      <c r="AHY132"/>
      <c r="AHZ132"/>
      <c r="AIA132"/>
      <c r="AIB132"/>
      <c r="AIC132"/>
      <c r="AID132"/>
      <c r="AIE132"/>
      <c r="AIF132"/>
      <c r="AIG132"/>
      <c r="AIH132"/>
      <c r="AII132"/>
      <c r="AIJ132"/>
      <c r="AIK132"/>
      <c r="AIL132"/>
      <c r="AIM132"/>
      <c r="AIN132"/>
      <c r="AIO132"/>
      <c r="AIP132"/>
      <c r="AIQ132"/>
      <c r="AIR132"/>
      <c r="AIS132"/>
      <c r="AIT132"/>
      <c r="AIU132"/>
      <c r="AIV132"/>
      <c r="AIW132"/>
      <c r="AIX132"/>
      <c r="AIY132"/>
      <c r="AIZ132"/>
      <c r="AJA132"/>
      <c r="AJB132"/>
      <c r="AJC132"/>
      <c r="AJD132"/>
      <c r="AJE132"/>
      <c r="AJF132"/>
      <c r="AJG132"/>
      <c r="AJH132"/>
      <c r="AJI132"/>
      <c r="AJJ132"/>
      <c r="AJK132"/>
      <c r="AJL132"/>
      <c r="AJM132"/>
      <c r="AJN132"/>
      <c r="AJO132"/>
      <c r="AJP132"/>
      <c r="AJQ132"/>
      <c r="AJR132"/>
      <c r="AJS132"/>
      <c r="AJT132"/>
      <c r="AJU132"/>
      <c r="AJV132"/>
      <c r="AJW132"/>
      <c r="AJX132"/>
      <c r="AJY132"/>
      <c r="AJZ132"/>
      <c r="AKA132"/>
      <c r="AKB132"/>
      <c r="AKC132"/>
      <c r="AKD132"/>
      <c r="AKE132"/>
      <c r="AKF132"/>
      <c r="AKG132"/>
      <c r="AKH132"/>
      <c r="AKI132"/>
      <c r="AKJ132"/>
      <c r="AKK132"/>
      <c r="AKL132"/>
      <c r="AKM132"/>
      <c r="AKN132"/>
      <c r="AKO132"/>
      <c r="AKP132"/>
      <c r="AKQ132"/>
      <c r="AKR132"/>
      <c r="AKS132"/>
      <c r="AKT132"/>
      <c r="AKU132"/>
      <c r="AKV132"/>
      <c r="AKW132"/>
      <c r="AKX132"/>
      <c r="AKY132"/>
      <c r="AKZ132"/>
      <c r="ALA132"/>
      <c r="ALB132"/>
      <c r="ALC132"/>
      <c r="ALD132"/>
      <c r="ALE132"/>
      <c r="ALF132"/>
      <c r="ALG132"/>
      <c r="ALH132"/>
      <c r="ALI132"/>
      <c r="ALJ132"/>
      <c r="ALK132"/>
      <c r="ALL132"/>
      <c r="ALM132"/>
      <c r="ALN132"/>
      <c r="ALO132"/>
      <c r="ALP132"/>
      <c r="ALQ132"/>
      <c r="ALR132"/>
      <c r="ALS132"/>
      <c r="ALT132"/>
      <c r="ALU132"/>
      <c r="ALV132"/>
      <c r="ALW132"/>
      <c r="ALX132"/>
      <c r="ALY132"/>
      <c r="ALZ132"/>
      <c r="AMA132"/>
      <c r="AMB132"/>
      <c r="AMC132"/>
      <c r="AMD132"/>
      <c r="AME132"/>
      <c r="AMF132"/>
      <c r="AMG132"/>
      <c r="AMH132"/>
      <c r="AMI132"/>
      <c r="AMJ132"/>
      <c r="AMK132"/>
      <c r="AML132"/>
      <c r="AMM132"/>
      <c r="AMN132"/>
      <c r="AMO132"/>
      <c r="AMP132"/>
      <c r="AMQ132"/>
      <c r="AMR132"/>
      <c r="AMS132"/>
      <c r="AMT132"/>
      <c r="AMU132"/>
    </row>
    <row r="133" spans="2:1038" s="6" customFormat="1" ht="15" customHeight="1" x14ac:dyDescent="0.25">
      <c r="C133" s="118" t="str">
        <f t="shared" si="4"/>
        <v>American</v>
      </c>
      <c r="D133" s="118" t="str">
        <f t="shared" si="5"/>
        <v>HPHE10280H045DVDR 130  (80 gal)</v>
      </c>
      <c r="E133" s="118">
        <f t="shared" si="6"/>
        <v>1201615</v>
      </c>
      <c r="F133" s="55">
        <f t="shared" si="7"/>
        <v>80</v>
      </c>
      <c r="G133" s="6" t="str">
        <f t="shared" si="8"/>
        <v>AOSmithHPTU80</v>
      </c>
      <c r="H133" s="114">
        <f t="shared" si="9"/>
        <v>1</v>
      </c>
      <c r="I133" s="152" t="str">
        <f t="shared" si="10"/>
        <v>AmericanHPHE10280DR</v>
      </c>
      <c r="J133" s="114">
        <v>3</v>
      </c>
      <c r="K133" s="219">
        <v>3.45</v>
      </c>
      <c r="L133" s="91" t="s">
        <v>188</v>
      </c>
      <c r="M133" s="32">
        <v>3</v>
      </c>
      <c r="N133" s="75">
        <f t="shared" si="11"/>
        <v>12</v>
      </c>
      <c r="O133" s="9" t="s">
        <v>17</v>
      </c>
      <c r="P133" s="119">
        <v>16</v>
      </c>
      <c r="Q133" s="164">
        <f t="shared" si="12"/>
        <v>1201615</v>
      </c>
      <c r="R133" s="59" t="str">
        <f t="shared" si="13"/>
        <v>HPHE10280H045DVDR 130  (80 gal)</v>
      </c>
      <c r="S133" s="151">
        <f t="shared" si="14"/>
        <v>1</v>
      </c>
      <c r="T133" s="10" t="s">
        <v>423</v>
      </c>
      <c r="U133" s="11">
        <v>80</v>
      </c>
      <c r="V133" s="30" t="s">
        <v>83</v>
      </c>
      <c r="W133" s="80" t="s">
        <v>103</v>
      </c>
      <c r="X133" s="85" t="str">
        <f t="shared" si="15"/>
        <v>AOSmithHPTU80</v>
      </c>
      <c r="Y133" s="115">
        <v>1</v>
      </c>
      <c r="Z133" s="42" t="s">
        <v>13</v>
      </c>
      <c r="AA133" s="43">
        <v>44118</v>
      </c>
      <c r="AB133" s="44" t="s">
        <v>80</v>
      </c>
      <c r="AC133" s="124" t="str">
        <f t="shared" si="16"/>
        <v>2,     1201615,   "HPHE10280H045DVDR 130  (80 gal)"</v>
      </c>
      <c r="AD133" s="126" t="str">
        <f t="shared" si="24"/>
        <v>American</v>
      </c>
      <c r="AE133" s="128" t="s">
        <v>460</v>
      </c>
      <c r="AF133" s="167">
        <f t="shared" si="17"/>
        <v>1</v>
      </c>
      <c r="AG133" s="124" t="str">
        <f t="shared" si="18"/>
        <v xml:space="preserve">          case  HPHE10280H045DVDR 130  (80 gal)   :   "AmericanHPHE10280DR"</v>
      </c>
      <c r="AH133" s="6">
        <v>3.45</v>
      </c>
      <c r="AJ133" s="6">
        <v>3</v>
      </c>
      <c r="AK133"/>
      <c r="AL133" s="138">
        <f t="shared" si="20"/>
        <v>3.45</v>
      </c>
      <c r="AM133" s="138" t="str">
        <f t="shared" si="21"/>
        <v/>
      </c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  <c r="NR133"/>
      <c r="NS133"/>
      <c r="NT133"/>
      <c r="NU133"/>
      <c r="NV133"/>
      <c r="NW133"/>
      <c r="NX133"/>
      <c r="NY133"/>
      <c r="NZ133"/>
      <c r="OA133"/>
      <c r="OB133"/>
      <c r="OC133"/>
      <c r="OD133"/>
      <c r="OE133"/>
      <c r="OF133"/>
      <c r="OG133"/>
      <c r="OH133"/>
      <c r="OI133"/>
      <c r="OJ133"/>
      <c r="OK133"/>
      <c r="OL133"/>
      <c r="OM133"/>
      <c r="ON133"/>
      <c r="OO133"/>
      <c r="OP133"/>
      <c r="OQ133"/>
      <c r="OR133"/>
      <c r="OS133"/>
      <c r="OT133"/>
      <c r="OU133"/>
      <c r="OV133"/>
      <c r="OW133"/>
      <c r="OX133"/>
      <c r="OY133"/>
      <c r="OZ133"/>
      <c r="PA133"/>
      <c r="PB133"/>
      <c r="PC133"/>
      <c r="PD133"/>
      <c r="PE133"/>
      <c r="PF133"/>
      <c r="PG133"/>
      <c r="PH133"/>
      <c r="PI133"/>
      <c r="PJ133"/>
      <c r="PK133"/>
      <c r="PL133"/>
      <c r="PM133"/>
      <c r="PN133"/>
      <c r="PO133"/>
      <c r="PP133"/>
      <c r="PQ133"/>
      <c r="PR133"/>
      <c r="PS133"/>
      <c r="PT133"/>
      <c r="PU133"/>
      <c r="PV133"/>
      <c r="PW133"/>
      <c r="PX133"/>
      <c r="PY133"/>
      <c r="PZ133"/>
      <c r="QA133"/>
      <c r="QB133"/>
      <c r="QC133"/>
      <c r="QD133"/>
      <c r="QE133"/>
      <c r="QF133"/>
      <c r="QG133"/>
      <c r="QH133"/>
      <c r="QI133"/>
      <c r="QJ133"/>
      <c r="QK133"/>
      <c r="QL133"/>
      <c r="QM133"/>
      <c r="QN133"/>
      <c r="QO133"/>
      <c r="QP133"/>
      <c r="QQ133"/>
      <c r="QR133"/>
      <c r="QS133"/>
      <c r="QT133"/>
      <c r="QU133"/>
      <c r="QV133"/>
      <c r="QW133"/>
      <c r="QX133"/>
      <c r="QY133"/>
      <c r="QZ133"/>
      <c r="RA133"/>
      <c r="RB133"/>
      <c r="RC133"/>
      <c r="RD133"/>
      <c r="RE133"/>
      <c r="RF133"/>
      <c r="RG133"/>
      <c r="RH133"/>
      <c r="RI133"/>
      <c r="RJ133"/>
      <c r="RK133"/>
      <c r="RL133"/>
      <c r="RM133"/>
      <c r="RN133"/>
      <c r="RO133"/>
      <c r="RP133"/>
      <c r="RQ133"/>
      <c r="RR133"/>
      <c r="RS133"/>
      <c r="RT133"/>
      <c r="RU133"/>
      <c r="RV133"/>
      <c r="RW133"/>
      <c r="RX133"/>
      <c r="RY133"/>
      <c r="RZ133"/>
      <c r="SA133"/>
      <c r="SB133"/>
      <c r="SC133"/>
      <c r="SD133"/>
      <c r="SE133"/>
      <c r="SF133"/>
      <c r="SG133"/>
      <c r="SH133"/>
      <c r="SI133"/>
      <c r="SJ133"/>
      <c r="SK133"/>
      <c r="SL133"/>
      <c r="SM133"/>
      <c r="SN133"/>
      <c r="SO133"/>
      <c r="SP133"/>
      <c r="SQ133"/>
      <c r="SR133"/>
      <c r="SS133"/>
      <c r="ST133"/>
      <c r="SU133"/>
      <c r="SV133"/>
      <c r="SW133"/>
      <c r="SX133"/>
      <c r="SY133"/>
      <c r="SZ133"/>
      <c r="TA133"/>
      <c r="TB133"/>
      <c r="TC133"/>
      <c r="TD133"/>
      <c r="TE133"/>
      <c r="TF133"/>
      <c r="TG133"/>
      <c r="TH133"/>
      <c r="TI133"/>
      <c r="TJ133"/>
      <c r="TK133"/>
      <c r="TL133"/>
      <c r="TM133"/>
      <c r="TN133"/>
      <c r="TO133"/>
      <c r="TP133"/>
      <c r="TQ133"/>
      <c r="TR133"/>
      <c r="TS133"/>
      <c r="TT133"/>
      <c r="TU133"/>
      <c r="TV133"/>
      <c r="TW133"/>
      <c r="TX133"/>
      <c r="TY133"/>
      <c r="TZ133"/>
      <c r="UA133"/>
      <c r="UB133"/>
      <c r="UC133"/>
      <c r="UD133"/>
      <c r="UE133"/>
      <c r="UF133"/>
      <c r="UG133"/>
      <c r="UH133"/>
      <c r="UI133"/>
      <c r="UJ133"/>
      <c r="UK133"/>
      <c r="UL133"/>
      <c r="UM133"/>
      <c r="UN133"/>
      <c r="UO133"/>
      <c r="UP133"/>
      <c r="UQ133"/>
      <c r="UR133"/>
      <c r="US133"/>
      <c r="UT133"/>
      <c r="UU133"/>
      <c r="UV133"/>
      <c r="UW133"/>
      <c r="UX133"/>
      <c r="UY133"/>
      <c r="UZ133"/>
      <c r="VA133"/>
      <c r="VB133"/>
      <c r="VC133"/>
      <c r="VD133"/>
      <c r="VE133"/>
      <c r="VF133"/>
      <c r="VG133"/>
      <c r="VH133"/>
      <c r="VI133"/>
      <c r="VJ133"/>
      <c r="VK133"/>
      <c r="VL133"/>
      <c r="VM133"/>
      <c r="VN133"/>
      <c r="VO133"/>
      <c r="VP133"/>
      <c r="VQ133"/>
      <c r="VR133"/>
      <c r="VS133"/>
      <c r="VT133"/>
      <c r="VU133"/>
      <c r="VV133"/>
      <c r="VW133"/>
      <c r="VX133"/>
      <c r="VY133"/>
      <c r="VZ133"/>
      <c r="WA133"/>
      <c r="WB133"/>
      <c r="WC133"/>
      <c r="WD133"/>
      <c r="WE133"/>
      <c r="WF133"/>
      <c r="WG133"/>
      <c r="WH133"/>
      <c r="WI133"/>
      <c r="WJ133"/>
      <c r="WK133"/>
      <c r="WL133"/>
      <c r="WM133"/>
      <c r="WN133"/>
      <c r="WO133"/>
      <c r="WP133"/>
      <c r="WQ133"/>
      <c r="WR133"/>
      <c r="WS133"/>
      <c r="WT133"/>
      <c r="WU133"/>
      <c r="WV133"/>
      <c r="WW133"/>
      <c r="WX133"/>
      <c r="WY133"/>
      <c r="WZ133"/>
      <c r="XA133"/>
      <c r="XB133"/>
      <c r="XC133"/>
      <c r="XD133"/>
      <c r="XE133"/>
      <c r="XF133"/>
      <c r="XG133"/>
      <c r="XH133"/>
      <c r="XI133"/>
      <c r="XJ133"/>
      <c r="XK133"/>
      <c r="XL133"/>
      <c r="XM133"/>
      <c r="XN133"/>
      <c r="XO133"/>
      <c r="XP133"/>
      <c r="XQ133"/>
      <c r="XR133"/>
      <c r="XS133"/>
      <c r="XT133"/>
      <c r="XU133"/>
      <c r="XV133"/>
      <c r="XW133"/>
      <c r="XX133"/>
      <c r="XY133"/>
      <c r="XZ133"/>
      <c r="YA133"/>
      <c r="YB133"/>
      <c r="YC133"/>
      <c r="YD133"/>
      <c r="YE133"/>
      <c r="YF133"/>
      <c r="YG133"/>
      <c r="YH133"/>
      <c r="YI133"/>
      <c r="YJ133"/>
      <c r="YK133"/>
      <c r="YL133"/>
      <c r="YM133"/>
      <c r="YN133"/>
      <c r="YO133"/>
      <c r="YP133"/>
      <c r="YQ133"/>
      <c r="YR133"/>
      <c r="YS133"/>
      <c r="YT133"/>
      <c r="YU133"/>
      <c r="YV133"/>
      <c r="YW133"/>
      <c r="YX133"/>
      <c r="YY133"/>
      <c r="YZ133"/>
      <c r="ZA133"/>
      <c r="ZB133"/>
      <c r="ZC133"/>
      <c r="ZD133"/>
      <c r="ZE133"/>
      <c r="ZF133"/>
      <c r="ZG133"/>
      <c r="ZH133"/>
      <c r="ZI133"/>
      <c r="ZJ133"/>
      <c r="ZK133"/>
      <c r="ZL133"/>
      <c r="ZM133"/>
      <c r="ZN133"/>
      <c r="ZO133"/>
      <c r="ZP133"/>
      <c r="ZQ133"/>
      <c r="ZR133"/>
      <c r="ZS133"/>
      <c r="ZT133"/>
      <c r="ZU133"/>
      <c r="ZV133"/>
      <c r="ZW133"/>
      <c r="ZX133"/>
      <c r="ZY133"/>
      <c r="ZZ133"/>
      <c r="AAA133"/>
      <c r="AAB133"/>
      <c r="AAC133"/>
      <c r="AAD133"/>
      <c r="AAE133"/>
      <c r="AAF133"/>
      <c r="AAG133"/>
      <c r="AAH133"/>
      <c r="AAI133"/>
      <c r="AAJ133"/>
      <c r="AAK133"/>
      <c r="AAL133"/>
      <c r="AAM133"/>
      <c r="AAN133"/>
      <c r="AAO133"/>
      <c r="AAP133"/>
      <c r="AAQ133"/>
      <c r="AAR133"/>
      <c r="AAS133"/>
      <c r="AAT133"/>
      <c r="AAU133"/>
      <c r="AAV133"/>
      <c r="AAW133"/>
      <c r="AAX133"/>
      <c r="AAY133"/>
      <c r="AAZ133"/>
      <c r="ABA133"/>
      <c r="ABB133"/>
      <c r="ABC133"/>
      <c r="ABD133"/>
      <c r="ABE133"/>
      <c r="ABF133"/>
      <c r="ABG133"/>
      <c r="ABH133"/>
      <c r="ABI133"/>
      <c r="ABJ133"/>
      <c r="ABK133"/>
      <c r="ABL133"/>
      <c r="ABM133"/>
      <c r="ABN133"/>
      <c r="ABO133"/>
      <c r="ABP133"/>
      <c r="ABQ133"/>
      <c r="ABR133"/>
      <c r="ABS133"/>
      <c r="ABT133"/>
      <c r="ABU133"/>
      <c r="ABV133"/>
      <c r="ABW133"/>
      <c r="ABX133"/>
      <c r="ABY133"/>
      <c r="ABZ133"/>
      <c r="ACA133"/>
      <c r="ACB133"/>
      <c r="ACC133"/>
      <c r="ACD133"/>
      <c r="ACE133"/>
      <c r="ACF133"/>
      <c r="ACG133"/>
      <c r="ACH133"/>
      <c r="ACI133"/>
      <c r="ACJ133"/>
      <c r="ACK133"/>
      <c r="ACL133"/>
      <c r="ACM133"/>
      <c r="ACN133"/>
      <c r="ACO133"/>
      <c r="ACP133"/>
      <c r="ACQ133"/>
      <c r="ACR133"/>
      <c r="ACS133"/>
      <c r="ACT133"/>
      <c r="ACU133"/>
      <c r="ACV133"/>
      <c r="ACW133"/>
      <c r="ACX133"/>
      <c r="ACY133"/>
      <c r="ACZ133"/>
      <c r="ADA133"/>
      <c r="ADB133"/>
      <c r="ADC133"/>
      <c r="ADD133"/>
      <c r="ADE133"/>
      <c r="ADF133"/>
      <c r="ADG133"/>
      <c r="ADH133"/>
      <c r="ADI133"/>
      <c r="ADJ133"/>
      <c r="ADK133"/>
      <c r="ADL133"/>
      <c r="ADM133"/>
      <c r="ADN133"/>
      <c r="ADO133"/>
      <c r="ADP133"/>
      <c r="ADQ133"/>
      <c r="ADR133"/>
      <c r="ADS133"/>
      <c r="ADT133"/>
      <c r="ADU133"/>
      <c r="ADV133"/>
      <c r="ADW133"/>
      <c r="ADX133"/>
      <c r="ADY133"/>
      <c r="ADZ133"/>
      <c r="AEA133"/>
      <c r="AEB133"/>
      <c r="AEC133"/>
      <c r="AED133"/>
      <c r="AEE133"/>
      <c r="AEF133"/>
      <c r="AEG133"/>
      <c r="AEH133"/>
      <c r="AEI133"/>
      <c r="AEJ133"/>
      <c r="AEK133"/>
      <c r="AEL133"/>
      <c r="AEM133"/>
      <c r="AEN133"/>
      <c r="AEO133"/>
      <c r="AEP133"/>
      <c r="AEQ133"/>
      <c r="AER133"/>
      <c r="AES133"/>
      <c r="AET133"/>
      <c r="AEU133"/>
      <c r="AEV133"/>
      <c r="AEW133"/>
      <c r="AEX133"/>
      <c r="AEY133"/>
      <c r="AEZ133"/>
      <c r="AFA133"/>
      <c r="AFB133"/>
      <c r="AFC133"/>
      <c r="AFD133"/>
      <c r="AFE133"/>
      <c r="AFF133"/>
      <c r="AFG133"/>
      <c r="AFH133"/>
      <c r="AFI133"/>
      <c r="AFJ133"/>
      <c r="AFK133"/>
      <c r="AFL133"/>
      <c r="AFM133"/>
      <c r="AFN133"/>
      <c r="AFO133"/>
      <c r="AFP133"/>
      <c r="AFQ133"/>
      <c r="AFR133"/>
      <c r="AFS133"/>
      <c r="AFT133"/>
      <c r="AFU133"/>
      <c r="AFV133"/>
      <c r="AFW133"/>
      <c r="AFX133"/>
      <c r="AFY133"/>
      <c r="AFZ133"/>
      <c r="AGA133"/>
      <c r="AGB133"/>
      <c r="AGC133"/>
      <c r="AGD133"/>
      <c r="AGE133"/>
      <c r="AGF133"/>
      <c r="AGG133"/>
      <c r="AGH133"/>
      <c r="AGI133"/>
      <c r="AGJ133"/>
      <c r="AGK133"/>
      <c r="AGL133"/>
      <c r="AGM133"/>
      <c r="AGN133"/>
      <c r="AGO133"/>
      <c r="AGP133"/>
      <c r="AGQ133"/>
      <c r="AGR133"/>
      <c r="AGS133"/>
      <c r="AGT133"/>
      <c r="AGU133"/>
      <c r="AGV133"/>
      <c r="AGW133"/>
      <c r="AGX133"/>
      <c r="AGY133"/>
      <c r="AGZ133"/>
      <c r="AHA133"/>
      <c r="AHB133"/>
      <c r="AHC133"/>
      <c r="AHD133"/>
      <c r="AHE133"/>
      <c r="AHF133"/>
      <c r="AHG133"/>
      <c r="AHH133"/>
      <c r="AHI133"/>
      <c r="AHJ133"/>
      <c r="AHK133"/>
      <c r="AHL133"/>
      <c r="AHM133"/>
      <c r="AHN133"/>
      <c r="AHO133"/>
      <c r="AHP133"/>
      <c r="AHQ133"/>
      <c r="AHR133"/>
      <c r="AHS133"/>
      <c r="AHT133"/>
      <c r="AHU133"/>
      <c r="AHV133"/>
      <c r="AHW133"/>
      <c r="AHX133"/>
      <c r="AHY133"/>
      <c r="AHZ133"/>
      <c r="AIA133"/>
      <c r="AIB133"/>
      <c r="AIC133"/>
      <c r="AID133"/>
      <c r="AIE133"/>
      <c r="AIF133"/>
      <c r="AIG133"/>
      <c r="AIH133"/>
      <c r="AII133"/>
      <c r="AIJ133"/>
      <c r="AIK133"/>
      <c r="AIL133"/>
      <c r="AIM133"/>
      <c r="AIN133"/>
      <c r="AIO133"/>
      <c r="AIP133"/>
      <c r="AIQ133"/>
      <c r="AIR133"/>
      <c r="AIS133"/>
      <c r="AIT133"/>
      <c r="AIU133"/>
      <c r="AIV133"/>
      <c r="AIW133"/>
      <c r="AIX133"/>
      <c r="AIY133"/>
      <c r="AIZ133"/>
      <c r="AJA133"/>
      <c r="AJB133"/>
      <c r="AJC133"/>
      <c r="AJD133"/>
      <c r="AJE133"/>
      <c r="AJF133"/>
      <c r="AJG133"/>
      <c r="AJH133"/>
      <c r="AJI133"/>
      <c r="AJJ133"/>
      <c r="AJK133"/>
      <c r="AJL133"/>
      <c r="AJM133"/>
      <c r="AJN133"/>
      <c r="AJO133"/>
      <c r="AJP133"/>
      <c r="AJQ133"/>
      <c r="AJR133"/>
      <c r="AJS133"/>
      <c r="AJT133"/>
      <c r="AJU133"/>
      <c r="AJV133"/>
      <c r="AJW133"/>
      <c r="AJX133"/>
      <c r="AJY133"/>
      <c r="AJZ133"/>
      <c r="AKA133"/>
      <c r="AKB133"/>
      <c r="AKC133"/>
      <c r="AKD133"/>
      <c r="AKE133"/>
      <c r="AKF133"/>
      <c r="AKG133"/>
      <c r="AKH133"/>
      <c r="AKI133"/>
      <c r="AKJ133"/>
      <c r="AKK133"/>
      <c r="AKL133"/>
      <c r="AKM133"/>
      <c r="AKN133"/>
      <c r="AKO133"/>
      <c r="AKP133"/>
      <c r="AKQ133"/>
      <c r="AKR133"/>
      <c r="AKS133"/>
      <c r="AKT133"/>
      <c r="AKU133"/>
      <c r="AKV133"/>
      <c r="AKW133"/>
      <c r="AKX133"/>
      <c r="AKY133"/>
      <c r="AKZ133"/>
      <c r="ALA133"/>
      <c r="ALB133"/>
      <c r="ALC133"/>
      <c r="ALD133"/>
      <c r="ALE133"/>
      <c r="ALF133"/>
      <c r="ALG133"/>
      <c r="ALH133"/>
      <c r="ALI133"/>
      <c r="ALJ133"/>
      <c r="ALK133"/>
      <c r="ALL133"/>
      <c r="ALM133"/>
      <c r="ALN133"/>
      <c r="ALO133"/>
      <c r="ALP133"/>
      <c r="ALQ133"/>
      <c r="ALR133"/>
      <c r="ALS133"/>
      <c r="ALT133"/>
      <c r="ALU133"/>
      <c r="ALV133"/>
      <c r="ALW133"/>
      <c r="ALX133"/>
      <c r="ALY133"/>
      <c r="ALZ133"/>
      <c r="AMA133"/>
      <c r="AMB133"/>
      <c r="AMC133"/>
      <c r="AMD133"/>
      <c r="AME133"/>
      <c r="AMF133"/>
      <c r="AMG133"/>
      <c r="AMH133"/>
      <c r="AMI133"/>
      <c r="AMJ133"/>
      <c r="AMK133"/>
      <c r="AML133"/>
      <c r="AMM133"/>
      <c r="AMN133"/>
      <c r="AMO133"/>
      <c r="AMP133"/>
      <c r="AMQ133"/>
      <c r="AMR133"/>
      <c r="AMS133"/>
      <c r="AMT133"/>
      <c r="AMU133"/>
    </row>
    <row r="134" spans="2:1038" s="6" customFormat="1" ht="15" customHeight="1" x14ac:dyDescent="0.25">
      <c r="C134" s="6" t="str">
        <f t="shared" si="4"/>
        <v>American</v>
      </c>
      <c r="D134" s="6" t="str">
        <f t="shared" si="5"/>
        <v>HPHE6250H045DV  (50 gal)</v>
      </c>
      <c r="E134" s="6">
        <f t="shared" si="6"/>
        <v>1201013</v>
      </c>
      <c r="F134" s="55">
        <f t="shared" si="7"/>
        <v>50</v>
      </c>
      <c r="G134" s="6" t="str">
        <f t="shared" si="8"/>
        <v>AOSmithHPTU50</v>
      </c>
      <c r="H134" s="114">
        <f t="shared" si="9"/>
        <v>0</v>
      </c>
      <c r="I134" s="152" t="str">
        <f t="shared" si="10"/>
        <v>AmericanHPHE6250</v>
      </c>
      <c r="J134" s="114">
        <v>3</v>
      </c>
      <c r="K134" s="219">
        <v>3.45</v>
      </c>
      <c r="L134" s="91" t="s">
        <v>188</v>
      </c>
      <c r="M134" s="34">
        <v>3</v>
      </c>
      <c r="N134" s="75">
        <f t="shared" si="11"/>
        <v>12</v>
      </c>
      <c r="O134" s="18" t="s">
        <v>17</v>
      </c>
      <c r="P134" s="120">
        <f>P132+1</f>
        <v>10</v>
      </c>
      <c r="Q134" s="164">
        <f t="shared" si="12"/>
        <v>1201013</v>
      </c>
      <c r="R134" s="59" t="str">
        <f t="shared" si="13"/>
        <v>HPHE6250H045DV  (50 gal)</v>
      </c>
      <c r="S134" s="151">
        <f t="shared" si="14"/>
        <v>1</v>
      </c>
      <c r="T134" s="19" t="s">
        <v>157</v>
      </c>
      <c r="U134" s="20">
        <v>50</v>
      </c>
      <c r="V134" s="31" t="s">
        <v>106</v>
      </c>
      <c r="W134" s="80" t="s">
        <v>106</v>
      </c>
      <c r="X134" s="85" t="str">
        <f t="shared" si="15"/>
        <v>AOSmithHPTU50</v>
      </c>
      <c r="Y134" s="113">
        <v>0</v>
      </c>
      <c r="Z134" s="45"/>
      <c r="AA134" s="45"/>
      <c r="AB134" s="44"/>
      <c r="AC134" s="124" t="str">
        <f t="shared" si="16"/>
        <v>2,     1201013,   "HPHE6250H045DV  (50 gal)"</v>
      </c>
      <c r="AD134" s="126" t="str">
        <f t="shared" si="24"/>
        <v>American</v>
      </c>
      <c r="AE134" s="127" t="s">
        <v>454</v>
      </c>
      <c r="AF134" s="167">
        <f t="shared" si="17"/>
        <v>1</v>
      </c>
      <c r="AG134" s="124" t="str">
        <f t="shared" si="18"/>
        <v xml:space="preserve">          case  HPHE6250H045DV  (50 gal)   :   "AmericanHPHE6250"</v>
      </c>
      <c r="AH134" s="6">
        <v>3.45</v>
      </c>
      <c r="AJ134" s="6">
        <v>3</v>
      </c>
      <c r="AK134" s="18"/>
      <c r="AL134" s="138">
        <f t="shared" si="20"/>
        <v>3.45</v>
      </c>
      <c r="AM134" s="138" t="str">
        <f t="shared" si="21"/>
        <v/>
      </c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  <c r="IX134" s="18"/>
      <c r="IY134" s="18"/>
      <c r="IZ134" s="18"/>
      <c r="JA134" s="18"/>
      <c r="JB134" s="18"/>
      <c r="JC134" s="18"/>
      <c r="JD134" s="18"/>
      <c r="JE134" s="18"/>
      <c r="JF134" s="18"/>
      <c r="JG134" s="18"/>
      <c r="JH134" s="18"/>
      <c r="JI134" s="18"/>
      <c r="JJ134" s="18"/>
      <c r="JK134" s="18"/>
      <c r="JL134" s="18"/>
      <c r="JM134" s="18"/>
      <c r="JN134" s="18"/>
      <c r="JO134" s="18"/>
      <c r="JP134" s="18"/>
      <c r="JQ134" s="18"/>
      <c r="JR134" s="18"/>
      <c r="JS134" s="18"/>
      <c r="JT134" s="18"/>
      <c r="JU134" s="18"/>
      <c r="JV134" s="18"/>
      <c r="JW134" s="18"/>
      <c r="JX134" s="18"/>
      <c r="JY134" s="18"/>
      <c r="JZ134" s="1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18"/>
      <c r="KL134" s="18"/>
      <c r="KM134" s="18"/>
      <c r="KN134" s="18"/>
      <c r="KO134" s="18"/>
      <c r="KP134" s="18"/>
      <c r="KQ134" s="18"/>
      <c r="KR134" s="18"/>
      <c r="KS134" s="18"/>
      <c r="KT134" s="18"/>
      <c r="KU134" s="18"/>
      <c r="KV134" s="18"/>
      <c r="KW134" s="18"/>
      <c r="KX134" s="18"/>
      <c r="KY134" s="18"/>
      <c r="KZ134" s="18"/>
      <c r="LA134" s="18"/>
      <c r="LB134" s="18"/>
      <c r="LC134" s="18"/>
      <c r="LD134" s="18"/>
      <c r="LE134" s="18"/>
      <c r="LF134" s="18"/>
      <c r="LG134" s="18"/>
      <c r="LH134" s="18"/>
      <c r="LI134" s="18"/>
      <c r="LJ134" s="18"/>
      <c r="LK134" s="18"/>
      <c r="LL134" s="18"/>
      <c r="LM134" s="18"/>
      <c r="LN134" s="18"/>
      <c r="LO134" s="18"/>
      <c r="LP134" s="18"/>
      <c r="LQ134" s="18"/>
      <c r="LR134" s="18"/>
      <c r="LS134" s="18"/>
      <c r="LT134" s="18"/>
      <c r="LU134" s="18"/>
      <c r="LV134" s="18"/>
      <c r="LW134" s="18"/>
      <c r="LX134" s="18"/>
      <c r="LY134" s="18"/>
      <c r="LZ134" s="18"/>
      <c r="MA134" s="18"/>
      <c r="MB134" s="18"/>
      <c r="MC134" s="18"/>
      <c r="MD134" s="18"/>
      <c r="ME134" s="18"/>
      <c r="MF134" s="18"/>
      <c r="MG134" s="18"/>
      <c r="MH134" s="18"/>
      <c r="MI134" s="18"/>
      <c r="MJ134" s="18"/>
      <c r="MK134" s="18"/>
      <c r="ML134" s="18"/>
      <c r="MM134" s="18"/>
      <c r="MN134" s="18"/>
      <c r="MO134" s="18"/>
      <c r="MP134" s="18"/>
      <c r="MQ134" s="18"/>
      <c r="MR134" s="18"/>
      <c r="MS134" s="18"/>
      <c r="MT134" s="18"/>
      <c r="MU134" s="18"/>
      <c r="MV134" s="18"/>
      <c r="MW134" s="18"/>
      <c r="MX134" s="18"/>
      <c r="MY134" s="18"/>
      <c r="MZ134" s="18"/>
      <c r="NA134" s="18"/>
      <c r="NB134" s="18"/>
      <c r="NC134" s="18"/>
      <c r="ND134" s="18"/>
      <c r="NE134" s="18"/>
      <c r="NF134" s="18"/>
      <c r="NG134" s="18"/>
      <c r="NH134" s="18"/>
      <c r="NI134" s="18"/>
      <c r="NJ134" s="18"/>
      <c r="NK134" s="18"/>
      <c r="NL134" s="18"/>
      <c r="NM134" s="18"/>
      <c r="NN134" s="18"/>
      <c r="NO134" s="18"/>
      <c r="NP134" s="18"/>
      <c r="NQ134" s="18"/>
      <c r="NR134" s="18"/>
      <c r="NS134" s="18"/>
      <c r="NT134" s="18"/>
      <c r="NU134" s="18"/>
      <c r="NV134" s="18"/>
      <c r="NW134" s="18"/>
      <c r="NX134" s="18"/>
      <c r="NY134" s="18"/>
      <c r="NZ134" s="18"/>
      <c r="OA134" s="18"/>
      <c r="OB134" s="18"/>
      <c r="OC134" s="18"/>
      <c r="OD134" s="18"/>
      <c r="OE134" s="18"/>
      <c r="OF134" s="18"/>
      <c r="OG134" s="18"/>
      <c r="OH134" s="18"/>
      <c r="OI134" s="18"/>
      <c r="OJ134" s="18"/>
      <c r="OK134" s="18"/>
      <c r="OL134" s="18"/>
      <c r="OM134" s="18"/>
      <c r="ON134" s="18"/>
      <c r="OO134" s="18"/>
      <c r="OP134" s="18"/>
      <c r="OQ134" s="18"/>
      <c r="OR134" s="18"/>
      <c r="OS134" s="18"/>
      <c r="OT134" s="18"/>
      <c r="OU134" s="18"/>
      <c r="OV134" s="18"/>
      <c r="OW134" s="18"/>
      <c r="OX134" s="18"/>
      <c r="OY134" s="18"/>
      <c r="OZ134" s="18"/>
      <c r="PA134" s="18"/>
      <c r="PB134" s="18"/>
      <c r="PC134" s="18"/>
      <c r="PD134" s="18"/>
      <c r="PE134" s="18"/>
      <c r="PF134" s="18"/>
      <c r="PG134" s="18"/>
      <c r="PH134" s="18"/>
      <c r="PI134" s="18"/>
      <c r="PJ134" s="18"/>
      <c r="PK134" s="18"/>
      <c r="PL134" s="18"/>
      <c r="PM134" s="18"/>
      <c r="PN134" s="18"/>
      <c r="PO134" s="18"/>
      <c r="PP134" s="18"/>
      <c r="PQ134" s="18"/>
      <c r="PR134" s="18"/>
      <c r="PS134" s="18"/>
      <c r="PT134" s="18"/>
      <c r="PU134" s="18"/>
      <c r="PV134" s="18"/>
      <c r="PW134" s="18"/>
      <c r="PX134" s="18"/>
      <c r="PY134" s="18"/>
      <c r="PZ134" s="18"/>
      <c r="QA134" s="18"/>
      <c r="QB134" s="18"/>
      <c r="QC134" s="18"/>
      <c r="QD134" s="18"/>
      <c r="QE134" s="18"/>
      <c r="QF134" s="18"/>
      <c r="QG134" s="18"/>
      <c r="QH134" s="18"/>
      <c r="QI134" s="18"/>
      <c r="QJ134" s="18"/>
      <c r="QK134" s="18"/>
      <c r="QL134" s="18"/>
      <c r="QM134" s="18"/>
      <c r="QN134" s="18"/>
      <c r="QO134" s="18"/>
      <c r="QP134" s="18"/>
      <c r="QQ134" s="18"/>
      <c r="QR134" s="18"/>
      <c r="QS134" s="18"/>
      <c r="QT134" s="18"/>
      <c r="QU134" s="18"/>
      <c r="QV134" s="18"/>
      <c r="QW134" s="18"/>
      <c r="QX134" s="18"/>
      <c r="QY134" s="18"/>
      <c r="QZ134" s="18"/>
      <c r="RA134" s="18"/>
      <c r="RB134" s="18"/>
      <c r="RC134" s="18"/>
      <c r="RD134" s="18"/>
      <c r="RE134" s="18"/>
      <c r="RF134" s="18"/>
      <c r="RG134" s="18"/>
      <c r="RH134" s="18"/>
      <c r="RI134" s="18"/>
      <c r="RJ134" s="18"/>
      <c r="RK134" s="18"/>
      <c r="RL134" s="18"/>
      <c r="RM134" s="18"/>
      <c r="RN134" s="18"/>
      <c r="RO134" s="18"/>
      <c r="RP134" s="18"/>
      <c r="RQ134" s="18"/>
      <c r="RR134" s="18"/>
      <c r="RS134" s="18"/>
      <c r="RT134" s="18"/>
      <c r="RU134" s="18"/>
      <c r="RV134" s="18"/>
      <c r="RW134" s="18"/>
      <c r="RX134" s="18"/>
      <c r="RY134" s="18"/>
      <c r="RZ134" s="18"/>
      <c r="SA134" s="18"/>
      <c r="SB134" s="18"/>
      <c r="SC134" s="18"/>
      <c r="SD134" s="18"/>
      <c r="SE134" s="18"/>
      <c r="SF134" s="18"/>
      <c r="SG134" s="18"/>
      <c r="SH134" s="18"/>
      <c r="SI134" s="18"/>
      <c r="SJ134" s="18"/>
      <c r="SK134" s="18"/>
      <c r="SL134" s="18"/>
      <c r="SM134" s="18"/>
      <c r="SN134" s="18"/>
      <c r="SO134" s="18"/>
      <c r="SP134" s="18"/>
      <c r="SQ134" s="18"/>
      <c r="SR134" s="18"/>
      <c r="SS134" s="18"/>
      <c r="ST134" s="18"/>
      <c r="SU134" s="18"/>
      <c r="SV134" s="18"/>
      <c r="SW134" s="18"/>
      <c r="SX134" s="18"/>
      <c r="SY134" s="18"/>
      <c r="SZ134" s="18"/>
      <c r="TA134" s="18"/>
      <c r="TB134" s="18"/>
      <c r="TC134" s="18"/>
      <c r="TD134" s="18"/>
      <c r="TE134" s="18"/>
      <c r="TF134" s="18"/>
      <c r="TG134" s="18"/>
      <c r="TH134" s="18"/>
      <c r="TI134" s="18"/>
      <c r="TJ134" s="18"/>
      <c r="TK134" s="18"/>
      <c r="TL134" s="18"/>
      <c r="TM134" s="18"/>
      <c r="TN134" s="18"/>
      <c r="TO134" s="18"/>
      <c r="TP134" s="18"/>
      <c r="TQ134" s="18"/>
      <c r="TR134" s="18"/>
      <c r="TS134" s="18"/>
      <c r="TT134" s="18"/>
      <c r="TU134" s="18"/>
      <c r="TV134" s="18"/>
      <c r="TW134" s="18"/>
      <c r="TX134" s="18"/>
      <c r="TY134" s="18"/>
      <c r="TZ134" s="18"/>
      <c r="UA134" s="18"/>
      <c r="UB134" s="18"/>
      <c r="UC134" s="18"/>
      <c r="UD134" s="18"/>
      <c r="UE134" s="18"/>
      <c r="UF134" s="18"/>
      <c r="UG134" s="18"/>
      <c r="UH134" s="18"/>
      <c r="UI134" s="18"/>
      <c r="UJ134" s="18"/>
      <c r="UK134" s="18"/>
      <c r="UL134" s="18"/>
      <c r="UM134" s="18"/>
      <c r="UN134" s="18"/>
      <c r="UO134" s="18"/>
      <c r="UP134" s="18"/>
      <c r="UQ134" s="18"/>
      <c r="UR134" s="18"/>
      <c r="US134" s="18"/>
      <c r="UT134" s="18"/>
      <c r="UU134" s="18"/>
      <c r="UV134" s="18"/>
      <c r="UW134" s="18"/>
      <c r="UX134" s="18"/>
      <c r="UY134" s="18"/>
      <c r="UZ134" s="18"/>
      <c r="VA134" s="18"/>
      <c r="VB134" s="18"/>
      <c r="VC134" s="18"/>
      <c r="VD134" s="18"/>
      <c r="VE134" s="18"/>
      <c r="VF134" s="18"/>
      <c r="VG134" s="18"/>
      <c r="VH134" s="18"/>
      <c r="VI134" s="18"/>
      <c r="VJ134" s="18"/>
      <c r="VK134" s="18"/>
      <c r="VL134" s="18"/>
      <c r="VM134" s="18"/>
      <c r="VN134" s="18"/>
      <c r="VO134" s="18"/>
      <c r="VP134" s="18"/>
      <c r="VQ134" s="18"/>
      <c r="VR134" s="18"/>
      <c r="VS134" s="18"/>
      <c r="VT134" s="18"/>
      <c r="VU134" s="18"/>
      <c r="VV134" s="18"/>
      <c r="VW134" s="18"/>
      <c r="VX134" s="18"/>
      <c r="VY134" s="18"/>
      <c r="VZ134" s="18"/>
      <c r="WA134" s="18"/>
      <c r="WB134" s="18"/>
      <c r="WC134" s="18"/>
      <c r="WD134" s="18"/>
      <c r="WE134" s="18"/>
      <c r="WF134" s="18"/>
      <c r="WG134" s="18"/>
      <c r="WH134" s="18"/>
      <c r="WI134" s="18"/>
      <c r="WJ134" s="18"/>
      <c r="WK134" s="18"/>
      <c r="WL134" s="18"/>
      <c r="WM134" s="18"/>
      <c r="WN134" s="18"/>
      <c r="WO134" s="18"/>
      <c r="WP134" s="18"/>
      <c r="WQ134" s="18"/>
      <c r="WR134" s="18"/>
      <c r="WS134" s="18"/>
      <c r="WT134" s="18"/>
      <c r="WU134" s="18"/>
      <c r="WV134" s="18"/>
      <c r="WW134" s="18"/>
      <c r="WX134" s="18"/>
      <c r="WY134" s="18"/>
      <c r="WZ134" s="18"/>
      <c r="XA134" s="18"/>
      <c r="XB134" s="18"/>
      <c r="XC134" s="18"/>
      <c r="XD134" s="18"/>
      <c r="XE134" s="18"/>
      <c r="XF134" s="18"/>
      <c r="XG134" s="18"/>
      <c r="XH134" s="18"/>
      <c r="XI134" s="18"/>
      <c r="XJ134" s="18"/>
      <c r="XK134" s="18"/>
      <c r="XL134" s="18"/>
      <c r="XM134" s="18"/>
      <c r="XN134" s="18"/>
      <c r="XO134" s="18"/>
      <c r="XP134" s="18"/>
      <c r="XQ134" s="18"/>
      <c r="XR134" s="18"/>
      <c r="XS134" s="18"/>
      <c r="XT134" s="18"/>
      <c r="XU134" s="18"/>
      <c r="XV134" s="18"/>
      <c r="XW134" s="18"/>
      <c r="XX134" s="18"/>
      <c r="XY134" s="18"/>
      <c r="XZ134" s="18"/>
      <c r="YA134" s="18"/>
      <c r="YB134" s="18"/>
      <c r="YC134" s="18"/>
      <c r="YD134" s="18"/>
      <c r="YE134" s="18"/>
      <c r="YF134" s="18"/>
      <c r="YG134" s="18"/>
      <c r="YH134" s="18"/>
      <c r="YI134" s="18"/>
      <c r="YJ134" s="18"/>
      <c r="YK134" s="18"/>
      <c r="YL134" s="18"/>
      <c r="YM134" s="18"/>
      <c r="YN134" s="18"/>
      <c r="YO134" s="18"/>
      <c r="YP134" s="18"/>
      <c r="YQ134" s="18"/>
      <c r="YR134" s="18"/>
      <c r="YS134" s="18"/>
      <c r="YT134" s="18"/>
      <c r="YU134" s="18"/>
      <c r="YV134" s="18"/>
      <c r="YW134" s="18"/>
      <c r="YX134" s="18"/>
      <c r="YY134" s="18"/>
      <c r="YZ134" s="18"/>
      <c r="ZA134" s="18"/>
      <c r="ZB134" s="18"/>
      <c r="ZC134" s="18"/>
      <c r="ZD134" s="18"/>
      <c r="ZE134" s="18"/>
      <c r="ZF134" s="18"/>
      <c r="ZG134" s="18"/>
      <c r="ZH134" s="18"/>
      <c r="ZI134" s="18"/>
      <c r="ZJ134" s="18"/>
      <c r="ZK134" s="18"/>
      <c r="ZL134" s="18"/>
      <c r="ZM134" s="18"/>
      <c r="ZN134" s="18"/>
      <c r="ZO134" s="18"/>
      <c r="ZP134" s="18"/>
      <c r="ZQ134" s="18"/>
      <c r="ZR134" s="18"/>
      <c r="ZS134" s="18"/>
      <c r="ZT134" s="18"/>
      <c r="ZU134" s="18"/>
      <c r="ZV134" s="18"/>
      <c r="ZW134" s="18"/>
      <c r="ZX134" s="18"/>
      <c r="ZY134" s="18"/>
      <c r="ZZ134" s="18"/>
      <c r="AAA134" s="18"/>
      <c r="AAB134" s="18"/>
      <c r="AAC134" s="18"/>
      <c r="AAD134" s="18"/>
      <c r="AAE134" s="18"/>
      <c r="AAF134" s="18"/>
      <c r="AAG134" s="18"/>
      <c r="AAH134" s="18"/>
      <c r="AAI134" s="18"/>
      <c r="AAJ134" s="18"/>
      <c r="AAK134" s="18"/>
      <c r="AAL134" s="18"/>
      <c r="AAM134" s="18"/>
      <c r="AAN134" s="18"/>
      <c r="AAO134" s="18"/>
      <c r="AAP134" s="18"/>
      <c r="AAQ134" s="18"/>
      <c r="AAR134" s="18"/>
      <c r="AAS134" s="18"/>
      <c r="AAT134" s="18"/>
      <c r="AAU134" s="18"/>
      <c r="AAV134" s="18"/>
      <c r="AAW134" s="18"/>
      <c r="AAX134" s="18"/>
      <c r="AAY134" s="18"/>
      <c r="AAZ134" s="18"/>
      <c r="ABA134" s="18"/>
      <c r="ABB134" s="18"/>
      <c r="ABC134" s="18"/>
      <c r="ABD134" s="18"/>
      <c r="ABE134" s="18"/>
      <c r="ABF134" s="18"/>
      <c r="ABG134" s="18"/>
      <c r="ABH134" s="18"/>
      <c r="ABI134" s="18"/>
      <c r="ABJ134" s="18"/>
      <c r="ABK134" s="18"/>
      <c r="ABL134" s="18"/>
      <c r="ABM134" s="18"/>
      <c r="ABN134" s="18"/>
      <c r="ABO134" s="18"/>
      <c r="ABP134" s="18"/>
      <c r="ABQ134" s="18"/>
      <c r="ABR134" s="18"/>
      <c r="ABS134" s="18"/>
      <c r="ABT134" s="18"/>
      <c r="ABU134" s="18"/>
      <c r="ABV134" s="18"/>
      <c r="ABW134" s="18"/>
      <c r="ABX134" s="18"/>
      <c r="ABY134" s="18"/>
      <c r="ABZ134" s="18"/>
      <c r="ACA134" s="18"/>
      <c r="ACB134" s="18"/>
      <c r="ACC134" s="18"/>
      <c r="ACD134" s="18"/>
      <c r="ACE134" s="18"/>
      <c r="ACF134" s="18"/>
      <c r="ACG134" s="18"/>
      <c r="ACH134" s="18"/>
      <c r="ACI134" s="18"/>
      <c r="ACJ134" s="18"/>
      <c r="ACK134" s="18"/>
      <c r="ACL134" s="18"/>
      <c r="ACM134" s="18"/>
      <c r="ACN134" s="18"/>
      <c r="ACO134" s="18"/>
      <c r="ACP134" s="18"/>
      <c r="ACQ134" s="18"/>
      <c r="ACR134" s="18"/>
      <c r="ACS134" s="18"/>
      <c r="ACT134" s="18"/>
      <c r="ACU134" s="18"/>
      <c r="ACV134" s="18"/>
      <c r="ACW134" s="18"/>
      <c r="ACX134" s="18"/>
      <c r="ACY134" s="18"/>
      <c r="ACZ134" s="18"/>
      <c r="ADA134" s="18"/>
      <c r="ADB134" s="18"/>
      <c r="ADC134" s="18"/>
      <c r="ADD134" s="18"/>
      <c r="ADE134" s="18"/>
      <c r="ADF134" s="18"/>
      <c r="ADG134" s="18"/>
      <c r="ADH134" s="18"/>
      <c r="ADI134" s="18"/>
      <c r="ADJ134" s="18"/>
      <c r="ADK134" s="18"/>
      <c r="ADL134" s="18"/>
      <c r="ADM134" s="18"/>
      <c r="ADN134" s="18"/>
      <c r="ADO134" s="18"/>
      <c r="ADP134" s="18"/>
      <c r="ADQ134" s="18"/>
      <c r="ADR134" s="18"/>
      <c r="ADS134" s="18"/>
      <c r="ADT134" s="18"/>
      <c r="ADU134" s="18"/>
      <c r="ADV134" s="18"/>
      <c r="ADW134" s="18"/>
      <c r="ADX134" s="18"/>
      <c r="ADY134" s="18"/>
      <c r="ADZ134" s="18"/>
      <c r="AEA134" s="18"/>
      <c r="AEB134" s="18"/>
      <c r="AEC134" s="18"/>
      <c r="AED134" s="18"/>
      <c r="AEE134" s="18"/>
      <c r="AEF134" s="18"/>
      <c r="AEG134" s="18"/>
      <c r="AEH134" s="18"/>
      <c r="AEI134" s="18"/>
      <c r="AEJ134" s="18"/>
      <c r="AEK134" s="18"/>
      <c r="AEL134" s="18"/>
      <c r="AEM134" s="18"/>
      <c r="AEN134" s="18"/>
      <c r="AEO134" s="18"/>
      <c r="AEP134" s="18"/>
      <c r="AEQ134" s="18"/>
      <c r="AER134" s="18"/>
      <c r="AES134" s="18"/>
      <c r="AET134" s="18"/>
      <c r="AEU134" s="18"/>
      <c r="AEV134" s="18"/>
      <c r="AEW134" s="18"/>
      <c r="AEX134" s="18"/>
      <c r="AEY134" s="18"/>
      <c r="AEZ134" s="18"/>
      <c r="AFA134" s="18"/>
      <c r="AFB134" s="18"/>
      <c r="AFC134" s="18"/>
      <c r="AFD134" s="18"/>
      <c r="AFE134" s="18"/>
      <c r="AFF134" s="18"/>
      <c r="AFG134" s="18"/>
      <c r="AFH134" s="18"/>
      <c r="AFI134" s="18"/>
      <c r="AFJ134" s="18"/>
      <c r="AFK134" s="18"/>
      <c r="AFL134" s="18"/>
      <c r="AFM134" s="18"/>
      <c r="AFN134" s="18"/>
      <c r="AFO134" s="18"/>
      <c r="AFP134" s="18"/>
      <c r="AFQ134" s="18"/>
      <c r="AFR134" s="18"/>
      <c r="AFS134" s="18"/>
      <c r="AFT134" s="18"/>
      <c r="AFU134" s="18"/>
      <c r="AFV134" s="18"/>
      <c r="AFW134" s="18"/>
      <c r="AFX134" s="18"/>
      <c r="AFY134" s="18"/>
      <c r="AFZ134" s="18"/>
      <c r="AGA134" s="18"/>
      <c r="AGB134" s="18"/>
      <c r="AGC134" s="18"/>
      <c r="AGD134" s="18"/>
      <c r="AGE134" s="18"/>
      <c r="AGF134" s="18"/>
      <c r="AGG134" s="18"/>
      <c r="AGH134" s="18"/>
      <c r="AGI134" s="18"/>
      <c r="AGJ134" s="18"/>
      <c r="AGK134" s="18"/>
      <c r="AGL134" s="18"/>
      <c r="AGM134" s="18"/>
      <c r="AGN134" s="18"/>
      <c r="AGO134" s="18"/>
      <c r="AGP134" s="18"/>
      <c r="AGQ134" s="18"/>
      <c r="AGR134" s="18"/>
      <c r="AGS134" s="18"/>
      <c r="AGT134" s="18"/>
      <c r="AGU134" s="18"/>
      <c r="AGV134" s="18"/>
      <c r="AGW134" s="18"/>
      <c r="AGX134" s="18"/>
      <c r="AGY134" s="18"/>
      <c r="AGZ134" s="18"/>
      <c r="AHA134" s="18"/>
      <c r="AHB134" s="18"/>
      <c r="AHC134" s="18"/>
      <c r="AHD134" s="18"/>
      <c r="AHE134" s="18"/>
      <c r="AHF134" s="18"/>
      <c r="AHG134" s="18"/>
      <c r="AHH134" s="18"/>
      <c r="AHI134" s="18"/>
      <c r="AHJ134" s="18"/>
      <c r="AHK134" s="18"/>
      <c r="AHL134" s="18"/>
      <c r="AHM134" s="18"/>
      <c r="AHN134" s="18"/>
      <c r="AHO134" s="18"/>
      <c r="AHP134" s="18"/>
      <c r="AHQ134" s="18"/>
      <c r="AHR134" s="18"/>
      <c r="AHS134" s="18"/>
      <c r="AHT134" s="18"/>
      <c r="AHU134" s="18"/>
      <c r="AHV134" s="18"/>
      <c r="AHW134" s="18"/>
      <c r="AHX134" s="18"/>
      <c r="AHY134" s="18"/>
      <c r="AHZ134" s="18"/>
      <c r="AIA134" s="18"/>
      <c r="AIB134" s="18"/>
      <c r="AIC134" s="18"/>
      <c r="AID134" s="18"/>
      <c r="AIE134" s="18"/>
      <c r="AIF134" s="18"/>
      <c r="AIG134" s="18"/>
      <c r="AIH134" s="18"/>
      <c r="AII134" s="18"/>
      <c r="AIJ134" s="18"/>
      <c r="AIK134" s="18"/>
      <c r="AIL134" s="18"/>
      <c r="AIM134" s="18"/>
      <c r="AIN134" s="18"/>
      <c r="AIO134" s="18"/>
      <c r="AIP134" s="18"/>
      <c r="AIQ134" s="18"/>
      <c r="AIR134" s="18"/>
      <c r="AIS134" s="18"/>
      <c r="AIT134" s="18"/>
      <c r="AIU134" s="18"/>
      <c r="AIV134" s="18"/>
      <c r="AIW134" s="18"/>
      <c r="AIX134" s="18"/>
      <c r="AIY134" s="18"/>
      <c r="AIZ134" s="18"/>
      <c r="AJA134" s="18"/>
      <c r="AJB134" s="18"/>
      <c r="AJC134" s="18"/>
      <c r="AJD134" s="18"/>
      <c r="AJE134" s="18"/>
      <c r="AJF134" s="18"/>
      <c r="AJG134" s="18"/>
      <c r="AJH134" s="18"/>
      <c r="AJI134" s="18"/>
      <c r="AJJ134" s="18"/>
      <c r="AJK134" s="18"/>
      <c r="AJL134" s="18"/>
      <c r="AJM134" s="18"/>
      <c r="AJN134" s="18"/>
      <c r="AJO134" s="18"/>
      <c r="AJP134" s="18"/>
      <c r="AJQ134" s="18"/>
      <c r="AJR134" s="18"/>
      <c r="AJS134" s="18"/>
      <c r="AJT134" s="18"/>
      <c r="AJU134" s="18"/>
      <c r="AJV134" s="18"/>
      <c r="AJW134" s="18"/>
      <c r="AJX134" s="18"/>
      <c r="AJY134" s="18"/>
      <c r="AJZ134" s="18"/>
      <c r="AKA134" s="18"/>
      <c r="AKB134" s="18"/>
      <c r="AKC134" s="18"/>
      <c r="AKD134" s="18"/>
      <c r="AKE134" s="18"/>
      <c r="AKF134" s="18"/>
      <c r="AKG134" s="18"/>
      <c r="AKH134" s="18"/>
      <c r="AKI134" s="18"/>
      <c r="AKJ134" s="18"/>
      <c r="AKK134" s="18"/>
      <c r="AKL134" s="18"/>
      <c r="AKM134" s="18"/>
      <c r="AKN134" s="18"/>
      <c r="AKO134" s="18"/>
      <c r="AKP134" s="18"/>
      <c r="AKQ134" s="18"/>
      <c r="AKR134" s="18"/>
      <c r="AKS134" s="18"/>
      <c r="AKT134" s="18"/>
      <c r="AKU134" s="18"/>
      <c r="AKV134" s="18"/>
      <c r="AKW134" s="18"/>
      <c r="AKX134" s="18"/>
      <c r="AKY134" s="18"/>
      <c r="AKZ134" s="18"/>
      <c r="ALA134" s="18"/>
      <c r="ALB134" s="18"/>
      <c r="ALC134" s="18"/>
      <c r="ALD134" s="18"/>
      <c r="ALE134" s="18"/>
      <c r="ALF134" s="18"/>
      <c r="ALG134" s="18"/>
      <c r="ALH134" s="18"/>
      <c r="ALI134" s="18"/>
      <c r="ALJ134" s="18"/>
      <c r="ALK134" s="18"/>
      <c r="ALL134" s="18"/>
      <c r="ALM134" s="18"/>
      <c r="ALN134" s="18"/>
      <c r="ALO134" s="18"/>
      <c r="ALP134" s="18"/>
      <c r="ALQ134" s="18"/>
      <c r="ALR134" s="18"/>
      <c r="ALS134" s="18"/>
      <c r="ALT134" s="18"/>
      <c r="ALU134" s="18"/>
      <c r="ALV134" s="18"/>
      <c r="ALW134" s="18"/>
      <c r="ALX134" s="18"/>
      <c r="ALY134" s="18"/>
      <c r="ALZ134" s="18"/>
      <c r="AMA134" s="18"/>
      <c r="AMB134" s="18"/>
      <c r="AMC134" s="18"/>
      <c r="AMD134" s="18"/>
      <c r="AME134" s="18"/>
      <c r="AMF134" s="18"/>
      <c r="AMG134" s="18"/>
      <c r="AMH134" s="18"/>
      <c r="AMI134" s="18"/>
      <c r="AMJ134" s="18"/>
      <c r="AMK134" s="18"/>
      <c r="AML134" s="18"/>
      <c r="AMM134" s="18"/>
      <c r="AMN134" s="18"/>
      <c r="AMO134" s="18"/>
      <c r="AMP134" s="18"/>
      <c r="AMQ134" s="18"/>
      <c r="AMR134" s="18"/>
      <c r="AMS134" s="18"/>
      <c r="AMT134" s="18"/>
      <c r="AMU134" s="18"/>
      <c r="AMV134" s="18"/>
      <c r="AMW134" s="18"/>
      <c r="AMX134" s="18"/>
    </row>
    <row r="135" spans="2:1038" s="6" customFormat="1" ht="15" customHeight="1" x14ac:dyDescent="0.25">
      <c r="C135" s="6" t="str">
        <f t="shared" si="4"/>
        <v>American</v>
      </c>
      <c r="D135" s="6" t="str">
        <f t="shared" si="5"/>
        <v>HPHE6266H045DV 120  (66 gal)</v>
      </c>
      <c r="E135" s="6">
        <f t="shared" si="6"/>
        <v>1201114</v>
      </c>
      <c r="F135" s="55">
        <f t="shared" si="7"/>
        <v>66</v>
      </c>
      <c r="G135" s="6" t="str">
        <f t="shared" si="8"/>
        <v>AOSmithHPTU66</v>
      </c>
      <c r="H135" s="114">
        <f t="shared" si="9"/>
        <v>0</v>
      </c>
      <c r="I135" s="152" t="str">
        <f t="shared" si="10"/>
        <v>AmericanHPHE6266Res</v>
      </c>
      <c r="J135" s="114">
        <v>3</v>
      </c>
      <c r="K135" s="219">
        <v>3.45</v>
      </c>
      <c r="L135" s="91" t="s">
        <v>188</v>
      </c>
      <c r="M135" s="32">
        <v>1</v>
      </c>
      <c r="N135" s="75">
        <f t="shared" si="11"/>
        <v>12</v>
      </c>
      <c r="O135" s="9" t="s">
        <v>17</v>
      </c>
      <c r="P135" s="62">
        <f>P134+1</f>
        <v>11</v>
      </c>
      <c r="Q135" s="164">
        <f t="shared" si="12"/>
        <v>1201114</v>
      </c>
      <c r="R135" s="59" t="str">
        <f t="shared" si="13"/>
        <v>HPHE6266H045DV 120  (66 gal)</v>
      </c>
      <c r="S135" s="151">
        <f t="shared" si="14"/>
        <v>1</v>
      </c>
      <c r="T135" s="10" t="s">
        <v>63</v>
      </c>
      <c r="U135" s="11">
        <v>66</v>
      </c>
      <c r="V135" s="30" t="s">
        <v>82</v>
      </c>
      <c r="W135" s="80" t="s">
        <v>102</v>
      </c>
      <c r="X135" s="85" t="str">
        <f t="shared" si="15"/>
        <v>AOSmithHPTU66</v>
      </c>
      <c r="Y135" s="113">
        <v>0</v>
      </c>
      <c r="Z135" s="42">
        <v>3</v>
      </c>
      <c r="AA135" s="43">
        <v>42591</v>
      </c>
      <c r="AB135" s="44" t="s">
        <v>80</v>
      </c>
      <c r="AC135" s="124" t="str">
        <f t="shared" si="16"/>
        <v>2,     1201114,   "HPHE6266H045DV 120  (66 gal)"</v>
      </c>
      <c r="AD135" s="126" t="str">
        <f t="shared" si="24"/>
        <v>American</v>
      </c>
      <c r="AE135" s="127" t="s">
        <v>455</v>
      </c>
      <c r="AF135" s="167">
        <f t="shared" si="17"/>
        <v>1</v>
      </c>
      <c r="AG135" s="124" t="str">
        <f t="shared" si="18"/>
        <v xml:space="preserve">          case  HPHE6266H045DV 120  (66 gal)   :   "AmericanHPHE6266Res"</v>
      </c>
      <c r="AH135" s="6">
        <v>3.45</v>
      </c>
      <c r="AJ135" s="6">
        <v>3</v>
      </c>
      <c r="AK135"/>
      <c r="AL135" s="138">
        <f t="shared" si="20"/>
        <v>3.45</v>
      </c>
      <c r="AM135" s="138" t="str">
        <f t="shared" si="21"/>
        <v/>
      </c>
      <c r="AN135"/>
      <c r="AO135"/>
      <c r="AP135"/>
      <c r="AQ135"/>
      <c r="AR135"/>
    </row>
    <row r="136" spans="2:1038" s="6" customFormat="1" ht="15" customHeight="1" x14ac:dyDescent="0.25">
      <c r="C136" s="6" t="str">
        <f t="shared" si="4"/>
        <v>American</v>
      </c>
      <c r="D136" s="6" t="str">
        <f t="shared" si="5"/>
        <v>HPHE6280H045DV 120  (80 gal)</v>
      </c>
      <c r="E136" s="6">
        <f t="shared" si="6"/>
        <v>1201215</v>
      </c>
      <c r="F136" s="55">
        <f t="shared" si="7"/>
        <v>80</v>
      </c>
      <c r="G136" s="6" t="str">
        <f t="shared" si="8"/>
        <v>AOSmithHPTU80</v>
      </c>
      <c r="H136" s="114">
        <f t="shared" si="9"/>
        <v>0</v>
      </c>
      <c r="I136" s="152" t="str">
        <f t="shared" si="10"/>
        <v>AmericanHPHE6280Res</v>
      </c>
      <c r="J136" s="114">
        <v>3</v>
      </c>
      <c r="K136" s="219">
        <v>3.45</v>
      </c>
      <c r="L136" s="91" t="s">
        <v>188</v>
      </c>
      <c r="M136" s="32">
        <v>1</v>
      </c>
      <c r="N136" s="75">
        <f t="shared" si="11"/>
        <v>12</v>
      </c>
      <c r="O136" s="9" t="s">
        <v>17</v>
      </c>
      <c r="P136" s="62">
        <f>P135+1</f>
        <v>12</v>
      </c>
      <c r="Q136" s="164">
        <f t="shared" si="12"/>
        <v>1201215</v>
      </c>
      <c r="R136" s="59" t="str">
        <f t="shared" si="13"/>
        <v>HPHE6280H045DV 120  (80 gal)</v>
      </c>
      <c r="S136" s="151">
        <f t="shared" si="14"/>
        <v>1</v>
      </c>
      <c r="T136" s="10" t="s">
        <v>64</v>
      </c>
      <c r="U136" s="11">
        <v>80</v>
      </c>
      <c r="V136" s="30" t="s">
        <v>83</v>
      </c>
      <c r="W136" s="80" t="s">
        <v>103</v>
      </c>
      <c r="X136" s="85" t="str">
        <f t="shared" si="15"/>
        <v>AOSmithHPTU80</v>
      </c>
      <c r="Y136" s="113">
        <v>0</v>
      </c>
      <c r="Z136" s="42" t="s">
        <v>13</v>
      </c>
      <c r="AA136" s="43">
        <v>42591</v>
      </c>
      <c r="AB136" s="44" t="s">
        <v>80</v>
      </c>
      <c r="AC136" s="124" t="str">
        <f t="shared" si="16"/>
        <v>2,     1201215,   "HPHE6280H045DV 120  (80 gal)"</v>
      </c>
      <c r="AD136" s="126" t="str">
        <f t="shared" si="24"/>
        <v>American</v>
      </c>
      <c r="AE136" s="127" t="s">
        <v>456</v>
      </c>
      <c r="AF136" s="167">
        <f t="shared" si="17"/>
        <v>1</v>
      </c>
      <c r="AG136" s="124" t="str">
        <f t="shared" si="18"/>
        <v xml:space="preserve">          case  HPHE6280H045DV 120  (80 gal)   :   "AmericanHPHE6280Res"</v>
      </c>
      <c r="AH136" s="6">
        <v>3.45</v>
      </c>
      <c r="AJ136" s="6">
        <v>3</v>
      </c>
      <c r="AK136"/>
      <c r="AL136" s="138">
        <f t="shared" si="20"/>
        <v>3.45</v>
      </c>
      <c r="AM136" s="138" t="str">
        <f t="shared" si="21"/>
        <v/>
      </c>
      <c r="AN136"/>
      <c r="AO136"/>
      <c r="AP136"/>
      <c r="AQ136"/>
      <c r="AR136"/>
    </row>
    <row r="137" spans="2:1038" s="6" customFormat="1" ht="15" customHeight="1" x14ac:dyDescent="0.25">
      <c r="C137" s="6" t="str">
        <f t="shared" si="4"/>
        <v>American</v>
      </c>
      <c r="D137" s="6" t="str">
        <f t="shared" si="5"/>
        <v>HPHE650H045DV 120  (50 gal)</v>
      </c>
      <c r="E137" s="6">
        <f t="shared" si="6"/>
        <v>1201313</v>
      </c>
      <c r="F137" s="55">
        <f t="shared" si="7"/>
        <v>50</v>
      </c>
      <c r="G137" s="6" t="str">
        <f t="shared" si="8"/>
        <v>AOSmithHPTU50</v>
      </c>
      <c r="H137" s="114">
        <f t="shared" si="9"/>
        <v>0</v>
      </c>
      <c r="I137" s="152" t="str">
        <f t="shared" si="10"/>
        <v>AmericanHPHE650Res</v>
      </c>
      <c r="J137" s="114">
        <v>3</v>
      </c>
      <c r="K137" s="219">
        <v>3.45</v>
      </c>
      <c r="L137" s="91" t="s">
        <v>188</v>
      </c>
      <c r="M137" s="32">
        <v>1</v>
      </c>
      <c r="N137" s="75">
        <f t="shared" si="11"/>
        <v>12</v>
      </c>
      <c r="O137" s="9" t="s">
        <v>17</v>
      </c>
      <c r="P137" s="62">
        <f>P136+1</f>
        <v>13</v>
      </c>
      <c r="Q137" s="164">
        <f t="shared" si="12"/>
        <v>1201313</v>
      </c>
      <c r="R137" s="59" t="str">
        <f t="shared" si="13"/>
        <v>HPHE650H045DV 120  (50 gal)</v>
      </c>
      <c r="S137" s="151">
        <f t="shared" si="14"/>
        <v>1</v>
      </c>
      <c r="T137" s="10" t="s">
        <v>65</v>
      </c>
      <c r="U137" s="11">
        <v>50</v>
      </c>
      <c r="V137" s="30" t="s">
        <v>81</v>
      </c>
      <c r="W137" s="80" t="s">
        <v>106</v>
      </c>
      <c r="X137" s="85" t="str">
        <f t="shared" si="15"/>
        <v>AOSmithHPTU50</v>
      </c>
      <c r="Y137" s="113">
        <v>0</v>
      </c>
      <c r="Z137" s="42" t="s">
        <v>8</v>
      </c>
      <c r="AA137" s="43">
        <v>42591</v>
      </c>
      <c r="AB137" s="44" t="s">
        <v>80</v>
      </c>
      <c r="AC137" s="124" t="str">
        <f t="shared" si="16"/>
        <v>2,     1201313,   "HPHE650H045DV 120  (50 gal)"</v>
      </c>
      <c r="AD137" s="126" t="str">
        <f t="shared" si="24"/>
        <v>American</v>
      </c>
      <c r="AE137" s="127" t="s">
        <v>457</v>
      </c>
      <c r="AF137" s="167">
        <f t="shared" si="17"/>
        <v>1</v>
      </c>
      <c r="AG137" s="124" t="str">
        <f t="shared" si="18"/>
        <v xml:space="preserve">          case  HPHE650H045DV 120  (50 gal)   :   "AmericanHPHE650Res"</v>
      </c>
      <c r="AH137" s="6">
        <v>3.45</v>
      </c>
      <c r="AJ137" s="6">
        <v>3</v>
      </c>
      <c r="AK137"/>
      <c r="AL137" s="138">
        <f t="shared" si="20"/>
        <v>3.45</v>
      </c>
      <c r="AM137" s="138" t="str">
        <f t="shared" si="21"/>
        <v/>
      </c>
      <c r="AN137"/>
      <c r="AO137"/>
      <c r="AP137"/>
      <c r="AQ137"/>
      <c r="AR137"/>
    </row>
    <row r="138" spans="2:1038" s="6" customFormat="1" ht="15" customHeight="1" x14ac:dyDescent="0.25">
      <c r="C138" s="157" t="str">
        <f t="shared" ref="C138:C204" si="25">O138</f>
        <v>AquaThermAire</v>
      </c>
      <c r="D138" s="157" t="str">
        <f t="shared" ref="D138:D204" si="26">R138</f>
        <v>CHT2021-36A  (54 gal)</v>
      </c>
      <c r="E138" s="157">
        <f t="shared" ref="E138:E204" si="27">Q138</f>
        <v>2900186</v>
      </c>
      <c r="F138" s="55">
        <f t="shared" ref="F138:F204" si="28">U138</f>
        <v>54</v>
      </c>
      <c r="G138" s="6" t="str">
        <f t="shared" ref="G138:G204" si="29">X138</f>
        <v>AquaThermAire</v>
      </c>
      <c r="H138" s="114">
        <f t="shared" ref="H138:H204" si="30">Y138</f>
        <v>0</v>
      </c>
      <c r="I138" s="152" t="str">
        <f t="shared" ref="I138:I204" si="31">AE138</f>
        <v>AquaThermAireCHT202136A</v>
      </c>
      <c r="J138" s="114">
        <v>2</v>
      </c>
      <c r="K138" s="219">
        <v>2.95</v>
      </c>
      <c r="L138" s="91" t="s">
        <v>188</v>
      </c>
      <c r="M138" s="34">
        <v>2</v>
      </c>
      <c r="N138" s="75">
        <f t="shared" ref="N138:N204" si="32">VLOOKUP( O138, $O$2:$P$24, 2, FALSE )</f>
        <v>29</v>
      </c>
      <c r="O138" s="203" t="s">
        <v>875</v>
      </c>
      <c r="P138" s="160">
        <v>1</v>
      </c>
      <c r="Q138" s="164">
        <f t="shared" ref="Q138:Q201" si="33" xml:space="preserve"> (N138*100000) + (P138*100) + VLOOKUP( W138, $T$2:$V$70, 2, FALSE )</f>
        <v>2900186</v>
      </c>
      <c r="R138" s="59" t="str">
        <f t="shared" ref="R138:R204" si="34">T138 &amp; "  (" &amp; U138 &amp; " gal)"</f>
        <v>CHT2021-36A  (54 gal)</v>
      </c>
      <c r="S138" s="151">
        <f t="shared" ref="S138:S201" si="35">COUNTIF(R$87:R$620, R138)</f>
        <v>1</v>
      </c>
      <c r="T138" s="19" t="s">
        <v>876</v>
      </c>
      <c r="U138" s="20">
        <v>54</v>
      </c>
      <c r="V138" s="31" t="s">
        <v>875</v>
      </c>
      <c r="W138" s="80" t="s">
        <v>875</v>
      </c>
      <c r="X138" s="85" t="str">
        <f t="shared" ref="X138:X201" si="36">VLOOKUP( W138, $T$2:$V$71, 3, FALSE )</f>
        <v>AquaThermAire</v>
      </c>
      <c r="Y138" s="113">
        <v>0</v>
      </c>
      <c r="Z138" s="45"/>
      <c r="AA138" s="150">
        <v>44874</v>
      </c>
      <c r="AB138" s="44" t="s">
        <v>875</v>
      </c>
      <c r="AC138" s="124" t="str">
        <f t="shared" ref="AC138:AC204" si="37">"2,     "&amp;E138&amp;",   """&amp;R138&amp;""""</f>
        <v>2,     2900186,   "CHT2021-36A  (54 gal)"</v>
      </c>
      <c r="AD138" s="125" t="s">
        <v>875</v>
      </c>
      <c r="AE138" s="127" t="s">
        <v>880</v>
      </c>
      <c r="AF138" s="167">
        <f t="shared" ref="AF138:AF201" si="38">COUNTIF(AE$74:AE$620, AE138)</f>
        <v>1</v>
      </c>
      <c r="AG138" s="124" t="str">
        <f t="shared" ref="AG138:AG204" si="39">"          case  "&amp;D138&amp;"   :   """&amp;AE138&amp;""""</f>
        <v xml:space="preserve">          case  CHT2021-36A  (54 gal)   :   "AquaThermAireCHT202136A"</v>
      </c>
      <c r="AH138" s="6">
        <v>2.95</v>
      </c>
      <c r="AJ138" s="6">
        <v>2</v>
      </c>
      <c r="AK138" s="18"/>
      <c r="AL138" s="138" t="str">
        <f t="shared" si="20"/>
        <v/>
      </c>
      <c r="AM138" s="138" t="str">
        <f t="shared" si="21"/>
        <v/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  <c r="IX138" s="18"/>
      <c r="IY138" s="18"/>
      <c r="IZ138" s="18"/>
      <c r="JA138" s="18"/>
      <c r="JB138" s="18"/>
      <c r="JC138" s="18"/>
      <c r="JD138" s="18"/>
      <c r="JE138" s="18"/>
      <c r="JF138" s="18"/>
      <c r="JG138" s="18"/>
      <c r="JH138" s="18"/>
      <c r="JI138" s="18"/>
      <c r="JJ138" s="18"/>
      <c r="JK138" s="18"/>
      <c r="JL138" s="18"/>
      <c r="JM138" s="18"/>
      <c r="JN138" s="18"/>
      <c r="JO138" s="18"/>
      <c r="JP138" s="18"/>
      <c r="JQ138" s="18"/>
      <c r="JR138" s="18"/>
      <c r="JS138" s="18"/>
      <c r="JT138" s="18"/>
      <c r="JU138" s="18"/>
      <c r="JV138" s="18"/>
      <c r="JW138" s="18"/>
      <c r="JX138" s="18"/>
      <c r="JY138" s="18"/>
      <c r="JZ138" s="18"/>
      <c r="KA138" s="18"/>
      <c r="KB138" s="18"/>
      <c r="KC138" s="18"/>
      <c r="KD138" s="18"/>
      <c r="KE138" s="18"/>
      <c r="KF138" s="18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8"/>
      <c r="LD138" s="18"/>
      <c r="LE138" s="18"/>
      <c r="LF138" s="18"/>
      <c r="LG138" s="18"/>
      <c r="LH138" s="18"/>
      <c r="LI138" s="18"/>
      <c r="LJ138" s="18"/>
      <c r="LK138" s="18"/>
      <c r="LL138" s="18"/>
      <c r="LM138" s="18"/>
      <c r="LN138" s="18"/>
      <c r="LO138" s="18"/>
      <c r="LP138" s="18"/>
      <c r="LQ138" s="18"/>
      <c r="LR138" s="18"/>
      <c r="LS138" s="18"/>
      <c r="LT138" s="18"/>
      <c r="LU138" s="18"/>
      <c r="LV138" s="18"/>
      <c r="LW138" s="18"/>
      <c r="LX138" s="18"/>
      <c r="LY138" s="18"/>
      <c r="LZ138" s="18"/>
      <c r="MA138" s="18"/>
      <c r="MB138" s="18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18"/>
      <c r="MN138" s="18"/>
      <c r="MO138" s="18"/>
      <c r="MP138" s="18"/>
      <c r="MQ138" s="18"/>
      <c r="MR138" s="18"/>
      <c r="MS138" s="18"/>
      <c r="MT138" s="18"/>
      <c r="MU138" s="18"/>
      <c r="MV138" s="18"/>
      <c r="MW138" s="18"/>
      <c r="MX138" s="18"/>
      <c r="MY138" s="18"/>
      <c r="MZ138" s="18"/>
      <c r="NA138" s="18"/>
      <c r="NB138" s="18"/>
      <c r="NC138" s="18"/>
      <c r="ND138" s="18"/>
      <c r="NE138" s="18"/>
      <c r="NF138" s="18"/>
      <c r="NG138" s="18"/>
      <c r="NH138" s="18"/>
      <c r="NI138" s="18"/>
      <c r="NJ138" s="18"/>
      <c r="NK138" s="18"/>
      <c r="NL138" s="18"/>
      <c r="NM138" s="18"/>
      <c r="NN138" s="18"/>
      <c r="NO138" s="18"/>
      <c r="NP138" s="18"/>
      <c r="NQ138" s="18"/>
      <c r="NR138" s="18"/>
      <c r="NS138" s="18"/>
      <c r="NT138" s="18"/>
      <c r="NU138" s="18"/>
      <c r="NV138" s="18"/>
      <c r="NW138" s="18"/>
      <c r="NX138" s="18"/>
      <c r="NY138" s="18"/>
      <c r="NZ138" s="18"/>
      <c r="OA138" s="18"/>
      <c r="OB138" s="18"/>
      <c r="OC138" s="18"/>
      <c r="OD138" s="18"/>
      <c r="OE138" s="18"/>
      <c r="OF138" s="18"/>
      <c r="OG138" s="18"/>
      <c r="OH138" s="18"/>
      <c r="OI138" s="18"/>
      <c r="OJ138" s="18"/>
      <c r="OK138" s="18"/>
      <c r="OL138" s="18"/>
      <c r="OM138" s="18"/>
      <c r="ON138" s="18"/>
      <c r="OO138" s="18"/>
      <c r="OP138" s="18"/>
      <c r="OQ138" s="18"/>
      <c r="OR138" s="18"/>
      <c r="OS138" s="18"/>
      <c r="OT138" s="18"/>
      <c r="OU138" s="18"/>
      <c r="OV138" s="18"/>
      <c r="OW138" s="18"/>
      <c r="OX138" s="18"/>
      <c r="OY138" s="18"/>
      <c r="OZ138" s="18"/>
      <c r="PA138" s="18"/>
      <c r="PB138" s="18"/>
      <c r="PC138" s="18"/>
      <c r="PD138" s="18"/>
      <c r="PE138" s="18"/>
      <c r="PF138" s="18"/>
      <c r="PG138" s="18"/>
      <c r="PH138" s="18"/>
      <c r="PI138" s="18"/>
      <c r="PJ138" s="18"/>
      <c r="PK138" s="18"/>
      <c r="PL138" s="18"/>
      <c r="PM138" s="18"/>
      <c r="PN138" s="18"/>
      <c r="PO138" s="18"/>
      <c r="PP138" s="18"/>
      <c r="PQ138" s="18"/>
      <c r="PR138" s="18"/>
      <c r="PS138" s="18"/>
      <c r="PT138" s="18"/>
      <c r="PU138" s="18"/>
      <c r="PV138" s="18"/>
      <c r="PW138" s="18"/>
      <c r="PX138" s="18"/>
      <c r="PY138" s="18"/>
      <c r="PZ138" s="18"/>
      <c r="QA138" s="18"/>
      <c r="QB138" s="18"/>
      <c r="QC138" s="18"/>
      <c r="QD138" s="18"/>
      <c r="QE138" s="18"/>
      <c r="QF138" s="18"/>
      <c r="QG138" s="18"/>
      <c r="QH138" s="18"/>
      <c r="QI138" s="18"/>
      <c r="QJ138" s="18"/>
      <c r="QK138" s="18"/>
      <c r="QL138" s="18"/>
      <c r="QM138" s="18"/>
      <c r="QN138" s="18"/>
      <c r="QO138" s="18"/>
      <c r="QP138" s="18"/>
      <c r="QQ138" s="18"/>
      <c r="QR138" s="18"/>
      <c r="QS138" s="18"/>
      <c r="QT138" s="18"/>
      <c r="QU138" s="18"/>
      <c r="QV138" s="18"/>
      <c r="QW138" s="18"/>
      <c r="QX138" s="18"/>
      <c r="QY138" s="18"/>
      <c r="QZ138" s="18"/>
      <c r="RA138" s="18"/>
      <c r="RB138" s="18"/>
      <c r="RC138" s="18"/>
      <c r="RD138" s="18"/>
      <c r="RE138" s="18"/>
      <c r="RF138" s="18"/>
      <c r="RG138" s="18"/>
      <c r="RH138" s="18"/>
      <c r="RI138" s="18"/>
      <c r="RJ138" s="18"/>
      <c r="RK138" s="18"/>
      <c r="RL138" s="18"/>
      <c r="RM138" s="18"/>
      <c r="RN138" s="18"/>
      <c r="RO138" s="18"/>
      <c r="RP138" s="18"/>
      <c r="RQ138" s="18"/>
      <c r="RR138" s="18"/>
      <c r="RS138" s="18"/>
      <c r="RT138" s="18"/>
      <c r="RU138" s="18"/>
      <c r="RV138" s="18"/>
      <c r="RW138" s="18"/>
      <c r="RX138" s="18"/>
      <c r="RY138" s="18"/>
      <c r="RZ138" s="18"/>
      <c r="SA138" s="18"/>
      <c r="SB138" s="18"/>
      <c r="SC138" s="18"/>
      <c r="SD138" s="18"/>
      <c r="SE138" s="18"/>
      <c r="SF138" s="18"/>
      <c r="SG138" s="18"/>
      <c r="SH138" s="18"/>
      <c r="SI138" s="18"/>
      <c r="SJ138" s="18"/>
      <c r="SK138" s="18"/>
      <c r="SL138" s="18"/>
      <c r="SM138" s="18"/>
      <c r="SN138" s="18"/>
      <c r="SO138" s="18"/>
      <c r="SP138" s="18"/>
      <c r="SQ138" s="18"/>
      <c r="SR138" s="18"/>
      <c r="SS138" s="18"/>
      <c r="ST138" s="18"/>
      <c r="SU138" s="18"/>
      <c r="SV138" s="18"/>
      <c r="SW138" s="18"/>
      <c r="SX138" s="18"/>
      <c r="SY138" s="18"/>
      <c r="SZ138" s="18"/>
      <c r="TA138" s="18"/>
      <c r="TB138" s="18"/>
      <c r="TC138" s="18"/>
      <c r="TD138" s="18"/>
      <c r="TE138" s="18"/>
      <c r="TF138" s="18"/>
      <c r="TG138" s="18"/>
      <c r="TH138" s="18"/>
      <c r="TI138" s="18"/>
      <c r="TJ138" s="18"/>
      <c r="TK138" s="18"/>
      <c r="TL138" s="18"/>
      <c r="TM138" s="18"/>
      <c r="TN138" s="18"/>
      <c r="TO138" s="18"/>
      <c r="TP138" s="18"/>
      <c r="TQ138" s="18"/>
      <c r="TR138" s="18"/>
      <c r="TS138" s="18"/>
      <c r="TT138" s="18"/>
      <c r="TU138" s="18"/>
      <c r="TV138" s="18"/>
      <c r="TW138" s="18"/>
      <c r="TX138" s="18"/>
      <c r="TY138" s="18"/>
      <c r="TZ138" s="18"/>
      <c r="UA138" s="18"/>
      <c r="UB138" s="18"/>
      <c r="UC138" s="18"/>
      <c r="UD138" s="18"/>
      <c r="UE138" s="18"/>
      <c r="UF138" s="18"/>
      <c r="UG138" s="18"/>
      <c r="UH138" s="18"/>
      <c r="UI138" s="18"/>
      <c r="UJ138" s="18"/>
      <c r="UK138" s="18"/>
      <c r="UL138" s="18"/>
      <c r="UM138" s="18"/>
      <c r="UN138" s="18"/>
      <c r="UO138" s="18"/>
      <c r="UP138" s="18"/>
      <c r="UQ138" s="18"/>
      <c r="UR138" s="18"/>
      <c r="US138" s="18"/>
      <c r="UT138" s="18"/>
      <c r="UU138" s="18"/>
      <c r="UV138" s="18"/>
      <c r="UW138" s="18"/>
      <c r="UX138" s="18"/>
      <c r="UY138" s="18"/>
      <c r="UZ138" s="18"/>
      <c r="VA138" s="18"/>
      <c r="VB138" s="18"/>
      <c r="VC138" s="18"/>
      <c r="VD138" s="18"/>
      <c r="VE138" s="18"/>
      <c r="VF138" s="18"/>
      <c r="VG138" s="18"/>
      <c r="VH138" s="18"/>
      <c r="VI138" s="18"/>
      <c r="VJ138" s="18"/>
      <c r="VK138" s="18"/>
      <c r="VL138" s="18"/>
      <c r="VM138" s="18"/>
      <c r="VN138" s="18"/>
      <c r="VO138" s="18"/>
      <c r="VP138" s="18"/>
      <c r="VQ138" s="18"/>
      <c r="VR138" s="18"/>
      <c r="VS138" s="18"/>
      <c r="VT138" s="18"/>
      <c r="VU138" s="18"/>
      <c r="VV138" s="18"/>
      <c r="VW138" s="18"/>
      <c r="VX138" s="18"/>
      <c r="VY138" s="18"/>
      <c r="VZ138" s="18"/>
      <c r="WA138" s="18"/>
      <c r="WB138" s="18"/>
      <c r="WC138" s="18"/>
      <c r="WD138" s="18"/>
      <c r="WE138" s="18"/>
      <c r="WF138" s="18"/>
      <c r="WG138" s="18"/>
      <c r="WH138" s="18"/>
      <c r="WI138" s="18"/>
      <c r="WJ138" s="18"/>
      <c r="WK138" s="18"/>
      <c r="WL138" s="18"/>
      <c r="WM138" s="18"/>
      <c r="WN138" s="18"/>
      <c r="WO138" s="18"/>
      <c r="WP138" s="18"/>
      <c r="WQ138" s="18"/>
      <c r="WR138" s="18"/>
      <c r="WS138" s="18"/>
      <c r="WT138" s="18"/>
      <c r="WU138" s="18"/>
      <c r="WV138" s="18"/>
      <c r="WW138" s="18"/>
      <c r="WX138" s="18"/>
      <c r="WY138" s="18"/>
      <c r="WZ138" s="18"/>
      <c r="XA138" s="18"/>
      <c r="XB138" s="18"/>
      <c r="XC138" s="18"/>
      <c r="XD138" s="18"/>
      <c r="XE138" s="18"/>
      <c r="XF138" s="18"/>
      <c r="XG138" s="18"/>
      <c r="XH138" s="18"/>
      <c r="XI138" s="18"/>
      <c r="XJ138" s="18"/>
      <c r="XK138" s="18"/>
      <c r="XL138" s="18"/>
      <c r="XM138" s="18"/>
      <c r="XN138" s="18"/>
      <c r="XO138" s="18"/>
      <c r="XP138" s="18"/>
      <c r="XQ138" s="18"/>
      <c r="XR138" s="18"/>
      <c r="XS138" s="18"/>
      <c r="XT138" s="18"/>
      <c r="XU138" s="18"/>
      <c r="XV138" s="18"/>
      <c r="XW138" s="18"/>
      <c r="XX138" s="18"/>
      <c r="XY138" s="18"/>
      <c r="XZ138" s="18"/>
      <c r="YA138" s="18"/>
      <c r="YB138" s="18"/>
      <c r="YC138" s="18"/>
      <c r="YD138" s="18"/>
      <c r="YE138" s="18"/>
      <c r="YF138" s="18"/>
      <c r="YG138" s="18"/>
      <c r="YH138" s="18"/>
      <c r="YI138" s="18"/>
      <c r="YJ138" s="18"/>
      <c r="YK138" s="18"/>
      <c r="YL138" s="18"/>
      <c r="YM138" s="18"/>
      <c r="YN138" s="18"/>
      <c r="YO138" s="18"/>
      <c r="YP138" s="18"/>
      <c r="YQ138" s="18"/>
      <c r="YR138" s="18"/>
      <c r="YS138" s="18"/>
      <c r="YT138" s="18"/>
      <c r="YU138" s="18"/>
      <c r="YV138" s="18"/>
      <c r="YW138" s="18"/>
      <c r="YX138" s="18"/>
      <c r="YY138" s="18"/>
      <c r="YZ138" s="18"/>
      <c r="ZA138" s="18"/>
      <c r="ZB138" s="18"/>
      <c r="ZC138" s="18"/>
      <c r="ZD138" s="18"/>
      <c r="ZE138" s="18"/>
      <c r="ZF138" s="18"/>
      <c r="ZG138" s="18"/>
      <c r="ZH138" s="18"/>
      <c r="ZI138" s="18"/>
      <c r="ZJ138" s="18"/>
      <c r="ZK138" s="18"/>
      <c r="ZL138" s="18"/>
      <c r="ZM138" s="18"/>
      <c r="ZN138" s="18"/>
      <c r="ZO138" s="18"/>
      <c r="ZP138" s="18"/>
      <c r="ZQ138" s="18"/>
      <c r="ZR138" s="18"/>
      <c r="ZS138" s="18"/>
      <c r="ZT138" s="18"/>
      <c r="ZU138" s="18"/>
      <c r="ZV138" s="18"/>
      <c r="ZW138" s="18"/>
      <c r="ZX138" s="18"/>
      <c r="ZY138" s="18"/>
      <c r="ZZ138" s="18"/>
      <c r="AAA138" s="18"/>
      <c r="AAB138" s="18"/>
      <c r="AAC138" s="18"/>
      <c r="AAD138" s="18"/>
      <c r="AAE138" s="18"/>
      <c r="AAF138" s="18"/>
      <c r="AAG138" s="18"/>
      <c r="AAH138" s="18"/>
      <c r="AAI138" s="18"/>
      <c r="AAJ138" s="18"/>
      <c r="AAK138" s="18"/>
      <c r="AAL138" s="18"/>
      <c r="AAM138" s="18"/>
      <c r="AAN138" s="18"/>
      <c r="AAO138" s="18"/>
      <c r="AAP138" s="18"/>
      <c r="AAQ138" s="18"/>
      <c r="AAR138" s="18"/>
      <c r="AAS138" s="18"/>
      <c r="AAT138" s="18"/>
      <c r="AAU138" s="18"/>
      <c r="AAV138" s="18"/>
      <c r="AAW138" s="18"/>
      <c r="AAX138" s="18"/>
      <c r="AAY138" s="18"/>
      <c r="AAZ138" s="18"/>
      <c r="ABA138" s="18"/>
      <c r="ABB138" s="18"/>
      <c r="ABC138" s="18"/>
      <c r="ABD138" s="18"/>
      <c r="ABE138" s="18"/>
      <c r="ABF138" s="18"/>
      <c r="ABG138" s="18"/>
      <c r="ABH138" s="18"/>
      <c r="ABI138" s="18"/>
      <c r="ABJ138" s="18"/>
      <c r="ABK138" s="18"/>
      <c r="ABL138" s="18"/>
      <c r="ABM138" s="18"/>
      <c r="ABN138" s="18"/>
      <c r="ABO138" s="18"/>
      <c r="ABP138" s="18"/>
      <c r="ABQ138" s="18"/>
      <c r="ABR138" s="18"/>
      <c r="ABS138" s="18"/>
      <c r="ABT138" s="18"/>
      <c r="ABU138" s="18"/>
      <c r="ABV138" s="18"/>
      <c r="ABW138" s="18"/>
      <c r="ABX138" s="18"/>
      <c r="ABY138" s="18"/>
      <c r="ABZ138" s="18"/>
      <c r="ACA138" s="18"/>
      <c r="ACB138" s="18"/>
      <c r="ACC138" s="18"/>
      <c r="ACD138" s="18"/>
      <c r="ACE138" s="18"/>
      <c r="ACF138" s="18"/>
      <c r="ACG138" s="18"/>
      <c r="ACH138" s="18"/>
      <c r="ACI138" s="18"/>
      <c r="ACJ138" s="18"/>
      <c r="ACK138" s="18"/>
      <c r="ACL138" s="18"/>
      <c r="ACM138" s="18"/>
      <c r="ACN138" s="18"/>
      <c r="ACO138" s="18"/>
      <c r="ACP138" s="18"/>
      <c r="ACQ138" s="18"/>
      <c r="ACR138" s="18"/>
      <c r="ACS138" s="18"/>
      <c r="ACT138" s="18"/>
      <c r="ACU138" s="18"/>
      <c r="ACV138" s="18"/>
      <c r="ACW138" s="18"/>
      <c r="ACX138" s="18"/>
      <c r="ACY138" s="18"/>
      <c r="ACZ138" s="18"/>
      <c r="ADA138" s="18"/>
      <c r="ADB138" s="18"/>
      <c r="ADC138" s="18"/>
      <c r="ADD138" s="18"/>
      <c r="ADE138" s="18"/>
      <c r="ADF138" s="18"/>
      <c r="ADG138" s="18"/>
      <c r="ADH138" s="18"/>
      <c r="ADI138" s="18"/>
      <c r="ADJ138" s="18"/>
      <c r="ADK138" s="18"/>
      <c r="ADL138" s="18"/>
      <c r="ADM138" s="18"/>
      <c r="ADN138" s="18"/>
      <c r="ADO138" s="18"/>
      <c r="ADP138" s="18"/>
      <c r="ADQ138" s="18"/>
      <c r="ADR138" s="18"/>
      <c r="ADS138" s="18"/>
      <c r="ADT138" s="18"/>
      <c r="ADU138" s="18"/>
      <c r="ADV138" s="18"/>
      <c r="ADW138" s="18"/>
      <c r="ADX138" s="18"/>
      <c r="ADY138" s="18"/>
      <c r="ADZ138" s="18"/>
      <c r="AEA138" s="18"/>
      <c r="AEB138" s="18"/>
      <c r="AEC138" s="18"/>
      <c r="AED138" s="18"/>
      <c r="AEE138" s="18"/>
      <c r="AEF138" s="18"/>
      <c r="AEG138" s="18"/>
      <c r="AEH138" s="18"/>
      <c r="AEI138" s="18"/>
      <c r="AEJ138" s="18"/>
      <c r="AEK138" s="18"/>
      <c r="AEL138" s="18"/>
      <c r="AEM138" s="18"/>
      <c r="AEN138" s="18"/>
      <c r="AEO138" s="18"/>
      <c r="AEP138" s="18"/>
      <c r="AEQ138" s="18"/>
      <c r="AER138" s="18"/>
      <c r="AES138" s="18"/>
      <c r="AET138" s="18"/>
      <c r="AEU138" s="18"/>
      <c r="AEV138" s="18"/>
      <c r="AEW138" s="18"/>
      <c r="AEX138" s="18"/>
      <c r="AEY138" s="18"/>
      <c r="AEZ138" s="18"/>
      <c r="AFA138" s="18"/>
      <c r="AFB138" s="18"/>
      <c r="AFC138" s="18"/>
      <c r="AFD138" s="18"/>
      <c r="AFE138" s="18"/>
      <c r="AFF138" s="18"/>
      <c r="AFG138" s="18"/>
      <c r="AFH138" s="18"/>
      <c r="AFI138" s="18"/>
      <c r="AFJ138" s="18"/>
      <c r="AFK138" s="18"/>
      <c r="AFL138" s="18"/>
      <c r="AFM138" s="18"/>
      <c r="AFN138" s="18"/>
      <c r="AFO138" s="18"/>
      <c r="AFP138" s="18"/>
      <c r="AFQ138" s="18"/>
      <c r="AFR138" s="18"/>
      <c r="AFS138" s="18"/>
      <c r="AFT138" s="18"/>
      <c r="AFU138" s="18"/>
      <c r="AFV138" s="18"/>
      <c r="AFW138" s="18"/>
      <c r="AFX138" s="18"/>
      <c r="AFY138" s="18"/>
      <c r="AFZ138" s="18"/>
      <c r="AGA138" s="18"/>
      <c r="AGB138" s="18"/>
      <c r="AGC138" s="18"/>
      <c r="AGD138" s="18"/>
      <c r="AGE138" s="18"/>
      <c r="AGF138" s="18"/>
      <c r="AGG138" s="18"/>
      <c r="AGH138" s="18"/>
      <c r="AGI138" s="18"/>
      <c r="AGJ138" s="18"/>
      <c r="AGK138" s="18"/>
      <c r="AGL138" s="18"/>
      <c r="AGM138" s="18"/>
      <c r="AGN138" s="18"/>
      <c r="AGO138" s="18"/>
      <c r="AGP138" s="18"/>
      <c r="AGQ138" s="18"/>
      <c r="AGR138" s="18"/>
      <c r="AGS138" s="18"/>
      <c r="AGT138" s="18"/>
      <c r="AGU138" s="18"/>
      <c r="AGV138" s="18"/>
      <c r="AGW138" s="18"/>
      <c r="AGX138" s="18"/>
      <c r="AGY138" s="18"/>
      <c r="AGZ138" s="18"/>
      <c r="AHA138" s="18"/>
      <c r="AHB138" s="18"/>
      <c r="AHC138" s="18"/>
      <c r="AHD138" s="18"/>
      <c r="AHE138" s="18"/>
      <c r="AHF138" s="18"/>
      <c r="AHG138" s="18"/>
      <c r="AHH138" s="18"/>
      <c r="AHI138" s="18"/>
      <c r="AHJ138" s="18"/>
      <c r="AHK138" s="18"/>
      <c r="AHL138" s="18"/>
      <c r="AHM138" s="18"/>
      <c r="AHN138" s="18"/>
      <c r="AHO138" s="18"/>
      <c r="AHP138" s="18"/>
      <c r="AHQ138" s="18"/>
      <c r="AHR138" s="18"/>
      <c r="AHS138" s="18"/>
      <c r="AHT138" s="18"/>
      <c r="AHU138" s="18"/>
      <c r="AHV138" s="18"/>
      <c r="AHW138" s="18"/>
      <c r="AHX138" s="18"/>
      <c r="AHY138" s="18"/>
      <c r="AHZ138" s="18"/>
      <c r="AIA138" s="18"/>
      <c r="AIB138" s="18"/>
      <c r="AIC138" s="18"/>
      <c r="AID138" s="18"/>
      <c r="AIE138" s="18"/>
      <c r="AIF138" s="18"/>
      <c r="AIG138" s="18"/>
      <c r="AIH138" s="18"/>
      <c r="AII138" s="18"/>
      <c r="AIJ138" s="18"/>
      <c r="AIK138" s="18"/>
      <c r="AIL138" s="18"/>
      <c r="AIM138" s="18"/>
      <c r="AIN138" s="18"/>
      <c r="AIO138" s="18"/>
      <c r="AIP138" s="18"/>
      <c r="AIQ138" s="18"/>
      <c r="AIR138" s="18"/>
      <c r="AIS138" s="18"/>
      <c r="AIT138" s="18"/>
      <c r="AIU138" s="18"/>
      <c r="AIV138" s="18"/>
      <c r="AIW138" s="18"/>
      <c r="AIX138" s="18"/>
      <c r="AIY138" s="18"/>
      <c r="AIZ138" s="18"/>
      <c r="AJA138" s="18"/>
      <c r="AJB138" s="18"/>
      <c r="AJC138" s="18"/>
      <c r="AJD138" s="18"/>
      <c r="AJE138" s="18"/>
      <c r="AJF138" s="18"/>
      <c r="AJG138" s="18"/>
      <c r="AJH138" s="18"/>
      <c r="AJI138" s="18"/>
      <c r="AJJ138" s="18"/>
      <c r="AJK138" s="18"/>
      <c r="AJL138" s="18"/>
      <c r="AJM138" s="18"/>
      <c r="AJN138" s="18"/>
      <c r="AJO138" s="18"/>
      <c r="AJP138" s="18"/>
      <c r="AJQ138" s="18"/>
      <c r="AJR138" s="18"/>
      <c r="AJS138" s="18"/>
      <c r="AJT138" s="18"/>
      <c r="AJU138" s="18"/>
      <c r="AJV138" s="18"/>
      <c r="AJW138" s="18"/>
      <c r="AJX138" s="18"/>
      <c r="AJY138" s="18"/>
      <c r="AJZ138" s="18"/>
      <c r="AKA138" s="18"/>
      <c r="AKB138" s="18"/>
      <c r="AKC138" s="18"/>
      <c r="AKD138" s="18"/>
      <c r="AKE138" s="18"/>
      <c r="AKF138" s="18"/>
      <c r="AKG138" s="18"/>
      <c r="AKH138" s="18"/>
      <c r="AKI138" s="18"/>
      <c r="AKJ138" s="18"/>
      <c r="AKK138" s="18"/>
      <c r="AKL138" s="18"/>
      <c r="AKM138" s="18"/>
      <c r="AKN138" s="18"/>
      <c r="AKO138" s="18"/>
      <c r="AKP138" s="18"/>
      <c r="AKQ138" s="18"/>
      <c r="AKR138" s="18"/>
      <c r="AKS138" s="18"/>
      <c r="AKT138" s="18"/>
      <c r="AKU138" s="18"/>
      <c r="AKV138" s="18"/>
      <c r="AKW138" s="18"/>
      <c r="AKX138" s="18"/>
      <c r="AKY138" s="18"/>
      <c r="AKZ138" s="18"/>
      <c r="ALA138" s="18"/>
      <c r="ALB138" s="18"/>
      <c r="ALC138" s="18"/>
      <c r="ALD138" s="18"/>
      <c r="ALE138" s="18"/>
      <c r="ALF138" s="18"/>
      <c r="ALG138" s="18"/>
      <c r="ALH138" s="18"/>
      <c r="ALI138" s="18"/>
      <c r="ALJ138" s="18"/>
      <c r="ALK138" s="18"/>
      <c r="ALL138" s="18"/>
      <c r="ALM138" s="18"/>
      <c r="ALN138" s="18"/>
      <c r="ALO138" s="18"/>
      <c r="ALP138" s="18"/>
      <c r="ALQ138" s="18"/>
      <c r="ALR138" s="18"/>
      <c r="ALS138" s="18"/>
      <c r="ALT138" s="18"/>
      <c r="ALU138" s="18"/>
      <c r="ALV138" s="18"/>
      <c r="ALW138" s="18"/>
      <c r="ALX138" s="18"/>
      <c r="ALY138" s="18"/>
      <c r="ALZ138" s="18"/>
      <c r="AMA138" s="18"/>
      <c r="AMB138" s="18"/>
      <c r="AMC138" s="18"/>
      <c r="AMD138" s="18"/>
      <c r="AME138" s="18"/>
      <c r="AMF138" s="18"/>
      <c r="AMG138" s="18"/>
      <c r="AMH138" s="18"/>
      <c r="AMI138" s="18"/>
      <c r="AMJ138" s="18"/>
      <c r="AMK138" s="18"/>
      <c r="AML138" s="18"/>
      <c r="AMM138" s="18"/>
      <c r="AMN138" s="18"/>
      <c r="AMO138" s="18"/>
      <c r="AMP138" s="18"/>
      <c r="AMQ138" s="18"/>
      <c r="AMR138" s="18"/>
      <c r="AMS138" s="18"/>
      <c r="AMT138" s="18"/>
      <c r="AMU138" s="18"/>
      <c r="AMV138" s="18"/>
      <c r="AMW138" s="18"/>
      <c r="AMX138" s="18"/>
    </row>
    <row r="139" spans="2:1038" s="6" customFormat="1" ht="15" customHeight="1" x14ac:dyDescent="0.25">
      <c r="C139" s="157" t="str">
        <f t="shared" si="25"/>
        <v>AquaThermAire</v>
      </c>
      <c r="D139" s="157" t="str">
        <f t="shared" si="26"/>
        <v>CHT2021-36C  (54 gal)</v>
      </c>
      <c r="E139" s="157">
        <f t="shared" si="27"/>
        <v>2900286</v>
      </c>
      <c r="F139" s="55">
        <f t="shared" si="28"/>
        <v>54</v>
      </c>
      <c r="G139" s="6" t="str">
        <f t="shared" si="29"/>
        <v>AquaThermAire</v>
      </c>
      <c r="H139" s="114">
        <f t="shared" si="30"/>
        <v>0</v>
      </c>
      <c r="I139" s="152" t="str">
        <f t="shared" si="31"/>
        <v>AquaThermAireCHT202136C</v>
      </c>
      <c r="J139" s="114">
        <v>2</v>
      </c>
      <c r="K139" s="219">
        <v>2.95</v>
      </c>
      <c r="L139" s="91" t="s">
        <v>188</v>
      </c>
      <c r="M139" s="32">
        <v>2</v>
      </c>
      <c r="N139" s="75">
        <f t="shared" si="32"/>
        <v>29</v>
      </c>
      <c r="O139" s="9" t="s">
        <v>875</v>
      </c>
      <c r="P139" s="62">
        <f>P138+1</f>
        <v>2</v>
      </c>
      <c r="Q139" s="164">
        <f t="shared" si="33"/>
        <v>2900286</v>
      </c>
      <c r="R139" s="59" t="str">
        <f t="shared" si="34"/>
        <v>CHT2021-36C  (54 gal)</v>
      </c>
      <c r="S139" s="151">
        <f t="shared" si="35"/>
        <v>1</v>
      </c>
      <c r="T139" s="10" t="s">
        <v>877</v>
      </c>
      <c r="U139" s="11">
        <v>54</v>
      </c>
      <c r="V139" s="30" t="s">
        <v>875</v>
      </c>
      <c r="W139" s="80" t="s">
        <v>875</v>
      </c>
      <c r="X139" s="85" t="str">
        <f t="shared" si="36"/>
        <v>AquaThermAire</v>
      </c>
      <c r="Y139" s="113">
        <v>0</v>
      </c>
      <c r="Z139" s="42"/>
      <c r="AA139" s="150">
        <v>44874</v>
      </c>
      <c r="AB139" s="44" t="s">
        <v>875</v>
      </c>
      <c r="AC139" s="124" t="str">
        <f t="shared" si="37"/>
        <v>2,     2900286,   "CHT2021-36C  (54 gal)"</v>
      </c>
      <c r="AD139" s="126" t="str">
        <f>AD138</f>
        <v>AquaThermAire</v>
      </c>
      <c r="AE139" s="127" t="s">
        <v>881</v>
      </c>
      <c r="AF139" s="167">
        <f t="shared" si="38"/>
        <v>1</v>
      </c>
      <c r="AG139" s="124" t="str">
        <f t="shared" si="39"/>
        <v xml:space="preserve">          case  CHT2021-36C  (54 gal)   :   "AquaThermAireCHT202136C"</v>
      </c>
      <c r="AH139" s="6">
        <v>2.95</v>
      </c>
      <c r="AJ139" s="6">
        <v>2</v>
      </c>
      <c r="AK139"/>
      <c r="AL139" s="138" t="str">
        <f t="shared" ref="AL139:AL205" si="40">IF( AJ139=3, AH139, "" )</f>
        <v/>
      </c>
      <c r="AM139" s="138" t="str">
        <f t="shared" ref="AM139:AM205" si="41">IF( AJ139=4, AH139, "" )</f>
        <v/>
      </c>
      <c r="AN139"/>
      <c r="AO139"/>
      <c r="AP139"/>
      <c r="AQ139"/>
      <c r="AR139"/>
    </row>
    <row r="140" spans="2:1038" s="6" customFormat="1" ht="15" customHeight="1" x14ac:dyDescent="0.25">
      <c r="C140" s="157" t="str">
        <f t="shared" si="25"/>
        <v>AquaThermAire</v>
      </c>
      <c r="D140" s="157" t="str">
        <f t="shared" si="26"/>
        <v>CHT2021-48A  (54 gal)</v>
      </c>
      <c r="E140" s="157">
        <f t="shared" si="27"/>
        <v>2900386</v>
      </c>
      <c r="F140" s="55">
        <f t="shared" si="28"/>
        <v>54</v>
      </c>
      <c r="G140" s="6" t="str">
        <f t="shared" si="29"/>
        <v>AquaThermAire</v>
      </c>
      <c r="H140" s="114">
        <f t="shared" si="30"/>
        <v>0</v>
      </c>
      <c r="I140" s="152" t="str">
        <f t="shared" si="31"/>
        <v>AquaThermAireCHT202148A</v>
      </c>
      <c r="J140" s="114">
        <v>2</v>
      </c>
      <c r="K140" s="219">
        <v>2.95</v>
      </c>
      <c r="L140" s="91" t="s">
        <v>188</v>
      </c>
      <c r="M140" s="32">
        <v>2</v>
      </c>
      <c r="N140" s="75">
        <f t="shared" si="32"/>
        <v>29</v>
      </c>
      <c r="O140" s="9" t="s">
        <v>875</v>
      </c>
      <c r="P140" s="62">
        <f>P139+1</f>
        <v>3</v>
      </c>
      <c r="Q140" s="164">
        <f t="shared" si="33"/>
        <v>2900386</v>
      </c>
      <c r="R140" s="59" t="str">
        <f t="shared" si="34"/>
        <v>CHT2021-48A  (54 gal)</v>
      </c>
      <c r="S140" s="151">
        <f t="shared" si="35"/>
        <v>1</v>
      </c>
      <c r="T140" s="10" t="s">
        <v>878</v>
      </c>
      <c r="U140" s="11">
        <v>54</v>
      </c>
      <c r="V140" s="30" t="s">
        <v>875</v>
      </c>
      <c r="W140" s="80" t="s">
        <v>875</v>
      </c>
      <c r="X140" s="85" t="str">
        <f t="shared" si="36"/>
        <v>AquaThermAire</v>
      </c>
      <c r="Y140" s="113">
        <v>0</v>
      </c>
      <c r="Z140" s="42"/>
      <c r="AA140" s="150">
        <v>44874</v>
      </c>
      <c r="AB140" s="44" t="s">
        <v>875</v>
      </c>
      <c r="AC140" s="124" t="str">
        <f t="shared" si="37"/>
        <v>2,     2900386,   "CHT2021-48A  (54 gal)"</v>
      </c>
      <c r="AD140" s="126" t="str">
        <f>AD139</f>
        <v>AquaThermAire</v>
      </c>
      <c r="AE140" s="127" t="s">
        <v>882</v>
      </c>
      <c r="AF140" s="167">
        <f t="shared" si="38"/>
        <v>1</v>
      </c>
      <c r="AG140" s="124" t="str">
        <f t="shared" si="39"/>
        <v xml:space="preserve">          case  CHT2021-48A  (54 gal)   :   "AquaThermAireCHT202148A"</v>
      </c>
      <c r="AH140" s="6">
        <v>2.95</v>
      </c>
      <c r="AJ140" s="6">
        <v>2</v>
      </c>
      <c r="AK140"/>
      <c r="AL140" s="138" t="str">
        <f t="shared" si="40"/>
        <v/>
      </c>
      <c r="AM140" s="138" t="str">
        <f t="shared" si="41"/>
        <v/>
      </c>
      <c r="AN140"/>
      <c r="AO140"/>
      <c r="AP140"/>
      <c r="AQ140"/>
      <c r="AR140"/>
    </row>
    <row r="141" spans="2:1038" s="6" customFormat="1" ht="15" customHeight="1" x14ac:dyDescent="0.25">
      <c r="C141" s="157" t="str">
        <f t="shared" si="25"/>
        <v>AquaThermAire</v>
      </c>
      <c r="D141" s="157" t="str">
        <f t="shared" si="26"/>
        <v>CHT2021-48C  (54 gal)</v>
      </c>
      <c r="E141" s="157">
        <f t="shared" si="27"/>
        <v>2900486</v>
      </c>
      <c r="F141" s="55">
        <f t="shared" si="28"/>
        <v>54</v>
      </c>
      <c r="G141" s="6" t="str">
        <f t="shared" si="29"/>
        <v>AquaThermAire</v>
      </c>
      <c r="H141" s="114">
        <f t="shared" si="30"/>
        <v>0</v>
      </c>
      <c r="I141" s="152" t="str">
        <f t="shared" si="31"/>
        <v>AquaThermAireCHT202148C</v>
      </c>
      <c r="J141" s="114">
        <v>2</v>
      </c>
      <c r="K141" s="219">
        <v>2.95</v>
      </c>
      <c r="L141" s="91" t="s">
        <v>188</v>
      </c>
      <c r="M141" s="32">
        <v>2</v>
      </c>
      <c r="N141" s="75">
        <f t="shared" si="32"/>
        <v>29</v>
      </c>
      <c r="O141" s="9" t="s">
        <v>875</v>
      </c>
      <c r="P141" s="62">
        <f>P140+1</f>
        <v>4</v>
      </c>
      <c r="Q141" s="164">
        <f t="shared" si="33"/>
        <v>2900486</v>
      </c>
      <c r="R141" s="59" t="str">
        <f t="shared" si="34"/>
        <v>CHT2021-48C  (54 gal)</v>
      </c>
      <c r="S141" s="151">
        <f t="shared" si="35"/>
        <v>1</v>
      </c>
      <c r="T141" s="10" t="s">
        <v>879</v>
      </c>
      <c r="U141" s="11">
        <v>54</v>
      </c>
      <c r="V141" s="30" t="s">
        <v>875</v>
      </c>
      <c r="W141" s="80" t="s">
        <v>875</v>
      </c>
      <c r="X141" s="85" t="str">
        <f t="shared" si="36"/>
        <v>AquaThermAire</v>
      </c>
      <c r="Y141" s="113">
        <v>0</v>
      </c>
      <c r="Z141" s="42"/>
      <c r="AA141" s="150">
        <v>44874</v>
      </c>
      <c r="AB141" s="44" t="s">
        <v>875</v>
      </c>
      <c r="AC141" s="124" t="str">
        <f t="shared" si="37"/>
        <v>2,     2900486,   "CHT2021-48C  (54 gal)"</v>
      </c>
      <c r="AD141" s="126" t="str">
        <f>AD140</f>
        <v>AquaThermAire</v>
      </c>
      <c r="AE141" s="127" t="s">
        <v>883</v>
      </c>
      <c r="AF141" s="167">
        <f t="shared" si="38"/>
        <v>1</v>
      </c>
      <c r="AG141" s="124" t="str">
        <f t="shared" si="39"/>
        <v xml:space="preserve">          case  CHT2021-48C  (54 gal)   :   "AquaThermAireCHT202148C"</v>
      </c>
      <c r="AH141" s="6">
        <v>2.95</v>
      </c>
      <c r="AJ141" s="6">
        <v>2</v>
      </c>
      <c r="AK141"/>
      <c r="AL141" s="138" t="str">
        <f t="shared" si="40"/>
        <v/>
      </c>
      <c r="AM141" s="138" t="str">
        <f t="shared" si="41"/>
        <v/>
      </c>
      <c r="AN141"/>
      <c r="AO141"/>
      <c r="AP141"/>
      <c r="AQ141"/>
      <c r="AR141"/>
    </row>
    <row r="142" spans="2:1038" s="6" customFormat="1" ht="15" customHeight="1" x14ac:dyDescent="0.25">
      <c r="B142" s="225"/>
      <c r="C142" s="225" t="str">
        <f t="shared" ref="C142" si="42">O142</f>
        <v>Bradford White</v>
      </c>
      <c r="D142" s="225" t="str">
        <f t="shared" ref="D142" si="43">R142</f>
        <v>RE2HP50**-1NCTT  (50 gal)</v>
      </c>
      <c r="E142" s="6">
        <f t="shared" ref="E142" si="44">Q142</f>
        <v>1301699</v>
      </c>
      <c r="F142" s="55">
        <f t="shared" ref="F142" si="45">U142</f>
        <v>50</v>
      </c>
      <c r="G142" s="6" t="str">
        <f t="shared" ref="G142" si="46">X142</f>
        <v>BradfordWhiteAeroThermRE2HP50</v>
      </c>
      <c r="H142" s="114">
        <f t="shared" ref="H142" si="47">Y142</f>
        <v>1</v>
      </c>
      <c r="I142" s="152" t="str">
        <f t="shared" ref="I142" si="48">AE142</f>
        <v>BradfordWhiteRE2HP50_1NCTT</v>
      </c>
      <c r="J142" s="114">
        <v>4</v>
      </c>
      <c r="K142" s="219">
        <v>3.89</v>
      </c>
      <c r="L142" s="91" t="s">
        <v>188</v>
      </c>
      <c r="M142" s="226">
        <v>4</v>
      </c>
      <c r="N142" s="131">
        <f t="shared" ref="N142" si="49">VLOOKUP( O142, $O$2:$P$24, 2, FALSE )</f>
        <v>13</v>
      </c>
      <c r="O142" s="227" t="s">
        <v>93</v>
      </c>
      <c r="P142" s="228">
        <v>16</v>
      </c>
      <c r="Q142" s="164">
        <f t="shared" si="33"/>
        <v>1301699</v>
      </c>
      <c r="R142" s="9" t="str">
        <f t="shared" ref="R142" si="50">T142 &amp; "  (" &amp; U142 &amp; " gal)"</f>
        <v>RE2HP50**-1NCTT  (50 gal)</v>
      </c>
      <c r="S142" s="11">
        <f t="shared" si="35"/>
        <v>1</v>
      </c>
      <c r="T142" s="229" t="s">
        <v>1291</v>
      </c>
      <c r="U142" s="223">
        <v>50</v>
      </c>
      <c r="V142" s="222" t="s">
        <v>1286</v>
      </c>
      <c r="W142" s="222" t="s">
        <v>1286</v>
      </c>
      <c r="X142" s="129" t="str">
        <f t="shared" si="36"/>
        <v>BradfordWhiteAeroThermRE2HP50</v>
      </c>
      <c r="Y142" s="230">
        <v>1</v>
      </c>
      <c r="Z142" s="165"/>
      <c r="AA142" s="194"/>
      <c r="AB142" s="181"/>
      <c r="AC142" s="124" t="str">
        <f t="shared" ref="AC142" si="51">"2,     "&amp;E142&amp;",   """&amp;R142&amp;""""</f>
        <v>2,     1301699,   "RE2HP50**-1NCTT  (50 gal)"</v>
      </c>
      <c r="AD142" s="231" t="s">
        <v>431</v>
      </c>
      <c r="AE142" s="232" t="s">
        <v>1292</v>
      </c>
      <c r="AF142" s="167">
        <f t="shared" si="38"/>
        <v>1</v>
      </c>
      <c r="AG142" s="124" t="str">
        <f t="shared" ref="AG142" si="52">"          case  "&amp;D142&amp;"   :   """&amp;AE142&amp;""""</f>
        <v xml:space="preserve">          case  RE2HP50**-1NCTT  (50 gal)   :   "BradfordWhiteRE2HP50_1NCTT"</v>
      </c>
      <c r="AH142" s="6">
        <v>3.44</v>
      </c>
      <c r="AJ142" s="6">
        <v>2</v>
      </c>
      <c r="AK142"/>
      <c r="AL142" s="138" t="str">
        <f t="shared" ref="AL142" si="53">IF( AJ142=3, AH142, "" )</f>
        <v/>
      </c>
      <c r="AM142" s="138" t="str">
        <f t="shared" ref="AM142" si="54">IF( AJ142=4, AH142, "" )</f>
        <v/>
      </c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  <c r="NR142"/>
      <c r="NS142"/>
      <c r="NT142"/>
      <c r="NU142"/>
      <c r="NV142"/>
      <c r="NW142"/>
      <c r="NX142"/>
      <c r="NY142"/>
      <c r="NZ142"/>
      <c r="OA142"/>
      <c r="OB142"/>
      <c r="OC142"/>
      <c r="OD142"/>
      <c r="OE142"/>
      <c r="OF142"/>
      <c r="OG142"/>
      <c r="OH142"/>
      <c r="OI142"/>
      <c r="OJ142"/>
      <c r="OK142"/>
      <c r="OL142"/>
      <c r="OM142"/>
      <c r="ON142"/>
      <c r="OO142"/>
      <c r="OP142"/>
      <c r="OQ142"/>
      <c r="OR142"/>
      <c r="OS142"/>
      <c r="OT142"/>
      <c r="OU142"/>
      <c r="OV142"/>
      <c r="OW142"/>
      <c r="OX142"/>
      <c r="OY142"/>
      <c r="OZ142"/>
      <c r="PA142"/>
      <c r="PB142"/>
      <c r="PC142"/>
      <c r="PD142"/>
      <c r="PE142"/>
      <c r="PF142"/>
      <c r="PG142"/>
      <c r="PH142"/>
      <c r="PI142"/>
      <c r="PJ142"/>
      <c r="PK142"/>
      <c r="PL142"/>
      <c r="PM142"/>
      <c r="PN142"/>
      <c r="PO142"/>
      <c r="PP142"/>
      <c r="PQ142"/>
      <c r="PR142"/>
      <c r="PS142"/>
      <c r="PT142"/>
      <c r="PU142"/>
      <c r="PV142"/>
      <c r="PW142"/>
      <c r="PX142"/>
      <c r="PY142"/>
      <c r="PZ142"/>
      <c r="QA142"/>
      <c r="QB142"/>
      <c r="QC142"/>
      <c r="QD142"/>
      <c r="QE142"/>
      <c r="QF142"/>
      <c r="QG142"/>
      <c r="QH142"/>
      <c r="QI142"/>
      <c r="QJ142"/>
      <c r="QK142"/>
      <c r="QL142"/>
      <c r="QM142"/>
      <c r="QN142"/>
      <c r="QO142"/>
      <c r="QP142"/>
      <c r="QQ142"/>
      <c r="QR142"/>
      <c r="QS142"/>
      <c r="QT142"/>
      <c r="QU142"/>
      <c r="QV142"/>
      <c r="QW142"/>
      <c r="QX142"/>
      <c r="QY142"/>
      <c r="QZ142"/>
      <c r="RA142"/>
      <c r="RB142"/>
      <c r="RC142"/>
      <c r="RD142"/>
      <c r="RE142"/>
      <c r="RF142"/>
      <c r="RG142"/>
      <c r="RH142"/>
      <c r="RI142"/>
      <c r="RJ142"/>
      <c r="RK142"/>
      <c r="RL142"/>
      <c r="RM142"/>
      <c r="RN142"/>
      <c r="RO142"/>
      <c r="RP142"/>
      <c r="RQ142"/>
      <c r="RR142"/>
      <c r="RS142"/>
      <c r="RT142"/>
      <c r="RU142"/>
      <c r="RV142"/>
      <c r="RW142"/>
      <c r="RX142"/>
      <c r="RY142"/>
      <c r="RZ142"/>
      <c r="SA142"/>
      <c r="SB142"/>
      <c r="SC142"/>
      <c r="SD142"/>
      <c r="SE142"/>
      <c r="SF142"/>
      <c r="SG142"/>
      <c r="SH142"/>
      <c r="SI142"/>
      <c r="SJ142"/>
      <c r="SK142"/>
      <c r="SL142"/>
      <c r="SM142"/>
      <c r="SN142"/>
      <c r="SO142"/>
      <c r="SP142"/>
      <c r="SQ142"/>
      <c r="SR142"/>
      <c r="SS142"/>
      <c r="ST142"/>
      <c r="SU142"/>
      <c r="SV142"/>
      <c r="SW142"/>
      <c r="SX142"/>
      <c r="SY142"/>
      <c r="SZ142"/>
      <c r="TA142"/>
      <c r="TB142"/>
      <c r="TC142"/>
      <c r="TD142"/>
      <c r="TE142"/>
      <c r="TF142"/>
      <c r="TG142"/>
      <c r="TH142"/>
      <c r="TI142"/>
      <c r="TJ142"/>
      <c r="TK142"/>
      <c r="TL142"/>
      <c r="TM142"/>
      <c r="TN142"/>
      <c r="TO142"/>
      <c r="TP142"/>
      <c r="TQ142"/>
      <c r="TR142"/>
      <c r="TS142"/>
      <c r="TT142"/>
      <c r="TU142"/>
      <c r="TV142"/>
      <c r="TW142"/>
      <c r="TX142"/>
      <c r="TY142"/>
      <c r="TZ142"/>
      <c r="UA142"/>
      <c r="UB142"/>
      <c r="UC142"/>
      <c r="UD142"/>
      <c r="UE142"/>
      <c r="UF142"/>
      <c r="UG142"/>
      <c r="UH142"/>
      <c r="UI142"/>
      <c r="UJ142"/>
      <c r="UK142"/>
      <c r="UL142"/>
      <c r="UM142"/>
      <c r="UN142"/>
      <c r="UO142"/>
      <c r="UP142"/>
      <c r="UQ142"/>
      <c r="UR142"/>
      <c r="US142"/>
      <c r="UT142"/>
      <c r="UU142"/>
      <c r="UV142"/>
      <c r="UW142"/>
      <c r="UX142"/>
      <c r="UY142"/>
      <c r="UZ142"/>
      <c r="VA142"/>
      <c r="VB142"/>
      <c r="VC142"/>
      <c r="VD142"/>
      <c r="VE142"/>
      <c r="VF142"/>
      <c r="VG142"/>
      <c r="VH142"/>
      <c r="VI142"/>
      <c r="VJ142"/>
      <c r="VK142"/>
      <c r="VL142"/>
      <c r="VM142"/>
      <c r="VN142"/>
      <c r="VO142"/>
      <c r="VP142"/>
      <c r="VQ142"/>
      <c r="VR142"/>
      <c r="VS142"/>
      <c r="VT142"/>
      <c r="VU142"/>
      <c r="VV142"/>
      <c r="VW142"/>
      <c r="VX142"/>
      <c r="VY142"/>
      <c r="VZ142"/>
      <c r="WA142"/>
      <c r="WB142"/>
      <c r="WC142"/>
      <c r="WD142"/>
      <c r="WE142"/>
      <c r="WF142"/>
      <c r="WG142"/>
      <c r="WH142"/>
      <c r="WI142"/>
      <c r="WJ142"/>
      <c r="WK142"/>
      <c r="WL142"/>
      <c r="WM142"/>
      <c r="WN142"/>
      <c r="WO142"/>
      <c r="WP142"/>
      <c r="WQ142"/>
      <c r="WR142"/>
      <c r="WS142"/>
      <c r="WT142"/>
      <c r="WU142"/>
      <c r="WV142"/>
      <c r="WW142"/>
      <c r="WX142"/>
      <c r="WY142"/>
      <c r="WZ142"/>
      <c r="XA142"/>
      <c r="XB142"/>
      <c r="XC142"/>
      <c r="XD142"/>
      <c r="XE142"/>
      <c r="XF142"/>
      <c r="XG142"/>
      <c r="XH142"/>
      <c r="XI142"/>
      <c r="XJ142"/>
      <c r="XK142"/>
      <c r="XL142"/>
      <c r="XM142"/>
      <c r="XN142"/>
      <c r="XO142"/>
      <c r="XP142"/>
      <c r="XQ142"/>
      <c r="XR142"/>
      <c r="XS142"/>
      <c r="XT142"/>
      <c r="XU142"/>
      <c r="XV142"/>
      <c r="XW142"/>
      <c r="XX142"/>
      <c r="XY142"/>
      <c r="XZ142"/>
      <c r="YA142"/>
      <c r="YB142"/>
      <c r="YC142"/>
      <c r="YD142"/>
      <c r="YE142"/>
      <c r="YF142"/>
      <c r="YG142"/>
      <c r="YH142"/>
      <c r="YI142"/>
      <c r="YJ142"/>
      <c r="YK142"/>
      <c r="YL142"/>
      <c r="YM142"/>
      <c r="YN142"/>
      <c r="YO142"/>
      <c r="YP142"/>
      <c r="YQ142"/>
      <c r="YR142"/>
      <c r="YS142"/>
      <c r="YT142"/>
      <c r="YU142"/>
      <c r="YV142"/>
      <c r="YW142"/>
      <c r="YX142"/>
      <c r="YY142"/>
      <c r="YZ142"/>
      <c r="ZA142"/>
      <c r="ZB142"/>
      <c r="ZC142"/>
      <c r="ZD142"/>
      <c r="ZE142"/>
      <c r="ZF142"/>
      <c r="ZG142"/>
      <c r="ZH142"/>
      <c r="ZI142"/>
      <c r="ZJ142"/>
      <c r="ZK142"/>
      <c r="ZL142"/>
      <c r="ZM142"/>
      <c r="ZN142"/>
      <c r="ZO142"/>
      <c r="ZP142"/>
      <c r="ZQ142"/>
      <c r="ZR142"/>
      <c r="ZS142"/>
      <c r="ZT142"/>
      <c r="ZU142"/>
      <c r="ZV142"/>
      <c r="ZW142"/>
      <c r="ZX142"/>
      <c r="ZY142"/>
      <c r="ZZ142"/>
      <c r="AAA142"/>
      <c r="AAB142"/>
      <c r="AAC142"/>
      <c r="AAD142"/>
      <c r="AAE142"/>
      <c r="AAF142"/>
      <c r="AAG142"/>
      <c r="AAH142"/>
      <c r="AAI142"/>
      <c r="AAJ142"/>
      <c r="AAK142"/>
      <c r="AAL142"/>
      <c r="AAM142"/>
      <c r="AAN142"/>
      <c r="AAO142"/>
      <c r="AAP142"/>
      <c r="AAQ142"/>
      <c r="AAR142"/>
      <c r="AAS142"/>
      <c r="AAT142"/>
      <c r="AAU142"/>
      <c r="AAV142"/>
      <c r="AAW142"/>
      <c r="AAX142"/>
      <c r="AAY142"/>
      <c r="AAZ142"/>
      <c r="ABA142"/>
      <c r="ABB142"/>
      <c r="ABC142"/>
      <c r="ABD142"/>
      <c r="ABE142"/>
      <c r="ABF142"/>
      <c r="ABG142"/>
      <c r="ABH142"/>
      <c r="ABI142"/>
      <c r="ABJ142"/>
      <c r="ABK142"/>
      <c r="ABL142"/>
      <c r="ABM142"/>
      <c r="ABN142"/>
      <c r="ABO142"/>
      <c r="ABP142"/>
      <c r="ABQ142"/>
      <c r="ABR142"/>
      <c r="ABS142"/>
      <c r="ABT142"/>
      <c r="ABU142"/>
      <c r="ABV142"/>
      <c r="ABW142"/>
      <c r="ABX142"/>
      <c r="ABY142"/>
      <c r="ABZ142"/>
      <c r="ACA142"/>
      <c r="ACB142"/>
      <c r="ACC142"/>
      <c r="ACD142"/>
      <c r="ACE142"/>
      <c r="ACF142"/>
      <c r="ACG142"/>
      <c r="ACH142"/>
      <c r="ACI142"/>
      <c r="ACJ142"/>
      <c r="ACK142"/>
      <c r="ACL142"/>
      <c r="ACM142"/>
      <c r="ACN142"/>
      <c r="ACO142"/>
      <c r="ACP142"/>
      <c r="ACQ142"/>
      <c r="ACR142"/>
      <c r="ACS142"/>
      <c r="ACT142"/>
      <c r="ACU142"/>
      <c r="ACV142"/>
      <c r="ACW142"/>
      <c r="ACX142"/>
      <c r="ACY142"/>
      <c r="ACZ142"/>
      <c r="ADA142"/>
      <c r="ADB142"/>
      <c r="ADC142"/>
      <c r="ADD142"/>
      <c r="ADE142"/>
      <c r="ADF142"/>
      <c r="ADG142"/>
      <c r="ADH142"/>
      <c r="ADI142"/>
      <c r="ADJ142"/>
      <c r="ADK142"/>
      <c r="ADL142"/>
      <c r="ADM142"/>
      <c r="ADN142"/>
      <c r="ADO142"/>
      <c r="ADP142"/>
      <c r="ADQ142"/>
      <c r="ADR142"/>
      <c r="ADS142"/>
      <c r="ADT142"/>
      <c r="ADU142"/>
      <c r="ADV142"/>
      <c r="ADW142"/>
      <c r="ADX142"/>
      <c r="ADY142"/>
      <c r="ADZ142"/>
      <c r="AEA142"/>
      <c r="AEB142"/>
      <c r="AEC142"/>
      <c r="AED142"/>
      <c r="AEE142"/>
      <c r="AEF142"/>
      <c r="AEG142"/>
      <c r="AEH142"/>
      <c r="AEI142"/>
      <c r="AEJ142"/>
      <c r="AEK142"/>
      <c r="AEL142"/>
      <c r="AEM142"/>
      <c r="AEN142"/>
      <c r="AEO142"/>
      <c r="AEP142"/>
      <c r="AEQ142"/>
      <c r="AER142"/>
      <c r="AES142"/>
      <c r="AET142"/>
      <c r="AEU142"/>
      <c r="AEV142"/>
      <c r="AEW142"/>
      <c r="AEX142"/>
      <c r="AEY142"/>
      <c r="AEZ142"/>
      <c r="AFA142"/>
      <c r="AFB142"/>
      <c r="AFC142"/>
      <c r="AFD142"/>
      <c r="AFE142"/>
      <c r="AFF142"/>
      <c r="AFG142"/>
      <c r="AFH142"/>
      <c r="AFI142"/>
      <c r="AFJ142"/>
      <c r="AFK142"/>
      <c r="AFL142"/>
      <c r="AFM142"/>
      <c r="AFN142"/>
      <c r="AFO142"/>
      <c r="AFP142"/>
      <c r="AFQ142"/>
      <c r="AFR142"/>
      <c r="AFS142"/>
      <c r="AFT142"/>
      <c r="AFU142"/>
      <c r="AFV142"/>
      <c r="AFW142"/>
      <c r="AFX142"/>
      <c r="AFY142"/>
      <c r="AFZ142"/>
      <c r="AGA142"/>
      <c r="AGB142"/>
      <c r="AGC142"/>
      <c r="AGD142"/>
      <c r="AGE142"/>
      <c r="AGF142"/>
      <c r="AGG142"/>
      <c r="AGH142"/>
      <c r="AGI142"/>
      <c r="AGJ142"/>
      <c r="AGK142"/>
      <c r="AGL142"/>
      <c r="AGM142"/>
      <c r="AGN142"/>
      <c r="AGO142"/>
      <c r="AGP142"/>
      <c r="AGQ142"/>
      <c r="AGR142"/>
      <c r="AGS142"/>
      <c r="AGT142"/>
      <c r="AGU142"/>
      <c r="AGV142"/>
      <c r="AGW142"/>
      <c r="AGX142"/>
      <c r="AGY142"/>
      <c r="AGZ142"/>
      <c r="AHA142"/>
      <c r="AHB142"/>
      <c r="AHC142"/>
      <c r="AHD142"/>
      <c r="AHE142"/>
      <c r="AHF142"/>
      <c r="AHG142"/>
      <c r="AHH142"/>
      <c r="AHI142"/>
      <c r="AHJ142"/>
      <c r="AHK142"/>
      <c r="AHL142"/>
      <c r="AHM142"/>
      <c r="AHN142"/>
      <c r="AHO142"/>
      <c r="AHP142"/>
      <c r="AHQ142"/>
      <c r="AHR142"/>
      <c r="AHS142"/>
      <c r="AHT142"/>
      <c r="AHU142"/>
      <c r="AHV142"/>
      <c r="AHW142"/>
      <c r="AHX142"/>
      <c r="AHY142"/>
      <c r="AHZ142"/>
      <c r="AIA142"/>
      <c r="AIB142"/>
      <c r="AIC142"/>
      <c r="AID142"/>
      <c r="AIE142"/>
      <c r="AIF142"/>
      <c r="AIG142"/>
      <c r="AIH142"/>
      <c r="AII142"/>
      <c r="AIJ142"/>
      <c r="AIK142"/>
      <c r="AIL142"/>
      <c r="AIM142"/>
      <c r="AIN142"/>
      <c r="AIO142"/>
      <c r="AIP142"/>
      <c r="AIQ142"/>
      <c r="AIR142"/>
      <c r="AIS142"/>
      <c r="AIT142"/>
      <c r="AIU142"/>
      <c r="AIV142"/>
      <c r="AIW142"/>
      <c r="AIX142"/>
      <c r="AIY142"/>
      <c r="AIZ142"/>
      <c r="AJA142"/>
      <c r="AJB142"/>
      <c r="AJC142"/>
      <c r="AJD142"/>
      <c r="AJE142"/>
      <c r="AJF142"/>
      <c r="AJG142"/>
      <c r="AJH142"/>
      <c r="AJI142"/>
      <c r="AJJ142"/>
      <c r="AJK142"/>
      <c r="AJL142"/>
      <c r="AJM142"/>
      <c r="AJN142"/>
      <c r="AJO142"/>
      <c r="AJP142"/>
      <c r="AJQ142"/>
      <c r="AJR142"/>
      <c r="AJS142"/>
      <c r="AJT142"/>
      <c r="AJU142"/>
      <c r="AJV142"/>
      <c r="AJW142"/>
      <c r="AJX142"/>
      <c r="AJY142"/>
      <c r="AJZ142"/>
      <c r="AKA142"/>
      <c r="AKB142"/>
      <c r="AKC142"/>
      <c r="AKD142"/>
      <c r="AKE142"/>
      <c r="AKF142"/>
      <c r="AKG142"/>
      <c r="AKH142"/>
      <c r="AKI142"/>
      <c r="AKJ142"/>
      <c r="AKK142"/>
      <c r="AKL142"/>
      <c r="AKM142"/>
      <c r="AKN142"/>
      <c r="AKO142"/>
      <c r="AKP142"/>
      <c r="AKQ142"/>
      <c r="AKR142"/>
      <c r="AKS142"/>
      <c r="AKT142"/>
      <c r="AKU142"/>
      <c r="AKV142"/>
      <c r="AKW142"/>
      <c r="AKX142"/>
      <c r="AKY142"/>
      <c r="AKZ142"/>
      <c r="ALA142"/>
      <c r="ALB142"/>
      <c r="ALC142"/>
      <c r="ALD142"/>
      <c r="ALE142"/>
      <c r="ALF142"/>
      <c r="ALG142"/>
      <c r="ALH142"/>
      <c r="ALI142"/>
      <c r="ALJ142"/>
      <c r="ALK142"/>
      <c r="ALL142"/>
      <c r="ALM142"/>
      <c r="ALN142"/>
      <c r="ALO142"/>
      <c r="ALP142"/>
      <c r="ALQ142"/>
      <c r="ALR142"/>
      <c r="ALS142"/>
      <c r="ALT142"/>
      <c r="ALU142"/>
      <c r="ALV142"/>
      <c r="ALW142"/>
      <c r="ALX142"/>
      <c r="ALY142"/>
      <c r="ALZ142"/>
      <c r="AMA142"/>
      <c r="AMB142"/>
      <c r="AMC142"/>
      <c r="AMD142"/>
      <c r="AME142"/>
      <c r="AMF142"/>
      <c r="AMG142"/>
      <c r="AMH142"/>
      <c r="AMI142"/>
      <c r="AMJ142"/>
      <c r="AMK142"/>
      <c r="AML142"/>
      <c r="AMM142"/>
      <c r="AMN142"/>
      <c r="AMO142"/>
      <c r="AMP142"/>
      <c r="AMQ142"/>
      <c r="AMR142"/>
      <c r="AMS142"/>
      <c r="AMT142"/>
      <c r="AMU142"/>
    </row>
    <row r="143" spans="2:1038" s="6" customFormat="1" ht="15" customHeight="1" x14ac:dyDescent="0.25">
      <c r="C143" s="6" t="str">
        <f t="shared" si="25"/>
        <v>Bradford White</v>
      </c>
      <c r="D143" s="6" t="str">
        <f t="shared" si="26"/>
        <v>RE2H50S10-1NCTT  (50 gal)</v>
      </c>
      <c r="E143" s="6">
        <f t="shared" si="27"/>
        <v>1301035</v>
      </c>
      <c r="F143" s="55">
        <f t="shared" si="28"/>
        <v>50</v>
      </c>
      <c r="G143" s="6" t="str">
        <f t="shared" si="29"/>
        <v>BradfordWhiteAeroThermRE2H50</v>
      </c>
      <c r="H143" s="114">
        <f t="shared" si="30"/>
        <v>0</v>
      </c>
      <c r="I143" s="152" t="str">
        <f t="shared" si="31"/>
        <v>BradfordWhiteRE2H50S10_1NCTT</v>
      </c>
      <c r="J143" s="114">
        <v>2</v>
      </c>
      <c r="K143" s="219">
        <v>3.44</v>
      </c>
      <c r="L143" s="91" t="s">
        <v>188</v>
      </c>
      <c r="M143" s="183"/>
      <c r="N143" s="131">
        <f t="shared" si="32"/>
        <v>13</v>
      </c>
      <c r="O143" s="189" t="s">
        <v>93</v>
      </c>
      <c r="P143" s="188">
        <v>10</v>
      </c>
      <c r="Q143" s="164">
        <f t="shared" si="33"/>
        <v>1301035</v>
      </c>
      <c r="R143" s="9" t="str">
        <f t="shared" si="34"/>
        <v>RE2H50S10-1NCTT  (50 gal)</v>
      </c>
      <c r="S143" s="11">
        <f t="shared" si="35"/>
        <v>1</v>
      </c>
      <c r="T143" s="190" t="s">
        <v>956</v>
      </c>
      <c r="U143" s="172">
        <v>50</v>
      </c>
      <c r="V143" s="173" t="s">
        <v>1265</v>
      </c>
      <c r="W143" s="173" t="s">
        <v>1265</v>
      </c>
      <c r="X143" s="129" t="str">
        <f t="shared" si="36"/>
        <v>BradfordWhiteAeroThermRE2H50</v>
      </c>
      <c r="Y143" s="180">
        <v>0</v>
      </c>
      <c r="Z143" s="165"/>
      <c r="AA143" s="194"/>
      <c r="AB143" s="181"/>
      <c r="AC143" s="124" t="str">
        <f t="shared" si="37"/>
        <v>2,     1301035,   "RE2H50S10-1NCTT  (50 gal)"</v>
      </c>
      <c r="AD143" s="182" t="s">
        <v>431</v>
      </c>
      <c r="AE143" s="174" t="s">
        <v>970</v>
      </c>
      <c r="AF143" s="167">
        <f t="shared" si="38"/>
        <v>1</v>
      </c>
      <c r="AG143" s="124" t="str">
        <f t="shared" si="39"/>
        <v xml:space="preserve">          case  RE2H50S10-1NCTT  (50 gal)   :   "BradfordWhiteRE2H50S10_1NCTT"</v>
      </c>
      <c r="AH143" s="6">
        <v>3.44</v>
      </c>
      <c r="AJ143" s="6">
        <v>2</v>
      </c>
      <c r="AK143"/>
      <c r="AL143" s="138" t="str">
        <f t="shared" si="40"/>
        <v/>
      </c>
      <c r="AM143" s="138" t="str">
        <f t="shared" si="41"/>
        <v/>
      </c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  <c r="AMK143"/>
      <c r="AML143"/>
      <c r="AMM143"/>
      <c r="AMN143"/>
      <c r="AMO143"/>
      <c r="AMP143"/>
      <c r="AMQ143"/>
      <c r="AMR143"/>
      <c r="AMS143"/>
      <c r="AMT143"/>
      <c r="AMU143"/>
    </row>
    <row r="144" spans="2:1038" s="6" customFormat="1" ht="15" customHeight="1" x14ac:dyDescent="0.25">
      <c r="C144" s="6" t="str">
        <f t="shared" si="25"/>
        <v>Bradford White</v>
      </c>
      <c r="D144" s="6" t="str">
        <f t="shared" si="26"/>
        <v>RE2H50S10-1NCTT-CON  (50 gal)</v>
      </c>
      <c r="E144" s="6">
        <f t="shared" si="27"/>
        <v>1301135</v>
      </c>
      <c r="F144" s="55">
        <f t="shared" si="28"/>
        <v>50</v>
      </c>
      <c r="G144" s="6" t="str">
        <f t="shared" si="29"/>
        <v>BradfordWhiteAeroThermRE2H50</v>
      </c>
      <c r="H144" s="114">
        <f t="shared" si="30"/>
        <v>1</v>
      </c>
      <c r="I144" s="152" t="str">
        <f t="shared" si="31"/>
        <v>BradfordWhiteRE2H50S10_1NCTT_CON</v>
      </c>
      <c r="J144" s="114">
        <v>4</v>
      </c>
      <c r="K144" s="219">
        <v>3.44</v>
      </c>
      <c r="L144" s="91" t="s">
        <v>188</v>
      </c>
      <c r="M144" s="183"/>
      <c r="N144" s="131">
        <f t="shared" si="32"/>
        <v>13</v>
      </c>
      <c r="O144" s="189" t="s">
        <v>93</v>
      </c>
      <c r="P144" s="178">
        <f>P143+1</f>
        <v>11</v>
      </c>
      <c r="Q144" s="164">
        <f t="shared" si="33"/>
        <v>1301135</v>
      </c>
      <c r="R144" s="9" t="str">
        <f t="shared" si="34"/>
        <v>RE2H50S10-1NCTT-CON  (50 gal)</v>
      </c>
      <c r="S144" s="11">
        <f t="shared" si="35"/>
        <v>1</v>
      </c>
      <c r="T144" s="190" t="s">
        <v>957</v>
      </c>
      <c r="U144" s="172">
        <v>50</v>
      </c>
      <c r="V144" s="173" t="s">
        <v>1265</v>
      </c>
      <c r="W144" s="173" t="s">
        <v>1265</v>
      </c>
      <c r="X144" s="129" t="str">
        <f t="shared" si="36"/>
        <v>BradfordWhiteAeroThermRE2H50</v>
      </c>
      <c r="Y144" s="180">
        <v>1</v>
      </c>
      <c r="Z144" s="165"/>
      <c r="AA144" s="194"/>
      <c r="AB144" s="181"/>
      <c r="AC144" s="124" t="str">
        <f t="shared" si="37"/>
        <v>2,     1301135,   "RE2H50S10-1NCTT-CON  (50 gal)"</v>
      </c>
      <c r="AD144" s="182" t="s">
        <v>431</v>
      </c>
      <c r="AE144" s="173" t="s">
        <v>971</v>
      </c>
      <c r="AF144" s="167">
        <f t="shared" si="38"/>
        <v>1</v>
      </c>
      <c r="AG144" s="124" t="str">
        <f t="shared" si="39"/>
        <v xml:space="preserve">          case  RE2H50S10-1NCTT-CON  (50 gal)   :   "BradfordWhiteRE2H50S10_1NCTT_CON"</v>
      </c>
      <c r="AH144" s="6">
        <v>3.44</v>
      </c>
      <c r="AJ144" s="6">
        <v>4</v>
      </c>
      <c r="AK144"/>
      <c r="AL144" s="138" t="str">
        <f t="shared" si="40"/>
        <v/>
      </c>
      <c r="AM144" s="138">
        <f t="shared" si="41"/>
        <v>3.44</v>
      </c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  <c r="AMK144"/>
      <c r="AML144"/>
      <c r="AMM144"/>
      <c r="AMN144"/>
      <c r="AMO144"/>
      <c r="AMP144"/>
      <c r="AMQ144"/>
      <c r="AMR144"/>
      <c r="AMS144"/>
      <c r="AMT144"/>
      <c r="AMU144"/>
    </row>
    <row r="145" spans="2:1035" s="6" customFormat="1" ht="15" customHeight="1" x14ac:dyDescent="0.25">
      <c r="B145" s="225"/>
      <c r="C145" s="225" t="str">
        <f t="shared" si="25"/>
        <v>Bradford White</v>
      </c>
      <c r="D145" s="225" t="str">
        <f t="shared" si="26"/>
        <v>RE2HP65**-1NCTT  (65 gal)</v>
      </c>
      <c r="E145" s="6">
        <f t="shared" si="27"/>
        <v>1301799</v>
      </c>
      <c r="F145" s="55">
        <f t="shared" si="28"/>
        <v>65</v>
      </c>
      <c r="G145" s="6" t="str">
        <f t="shared" si="29"/>
        <v>BradfordWhiteAeroThermRE2HP65</v>
      </c>
      <c r="H145" s="114">
        <f t="shared" si="30"/>
        <v>1</v>
      </c>
      <c r="I145" s="152" t="str">
        <f t="shared" si="31"/>
        <v>BradfordWhiteRE2HP65_1NCTT</v>
      </c>
      <c r="J145" s="114">
        <v>4</v>
      </c>
      <c r="K145" s="219">
        <v>4.2</v>
      </c>
      <c r="L145" s="91" t="s">
        <v>188</v>
      </c>
      <c r="M145" s="226">
        <v>4</v>
      </c>
      <c r="N145" s="131">
        <f t="shared" si="32"/>
        <v>13</v>
      </c>
      <c r="O145" s="233" t="s">
        <v>93</v>
      </c>
      <c r="P145" s="228">
        <v>17</v>
      </c>
      <c r="Q145" s="164">
        <f t="shared" si="33"/>
        <v>1301799</v>
      </c>
      <c r="R145" s="9" t="str">
        <f t="shared" si="34"/>
        <v>RE2HP65**-1NCTT  (65 gal)</v>
      </c>
      <c r="S145" s="11">
        <f t="shared" si="35"/>
        <v>1</v>
      </c>
      <c r="T145" s="229" t="s">
        <v>1293</v>
      </c>
      <c r="U145" s="223">
        <v>65</v>
      </c>
      <c r="V145" s="222" t="s">
        <v>1287</v>
      </c>
      <c r="W145" s="222" t="s">
        <v>1287</v>
      </c>
      <c r="X145" s="129" t="str">
        <f t="shared" si="36"/>
        <v>BradfordWhiteAeroThermRE2HP65</v>
      </c>
      <c r="Y145" s="230">
        <v>1</v>
      </c>
      <c r="Z145" s="165"/>
      <c r="AA145" s="194"/>
      <c r="AB145" s="181"/>
      <c r="AC145" s="124" t="str">
        <f t="shared" si="37"/>
        <v>2,     1301799,   "RE2HP65**-1NCTT  (65 gal)"</v>
      </c>
      <c r="AD145" s="231" t="s">
        <v>431</v>
      </c>
      <c r="AE145" s="232" t="s">
        <v>1294</v>
      </c>
      <c r="AF145" s="167">
        <f t="shared" si="38"/>
        <v>1</v>
      </c>
      <c r="AG145" s="124" t="str">
        <f t="shared" si="39"/>
        <v xml:space="preserve">          case  RE2HP65**-1NCTT  (65 gal)   :   "BradfordWhiteRE2HP65_1NCTT"</v>
      </c>
      <c r="AH145" s="6">
        <v>3.44</v>
      </c>
      <c r="AJ145" s="6">
        <v>2</v>
      </c>
      <c r="AK145"/>
      <c r="AL145" s="138" t="str">
        <f t="shared" si="40"/>
        <v/>
      </c>
      <c r="AM145" s="138" t="str">
        <f t="shared" si="41"/>
        <v/>
      </c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  <c r="NR145"/>
      <c r="NS145"/>
      <c r="NT145"/>
      <c r="NU145"/>
      <c r="NV145"/>
      <c r="NW145"/>
      <c r="NX145"/>
      <c r="NY145"/>
      <c r="NZ145"/>
      <c r="OA145"/>
      <c r="OB145"/>
      <c r="OC145"/>
      <c r="OD145"/>
      <c r="OE145"/>
      <c r="OF145"/>
      <c r="OG145"/>
      <c r="OH145"/>
      <c r="OI145"/>
      <c r="OJ145"/>
      <c r="OK145"/>
      <c r="OL145"/>
      <c r="OM145"/>
      <c r="ON145"/>
      <c r="OO145"/>
      <c r="OP145"/>
      <c r="OQ145"/>
      <c r="OR145"/>
      <c r="OS145"/>
      <c r="OT145"/>
      <c r="OU145"/>
      <c r="OV145"/>
      <c r="OW145"/>
      <c r="OX145"/>
      <c r="OY145"/>
      <c r="OZ145"/>
      <c r="PA145"/>
      <c r="PB145"/>
      <c r="PC145"/>
      <c r="PD145"/>
      <c r="PE145"/>
      <c r="PF145"/>
      <c r="PG145"/>
      <c r="PH145"/>
      <c r="PI145"/>
      <c r="PJ145"/>
      <c r="PK145"/>
      <c r="PL145"/>
      <c r="PM145"/>
      <c r="PN145"/>
      <c r="PO145"/>
      <c r="PP145"/>
      <c r="PQ145"/>
      <c r="PR145"/>
      <c r="PS145"/>
      <c r="PT145"/>
      <c r="PU145"/>
      <c r="PV145"/>
      <c r="PW145"/>
      <c r="PX145"/>
      <c r="PY145"/>
      <c r="PZ145"/>
      <c r="QA145"/>
      <c r="QB145"/>
      <c r="QC145"/>
      <c r="QD145"/>
      <c r="QE145"/>
      <c r="QF145"/>
      <c r="QG145"/>
      <c r="QH145"/>
      <c r="QI145"/>
      <c r="QJ145"/>
      <c r="QK145"/>
      <c r="QL145"/>
      <c r="QM145"/>
      <c r="QN145"/>
      <c r="QO145"/>
      <c r="QP145"/>
      <c r="QQ145"/>
      <c r="QR145"/>
      <c r="QS145"/>
      <c r="QT145"/>
      <c r="QU145"/>
      <c r="QV145"/>
      <c r="QW145"/>
      <c r="QX145"/>
      <c r="QY145"/>
      <c r="QZ145"/>
      <c r="RA145"/>
      <c r="RB145"/>
      <c r="RC145"/>
      <c r="RD145"/>
      <c r="RE145"/>
      <c r="RF145"/>
      <c r="RG145"/>
      <c r="RH145"/>
      <c r="RI145"/>
      <c r="RJ145"/>
      <c r="RK145"/>
      <c r="RL145"/>
      <c r="RM145"/>
      <c r="RN145"/>
      <c r="RO145"/>
      <c r="RP145"/>
      <c r="RQ145"/>
      <c r="RR145"/>
      <c r="RS145"/>
      <c r="RT145"/>
      <c r="RU145"/>
      <c r="RV145"/>
      <c r="RW145"/>
      <c r="RX145"/>
      <c r="RY145"/>
      <c r="RZ145"/>
      <c r="SA145"/>
      <c r="SB145"/>
      <c r="SC145"/>
      <c r="SD145"/>
      <c r="SE145"/>
      <c r="SF145"/>
      <c r="SG145"/>
      <c r="SH145"/>
      <c r="SI145"/>
      <c r="SJ145"/>
      <c r="SK145"/>
      <c r="SL145"/>
      <c r="SM145"/>
      <c r="SN145"/>
      <c r="SO145"/>
      <c r="SP145"/>
      <c r="SQ145"/>
      <c r="SR145"/>
      <c r="SS145"/>
      <c r="ST145"/>
      <c r="SU145"/>
      <c r="SV145"/>
      <c r="SW145"/>
      <c r="SX145"/>
      <c r="SY145"/>
      <c r="SZ145"/>
      <c r="TA145"/>
      <c r="TB145"/>
      <c r="TC145"/>
      <c r="TD145"/>
      <c r="TE145"/>
      <c r="TF145"/>
      <c r="TG145"/>
      <c r="TH145"/>
      <c r="TI145"/>
      <c r="TJ145"/>
      <c r="TK145"/>
      <c r="TL145"/>
      <c r="TM145"/>
      <c r="TN145"/>
      <c r="TO145"/>
      <c r="TP145"/>
      <c r="TQ145"/>
      <c r="TR145"/>
      <c r="TS145"/>
      <c r="TT145"/>
      <c r="TU145"/>
      <c r="TV145"/>
      <c r="TW145"/>
      <c r="TX145"/>
      <c r="TY145"/>
      <c r="TZ145"/>
      <c r="UA145"/>
      <c r="UB145"/>
      <c r="UC145"/>
      <c r="UD145"/>
      <c r="UE145"/>
      <c r="UF145"/>
      <c r="UG145"/>
      <c r="UH145"/>
      <c r="UI145"/>
      <c r="UJ145"/>
      <c r="UK145"/>
      <c r="UL145"/>
      <c r="UM145"/>
      <c r="UN145"/>
      <c r="UO145"/>
      <c r="UP145"/>
      <c r="UQ145"/>
      <c r="UR145"/>
      <c r="US145"/>
      <c r="UT145"/>
      <c r="UU145"/>
      <c r="UV145"/>
      <c r="UW145"/>
      <c r="UX145"/>
      <c r="UY145"/>
      <c r="UZ145"/>
      <c r="VA145"/>
      <c r="VB145"/>
      <c r="VC145"/>
      <c r="VD145"/>
      <c r="VE145"/>
      <c r="VF145"/>
      <c r="VG145"/>
      <c r="VH145"/>
      <c r="VI145"/>
      <c r="VJ145"/>
      <c r="VK145"/>
      <c r="VL145"/>
      <c r="VM145"/>
      <c r="VN145"/>
      <c r="VO145"/>
      <c r="VP145"/>
      <c r="VQ145"/>
      <c r="VR145"/>
      <c r="VS145"/>
      <c r="VT145"/>
      <c r="VU145"/>
      <c r="VV145"/>
      <c r="VW145"/>
      <c r="VX145"/>
      <c r="VY145"/>
      <c r="VZ145"/>
      <c r="WA145"/>
      <c r="WB145"/>
      <c r="WC145"/>
      <c r="WD145"/>
      <c r="WE145"/>
      <c r="WF145"/>
      <c r="WG145"/>
      <c r="WH145"/>
      <c r="WI145"/>
      <c r="WJ145"/>
      <c r="WK145"/>
      <c r="WL145"/>
      <c r="WM145"/>
      <c r="WN145"/>
      <c r="WO145"/>
      <c r="WP145"/>
      <c r="WQ145"/>
      <c r="WR145"/>
      <c r="WS145"/>
      <c r="WT145"/>
      <c r="WU145"/>
      <c r="WV145"/>
      <c r="WW145"/>
      <c r="WX145"/>
      <c r="WY145"/>
      <c r="WZ145"/>
      <c r="XA145"/>
      <c r="XB145"/>
      <c r="XC145"/>
      <c r="XD145"/>
      <c r="XE145"/>
      <c r="XF145"/>
      <c r="XG145"/>
      <c r="XH145"/>
      <c r="XI145"/>
      <c r="XJ145"/>
      <c r="XK145"/>
      <c r="XL145"/>
      <c r="XM145"/>
      <c r="XN145"/>
      <c r="XO145"/>
      <c r="XP145"/>
      <c r="XQ145"/>
      <c r="XR145"/>
      <c r="XS145"/>
      <c r="XT145"/>
      <c r="XU145"/>
      <c r="XV145"/>
      <c r="XW145"/>
      <c r="XX145"/>
      <c r="XY145"/>
      <c r="XZ145"/>
      <c r="YA145"/>
      <c r="YB145"/>
      <c r="YC145"/>
      <c r="YD145"/>
      <c r="YE145"/>
      <c r="YF145"/>
      <c r="YG145"/>
      <c r="YH145"/>
      <c r="YI145"/>
      <c r="YJ145"/>
      <c r="YK145"/>
      <c r="YL145"/>
      <c r="YM145"/>
      <c r="YN145"/>
      <c r="YO145"/>
      <c r="YP145"/>
      <c r="YQ145"/>
      <c r="YR145"/>
      <c r="YS145"/>
      <c r="YT145"/>
      <c r="YU145"/>
      <c r="YV145"/>
      <c r="YW145"/>
      <c r="YX145"/>
      <c r="YY145"/>
      <c r="YZ145"/>
      <c r="ZA145"/>
      <c r="ZB145"/>
      <c r="ZC145"/>
      <c r="ZD145"/>
      <c r="ZE145"/>
      <c r="ZF145"/>
      <c r="ZG145"/>
      <c r="ZH145"/>
      <c r="ZI145"/>
      <c r="ZJ145"/>
      <c r="ZK145"/>
      <c r="ZL145"/>
      <c r="ZM145"/>
      <c r="ZN145"/>
      <c r="ZO145"/>
      <c r="ZP145"/>
      <c r="ZQ145"/>
      <c r="ZR145"/>
      <c r="ZS145"/>
      <c r="ZT145"/>
      <c r="ZU145"/>
      <c r="ZV145"/>
      <c r="ZW145"/>
      <c r="ZX145"/>
      <c r="ZY145"/>
      <c r="ZZ145"/>
      <c r="AAA145"/>
      <c r="AAB145"/>
      <c r="AAC145"/>
      <c r="AAD145"/>
      <c r="AAE145"/>
      <c r="AAF145"/>
      <c r="AAG145"/>
      <c r="AAH145"/>
      <c r="AAI145"/>
      <c r="AAJ145"/>
      <c r="AAK145"/>
      <c r="AAL145"/>
      <c r="AAM145"/>
      <c r="AAN145"/>
      <c r="AAO145"/>
      <c r="AAP145"/>
      <c r="AAQ145"/>
      <c r="AAR145"/>
      <c r="AAS145"/>
      <c r="AAT145"/>
      <c r="AAU145"/>
      <c r="AAV145"/>
      <c r="AAW145"/>
      <c r="AAX145"/>
      <c r="AAY145"/>
      <c r="AAZ145"/>
      <c r="ABA145"/>
      <c r="ABB145"/>
      <c r="ABC145"/>
      <c r="ABD145"/>
      <c r="ABE145"/>
      <c r="ABF145"/>
      <c r="ABG145"/>
      <c r="ABH145"/>
      <c r="ABI145"/>
      <c r="ABJ145"/>
      <c r="ABK145"/>
      <c r="ABL145"/>
      <c r="ABM145"/>
      <c r="ABN145"/>
      <c r="ABO145"/>
      <c r="ABP145"/>
      <c r="ABQ145"/>
      <c r="ABR145"/>
      <c r="ABS145"/>
      <c r="ABT145"/>
      <c r="ABU145"/>
      <c r="ABV145"/>
      <c r="ABW145"/>
      <c r="ABX145"/>
      <c r="ABY145"/>
      <c r="ABZ145"/>
      <c r="ACA145"/>
      <c r="ACB145"/>
      <c r="ACC145"/>
      <c r="ACD145"/>
      <c r="ACE145"/>
      <c r="ACF145"/>
      <c r="ACG145"/>
      <c r="ACH145"/>
      <c r="ACI145"/>
      <c r="ACJ145"/>
      <c r="ACK145"/>
      <c r="ACL145"/>
      <c r="ACM145"/>
      <c r="ACN145"/>
      <c r="ACO145"/>
      <c r="ACP145"/>
      <c r="ACQ145"/>
      <c r="ACR145"/>
      <c r="ACS145"/>
      <c r="ACT145"/>
      <c r="ACU145"/>
      <c r="ACV145"/>
      <c r="ACW145"/>
      <c r="ACX145"/>
      <c r="ACY145"/>
      <c r="ACZ145"/>
      <c r="ADA145"/>
      <c r="ADB145"/>
      <c r="ADC145"/>
      <c r="ADD145"/>
      <c r="ADE145"/>
      <c r="ADF145"/>
      <c r="ADG145"/>
      <c r="ADH145"/>
      <c r="ADI145"/>
      <c r="ADJ145"/>
      <c r="ADK145"/>
      <c r="ADL145"/>
      <c r="ADM145"/>
      <c r="ADN145"/>
      <c r="ADO145"/>
      <c r="ADP145"/>
      <c r="ADQ145"/>
      <c r="ADR145"/>
      <c r="ADS145"/>
      <c r="ADT145"/>
      <c r="ADU145"/>
      <c r="ADV145"/>
      <c r="ADW145"/>
      <c r="ADX145"/>
      <c r="ADY145"/>
      <c r="ADZ145"/>
      <c r="AEA145"/>
      <c r="AEB145"/>
      <c r="AEC145"/>
      <c r="AED145"/>
      <c r="AEE145"/>
      <c r="AEF145"/>
      <c r="AEG145"/>
      <c r="AEH145"/>
      <c r="AEI145"/>
      <c r="AEJ145"/>
      <c r="AEK145"/>
      <c r="AEL145"/>
      <c r="AEM145"/>
      <c r="AEN145"/>
      <c r="AEO145"/>
      <c r="AEP145"/>
      <c r="AEQ145"/>
      <c r="AER145"/>
      <c r="AES145"/>
      <c r="AET145"/>
      <c r="AEU145"/>
      <c r="AEV145"/>
      <c r="AEW145"/>
      <c r="AEX145"/>
      <c r="AEY145"/>
      <c r="AEZ145"/>
      <c r="AFA145"/>
      <c r="AFB145"/>
      <c r="AFC145"/>
      <c r="AFD145"/>
      <c r="AFE145"/>
      <c r="AFF145"/>
      <c r="AFG145"/>
      <c r="AFH145"/>
      <c r="AFI145"/>
      <c r="AFJ145"/>
      <c r="AFK145"/>
      <c r="AFL145"/>
      <c r="AFM145"/>
      <c r="AFN145"/>
      <c r="AFO145"/>
      <c r="AFP145"/>
      <c r="AFQ145"/>
      <c r="AFR145"/>
      <c r="AFS145"/>
      <c r="AFT145"/>
      <c r="AFU145"/>
      <c r="AFV145"/>
      <c r="AFW145"/>
      <c r="AFX145"/>
      <c r="AFY145"/>
      <c r="AFZ145"/>
      <c r="AGA145"/>
      <c r="AGB145"/>
      <c r="AGC145"/>
      <c r="AGD145"/>
      <c r="AGE145"/>
      <c r="AGF145"/>
      <c r="AGG145"/>
      <c r="AGH145"/>
      <c r="AGI145"/>
      <c r="AGJ145"/>
      <c r="AGK145"/>
      <c r="AGL145"/>
      <c r="AGM145"/>
      <c r="AGN145"/>
      <c r="AGO145"/>
      <c r="AGP145"/>
      <c r="AGQ145"/>
      <c r="AGR145"/>
      <c r="AGS145"/>
      <c r="AGT145"/>
      <c r="AGU145"/>
      <c r="AGV145"/>
      <c r="AGW145"/>
      <c r="AGX145"/>
      <c r="AGY145"/>
      <c r="AGZ145"/>
      <c r="AHA145"/>
      <c r="AHB145"/>
      <c r="AHC145"/>
      <c r="AHD145"/>
      <c r="AHE145"/>
      <c r="AHF145"/>
      <c r="AHG145"/>
      <c r="AHH145"/>
      <c r="AHI145"/>
      <c r="AHJ145"/>
      <c r="AHK145"/>
      <c r="AHL145"/>
      <c r="AHM145"/>
      <c r="AHN145"/>
      <c r="AHO145"/>
      <c r="AHP145"/>
      <c r="AHQ145"/>
      <c r="AHR145"/>
      <c r="AHS145"/>
      <c r="AHT145"/>
      <c r="AHU145"/>
      <c r="AHV145"/>
      <c r="AHW145"/>
      <c r="AHX145"/>
      <c r="AHY145"/>
      <c r="AHZ145"/>
      <c r="AIA145"/>
      <c r="AIB145"/>
      <c r="AIC145"/>
      <c r="AID145"/>
      <c r="AIE145"/>
      <c r="AIF145"/>
      <c r="AIG145"/>
      <c r="AIH145"/>
      <c r="AII145"/>
      <c r="AIJ145"/>
      <c r="AIK145"/>
      <c r="AIL145"/>
      <c r="AIM145"/>
      <c r="AIN145"/>
      <c r="AIO145"/>
      <c r="AIP145"/>
      <c r="AIQ145"/>
      <c r="AIR145"/>
      <c r="AIS145"/>
      <c r="AIT145"/>
      <c r="AIU145"/>
      <c r="AIV145"/>
      <c r="AIW145"/>
      <c r="AIX145"/>
      <c r="AIY145"/>
      <c r="AIZ145"/>
      <c r="AJA145"/>
      <c r="AJB145"/>
      <c r="AJC145"/>
      <c r="AJD145"/>
      <c r="AJE145"/>
      <c r="AJF145"/>
      <c r="AJG145"/>
      <c r="AJH145"/>
      <c r="AJI145"/>
      <c r="AJJ145"/>
      <c r="AJK145"/>
      <c r="AJL145"/>
      <c r="AJM145"/>
      <c r="AJN145"/>
      <c r="AJO145"/>
      <c r="AJP145"/>
      <c r="AJQ145"/>
      <c r="AJR145"/>
      <c r="AJS145"/>
      <c r="AJT145"/>
      <c r="AJU145"/>
      <c r="AJV145"/>
      <c r="AJW145"/>
      <c r="AJX145"/>
      <c r="AJY145"/>
      <c r="AJZ145"/>
      <c r="AKA145"/>
      <c r="AKB145"/>
      <c r="AKC145"/>
      <c r="AKD145"/>
      <c r="AKE145"/>
      <c r="AKF145"/>
      <c r="AKG145"/>
      <c r="AKH145"/>
      <c r="AKI145"/>
      <c r="AKJ145"/>
      <c r="AKK145"/>
      <c r="AKL145"/>
      <c r="AKM145"/>
      <c r="AKN145"/>
      <c r="AKO145"/>
      <c r="AKP145"/>
      <c r="AKQ145"/>
      <c r="AKR145"/>
      <c r="AKS145"/>
      <c r="AKT145"/>
      <c r="AKU145"/>
      <c r="AKV145"/>
      <c r="AKW145"/>
      <c r="AKX145"/>
      <c r="AKY145"/>
      <c r="AKZ145"/>
      <c r="ALA145"/>
      <c r="ALB145"/>
      <c r="ALC145"/>
      <c r="ALD145"/>
      <c r="ALE145"/>
      <c r="ALF145"/>
      <c r="ALG145"/>
      <c r="ALH145"/>
      <c r="ALI145"/>
      <c r="ALJ145"/>
      <c r="ALK145"/>
      <c r="ALL145"/>
      <c r="ALM145"/>
      <c r="ALN145"/>
      <c r="ALO145"/>
      <c r="ALP145"/>
      <c r="ALQ145"/>
      <c r="ALR145"/>
      <c r="ALS145"/>
      <c r="ALT145"/>
      <c r="ALU145"/>
      <c r="ALV145"/>
      <c r="ALW145"/>
      <c r="ALX145"/>
      <c r="ALY145"/>
      <c r="ALZ145"/>
      <c r="AMA145"/>
      <c r="AMB145"/>
      <c r="AMC145"/>
      <c r="AMD145"/>
      <c r="AME145"/>
      <c r="AMF145"/>
      <c r="AMG145"/>
      <c r="AMH145"/>
      <c r="AMI145"/>
      <c r="AMJ145"/>
      <c r="AMK145"/>
      <c r="AML145"/>
      <c r="AMM145"/>
      <c r="AMN145"/>
      <c r="AMO145"/>
      <c r="AMP145"/>
      <c r="AMQ145"/>
      <c r="AMR145"/>
      <c r="AMS145"/>
      <c r="AMT145"/>
      <c r="AMU145"/>
    </row>
    <row r="146" spans="2:1035" s="6" customFormat="1" ht="15" customHeight="1" x14ac:dyDescent="0.25">
      <c r="C146" s="6" t="str">
        <f t="shared" si="25"/>
        <v>Bradford White</v>
      </c>
      <c r="D146" s="6" t="str">
        <f t="shared" si="26"/>
        <v>RE2H65T10-1NCTT  (65 gal)</v>
      </c>
      <c r="E146" s="6">
        <f t="shared" si="27"/>
        <v>1301298</v>
      </c>
      <c r="F146" s="55">
        <f t="shared" si="28"/>
        <v>65</v>
      </c>
      <c r="G146" s="6" t="str">
        <f t="shared" si="29"/>
        <v>BradfordWhiteAeroThermRE2H65</v>
      </c>
      <c r="H146" s="114">
        <f t="shared" si="30"/>
        <v>0</v>
      </c>
      <c r="I146" s="152" t="str">
        <f t="shared" si="31"/>
        <v>BradfordWhiteRE2H65T10_1NCTT</v>
      </c>
      <c r="J146" s="114">
        <v>2</v>
      </c>
      <c r="K146" s="219">
        <v>3.64</v>
      </c>
      <c r="L146" s="91" t="s">
        <v>188</v>
      </c>
      <c r="M146" s="183"/>
      <c r="N146" s="131">
        <f t="shared" si="32"/>
        <v>13</v>
      </c>
      <c r="O146" s="189" t="s">
        <v>93</v>
      </c>
      <c r="P146" s="178">
        <f>P144+1</f>
        <v>12</v>
      </c>
      <c r="Q146" s="164">
        <f t="shared" si="33"/>
        <v>1301298</v>
      </c>
      <c r="R146" s="9" t="str">
        <f t="shared" si="34"/>
        <v>RE2H65T10-1NCTT  (65 gal)</v>
      </c>
      <c r="S146" s="11">
        <f t="shared" si="35"/>
        <v>1</v>
      </c>
      <c r="T146" s="190" t="s">
        <v>958</v>
      </c>
      <c r="U146" s="172">
        <v>65</v>
      </c>
      <c r="V146" s="173" t="s">
        <v>1266</v>
      </c>
      <c r="W146" s="173" t="s">
        <v>1266</v>
      </c>
      <c r="X146" s="129" t="str">
        <f t="shared" si="36"/>
        <v>BradfordWhiteAeroThermRE2H65</v>
      </c>
      <c r="Y146" s="180">
        <v>0</v>
      </c>
      <c r="Z146" s="165"/>
      <c r="AA146" s="194"/>
      <c r="AB146" s="181"/>
      <c r="AC146" s="124" t="str">
        <f t="shared" si="37"/>
        <v>2,     1301298,   "RE2H65T10-1NCTT  (65 gal)"</v>
      </c>
      <c r="AD146" s="182" t="s">
        <v>431</v>
      </c>
      <c r="AE146" s="173" t="s">
        <v>972</v>
      </c>
      <c r="AF146" s="167">
        <f t="shared" si="38"/>
        <v>1</v>
      </c>
      <c r="AG146" s="124" t="str">
        <f t="shared" si="39"/>
        <v xml:space="preserve">          case  RE2H65T10-1NCTT  (65 gal)   :   "BradfordWhiteRE2H65T10_1NCTT"</v>
      </c>
      <c r="AH146" s="6">
        <v>3.64</v>
      </c>
      <c r="AJ146" s="6">
        <v>2</v>
      </c>
      <c r="AK146"/>
      <c r="AL146" s="138" t="str">
        <f t="shared" si="40"/>
        <v/>
      </c>
      <c r="AM146" s="138" t="str">
        <f t="shared" si="41"/>
        <v/>
      </c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  <c r="NR146"/>
      <c r="NS146"/>
      <c r="NT146"/>
      <c r="NU146"/>
      <c r="NV146"/>
      <c r="NW146"/>
      <c r="NX146"/>
      <c r="NY146"/>
      <c r="NZ146"/>
      <c r="OA146"/>
      <c r="OB146"/>
      <c r="OC146"/>
      <c r="OD146"/>
      <c r="OE146"/>
      <c r="OF146"/>
      <c r="OG146"/>
      <c r="OH146"/>
      <c r="OI146"/>
      <c r="OJ146"/>
      <c r="OK146"/>
      <c r="OL146"/>
      <c r="OM146"/>
      <c r="ON146"/>
      <c r="OO146"/>
      <c r="OP146"/>
      <c r="OQ146"/>
      <c r="OR146"/>
      <c r="OS146"/>
      <c r="OT146"/>
      <c r="OU146"/>
      <c r="OV146"/>
      <c r="OW146"/>
      <c r="OX146"/>
      <c r="OY146"/>
      <c r="OZ146"/>
      <c r="PA146"/>
      <c r="PB146"/>
      <c r="PC146"/>
      <c r="PD146"/>
      <c r="PE146"/>
      <c r="PF146"/>
      <c r="PG146"/>
      <c r="PH146"/>
      <c r="PI146"/>
      <c r="PJ146"/>
      <c r="PK146"/>
      <c r="PL146"/>
      <c r="PM146"/>
      <c r="PN146"/>
      <c r="PO146"/>
      <c r="PP146"/>
      <c r="PQ146"/>
      <c r="PR146"/>
      <c r="PS146"/>
      <c r="PT146"/>
      <c r="PU146"/>
      <c r="PV146"/>
      <c r="PW146"/>
      <c r="PX146"/>
      <c r="PY146"/>
      <c r="PZ146"/>
      <c r="QA146"/>
      <c r="QB146"/>
      <c r="QC146"/>
      <c r="QD146"/>
      <c r="QE146"/>
      <c r="QF146"/>
      <c r="QG146"/>
      <c r="QH146"/>
      <c r="QI146"/>
      <c r="QJ146"/>
      <c r="QK146"/>
      <c r="QL146"/>
      <c r="QM146"/>
      <c r="QN146"/>
      <c r="QO146"/>
      <c r="QP146"/>
      <c r="QQ146"/>
      <c r="QR146"/>
      <c r="QS146"/>
      <c r="QT146"/>
      <c r="QU146"/>
      <c r="QV146"/>
      <c r="QW146"/>
      <c r="QX146"/>
      <c r="QY146"/>
      <c r="QZ146"/>
      <c r="RA146"/>
      <c r="RB146"/>
      <c r="RC146"/>
      <c r="RD146"/>
      <c r="RE146"/>
      <c r="RF146"/>
      <c r="RG146"/>
      <c r="RH146"/>
      <c r="RI146"/>
      <c r="RJ146"/>
      <c r="RK146"/>
      <c r="RL146"/>
      <c r="RM146"/>
      <c r="RN146"/>
      <c r="RO146"/>
      <c r="RP146"/>
      <c r="RQ146"/>
      <c r="RR146"/>
      <c r="RS146"/>
      <c r="RT146"/>
      <c r="RU146"/>
      <c r="RV146"/>
      <c r="RW146"/>
      <c r="RX146"/>
      <c r="RY146"/>
      <c r="RZ146"/>
      <c r="SA146"/>
      <c r="SB146"/>
      <c r="SC146"/>
      <c r="SD146"/>
      <c r="SE146"/>
      <c r="SF146"/>
      <c r="SG146"/>
      <c r="SH146"/>
      <c r="SI146"/>
      <c r="SJ146"/>
      <c r="SK146"/>
      <c r="SL146"/>
      <c r="SM146"/>
      <c r="SN146"/>
      <c r="SO146"/>
      <c r="SP146"/>
      <c r="SQ146"/>
      <c r="SR146"/>
      <c r="SS146"/>
      <c r="ST146"/>
      <c r="SU146"/>
      <c r="SV146"/>
      <c r="SW146"/>
      <c r="SX146"/>
      <c r="SY146"/>
      <c r="SZ146"/>
      <c r="TA146"/>
      <c r="TB146"/>
      <c r="TC146"/>
      <c r="TD146"/>
      <c r="TE146"/>
      <c r="TF146"/>
      <c r="TG146"/>
      <c r="TH146"/>
      <c r="TI146"/>
      <c r="TJ146"/>
      <c r="TK146"/>
      <c r="TL146"/>
      <c r="TM146"/>
      <c r="TN146"/>
      <c r="TO146"/>
      <c r="TP146"/>
      <c r="TQ146"/>
      <c r="TR146"/>
      <c r="TS146"/>
      <c r="TT146"/>
      <c r="TU146"/>
      <c r="TV146"/>
      <c r="TW146"/>
      <c r="TX146"/>
      <c r="TY146"/>
      <c r="TZ146"/>
      <c r="UA146"/>
      <c r="UB146"/>
      <c r="UC146"/>
      <c r="UD146"/>
      <c r="UE146"/>
      <c r="UF146"/>
      <c r="UG146"/>
      <c r="UH146"/>
      <c r="UI146"/>
      <c r="UJ146"/>
      <c r="UK146"/>
      <c r="UL146"/>
      <c r="UM146"/>
      <c r="UN146"/>
      <c r="UO146"/>
      <c r="UP146"/>
      <c r="UQ146"/>
      <c r="UR146"/>
      <c r="US146"/>
      <c r="UT146"/>
      <c r="UU146"/>
      <c r="UV146"/>
      <c r="UW146"/>
      <c r="UX146"/>
      <c r="UY146"/>
      <c r="UZ146"/>
      <c r="VA146"/>
      <c r="VB146"/>
      <c r="VC146"/>
      <c r="VD146"/>
      <c r="VE146"/>
      <c r="VF146"/>
      <c r="VG146"/>
      <c r="VH146"/>
      <c r="VI146"/>
      <c r="VJ146"/>
      <c r="VK146"/>
      <c r="VL146"/>
      <c r="VM146"/>
      <c r="VN146"/>
      <c r="VO146"/>
      <c r="VP146"/>
      <c r="VQ146"/>
      <c r="VR146"/>
      <c r="VS146"/>
      <c r="VT146"/>
      <c r="VU146"/>
      <c r="VV146"/>
      <c r="VW146"/>
      <c r="VX146"/>
      <c r="VY146"/>
      <c r="VZ146"/>
      <c r="WA146"/>
      <c r="WB146"/>
      <c r="WC146"/>
      <c r="WD146"/>
      <c r="WE146"/>
      <c r="WF146"/>
      <c r="WG146"/>
      <c r="WH146"/>
      <c r="WI146"/>
      <c r="WJ146"/>
      <c r="WK146"/>
      <c r="WL146"/>
      <c r="WM146"/>
      <c r="WN146"/>
      <c r="WO146"/>
      <c r="WP146"/>
      <c r="WQ146"/>
      <c r="WR146"/>
      <c r="WS146"/>
      <c r="WT146"/>
      <c r="WU146"/>
      <c r="WV146"/>
      <c r="WW146"/>
      <c r="WX146"/>
      <c r="WY146"/>
      <c r="WZ146"/>
      <c r="XA146"/>
      <c r="XB146"/>
      <c r="XC146"/>
      <c r="XD146"/>
      <c r="XE146"/>
      <c r="XF146"/>
      <c r="XG146"/>
      <c r="XH146"/>
      <c r="XI146"/>
      <c r="XJ146"/>
      <c r="XK146"/>
      <c r="XL146"/>
      <c r="XM146"/>
      <c r="XN146"/>
      <c r="XO146"/>
      <c r="XP146"/>
      <c r="XQ146"/>
      <c r="XR146"/>
      <c r="XS146"/>
      <c r="XT146"/>
      <c r="XU146"/>
      <c r="XV146"/>
      <c r="XW146"/>
      <c r="XX146"/>
      <c r="XY146"/>
      <c r="XZ146"/>
      <c r="YA146"/>
      <c r="YB146"/>
      <c r="YC146"/>
      <c r="YD146"/>
      <c r="YE146"/>
      <c r="YF146"/>
      <c r="YG146"/>
      <c r="YH146"/>
      <c r="YI146"/>
      <c r="YJ146"/>
      <c r="YK146"/>
      <c r="YL146"/>
      <c r="YM146"/>
      <c r="YN146"/>
      <c r="YO146"/>
      <c r="YP146"/>
      <c r="YQ146"/>
      <c r="YR146"/>
      <c r="YS146"/>
      <c r="YT146"/>
      <c r="YU146"/>
      <c r="YV146"/>
      <c r="YW146"/>
      <c r="YX146"/>
      <c r="YY146"/>
      <c r="YZ146"/>
      <c r="ZA146"/>
      <c r="ZB146"/>
      <c r="ZC146"/>
      <c r="ZD146"/>
      <c r="ZE146"/>
      <c r="ZF146"/>
      <c r="ZG146"/>
      <c r="ZH146"/>
      <c r="ZI146"/>
      <c r="ZJ146"/>
      <c r="ZK146"/>
      <c r="ZL146"/>
      <c r="ZM146"/>
      <c r="ZN146"/>
      <c r="ZO146"/>
      <c r="ZP146"/>
      <c r="ZQ146"/>
      <c r="ZR146"/>
      <c r="ZS146"/>
      <c r="ZT146"/>
      <c r="ZU146"/>
      <c r="ZV146"/>
      <c r="ZW146"/>
      <c r="ZX146"/>
      <c r="ZY146"/>
      <c r="ZZ146"/>
      <c r="AAA146"/>
      <c r="AAB146"/>
      <c r="AAC146"/>
      <c r="AAD146"/>
      <c r="AAE146"/>
      <c r="AAF146"/>
      <c r="AAG146"/>
      <c r="AAH146"/>
      <c r="AAI146"/>
      <c r="AAJ146"/>
      <c r="AAK146"/>
      <c r="AAL146"/>
      <c r="AAM146"/>
      <c r="AAN146"/>
      <c r="AAO146"/>
      <c r="AAP146"/>
      <c r="AAQ146"/>
      <c r="AAR146"/>
      <c r="AAS146"/>
      <c r="AAT146"/>
      <c r="AAU146"/>
      <c r="AAV146"/>
      <c r="AAW146"/>
      <c r="AAX146"/>
      <c r="AAY146"/>
      <c r="AAZ146"/>
      <c r="ABA146"/>
      <c r="ABB146"/>
      <c r="ABC146"/>
      <c r="ABD146"/>
      <c r="ABE146"/>
      <c r="ABF146"/>
      <c r="ABG146"/>
      <c r="ABH146"/>
      <c r="ABI146"/>
      <c r="ABJ146"/>
      <c r="ABK146"/>
      <c r="ABL146"/>
      <c r="ABM146"/>
      <c r="ABN146"/>
      <c r="ABO146"/>
      <c r="ABP146"/>
      <c r="ABQ146"/>
      <c r="ABR146"/>
      <c r="ABS146"/>
      <c r="ABT146"/>
      <c r="ABU146"/>
      <c r="ABV146"/>
      <c r="ABW146"/>
      <c r="ABX146"/>
      <c r="ABY146"/>
      <c r="ABZ146"/>
      <c r="ACA146"/>
      <c r="ACB146"/>
      <c r="ACC146"/>
      <c r="ACD146"/>
      <c r="ACE146"/>
      <c r="ACF146"/>
      <c r="ACG146"/>
      <c r="ACH146"/>
      <c r="ACI146"/>
      <c r="ACJ146"/>
      <c r="ACK146"/>
      <c r="ACL146"/>
      <c r="ACM146"/>
      <c r="ACN146"/>
      <c r="ACO146"/>
      <c r="ACP146"/>
      <c r="ACQ146"/>
      <c r="ACR146"/>
      <c r="ACS146"/>
      <c r="ACT146"/>
      <c r="ACU146"/>
      <c r="ACV146"/>
      <c r="ACW146"/>
      <c r="ACX146"/>
      <c r="ACY146"/>
      <c r="ACZ146"/>
      <c r="ADA146"/>
      <c r="ADB146"/>
      <c r="ADC146"/>
      <c r="ADD146"/>
      <c r="ADE146"/>
      <c r="ADF146"/>
      <c r="ADG146"/>
      <c r="ADH146"/>
      <c r="ADI146"/>
      <c r="ADJ146"/>
      <c r="ADK146"/>
      <c r="ADL146"/>
      <c r="ADM146"/>
      <c r="ADN146"/>
      <c r="ADO146"/>
      <c r="ADP146"/>
      <c r="ADQ146"/>
      <c r="ADR146"/>
      <c r="ADS146"/>
      <c r="ADT146"/>
      <c r="ADU146"/>
      <c r="ADV146"/>
      <c r="ADW146"/>
      <c r="ADX146"/>
      <c r="ADY146"/>
      <c r="ADZ146"/>
      <c r="AEA146"/>
      <c r="AEB146"/>
      <c r="AEC146"/>
      <c r="AED146"/>
      <c r="AEE146"/>
      <c r="AEF146"/>
      <c r="AEG146"/>
      <c r="AEH146"/>
      <c r="AEI146"/>
      <c r="AEJ146"/>
      <c r="AEK146"/>
      <c r="AEL146"/>
      <c r="AEM146"/>
      <c r="AEN146"/>
      <c r="AEO146"/>
      <c r="AEP146"/>
      <c r="AEQ146"/>
      <c r="AER146"/>
      <c r="AES146"/>
      <c r="AET146"/>
      <c r="AEU146"/>
      <c r="AEV146"/>
      <c r="AEW146"/>
      <c r="AEX146"/>
      <c r="AEY146"/>
      <c r="AEZ146"/>
      <c r="AFA146"/>
      <c r="AFB146"/>
      <c r="AFC146"/>
      <c r="AFD146"/>
      <c r="AFE146"/>
      <c r="AFF146"/>
      <c r="AFG146"/>
      <c r="AFH146"/>
      <c r="AFI146"/>
      <c r="AFJ146"/>
      <c r="AFK146"/>
      <c r="AFL146"/>
      <c r="AFM146"/>
      <c r="AFN146"/>
      <c r="AFO146"/>
      <c r="AFP146"/>
      <c r="AFQ146"/>
      <c r="AFR146"/>
      <c r="AFS146"/>
      <c r="AFT146"/>
      <c r="AFU146"/>
      <c r="AFV146"/>
      <c r="AFW146"/>
      <c r="AFX146"/>
      <c r="AFY146"/>
      <c r="AFZ146"/>
      <c r="AGA146"/>
      <c r="AGB146"/>
      <c r="AGC146"/>
      <c r="AGD146"/>
      <c r="AGE146"/>
      <c r="AGF146"/>
      <c r="AGG146"/>
      <c r="AGH146"/>
      <c r="AGI146"/>
      <c r="AGJ146"/>
      <c r="AGK146"/>
      <c r="AGL146"/>
      <c r="AGM146"/>
      <c r="AGN146"/>
      <c r="AGO146"/>
      <c r="AGP146"/>
      <c r="AGQ146"/>
      <c r="AGR146"/>
      <c r="AGS146"/>
      <c r="AGT146"/>
      <c r="AGU146"/>
      <c r="AGV146"/>
      <c r="AGW146"/>
      <c r="AGX146"/>
      <c r="AGY146"/>
      <c r="AGZ146"/>
      <c r="AHA146"/>
      <c r="AHB146"/>
      <c r="AHC146"/>
      <c r="AHD146"/>
      <c r="AHE146"/>
      <c r="AHF146"/>
      <c r="AHG146"/>
      <c r="AHH146"/>
      <c r="AHI146"/>
      <c r="AHJ146"/>
      <c r="AHK146"/>
      <c r="AHL146"/>
      <c r="AHM146"/>
      <c r="AHN146"/>
      <c r="AHO146"/>
      <c r="AHP146"/>
      <c r="AHQ146"/>
      <c r="AHR146"/>
      <c r="AHS146"/>
      <c r="AHT146"/>
      <c r="AHU146"/>
      <c r="AHV146"/>
      <c r="AHW146"/>
      <c r="AHX146"/>
      <c r="AHY146"/>
      <c r="AHZ146"/>
      <c r="AIA146"/>
      <c r="AIB146"/>
      <c r="AIC146"/>
      <c r="AID146"/>
      <c r="AIE146"/>
      <c r="AIF146"/>
      <c r="AIG146"/>
      <c r="AIH146"/>
      <c r="AII146"/>
      <c r="AIJ146"/>
      <c r="AIK146"/>
      <c r="AIL146"/>
      <c r="AIM146"/>
      <c r="AIN146"/>
      <c r="AIO146"/>
      <c r="AIP146"/>
      <c r="AIQ146"/>
      <c r="AIR146"/>
      <c r="AIS146"/>
      <c r="AIT146"/>
      <c r="AIU146"/>
      <c r="AIV146"/>
      <c r="AIW146"/>
      <c r="AIX146"/>
      <c r="AIY146"/>
      <c r="AIZ146"/>
      <c r="AJA146"/>
      <c r="AJB146"/>
      <c r="AJC146"/>
      <c r="AJD146"/>
      <c r="AJE146"/>
      <c r="AJF146"/>
      <c r="AJG146"/>
      <c r="AJH146"/>
      <c r="AJI146"/>
      <c r="AJJ146"/>
      <c r="AJK146"/>
      <c r="AJL146"/>
      <c r="AJM146"/>
      <c r="AJN146"/>
      <c r="AJO146"/>
      <c r="AJP146"/>
      <c r="AJQ146"/>
      <c r="AJR146"/>
      <c r="AJS146"/>
      <c r="AJT146"/>
      <c r="AJU146"/>
      <c r="AJV146"/>
      <c r="AJW146"/>
      <c r="AJX146"/>
      <c r="AJY146"/>
      <c r="AJZ146"/>
      <c r="AKA146"/>
      <c r="AKB146"/>
      <c r="AKC146"/>
      <c r="AKD146"/>
      <c r="AKE146"/>
      <c r="AKF146"/>
      <c r="AKG146"/>
      <c r="AKH146"/>
      <c r="AKI146"/>
      <c r="AKJ146"/>
      <c r="AKK146"/>
      <c r="AKL146"/>
      <c r="AKM146"/>
      <c r="AKN146"/>
      <c r="AKO146"/>
      <c r="AKP146"/>
      <c r="AKQ146"/>
      <c r="AKR146"/>
      <c r="AKS146"/>
      <c r="AKT146"/>
      <c r="AKU146"/>
      <c r="AKV146"/>
      <c r="AKW146"/>
      <c r="AKX146"/>
      <c r="AKY146"/>
      <c r="AKZ146"/>
      <c r="ALA146"/>
      <c r="ALB146"/>
      <c r="ALC146"/>
      <c r="ALD146"/>
      <c r="ALE146"/>
      <c r="ALF146"/>
      <c r="ALG146"/>
      <c r="ALH146"/>
      <c r="ALI146"/>
      <c r="ALJ146"/>
      <c r="ALK146"/>
      <c r="ALL146"/>
      <c r="ALM146"/>
      <c r="ALN146"/>
      <c r="ALO146"/>
      <c r="ALP146"/>
      <c r="ALQ146"/>
      <c r="ALR146"/>
      <c r="ALS146"/>
      <c r="ALT146"/>
      <c r="ALU146"/>
      <c r="ALV146"/>
      <c r="ALW146"/>
      <c r="ALX146"/>
      <c r="ALY146"/>
      <c r="ALZ146"/>
      <c r="AMA146"/>
      <c r="AMB146"/>
      <c r="AMC146"/>
      <c r="AMD146"/>
      <c r="AME146"/>
      <c r="AMF146"/>
      <c r="AMG146"/>
      <c r="AMH146"/>
      <c r="AMI146"/>
      <c r="AMJ146"/>
      <c r="AMK146"/>
      <c r="AML146"/>
      <c r="AMM146"/>
      <c r="AMN146"/>
      <c r="AMO146"/>
      <c r="AMP146"/>
      <c r="AMQ146"/>
      <c r="AMR146"/>
      <c r="AMS146"/>
      <c r="AMT146"/>
      <c r="AMU146"/>
    </row>
    <row r="147" spans="2:1035" s="6" customFormat="1" ht="15" customHeight="1" x14ac:dyDescent="0.25">
      <c r="C147" s="6" t="str">
        <f t="shared" si="25"/>
        <v>Bradford White</v>
      </c>
      <c r="D147" s="6" t="str">
        <f t="shared" si="26"/>
        <v>RE2H65T10-1NCTT-CON  (65 gal)</v>
      </c>
      <c r="E147" s="6">
        <f t="shared" si="27"/>
        <v>1301398</v>
      </c>
      <c r="F147" s="55">
        <f t="shared" si="28"/>
        <v>65</v>
      </c>
      <c r="G147" s="6" t="str">
        <f t="shared" si="29"/>
        <v>BradfordWhiteAeroThermRE2H65</v>
      </c>
      <c r="H147" s="114">
        <f t="shared" si="30"/>
        <v>1</v>
      </c>
      <c r="I147" s="152" t="str">
        <f t="shared" si="31"/>
        <v>BradfordWhiteRE2H65T10_1NCTT_CON</v>
      </c>
      <c r="J147" s="114">
        <v>4</v>
      </c>
      <c r="K147" s="219">
        <v>3.64</v>
      </c>
      <c r="L147" s="91" t="s">
        <v>188</v>
      </c>
      <c r="M147" s="183"/>
      <c r="N147" s="131">
        <f t="shared" si="32"/>
        <v>13</v>
      </c>
      <c r="O147" s="189" t="s">
        <v>93</v>
      </c>
      <c r="P147" s="178">
        <f>P146+1</f>
        <v>13</v>
      </c>
      <c r="Q147" s="164">
        <f t="shared" si="33"/>
        <v>1301398</v>
      </c>
      <c r="R147" s="9" t="str">
        <f t="shared" si="34"/>
        <v>RE2H65T10-1NCTT-CON  (65 gal)</v>
      </c>
      <c r="S147" s="11">
        <f t="shared" si="35"/>
        <v>1</v>
      </c>
      <c r="T147" s="190" t="s">
        <v>959</v>
      </c>
      <c r="U147" s="172">
        <v>65</v>
      </c>
      <c r="V147" s="173" t="s">
        <v>1266</v>
      </c>
      <c r="W147" s="173" t="s">
        <v>1266</v>
      </c>
      <c r="X147" s="129" t="str">
        <f t="shared" si="36"/>
        <v>BradfordWhiteAeroThermRE2H65</v>
      </c>
      <c r="Y147" s="180">
        <v>1</v>
      </c>
      <c r="Z147" s="165"/>
      <c r="AA147" s="194"/>
      <c r="AB147" s="181"/>
      <c r="AC147" s="124" t="str">
        <f t="shared" si="37"/>
        <v>2,     1301398,   "RE2H65T10-1NCTT-CON  (65 gal)"</v>
      </c>
      <c r="AD147" s="182" t="s">
        <v>431</v>
      </c>
      <c r="AE147" s="173" t="s">
        <v>973</v>
      </c>
      <c r="AF147" s="167">
        <f t="shared" si="38"/>
        <v>1</v>
      </c>
      <c r="AG147" s="124" t="str">
        <f t="shared" si="39"/>
        <v xml:space="preserve">          case  RE2H65T10-1NCTT-CON  (65 gal)   :   "BradfordWhiteRE2H65T10_1NCTT_CON"</v>
      </c>
      <c r="AH147" s="6">
        <v>3.64</v>
      </c>
      <c r="AJ147" s="6">
        <v>4</v>
      </c>
      <c r="AK147"/>
      <c r="AL147" s="138" t="str">
        <f t="shared" si="40"/>
        <v/>
      </c>
      <c r="AM147" s="138">
        <f t="shared" si="41"/>
        <v>3.64</v>
      </c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  <c r="AMK147"/>
      <c r="AML147"/>
      <c r="AMM147"/>
      <c r="AMN147"/>
      <c r="AMO147"/>
      <c r="AMP147"/>
      <c r="AMQ147"/>
      <c r="AMR147"/>
      <c r="AMS147"/>
      <c r="AMT147"/>
      <c r="AMU147"/>
    </row>
    <row r="148" spans="2:1035" s="6" customFormat="1" ht="15" customHeight="1" x14ac:dyDescent="0.25">
      <c r="B148" s="225"/>
      <c r="C148" s="225" t="str">
        <f t="shared" ref="C148" si="55">O148</f>
        <v>Bradford White</v>
      </c>
      <c r="D148" s="225" t="str">
        <f t="shared" ref="D148" si="56">R148</f>
        <v>RE2HP80**-1NCTT  (80 gal)</v>
      </c>
      <c r="E148" s="6">
        <f t="shared" ref="E148" si="57">Q148</f>
        <v>1301899</v>
      </c>
      <c r="F148" s="55">
        <f t="shared" ref="F148" si="58">U148</f>
        <v>80</v>
      </c>
      <c r="G148" s="6" t="str">
        <f t="shared" ref="G148" si="59">X148</f>
        <v>BradfordWhiteAeroThermRE2HP80</v>
      </c>
      <c r="H148" s="114">
        <f t="shared" ref="H148" si="60">Y148</f>
        <v>1</v>
      </c>
      <c r="I148" s="152" t="str">
        <f t="shared" ref="I148" si="61">AE148</f>
        <v>BradfordWhiteRE2HP80_1NCTT</v>
      </c>
      <c r="J148" s="114">
        <v>4</v>
      </c>
      <c r="K148" s="219">
        <v>4</v>
      </c>
      <c r="L148" s="91" t="s">
        <v>188</v>
      </c>
      <c r="M148" s="226">
        <v>4</v>
      </c>
      <c r="N148" s="131">
        <f t="shared" ref="N148" si="62">VLOOKUP( O148, $O$2:$P$24, 2, FALSE )</f>
        <v>13</v>
      </c>
      <c r="O148" s="233" t="s">
        <v>93</v>
      </c>
      <c r="P148" s="228">
        <v>18</v>
      </c>
      <c r="Q148" s="164">
        <f t="shared" si="33"/>
        <v>1301899</v>
      </c>
      <c r="R148" s="9" t="str">
        <f t="shared" ref="R148" si="63">T148 &amp; "  (" &amp; U148 &amp; " gal)"</f>
        <v>RE2HP80**-1NCTT  (80 gal)</v>
      </c>
      <c r="S148" s="11">
        <f t="shared" si="35"/>
        <v>1</v>
      </c>
      <c r="T148" s="229" t="s">
        <v>1295</v>
      </c>
      <c r="U148" s="223">
        <v>80</v>
      </c>
      <c r="V148" s="222" t="s">
        <v>1288</v>
      </c>
      <c r="W148" s="222" t="s">
        <v>1288</v>
      </c>
      <c r="X148" s="129" t="str">
        <f t="shared" si="36"/>
        <v>BradfordWhiteAeroThermRE2HP80</v>
      </c>
      <c r="Y148" s="230">
        <v>1</v>
      </c>
      <c r="Z148" s="165"/>
      <c r="AA148" s="194"/>
      <c r="AB148" s="181"/>
      <c r="AC148" s="124" t="str">
        <f t="shared" ref="AC148" si="64">"2,     "&amp;E148&amp;",   """&amp;R148&amp;""""</f>
        <v>2,     1301899,   "RE2HP80**-1NCTT  (80 gal)"</v>
      </c>
      <c r="AD148" s="231" t="s">
        <v>431</v>
      </c>
      <c r="AE148" s="232" t="s">
        <v>1296</v>
      </c>
      <c r="AF148" s="167">
        <f t="shared" si="38"/>
        <v>1</v>
      </c>
      <c r="AG148" s="124" t="str">
        <f t="shared" ref="AG148" si="65">"          case  "&amp;D148&amp;"   :   """&amp;AE148&amp;""""</f>
        <v xml:space="preserve">          case  RE2HP80**-1NCTT  (80 gal)   :   "BradfordWhiteRE2HP80_1NCTT"</v>
      </c>
      <c r="AH148" s="6">
        <v>3.44</v>
      </c>
      <c r="AJ148" s="6">
        <v>2</v>
      </c>
      <c r="AK148"/>
      <c r="AL148" s="138" t="str">
        <f t="shared" ref="AL148" si="66">IF( AJ148=3, AH148, "" )</f>
        <v/>
      </c>
      <c r="AM148" s="138" t="str">
        <f t="shared" ref="AM148" si="67">IF( AJ148=4, AH148, "" )</f>
        <v/>
      </c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  <c r="NR148"/>
      <c r="NS148"/>
      <c r="NT148"/>
      <c r="NU148"/>
      <c r="NV148"/>
      <c r="NW148"/>
      <c r="NX148"/>
      <c r="NY148"/>
      <c r="NZ148"/>
      <c r="OA148"/>
      <c r="OB148"/>
      <c r="OC148"/>
      <c r="OD148"/>
      <c r="OE148"/>
      <c r="OF148"/>
      <c r="OG148"/>
      <c r="OH148"/>
      <c r="OI148"/>
      <c r="OJ148"/>
      <c r="OK148"/>
      <c r="OL148"/>
      <c r="OM148"/>
      <c r="ON148"/>
      <c r="OO148"/>
      <c r="OP148"/>
      <c r="OQ148"/>
      <c r="OR148"/>
      <c r="OS148"/>
      <c r="OT148"/>
      <c r="OU148"/>
      <c r="OV148"/>
      <c r="OW148"/>
      <c r="OX148"/>
      <c r="OY148"/>
      <c r="OZ148"/>
      <c r="PA148"/>
      <c r="PB148"/>
      <c r="PC148"/>
      <c r="PD148"/>
      <c r="PE148"/>
      <c r="PF148"/>
      <c r="PG148"/>
      <c r="PH148"/>
      <c r="PI148"/>
      <c r="PJ148"/>
      <c r="PK148"/>
      <c r="PL148"/>
      <c r="PM148"/>
      <c r="PN148"/>
      <c r="PO148"/>
      <c r="PP148"/>
      <c r="PQ148"/>
      <c r="PR148"/>
      <c r="PS148"/>
      <c r="PT148"/>
      <c r="PU148"/>
      <c r="PV148"/>
      <c r="PW148"/>
      <c r="PX148"/>
      <c r="PY148"/>
      <c r="PZ148"/>
      <c r="QA148"/>
      <c r="QB148"/>
      <c r="QC148"/>
      <c r="QD148"/>
      <c r="QE148"/>
      <c r="QF148"/>
      <c r="QG148"/>
      <c r="QH148"/>
      <c r="QI148"/>
      <c r="QJ148"/>
      <c r="QK148"/>
      <c r="QL148"/>
      <c r="QM148"/>
      <c r="QN148"/>
      <c r="QO148"/>
      <c r="QP148"/>
      <c r="QQ148"/>
      <c r="QR148"/>
      <c r="QS148"/>
      <c r="QT148"/>
      <c r="QU148"/>
      <c r="QV148"/>
      <c r="QW148"/>
      <c r="QX148"/>
      <c r="QY148"/>
      <c r="QZ148"/>
      <c r="RA148"/>
      <c r="RB148"/>
      <c r="RC148"/>
      <c r="RD148"/>
      <c r="RE148"/>
      <c r="RF148"/>
      <c r="RG148"/>
      <c r="RH148"/>
      <c r="RI148"/>
      <c r="RJ148"/>
      <c r="RK148"/>
      <c r="RL148"/>
      <c r="RM148"/>
      <c r="RN148"/>
      <c r="RO148"/>
      <c r="RP148"/>
      <c r="RQ148"/>
      <c r="RR148"/>
      <c r="RS148"/>
      <c r="RT148"/>
      <c r="RU148"/>
      <c r="RV148"/>
      <c r="RW148"/>
      <c r="RX148"/>
      <c r="RY148"/>
      <c r="RZ148"/>
      <c r="SA148"/>
      <c r="SB148"/>
      <c r="SC148"/>
      <c r="SD148"/>
      <c r="SE148"/>
      <c r="SF148"/>
      <c r="SG148"/>
      <c r="SH148"/>
      <c r="SI148"/>
      <c r="SJ148"/>
      <c r="SK148"/>
      <c r="SL148"/>
      <c r="SM148"/>
      <c r="SN148"/>
      <c r="SO148"/>
      <c r="SP148"/>
      <c r="SQ148"/>
      <c r="SR148"/>
      <c r="SS148"/>
      <c r="ST148"/>
      <c r="SU148"/>
      <c r="SV148"/>
      <c r="SW148"/>
      <c r="SX148"/>
      <c r="SY148"/>
      <c r="SZ148"/>
      <c r="TA148"/>
      <c r="TB148"/>
      <c r="TC148"/>
      <c r="TD148"/>
      <c r="TE148"/>
      <c r="TF148"/>
      <c r="TG148"/>
      <c r="TH148"/>
      <c r="TI148"/>
      <c r="TJ148"/>
      <c r="TK148"/>
      <c r="TL148"/>
      <c r="TM148"/>
      <c r="TN148"/>
      <c r="TO148"/>
      <c r="TP148"/>
      <c r="TQ148"/>
      <c r="TR148"/>
      <c r="TS148"/>
      <c r="TT148"/>
      <c r="TU148"/>
      <c r="TV148"/>
      <c r="TW148"/>
      <c r="TX148"/>
      <c r="TY148"/>
      <c r="TZ148"/>
      <c r="UA148"/>
      <c r="UB148"/>
      <c r="UC148"/>
      <c r="UD148"/>
      <c r="UE148"/>
      <c r="UF148"/>
      <c r="UG148"/>
      <c r="UH148"/>
      <c r="UI148"/>
      <c r="UJ148"/>
      <c r="UK148"/>
      <c r="UL148"/>
      <c r="UM148"/>
      <c r="UN148"/>
      <c r="UO148"/>
      <c r="UP148"/>
      <c r="UQ148"/>
      <c r="UR148"/>
      <c r="US148"/>
      <c r="UT148"/>
      <c r="UU148"/>
      <c r="UV148"/>
      <c r="UW148"/>
      <c r="UX148"/>
      <c r="UY148"/>
      <c r="UZ148"/>
      <c r="VA148"/>
      <c r="VB148"/>
      <c r="VC148"/>
      <c r="VD148"/>
      <c r="VE148"/>
      <c r="VF148"/>
      <c r="VG148"/>
      <c r="VH148"/>
      <c r="VI148"/>
      <c r="VJ148"/>
      <c r="VK148"/>
      <c r="VL148"/>
      <c r="VM148"/>
      <c r="VN148"/>
      <c r="VO148"/>
      <c r="VP148"/>
      <c r="VQ148"/>
      <c r="VR148"/>
      <c r="VS148"/>
      <c r="VT148"/>
      <c r="VU148"/>
      <c r="VV148"/>
      <c r="VW148"/>
      <c r="VX148"/>
      <c r="VY148"/>
      <c r="VZ148"/>
      <c r="WA148"/>
      <c r="WB148"/>
      <c r="WC148"/>
      <c r="WD148"/>
      <c r="WE148"/>
      <c r="WF148"/>
      <c r="WG148"/>
      <c r="WH148"/>
      <c r="WI148"/>
      <c r="WJ148"/>
      <c r="WK148"/>
      <c r="WL148"/>
      <c r="WM148"/>
      <c r="WN148"/>
      <c r="WO148"/>
      <c r="WP148"/>
      <c r="WQ148"/>
      <c r="WR148"/>
      <c r="WS148"/>
      <c r="WT148"/>
      <c r="WU148"/>
      <c r="WV148"/>
      <c r="WW148"/>
      <c r="WX148"/>
      <c r="WY148"/>
      <c r="WZ148"/>
      <c r="XA148"/>
      <c r="XB148"/>
      <c r="XC148"/>
      <c r="XD148"/>
      <c r="XE148"/>
      <c r="XF148"/>
      <c r="XG148"/>
      <c r="XH148"/>
      <c r="XI148"/>
      <c r="XJ148"/>
      <c r="XK148"/>
      <c r="XL148"/>
      <c r="XM148"/>
      <c r="XN148"/>
      <c r="XO148"/>
      <c r="XP148"/>
      <c r="XQ148"/>
      <c r="XR148"/>
      <c r="XS148"/>
      <c r="XT148"/>
      <c r="XU148"/>
      <c r="XV148"/>
      <c r="XW148"/>
      <c r="XX148"/>
      <c r="XY148"/>
      <c r="XZ148"/>
      <c r="YA148"/>
      <c r="YB148"/>
      <c r="YC148"/>
      <c r="YD148"/>
      <c r="YE148"/>
      <c r="YF148"/>
      <c r="YG148"/>
      <c r="YH148"/>
      <c r="YI148"/>
      <c r="YJ148"/>
      <c r="YK148"/>
      <c r="YL148"/>
      <c r="YM148"/>
      <c r="YN148"/>
      <c r="YO148"/>
      <c r="YP148"/>
      <c r="YQ148"/>
      <c r="YR148"/>
      <c r="YS148"/>
      <c r="YT148"/>
      <c r="YU148"/>
      <c r="YV148"/>
      <c r="YW148"/>
      <c r="YX148"/>
      <c r="YY148"/>
      <c r="YZ148"/>
      <c r="ZA148"/>
      <c r="ZB148"/>
      <c r="ZC148"/>
      <c r="ZD148"/>
      <c r="ZE148"/>
      <c r="ZF148"/>
      <c r="ZG148"/>
      <c r="ZH148"/>
      <c r="ZI148"/>
      <c r="ZJ148"/>
      <c r="ZK148"/>
      <c r="ZL148"/>
      <c r="ZM148"/>
      <c r="ZN148"/>
      <c r="ZO148"/>
      <c r="ZP148"/>
      <c r="ZQ148"/>
      <c r="ZR148"/>
      <c r="ZS148"/>
      <c r="ZT148"/>
      <c r="ZU148"/>
      <c r="ZV148"/>
      <c r="ZW148"/>
      <c r="ZX148"/>
      <c r="ZY148"/>
      <c r="ZZ148"/>
      <c r="AAA148"/>
      <c r="AAB148"/>
      <c r="AAC148"/>
      <c r="AAD148"/>
      <c r="AAE148"/>
      <c r="AAF148"/>
      <c r="AAG148"/>
      <c r="AAH148"/>
      <c r="AAI148"/>
      <c r="AAJ148"/>
      <c r="AAK148"/>
      <c r="AAL148"/>
      <c r="AAM148"/>
      <c r="AAN148"/>
      <c r="AAO148"/>
      <c r="AAP148"/>
      <c r="AAQ148"/>
      <c r="AAR148"/>
      <c r="AAS148"/>
      <c r="AAT148"/>
      <c r="AAU148"/>
      <c r="AAV148"/>
      <c r="AAW148"/>
      <c r="AAX148"/>
      <c r="AAY148"/>
      <c r="AAZ148"/>
      <c r="ABA148"/>
      <c r="ABB148"/>
      <c r="ABC148"/>
      <c r="ABD148"/>
      <c r="ABE148"/>
      <c r="ABF148"/>
      <c r="ABG148"/>
      <c r="ABH148"/>
      <c r="ABI148"/>
      <c r="ABJ148"/>
      <c r="ABK148"/>
      <c r="ABL148"/>
      <c r="ABM148"/>
      <c r="ABN148"/>
      <c r="ABO148"/>
      <c r="ABP148"/>
      <c r="ABQ148"/>
      <c r="ABR148"/>
      <c r="ABS148"/>
      <c r="ABT148"/>
      <c r="ABU148"/>
      <c r="ABV148"/>
      <c r="ABW148"/>
      <c r="ABX148"/>
      <c r="ABY148"/>
      <c r="ABZ148"/>
      <c r="ACA148"/>
      <c r="ACB148"/>
      <c r="ACC148"/>
      <c r="ACD148"/>
      <c r="ACE148"/>
      <c r="ACF148"/>
      <c r="ACG148"/>
      <c r="ACH148"/>
      <c r="ACI148"/>
      <c r="ACJ148"/>
      <c r="ACK148"/>
      <c r="ACL148"/>
      <c r="ACM148"/>
      <c r="ACN148"/>
      <c r="ACO148"/>
      <c r="ACP148"/>
      <c r="ACQ148"/>
      <c r="ACR148"/>
      <c r="ACS148"/>
      <c r="ACT148"/>
      <c r="ACU148"/>
      <c r="ACV148"/>
      <c r="ACW148"/>
      <c r="ACX148"/>
      <c r="ACY148"/>
      <c r="ACZ148"/>
      <c r="ADA148"/>
      <c r="ADB148"/>
      <c r="ADC148"/>
      <c r="ADD148"/>
      <c r="ADE148"/>
      <c r="ADF148"/>
      <c r="ADG148"/>
      <c r="ADH148"/>
      <c r="ADI148"/>
      <c r="ADJ148"/>
      <c r="ADK148"/>
      <c r="ADL148"/>
      <c r="ADM148"/>
      <c r="ADN148"/>
      <c r="ADO148"/>
      <c r="ADP148"/>
      <c r="ADQ148"/>
      <c r="ADR148"/>
      <c r="ADS148"/>
      <c r="ADT148"/>
      <c r="ADU148"/>
      <c r="ADV148"/>
      <c r="ADW148"/>
      <c r="ADX148"/>
      <c r="ADY148"/>
      <c r="ADZ148"/>
      <c r="AEA148"/>
      <c r="AEB148"/>
      <c r="AEC148"/>
      <c r="AED148"/>
      <c r="AEE148"/>
      <c r="AEF148"/>
      <c r="AEG148"/>
      <c r="AEH148"/>
      <c r="AEI148"/>
      <c r="AEJ148"/>
      <c r="AEK148"/>
      <c r="AEL148"/>
      <c r="AEM148"/>
      <c r="AEN148"/>
      <c r="AEO148"/>
      <c r="AEP148"/>
      <c r="AEQ148"/>
      <c r="AER148"/>
      <c r="AES148"/>
      <c r="AET148"/>
      <c r="AEU148"/>
      <c r="AEV148"/>
      <c r="AEW148"/>
      <c r="AEX148"/>
      <c r="AEY148"/>
      <c r="AEZ148"/>
      <c r="AFA148"/>
      <c r="AFB148"/>
      <c r="AFC148"/>
      <c r="AFD148"/>
      <c r="AFE148"/>
      <c r="AFF148"/>
      <c r="AFG148"/>
      <c r="AFH148"/>
      <c r="AFI148"/>
      <c r="AFJ148"/>
      <c r="AFK148"/>
      <c r="AFL148"/>
      <c r="AFM148"/>
      <c r="AFN148"/>
      <c r="AFO148"/>
      <c r="AFP148"/>
      <c r="AFQ148"/>
      <c r="AFR148"/>
      <c r="AFS148"/>
      <c r="AFT148"/>
      <c r="AFU148"/>
      <c r="AFV148"/>
      <c r="AFW148"/>
      <c r="AFX148"/>
      <c r="AFY148"/>
      <c r="AFZ148"/>
      <c r="AGA148"/>
      <c r="AGB148"/>
      <c r="AGC148"/>
      <c r="AGD148"/>
      <c r="AGE148"/>
      <c r="AGF148"/>
      <c r="AGG148"/>
      <c r="AGH148"/>
      <c r="AGI148"/>
      <c r="AGJ148"/>
      <c r="AGK148"/>
      <c r="AGL148"/>
      <c r="AGM148"/>
      <c r="AGN148"/>
      <c r="AGO148"/>
      <c r="AGP148"/>
      <c r="AGQ148"/>
      <c r="AGR148"/>
      <c r="AGS148"/>
      <c r="AGT148"/>
      <c r="AGU148"/>
      <c r="AGV148"/>
      <c r="AGW148"/>
      <c r="AGX148"/>
      <c r="AGY148"/>
      <c r="AGZ148"/>
      <c r="AHA148"/>
      <c r="AHB148"/>
      <c r="AHC148"/>
      <c r="AHD148"/>
      <c r="AHE148"/>
      <c r="AHF148"/>
      <c r="AHG148"/>
      <c r="AHH148"/>
      <c r="AHI148"/>
      <c r="AHJ148"/>
      <c r="AHK148"/>
      <c r="AHL148"/>
      <c r="AHM148"/>
      <c r="AHN148"/>
      <c r="AHO148"/>
      <c r="AHP148"/>
      <c r="AHQ148"/>
      <c r="AHR148"/>
      <c r="AHS148"/>
      <c r="AHT148"/>
      <c r="AHU148"/>
      <c r="AHV148"/>
      <c r="AHW148"/>
      <c r="AHX148"/>
      <c r="AHY148"/>
      <c r="AHZ148"/>
      <c r="AIA148"/>
      <c r="AIB148"/>
      <c r="AIC148"/>
      <c r="AID148"/>
      <c r="AIE148"/>
      <c r="AIF148"/>
      <c r="AIG148"/>
      <c r="AIH148"/>
      <c r="AII148"/>
      <c r="AIJ148"/>
      <c r="AIK148"/>
      <c r="AIL148"/>
      <c r="AIM148"/>
      <c r="AIN148"/>
      <c r="AIO148"/>
      <c r="AIP148"/>
      <c r="AIQ148"/>
      <c r="AIR148"/>
      <c r="AIS148"/>
      <c r="AIT148"/>
      <c r="AIU148"/>
      <c r="AIV148"/>
      <c r="AIW148"/>
      <c r="AIX148"/>
      <c r="AIY148"/>
      <c r="AIZ148"/>
      <c r="AJA148"/>
      <c r="AJB148"/>
      <c r="AJC148"/>
      <c r="AJD148"/>
      <c r="AJE148"/>
      <c r="AJF148"/>
      <c r="AJG148"/>
      <c r="AJH148"/>
      <c r="AJI148"/>
      <c r="AJJ148"/>
      <c r="AJK148"/>
      <c r="AJL148"/>
      <c r="AJM148"/>
      <c r="AJN148"/>
      <c r="AJO148"/>
      <c r="AJP148"/>
      <c r="AJQ148"/>
      <c r="AJR148"/>
      <c r="AJS148"/>
      <c r="AJT148"/>
      <c r="AJU148"/>
      <c r="AJV148"/>
      <c r="AJW148"/>
      <c r="AJX148"/>
      <c r="AJY148"/>
      <c r="AJZ148"/>
      <c r="AKA148"/>
      <c r="AKB148"/>
      <c r="AKC148"/>
      <c r="AKD148"/>
      <c r="AKE148"/>
      <c r="AKF148"/>
      <c r="AKG148"/>
      <c r="AKH148"/>
      <c r="AKI148"/>
      <c r="AKJ148"/>
      <c r="AKK148"/>
      <c r="AKL148"/>
      <c r="AKM148"/>
      <c r="AKN148"/>
      <c r="AKO148"/>
      <c r="AKP148"/>
      <c r="AKQ148"/>
      <c r="AKR148"/>
      <c r="AKS148"/>
      <c r="AKT148"/>
      <c r="AKU148"/>
      <c r="AKV148"/>
      <c r="AKW148"/>
      <c r="AKX148"/>
      <c r="AKY148"/>
      <c r="AKZ148"/>
      <c r="ALA148"/>
      <c r="ALB148"/>
      <c r="ALC148"/>
      <c r="ALD148"/>
      <c r="ALE148"/>
      <c r="ALF148"/>
      <c r="ALG148"/>
      <c r="ALH148"/>
      <c r="ALI148"/>
      <c r="ALJ148"/>
      <c r="ALK148"/>
      <c r="ALL148"/>
      <c r="ALM148"/>
      <c r="ALN148"/>
      <c r="ALO148"/>
      <c r="ALP148"/>
      <c r="ALQ148"/>
      <c r="ALR148"/>
      <c r="ALS148"/>
      <c r="ALT148"/>
      <c r="ALU148"/>
      <c r="ALV148"/>
      <c r="ALW148"/>
      <c r="ALX148"/>
      <c r="ALY148"/>
      <c r="ALZ148"/>
      <c r="AMA148"/>
      <c r="AMB148"/>
      <c r="AMC148"/>
      <c r="AMD148"/>
      <c r="AME148"/>
      <c r="AMF148"/>
      <c r="AMG148"/>
      <c r="AMH148"/>
      <c r="AMI148"/>
      <c r="AMJ148"/>
      <c r="AMK148"/>
      <c r="AML148"/>
      <c r="AMM148"/>
      <c r="AMN148"/>
      <c r="AMO148"/>
      <c r="AMP148"/>
      <c r="AMQ148"/>
      <c r="AMR148"/>
      <c r="AMS148"/>
      <c r="AMT148"/>
      <c r="AMU148"/>
    </row>
    <row r="149" spans="2:1035" s="6" customFormat="1" ht="15" customHeight="1" x14ac:dyDescent="0.25">
      <c r="C149" s="6" t="str">
        <f t="shared" si="25"/>
        <v>Bradford White</v>
      </c>
      <c r="D149" s="6" t="str">
        <f t="shared" si="26"/>
        <v>RE2H80T10-1NCTT  (80 gal)</v>
      </c>
      <c r="E149" s="6">
        <f t="shared" si="27"/>
        <v>1301425</v>
      </c>
      <c r="F149" s="55">
        <f t="shared" si="28"/>
        <v>80</v>
      </c>
      <c r="G149" s="6" t="str">
        <f t="shared" si="29"/>
        <v>BradfordWhiteAeroThermRE2H80</v>
      </c>
      <c r="H149" s="114">
        <f t="shared" si="30"/>
        <v>0</v>
      </c>
      <c r="I149" s="152" t="str">
        <f t="shared" si="31"/>
        <v>BradfordWhiteRE2H80T10_1NCTT</v>
      </c>
      <c r="J149" s="114">
        <v>2</v>
      </c>
      <c r="K149" s="219">
        <v>3.59</v>
      </c>
      <c r="L149" s="91" t="s">
        <v>188</v>
      </c>
      <c r="M149" s="183"/>
      <c r="N149" s="131">
        <f t="shared" si="32"/>
        <v>13</v>
      </c>
      <c r="O149" s="189" t="s">
        <v>93</v>
      </c>
      <c r="P149" s="178">
        <f>P147+1</f>
        <v>14</v>
      </c>
      <c r="Q149" s="164">
        <f t="shared" si="33"/>
        <v>1301425</v>
      </c>
      <c r="R149" s="9" t="str">
        <f t="shared" si="34"/>
        <v>RE2H80T10-1NCTT  (80 gal)</v>
      </c>
      <c r="S149" s="11">
        <f t="shared" si="35"/>
        <v>1</v>
      </c>
      <c r="T149" s="190" t="s">
        <v>960</v>
      </c>
      <c r="U149" s="172">
        <v>80</v>
      </c>
      <c r="V149" s="173" t="s">
        <v>1267</v>
      </c>
      <c r="W149" s="173" t="s">
        <v>1267</v>
      </c>
      <c r="X149" s="129" t="str">
        <f t="shared" si="36"/>
        <v>BradfordWhiteAeroThermRE2H80</v>
      </c>
      <c r="Y149" s="180">
        <v>0</v>
      </c>
      <c r="Z149" s="165"/>
      <c r="AA149" s="194"/>
      <c r="AB149" s="181"/>
      <c r="AC149" s="124" t="str">
        <f t="shared" si="37"/>
        <v>2,     1301425,   "RE2H80T10-1NCTT  (80 gal)"</v>
      </c>
      <c r="AD149" s="182" t="s">
        <v>431</v>
      </c>
      <c r="AE149" s="173" t="s">
        <v>974</v>
      </c>
      <c r="AF149" s="167">
        <f t="shared" si="38"/>
        <v>1</v>
      </c>
      <c r="AG149" s="124" t="str">
        <f t="shared" si="39"/>
        <v xml:space="preserve">          case  RE2H80T10-1NCTT  (80 gal)   :   "BradfordWhiteRE2H80T10_1NCTT"</v>
      </c>
      <c r="AH149" s="6">
        <v>3.59</v>
      </c>
      <c r="AJ149" s="6">
        <v>2</v>
      </c>
      <c r="AK149"/>
      <c r="AL149" s="138" t="str">
        <f t="shared" si="40"/>
        <v/>
      </c>
      <c r="AM149" s="138" t="str">
        <f t="shared" si="41"/>
        <v/>
      </c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  <c r="NR149"/>
      <c r="NS149"/>
      <c r="NT149"/>
      <c r="NU149"/>
      <c r="NV149"/>
      <c r="NW149"/>
      <c r="NX149"/>
      <c r="NY149"/>
      <c r="NZ149"/>
      <c r="OA149"/>
      <c r="OB149"/>
      <c r="OC149"/>
      <c r="OD149"/>
      <c r="OE149"/>
      <c r="OF149"/>
      <c r="OG149"/>
      <c r="OH149"/>
      <c r="OI149"/>
      <c r="OJ149"/>
      <c r="OK149"/>
      <c r="OL149"/>
      <c r="OM149"/>
      <c r="ON149"/>
      <c r="OO149"/>
      <c r="OP149"/>
      <c r="OQ149"/>
      <c r="OR149"/>
      <c r="OS149"/>
      <c r="OT149"/>
      <c r="OU149"/>
      <c r="OV149"/>
      <c r="OW149"/>
      <c r="OX149"/>
      <c r="OY149"/>
      <c r="OZ149"/>
      <c r="PA149"/>
      <c r="PB149"/>
      <c r="PC149"/>
      <c r="PD149"/>
      <c r="PE149"/>
      <c r="PF149"/>
      <c r="PG149"/>
      <c r="PH149"/>
      <c r="PI149"/>
      <c r="PJ149"/>
      <c r="PK149"/>
      <c r="PL149"/>
      <c r="PM149"/>
      <c r="PN149"/>
      <c r="PO149"/>
      <c r="PP149"/>
      <c r="PQ149"/>
      <c r="PR149"/>
      <c r="PS149"/>
      <c r="PT149"/>
      <c r="PU149"/>
      <c r="PV149"/>
      <c r="PW149"/>
      <c r="PX149"/>
      <c r="PY149"/>
      <c r="PZ149"/>
      <c r="QA149"/>
      <c r="QB149"/>
      <c r="QC149"/>
      <c r="QD149"/>
      <c r="QE149"/>
      <c r="QF149"/>
      <c r="QG149"/>
      <c r="QH149"/>
      <c r="QI149"/>
      <c r="QJ149"/>
      <c r="QK149"/>
      <c r="QL149"/>
      <c r="QM149"/>
      <c r="QN149"/>
      <c r="QO149"/>
      <c r="QP149"/>
      <c r="QQ149"/>
      <c r="QR149"/>
      <c r="QS149"/>
      <c r="QT149"/>
      <c r="QU149"/>
      <c r="QV149"/>
      <c r="QW149"/>
      <c r="QX149"/>
      <c r="QY149"/>
      <c r="QZ149"/>
      <c r="RA149"/>
      <c r="RB149"/>
      <c r="RC149"/>
      <c r="RD149"/>
      <c r="RE149"/>
      <c r="RF149"/>
      <c r="RG149"/>
      <c r="RH149"/>
      <c r="RI149"/>
      <c r="RJ149"/>
      <c r="RK149"/>
      <c r="RL149"/>
      <c r="RM149"/>
      <c r="RN149"/>
      <c r="RO149"/>
      <c r="RP149"/>
      <c r="RQ149"/>
      <c r="RR149"/>
      <c r="RS149"/>
      <c r="RT149"/>
      <c r="RU149"/>
      <c r="RV149"/>
      <c r="RW149"/>
      <c r="RX149"/>
      <c r="RY149"/>
      <c r="RZ149"/>
      <c r="SA149"/>
      <c r="SB149"/>
      <c r="SC149"/>
      <c r="SD149"/>
      <c r="SE149"/>
      <c r="SF149"/>
      <c r="SG149"/>
      <c r="SH149"/>
      <c r="SI149"/>
      <c r="SJ149"/>
      <c r="SK149"/>
      <c r="SL149"/>
      <c r="SM149"/>
      <c r="SN149"/>
      <c r="SO149"/>
      <c r="SP149"/>
      <c r="SQ149"/>
      <c r="SR149"/>
      <c r="SS149"/>
      <c r="ST149"/>
      <c r="SU149"/>
      <c r="SV149"/>
      <c r="SW149"/>
      <c r="SX149"/>
      <c r="SY149"/>
      <c r="SZ149"/>
      <c r="TA149"/>
      <c r="TB149"/>
      <c r="TC149"/>
      <c r="TD149"/>
      <c r="TE149"/>
      <c r="TF149"/>
      <c r="TG149"/>
      <c r="TH149"/>
      <c r="TI149"/>
      <c r="TJ149"/>
      <c r="TK149"/>
      <c r="TL149"/>
      <c r="TM149"/>
      <c r="TN149"/>
      <c r="TO149"/>
      <c r="TP149"/>
      <c r="TQ149"/>
      <c r="TR149"/>
      <c r="TS149"/>
      <c r="TT149"/>
      <c r="TU149"/>
      <c r="TV149"/>
      <c r="TW149"/>
      <c r="TX149"/>
      <c r="TY149"/>
      <c r="TZ149"/>
      <c r="UA149"/>
      <c r="UB149"/>
      <c r="UC149"/>
      <c r="UD149"/>
      <c r="UE149"/>
      <c r="UF149"/>
      <c r="UG149"/>
      <c r="UH149"/>
      <c r="UI149"/>
      <c r="UJ149"/>
      <c r="UK149"/>
      <c r="UL149"/>
      <c r="UM149"/>
      <c r="UN149"/>
      <c r="UO149"/>
      <c r="UP149"/>
      <c r="UQ149"/>
      <c r="UR149"/>
      <c r="US149"/>
      <c r="UT149"/>
      <c r="UU149"/>
      <c r="UV149"/>
      <c r="UW149"/>
      <c r="UX149"/>
      <c r="UY149"/>
      <c r="UZ149"/>
      <c r="VA149"/>
      <c r="VB149"/>
      <c r="VC149"/>
      <c r="VD149"/>
      <c r="VE149"/>
      <c r="VF149"/>
      <c r="VG149"/>
      <c r="VH149"/>
      <c r="VI149"/>
      <c r="VJ149"/>
      <c r="VK149"/>
      <c r="VL149"/>
      <c r="VM149"/>
      <c r="VN149"/>
      <c r="VO149"/>
      <c r="VP149"/>
      <c r="VQ149"/>
      <c r="VR149"/>
      <c r="VS149"/>
      <c r="VT149"/>
      <c r="VU149"/>
      <c r="VV149"/>
      <c r="VW149"/>
      <c r="VX149"/>
      <c r="VY149"/>
      <c r="VZ149"/>
      <c r="WA149"/>
      <c r="WB149"/>
      <c r="WC149"/>
      <c r="WD149"/>
      <c r="WE149"/>
      <c r="WF149"/>
      <c r="WG149"/>
      <c r="WH149"/>
      <c r="WI149"/>
      <c r="WJ149"/>
      <c r="WK149"/>
      <c r="WL149"/>
      <c r="WM149"/>
      <c r="WN149"/>
      <c r="WO149"/>
      <c r="WP149"/>
      <c r="WQ149"/>
      <c r="WR149"/>
      <c r="WS149"/>
      <c r="WT149"/>
      <c r="WU149"/>
      <c r="WV149"/>
      <c r="WW149"/>
      <c r="WX149"/>
      <c r="WY149"/>
      <c r="WZ149"/>
      <c r="XA149"/>
      <c r="XB149"/>
      <c r="XC149"/>
      <c r="XD149"/>
      <c r="XE149"/>
      <c r="XF149"/>
      <c r="XG149"/>
      <c r="XH149"/>
      <c r="XI149"/>
      <c r="XJ149"/>
      <c r="XK149"/>
      <c r="XL149"/>
      <c r="XM149"/>
      <c r="XN149"/>
      <c r="XO149"/>
      <c r="XP149"/>
      <c r="XQ149"/>
      <c r="XR149"/>
      <c r="XS149"/>
      <c r="XT149"/>
      <c r="XU149"/>
      <c r="XV149"/>
      <c r="XW149"/>
      <c r="XX149"/>
      <c r="XY149"/>
      <c r="XZ149"/>
      <c r="YA149"/>
      <c r="YB149"/>
      <c r="YC149"/>
      <c r="YD149"/>
      <c r="YE149"/>
      <c r="YF149"/>
      <c r="YG149"/>
      <c r="YH149"/>
      <c r="YI149"/>
      <c r="YJ149"/>
      <c r="YK149"/>
      <c r="YL149"/>
      <c r="YM149"/>
      <c r="YN149"/>
      <c r="YO149"/>
      <c r="YP149"/>
      <c r="YQ149"/>
      <c r="YR149"/>
      <c r="YS149"/>
      <c r="YT149"/>
      <c r="YU149"/>
      <c r="YV149"/>
      <c r="YW149"/>
      <c r="YX149"/>
      <c r="YY149"/>
      <c r="YZ149"/>
      <c r="ZA149"/>
      <c r="ZB149"/>
      <c r="ZC149"/>
      <c r="ZD149"/>
      <c r="ZE149"/>
      <c r="ZF149"/>
      <c r="ZG149"/>
      <c r="ZH149"/>
      <c r="ZI149"/>
      <c r="ZJ149"/>
      <c r="ZK149"/>
      <c r="ZL149"/>
      <c r="ZM149"/>
      <c r="ZN149"/>
      <c r="ZO149"/>
      <c r="ZP149"/>
      <c r="ZQ149"/>
      <c r="ZR149"/>
      <c r="ZS149"/>
      <c r="ZT149"/>
      <c r="ZU149"/>
      <c r="ZV149"/>
      <c r="ZW149"/>
      <c r="ZX149"/>
      <c r="ZY149"/>
      <c r="ZZ149"/>
      <c r="AAA149"/>
      <c r="AAB149"/>
      <c r="AAC149"/>
      <c r="AAD149"/>
      <c r="AAE149"/>
      <c r="AAF149"/>
      <c r="AAG149"/>
      <c r="AAH149"/>
      <c r="AAI149"/>
      <c r="AAJ149"/>
      <c r="AAK149"/>
      <c r="AAL149"/>
      <c r="AAM149"/>
      <c r="AAN149"/>
      <c r="AAO149"/>
      <c r="AAP149"/>
      <c r="AAQ149"/>
      <c r="AAR149"/>
      <c r="AAS149"/>
      <c r="AAT149"/>
      <c r="AAU149"/>
      <c r="AAV149"/>
      <c r="AAW149"/>
      <c r="AAX149"/>
      <c r="AAY149"/>
      <c r="AAZ149"/>
      <c r="ABA149"/>
      <c r="ABB149"/>
      <c r="ABC149"/>
      <c r="ABD149"/>
      <c r="ABE149"/>
      <c r="ABF149"/>
      <c r="ABG149"/>
      <c r="ABH149"/>
      <c r="ABI149"/>
      <c r="ABJ149"/>
      <c r="ABK149"/>
      <c r="ABL149"/>
      <c r="ABM149"/>
      <c r="ABN149"/>
      <c r="ABO149"/>
      <c r="ABP149"/>
      <c r="ABQ149"/>
      <c r="ABR149"/>
      <c r="ABS149"/>
      <c r="ABT149"/>
      <c r="ABU149"/>
      <c r="ABV149"/>
      <c r="ABW149"/>
      <c r="ABX149"/>
      <c r="ABY149"/>
      <c r="ABZ149"/>
      <c r="ACA149"/>
      <c r="ACB149"/>
      <c r="ACC149"/>
      <c r="ACD149"/>
      <c r="ACE149"/>
      <c r="ACF149"/>
      <c r="ACG149"/>
      <c r="ACH149"/>
      <c r="ACI149"/>
      <c r="ACJ149"/>
      <c r="ACK149"/>
      <c r="ACL149"/>
      <c r="ACM149"/>
      <c r="ACN149"/>
      <c r="ACO149"/>
      <c r="ACP149"/>
      <c r="ACQ149"/>
      <c r="ACR149"/>
      <c r="ACS149"/>
      <c r="ACT149"/>
      <c r="ACU149"/>
      <c r="ACV149"/>
      <c r="ACW149"/>
      <c r="ACX149"/>
      <c r="ACY149"/>
      <c r="ACZ149"/>
      <c r="ADA149"/>
      <c r="ADB149"/>
      <c r="ADC149"/>
      <c r="ADD149"/>
      <c r="ADE149"/>
      <c r="ADF149"/>
      <c r="ADG149"/>
      <c r="ADH149"/>
      <c r="ADI149"/>
      <c r="ADJ149"/>
      <c r="ADK149"/>
      <c r="ADL149"/>
      <c r="ADM149"/>
      <c r="ADN149"/>
      <c r="ADO149"/>
      <c r="ADP149"/>
      <c r="ADQ149"/>
      <c r="ADR149"/>
      <c r="ADS149"/>
      <c r="ADT149"/>
      <c r="ADU149"/>
      <c r="ADV149"/>
      <c r="ADW149"/>
      <c r="ADX149"/>
      <c r="ADY149"/>
      <c r="ADZ149"/>
      <c r="AEA149"/>
      <c r="AEB149"/>
      <c r="AEC149"/>
      <c r="AED149"/>
      <c r="AEE149"/>
      <c r="AEF149"/>
      <c r="AEG149"/>
      <c r="AEH149"/>
      <c r="AEI149"/>
      <c r="AEJ149"/>
      <c r="AEK149"/>
      <c r="AEL149"/>
      <c r="AEM149"/>
      <c r="AEN149"/>
      <c r="AEO149"/>
      <c r="AEP149"/>
      <c r="AEQ149"/>
      <c r="AER149"/>
      <c r="AES149"/>
      <c r="AET149"/>
      <c r="AEU149"/>
      <c r="AEV149"/>
      <c r="AEW149"/>
      <c r="AEX149"/>
      <c r="AEY149"/>
      <c r="AEZ149"/>
      <c r="AFA149"/>
      <c r="AFB149"/>
      <c r="AFC149"/>
      <c r="AFD149"/>
      <c r="AFE149"/>
      <c r="AFF149"/>
      <c r="AFG149"/>
      <c r="AFH149"/>
      <c r="AFI149"/>
      <c r="AFJ149"/>
      <c r="AFK149"/>
      <c r="AFL149"/>
      <c r="AFM149"/>
      <c r="AFN149"/>
      <c r="AFO149"/>
      <c r="AFP149"/>
      <c r="AFQ149"/>
      <c r="AFR149"/>
      <c r="AFS149"/>
      <c r="AFT149"/>
      <c r="AFU149"/>
      <c r="AFV149"/>
      <c r="AFW149"/>
      <c r="AFX149"/>
      <c r="AFY149"/>
      <c r="AFZ149"/>
      <c r="AGA149"/>
      <c r="AGB149"/>
      <c r="AGC149"/>
      <c r="AGD149"/>
      <c r="AGE149"/>
      <c r="AGF149"/>
      <c r="AGG149"/>
      <c r="AGH149"/>
      <c r="AGI149"/>
      <c r="AGJ149"/>
      <c r="AGK149"/>
      <c r="AGL149"/>
      <c r="AGM149"/>
      <c r="AGN149"/>
      <c r="AGO149"/>
      <c r="AGP149"/>
      <c r="AGQ149"/>
      <c r="AGR149"/>
      <c r="AGS149"/>
      <c r="AGT149"/>
      <c r="AGU149"/>
      <c r="AGV149"/>
      <c r="AGW149"/>
      <c r="AGX149"/>
      <c r="AGY149"/>
      <c r="AGZ149"/>
      <c r="AHA149"/>
      <c r="AHB149"/>
      <c r="AHC149"/>
      <c r="AHD149"/>
      <c r="AHE149"/>
      <c r="AHF149"/>
      <c r="AHG149"/>
      <c r="AHH149"/>
      <c r="AHI149"/>
      <c r="AHJ149"/>
      <c r="AHK149"/>
      <c r="AHL149"/>
      <c r="AHM149"/>
      <c r="AHN149"/>
      <c r="AHO149"/>
      <c r="AHP149"/>
      <c r="AHQ149"/>
      <c r="AHR149"/>
      <c r="AHS149"/>
      <c r="AHT149"/>
      <c r="AHU149"/>
      <c r="AHV149"/>
      <c r="AHW149"/>
      <c r="AHX149"/>
      <c r="AHY149"/>
      <c r="AHZ149"/>
      <c r="AIA149"/>
      <c r="AIB149"/>
      <c r="AIC149"/>
      <c r="AID149"/>
      <c r="AIE149"/>
      <c r="AIF149"/>
      <c r="AIG149"/>
      <c r="AIH149"/>
      <c r="AII149"/>
      <c r="AIJ149"/>
      <c r="AIK149"/>
      <c r="AIL149"/>
      <c r="AIM149"/>
      <c r="AIN149"/>
      <c r="AIO149"/>
      <c r="AIP149"/>
      <c r="AIQ149"/>
      <c r="AIR149"/>
      <c r="AIS149"/>
      <c r="AIT149"/>
      <c r="AIU149"/>
      <c r="AIV149"/>
      <c r="AIW149"/>
      <c r="AIX149"/>
      <c r="AIY149"/>
      <c r="AIZ149"/>
      <c r="AJA149"/>
      <c r="AJB149"/>
      <c r="AJC149"/>
      <c r="AJD149"/>
      <c r="AJE149"/>
      <c r="AJF149"/>
      <c r="AJG149"/>
      <c r="AJH149"/>
      <c r="AJI149"/>
      <c r="AJJ149"/>
      <c r="AJK149"/>
      <c r="AJL149"/>
      <c r="AJM149"/>
      <c r="AJN149"/>
      <c r="AJO149"/>
      <c r="AJP149"/>
      <c r="AJQ149"/>
      <c r="AJR149"/>
      <c r="AJS149"/>
      <c r="AJT149"/>
      <c r="AJU149"/>
      <c r="AJV149"/>
      <c r="AJW149"/>
      <c r="AJX149"/>
      <c r="AJY149"/>
      <c r="AJZ149"/>
      <c r="AKA149"/>
      <c r="AKB149"/>
      <c r="AKC149"/>
      <c r="AKD149"/>
      <c r="AKE149"/>
      <c r="AKF149"/>
      <c r="AKG149"/>
      <c r="AKH149"/>
      <c r="AKI149"/>
      <c r="AKJ149"/>
      <c r="AKK149"/>
      <c r="AKL149"/>
      <c r="AKM149"/>
      <c r="AKN149"/>
      <c r="AKO149"/>
      <c r="AKP149"/>
      <c r="AKQ149"/>
      <c r="AKR149"/>
      <c r="AKS149"/>
      <c r="AKT149"/>
      <c r="AKU149"/>
      <c r="AKV149"/>
      <c r="AKW149"/>
      <c r="AKX149"/>
      <c r="AKY149"/>
      <c r="AKZ149"/>
      <c r="ALA149"/>
      <c r="ALB149"/>
      <c r="ALC149"/>
      <c r="ALD149"/>
      <c r="ALE149"/>
      <c r="ALF149"/>
      <c r="ALG149"/>
      <c r="ALH149"/>
      <c r="ALI149"/>
      <c r="ALJ149"/>
      <c r="ALK149"/>
      <c r="ALL149"/>
      <c r="ALM149"/>
      <c r="ALN149"/>
      <c r="ALO149"/>
      <c r="ALP149"/>
      <c r="ALQ149"/>
      <c r="ALR149"/>
      <c r="ALS149"/>
      <c r="ALT149"/>
      <c r="ALU149"/>
      <c r="ALV149"/>
      <c r="ALW149"/>
      <c r="ALX149"/>
      <c r="ALY149"/>
      <c r="ALZ149"/>
      <c r="AMA149"/>
      <c r="AMB149"/>
      <c r="AMC149"/>
      <c r="AMD149"/>
      <c r="AME149"/>
      <c r="AMF149"/>
      <c r="AMG149"/>
      <c r="AMH149"/>
      <c r="AMI149"/>
      <c r="AMJ149"/>
      <c r="AMK149"/>
      <c r="AML149"/>
      <c r="AMM149"/>
      <c r="AMN149"/>
      <c r="AMO149"/>
      <c r="AMP149"/>
      <c r="AMQ149"/>
      <c r="AMR149"/>
      <c r="AMS149"/>
      <c r="AMT149"/>
      <c r="AMU149"/>
    </row>
    <row r="150" spans="2:1035" s="6" customFormat="1" ht="15" customHeight="1" x14ac:dyDescent="0.25">
      <c r="C150" s="6" t="str">
        <f t="shared" si="25"/>
        <v>Bradford White</v>
      </c>
      <c r="D150" s="6" t="str">
        <f t="shared" si="26"/>
        <v>RE2H80T10-1NCTT-CON  (80 gal)</v>
      </c>
      <c r="E150" s="6">
        <f t="shared" si="27"/>
        <v>1301525</v>
      </c>
      <c r="F150" s="55">
        <f t="shared" si="28"/>
        <v>80</v>
      </c>
      <c r="G150" s="6" t="str">
        <f t="shared" si="29"/>
        <v>BradfordWhiteAeroThermRE2H80</v>
      </c>
      <c r="H150" s="114">
        <f t="shared" si="30"/>
        <v>1</v>
      </c>
      <c r="I150" s="152" t="str">
        <f t="shared" si="31"/>
        <v>BradfordWhiteRE2H80T10_1NCTT_CON</v>
      </c>
      <c r="J150" s="114">
        <v>4</v>
      </c>
      <c r="K150" s="219">
        <v>3.59</v>
      </c>
      <c r="L150" s="91" t="s">
        <v>188</v>
      </c>
      <c r="M150" s="183"/>
      <c r="N150" s="131">
        <f t="shared" si="32"/>
        <v>13</v>
      </c>
      <c r="O150" s="189" t="s">
        <v>93</v>
      </c>
      <c r="P150" s="178">
        <f>P149+1</f>
        <v>15</v>
      </c>
      <c r="Q150" s="164">
        <f t="shared" si="33"/>
        <v>1301525</v>
      </c>
      <c r="R150" s="9" t="str">
        <f t="shared" si="34"/>
        <v>RE2H80T10-1NCTT-CON  (80 gal)</v>
      </c>
      <c r="S150" s="11">
        <f t="shared" si="35"/>
        <v>1</v>
      </c>
      <c r="T150" s="190" t="s">
        <v>961</v>
      </c>
      <c r="U150" s="172">
        <v>80</v>
      </c>
      <c r="V150" s="173" t="s">
        <v>1267</v>
      </c>
      <c r="W150" s="173" t="s">
        <v>1267</v>
      </c>
      <c r="X150" s="129" t="str">
        <f t="shared" si="36"/>
        <v>BradfordWhiteAeroThermRE2H80</v>
      </c>
      <c r="Y150" s="180">
        <v>1</v>
      </c>
      <c r="Z150" s="165"/>
      <c r="AA150" s="194"/>
      <c r="AB150" s="181"/>
      <c r="AC150" s="124" t="str">
        <f t="shared" si="37"/>
        <v>2,     1301525,   "RE2H80T10-1NCTT-CON  (80 gal)"</v>
      </c>
      <c r="AD150" s="182" t="s">
        <v>431</v>
      </c>
      <c r="AE150" s="173" t="s">
        <v>975</v>
      </c>
      <c r="AF150" s="167">
        <f t="shared" si="38"/>
        <v>1</v>
      </c>
      <c r="AG150" s="124" t="str">
        <f t="shared" si="39"/>
        <v xml:space="preserve">          case  RE2H80T10-1NCTT-CON  (80 gal)   :   "BradfordWhiteRE2H80T10_1NCTT_CON"</v>
      </c>
      <c r="AH150" s="6">
        <v>3.59</v>
      </c>
      <c r="AJ150" s="6">
        <v>4</v>
      </c>
      <c r="AK150"/>
      <c r="AL150" s="138" t="str">
        <f t="shared" si="40"/>
        <v/>
      </c>
      <c r="AM150" s="138">
        <f t="shared" si="41"/>
        <v>3.59</v>
      </c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  <c r="NR150"/>
      <c r="NS150"/>
      <c r="NT150"/>
      <c r="NU150"/>
      <c r="NV150"/>
      <c r="NW150"/>
      <c r="NX150"/>
      <c r="NY150"/>
      <c r="NZ150"/>
      <c r="OA150"/>
      <c r="OB150"/>
      <c r="OC150"/>
      <c r="OD150"/>
      <c r="OE150"/>
      <c r="OF150"/>
      <c r="OG150"/>
      <c r="OH150"/>
      <c r="OI150"/>
      <c r="OJ150"/>
      <c r="OK150"/>
      <c r="OL150"/>
      <c r="OM150"/>
      <c r="ON150"/>
      <c r="OO150"/>
      <c r="OP150"/>
      <c r="OQ150"/>
      <c r="OR150"/>
      <c r="OS150"/>
      <c r="OT150"/>
      <c r="OU150"/>
      <c r="OV150"/>
      <c r="OW150"/>
      <c r="OX150"/>
      <c r="OY150"/>
      <c r="OZ150"/>
      <c r="PA150"/>
      <c r="PB150"/>
      <c r="PC150"/>
      <c r="PD150"/>
      <c r="PE150"/>
      <c r="PF150"/>
      <c r="PG150"/>
      <c r="PH150"/>
      <c r="PI150"/>
      <c r="PJ150"/>
      <c r="PK150"/>
      <c r="PL150"/>
      <c r="PM150"/>
      <c r="PN150"/>
      <c r="PO150"/>
      <c r="PP150"/>
      <c r="PQ150"/>
      <c r="PR150"/>
      <c r="PS150"/>
      <c r="PT150"/>
      <c r="PU150"/>
      <c r="PV150"/>
      <c r="PW150"/>
      <c r="PX150"/>
      <c r="PY150"/>
      <c r="PZ150"/>
      <c r="QA150"/>
      <c r="QB150"/>
      <c r="QC150"/>
      <c r="QD150"/>
      <c r="QE150"/>
      <c r="QF150"/>
      <c r="QG150"/>
      <c r="QH150"/>
      <c r="QI150"/>
      <c r="QJ150"/>
      <c r="QK150"/>
      <c r="QL150"/>
      <c r="QM150"/>
      <c r="QN150"/>
      <c r="QO150"/>
      <c r="QP150"/>
      <c r="QQ150"/>
      <c r="QR150"/>
      <c r="QS150"/>
      <c r="QT150"/>
      <c r="QU150"/>
      <c r="QV150"/>
      <c r="QW150"/>
      <c r="QX150"/>
      <c r="QY150"/>
      <c r="QZ150"/>
      <c r="RA150"/>
      <c r="RB150"/>
      <c r="RC150"/>
      <c r="RD150"/>
      <c r="RE150"/>
      <c r="RF150"/>
      <c r="RG150"/>
      <c r="RH150"/>
      <c r="RI150"/>
      <c r="RJ150"/>
      <c r="RK150"/>
      <c r="RL150"/>
      <c r="RM150"/>
      <c r="RN150"/>
      <c r="RO150"/>
      <c r="RP150"/>
      <c r="RQ150"/>
      <c r="RR150"/>
      <c r="RS150"/>
      <c r="RT150"/>
      <c r="RU150"/>
      <c r="RV150"/>
      <c r="RW150"/>
      <c r="RX150"/>
      <c r="RY150"/>
      <c r="RZ150"/>
      <c r="SA150"/>
      <c r="SB150"/>
      <c r="SC150"/>
      <c r="SD150"/>
      <c r="SE150"/>
      <c r="SF150"/>
      <c r="SG150"/>
      <c r="SH150"/>
      <c r="SI150"/>
      <c r="SJ150"/>
      <c r="SK150"/>
      <c r="SL150"/>
      <c r="SM150"/>
      <c r="SN150"/>
      <c r="SO150"/>
      <c r="SP150"/>
      <c r="SQ150"/>
      <c r="SR150"/>
      <c r="SS150"/>
      <c r="ST150"/>
      <c r="SU150"/>
      <c r="SV150"/>
      <c r="SW150"/>
      <c r="SX150"/>
      <c r="SY150"/>
      <c r="SZ150"/>
      <c r="TA150"/>
      <c r="TB150"/>
      <c r="TC150"/>
      <c r="TD150"/>
      <c r="TE150"/>
      <c r="TF150"/>
      <c r="TG150"/>
      <c r="TH150"/>
      <c r="TI150"/>
      <c r="TJ150"/>
      <c r="TK150"/>
      <c r="TL150"/>
      <c r="TM150"/>
      <c r="TN150"/>
      <c r="TO150"/>
      <c r="TP150"/>
      <c r="TQ150"/>
      <c r="TR150"/>
      <c r="TS150"/>
      <c r="TT150"/>
      <c r="TU150"/>
      <c r="TV150"/>
      <c r="TW150"/>
      <c r="TX150"/>
      <c r="TY150"/>
      <c r="TZ150"/>
      <c r="UA150"/>
      <c r="UB150"/>
      <c r="UC150"/>
      <c r="UD150"/>
      <c r="UE150"/>
      <c r="UF150"/>
      <c r="UG150"/>
      <c r="UH150"/>
      <c r="UI150"/>
      <c r="UJ150"/>
      <c r="UK150"/>
      <c r="UL150"/>
      <c r="UM150"/>
      <c r="UN150"/>
      <c r="UO150"/>
      <c r="UP150"/>
      <c r="UQ150"/>
      <c r="UR150"/>
      <c r="US150"/>
      <c r="UT150"/>
      <c r="UU150"/>
      <c r="UV150"/>
      <c r="UW150"/>
      <c r="UX150"/>
      <c r="UY150"/>
      <c r="UZ150"/>
      <c r="VA150"/>
      <c r="VB150"/>
      <c r="VC150"/>
      <c r="VD150"/>
      <c r="VE150"/>
      <c r="VF150"/>
      <c r="VG150"/>
      <c r="VH150"/>
      <c r="VI150"/>
      <c r="VJ150"/>
      <c r="VK150"/>
      <c r="VL150"/>
      <c r="VM150"/>
      <c r="VN150"/>
      <c r="VO150"/>
      <c r="VP150"/>
      <c r="VQ150"/>
      <c r="VR150"/>
      <c r="VS150"/>
      <c r="VT150"/>
      <c r="VU150"/>
      <c r="VV150"/>
      <c r="VW150"/>
      <c r="VX150"/>
      <c r="VY150"/>
      <c r="VZ150"/>
      <c r="WA150"/>
      <c r="WB150"/>
      <c r="WC150"/>
      <c r="WD150"/>
      <c r="WE150"/>
      <c r="WF150"/>
      <c r="WG150"/>
      <c r="WH150"/>
      <c r="WI150"/>
      <c r="WJ150"/>
      <c r="WK150"/>
      <c r="WL150"/>
      <c r="WM150"/>
      <c r="WN150"/>
      <c r="WO150"/>
      <c r="WP150"/>
      <c r="WQ150"/>
      <c r="WR150"/>
      <c r="WS150"/>
      <c r="WT150"/>
      <c r="WU150"/>
      <c r="WV150"/>
      <c r="WW150"/>
      <c r="WX150"/>
      <c r="WY150"/>
      <c r="WZ150"/>
      <c r="XA150"/>
      <c r="XB150"/>
      <c r="XC150"/>
      <c r="XD150"/>
      <c r="XE150"/>
      <c r="XF150"/>
      <c r="XG150"/>
      <c r="XH150"/>
      <c r="XI150"/>
      <c r="XJ150"/>
      <c r="XK150"/>
      <c r="XL150"/>
      <c r="XM150"/>
      <c r="XN150"/>
      <c r="XO150"/>
      <c r="XP150"/>
      <c r="XQ150"/>
      <c r="XR150"/>
      <c r="XS150"/>
      <c r="XT150"/>
      <c r="XU150"/>
      <c r="XV150"/>
      <c r="XW150"/>
      <c r="XX150"/>
      <c r="XY150"/>
      <c r="XZ150"/>
      <c r="YA150"/>
      <c r="YB150"/>
      <c r="YC150"/>
      <c r="YD150"/>
      <c r="YE150"/>
      <c r="YF150"/>
      <c r="YG150"/>
      <c r="YH150"/>
      <c r="YI150"/>
      <c r="YJ150"/>
      <c r="YK150"/>
      <c r="YL150"/>
      <c r="YM150"/>
      <c r="YN150"/>
      <c r="YO150"/>
      <c r="YP150"/>
      <c r="YQ150"/>
      <c r="YR150"/>
      <c r="YS150"/>
      <c r="YT150"/>
      <c r="YU150"/>
      <c r="YV150"/>
      <c r="YW150"/>
      <c r="YX150"/>
      <c r="YY150"/>
      <c r="YZ150"/>
      <c r="ZA150"/>
      <c r="ZB150"/>
      <c r="ZC150"/>
      <c r="ZD150"/>
      <c r="ZE150"/>
      <c r="ZF150"/>
      <c r="ZG150"/>
      <c r="ZH150"/>
      <c r="ZI150"/>
      <c r="ZJ150"/>
      <c r="ZK150"/>
      <c r="ZL150"/>
      <c r="ZM150"/>
      <c r="ZN150"/>
      <c r="ZO150"/>
      <c r="ZP150"/>
      <c r="ZQ150"/>
      <c r="ZR150"/>
      <c r="ZS150"/>
      <c r="ZT150"/>
      <c r="ZU150"/>
      <c r="ZV150"/>
      <c r="ZW150"/>
      <c r="ZX150"/>
      <c r="ZY150"/>
      <c r="ZZ150"/>
      <c r="AAA150"/>
      <c r="AAB150"/>
      <c r="AAC150"/>
      <c r="AAD150"/>
      <c r="AAE150"/>
      <c r="AAF150"/>
      <c r="AAG150"/>
      <c r="AAH150"/>
      <c r="AAI150"/>
      <c r="AAJ150"/>
      <c r="AAK150"/>
      <c r="AAL150"/>
      <c r="AAM150"/>
      <c r="AAN150"/>
      <c r="AAO150"/>
      <c r="AAP150"/>
      <c r="AAQ150"/>
      <c r="AAR150"/>
      <c r="AAS150"/>
      <c r="AAT150"/>
      <c r="AAU150"/>
      <c r="AAV150"/>
      <c r="AAW150"/>
      <c r="AAX150"/>
      <c r="AAY150"/>
      <c r="AAZ150"/>
      <c r="ABA150"/>
      <c r="ABB150"/>
      <c r="ABC150"/>
      <c r="ABD150"/>
      <c r="ABE150"/>
      <c r="ABF150"/>
      <c r="ABG150"/>
      <c r="ABH150"/>
      <c r="ABI150"/>
      <c r="ABJ150"/>
      <c r="ABK150"/>
      <c r="ABL150"/>
      <c r="ABM150"/>
      <c r="ABN150"/>
      <c r="ABO150"/>
      <c r="ABP150"/>
      <c r="ABQ150"/>
      <c r="ABR150"/>
      <c r="ABS150"/>
      <c r="ABT150"/>
      <c r="ABU150"/>
      <c r="ABV150"/>
      <c r="ABW150"/>
      <c r="ABX150"/>
      <c r="ABY150"/>
      <c r="ABZ150"/>
      <c r="ACA150"/>
      <c r="ACB150"/>
      <c r="ACC150"/>
      <c r="ACD150"/>
      <c r="ACE150"/>
      <c r="ACF150"/>
      <c r="ACG150"/>
      <c r="ACH150"/>
      <c r="ACI150"/>
      <c r="ACJ150"/>
      <c r="ACK150"/>
      <c r="ACL150"/>
      <c r="ACM150"/>
      <c r="ACN150"/>
      <c r="ACO150"/>
      <c r="ACP150"/>
      <c r="ACQ150"/>
      <c r="ACR150"/>
      <c r="ACS150"/>
      <c r="ACT150"/>
      <c r="ACU150"/>
      <c r="ACV150"/>
      <c r="ACW150"/>
      <c r="ACX150"/>
      <c r="ACY150"/>
      <c r="ACZ150"/>
      <c r="ADA150"/>
      <c r="ADB150"/>
      <c r="ADC150"/>
      <c r="ADD150"/>
      <c r="ADE150"/>
      <c r="ADF150"/>
      <c r="ADG150"/>
      <c r="ADH150"/>
      <c r="ADI150"/>
      <c r="ADJ150"/>
      <c r="ADK150"/>
      <c r="ADL150"/>
      <c r="ADM150"/>
      <c r="ADN150"/>
      <c r="ADO150"/>
      <c r="ADP150"/>
      <c r="ADQ150"/>
      <c r="ADR150"/>
      <c r="ADS150"/>
      <c r="ADT150"/>
      <c r="ADU150"/>
      <c r="ADV150"/>
      <c r="ADW150"/>
      <c r="ADX150"/>
      <c r="ADY150"/>
      <c r="ADZ150"/>
      <c r="AEA150"/>
      <c r="AEB150"/>
      <c r="AEC150"/>
      <c r="AED150"/>
      <c r="AEE150"/>
      <c r="AEF150"/>
      <c r="AEG150"/>
      <c r="AEH150"/>
      <c r="AEI150"/>
      <c r="AEJ150"/>
      <c r="AEK150"/>
      <c r="AEL150"/>
      <c r="AEM150"/>
      <c r="AEN150"/>
      <c r="AEO150"/>
      <c r="AEP150"/>
      <c r="AEQ150"/>
      <c r="AER150"/>
      <c r="AES150"/>
      <c r="AET150"/>
      <c r="AEU150"/>
      <c r="AEV150"/>
      <c r="AEW150"/>
      <c r="AEX150"/>
      <c r="AEY150"/>
      <c r="AEZ150"/>
      <c r="AFA150"/>
      <c r="AFB150"/>
      <c r="AFC150"/>
      <c r="AFD150"/>
      <c r="AFE150"/>
      <c r="AFF150"/>
      <c r="AFG150"/>
      <c r="AFH150"/>
      <c r="AFI150"/>
      <c r="AFJ150"/>
      <c r="AFK150"/>
      <c r="AFL150"/>
      <c r="AFM150"/>
      <c r="AFN150"/>
      <c r="AFO150"/>
      <c r="AFP150"/>
      <c r="AFQ150"/>
      <c r="AFR150"/>
      <c r="AFS150"/>
      <c r="AFT150"/>
      <c r="AFU150"/>
      <c r="AFV150"/>
      <c r="AFW150"/>
      <c r="AFX150"/>
      <c r="AFY150"/>
      <c r="AFZ150"/>
      <c r="AGA150"/>
      <c r="AGB150"/>
      <c r="AGC150"/>
      <c r="AGD150"/>
      <c r="AGE150"/>
      <c r="AGF150"/>
      <c r="AGG150"/>
      <c r="AGH150"/>
      <c r="AGI150"/>
      <c r="AGJ150"/>
      <c r="AGK150"/>
      <c r="AGL150"/>
      <c r="AGM150"/>
      <c r="AGN150"/>
      <c r="AGO150"/>
      <c r="AGP150"/>
      <c r="AGQ150"/>
      <c r="AGR150"/>
      <c r="AGS150"/>
      <c r="AGT150"/>
      <c r="AGU150"/>
      <c r="AGV150"/>
      <c r="AGW150"/>
      <c r="AGX150"/>
      <c r="AGY150"/>
      <c r="AGZ150"/>
      <c r="AHA150"/>
      <c r="AHB150"/>
      <c r="AHC150"/>
      <c r="AHD150"/>
      <c r="AHE150"/>
      <c r="AHF150"/>
      <c r="AHG150"/>
      <c r="AHH150"/>
      <c r="AHI150"/>
      <c r="AHJ150"/>
      <c r="AHK150"/>
      <c r="AHL150"/>
      <c r="AHM150"/>
      <c r="AHN150"/>
      <c r="AHO150"/>
      <c r="AHP150"/>
      <c r="AHQ150"/>
      <c r="AHR150"/>
      <c r="AHS150"/>
      <c r="AHT150"/>
      <c r="AHU150"/>
      <c r="AHV150"/>
      <c r="AHW150"/>
      <c r="AHX150"/>
      <c r="AHY150"/>
      <c r="AHZ150"/>
      <c r="AIA150"/>
      <c r="AIB150"/>
      <c r="AIC150"/>
      <c r="AID150"/>
      <c r="AIE150"/>
      <c r="AIF150"/>
      <c r="AIG150"/>
      <c r="AIH150"/>
      <c r="AII150"/>
      <c r="AIJ150"/>
      <c r="AIK150"/>
      <c r="AIL150"/>
      <c r="AIM150"/>
      <c r="AIN150"/>
      <c r="AIO150"/>
      <c r="AIP150"/>
      <c r="AIQ150"/>
      <c r="AIR150"/>
      <c r="AIS150"/>
      <c r="AIT150"/>
      <c r="AIU150"/>
      <c r="AIV150"/>
      <c r="AIW150"/>
      <c r="AIX150"/>
      <c r="AIY150"/>
      <c r="AIZ150"/>
      <c r="AJA150"/>
      <c r="AJB150"/>
      <c r="AJC150"/>
      <c r="AJD150"/>
      <c r="AJE150"/>
      <c r="AJF150"/>
      <c r="AJG150"/>
      <c r="AJH150"/>
      <c r="AJI150"/>
      <c r="AJJ150"/>
      <c r="AJK150"/>
      <c r="AJL150"/>
      <c r="AJM150"/>
      <c r="AJN150"/>
      <c r="AJO150"/>
      <c r="AJP150"/>
      <c r="AJQ150"/>
      <c r="AJR150"/>
      <c r="AJS150"/>
      <c r="AJT150"/>
      <c r="AJU150"/>
      <c r="AJV150"/>
      <c r="AJW150"/>
      <c r="AJX150"/>
      <c r="AJY150"/>
      <c r="AJZ150"/>
      <c r="AKA150"/>
      <c r="AKB150"/>
      <c r="AKC150"/>
      <c r="AKD150"/>
      <c r="AKE150"/>
      <c r="AKF150"/>
      <c r="AKG150"/>
      <c r="AKH150"/>
      <c r="AKI150"/>
      <c r="AKJ150"/>
      <c r="AKK150"/>
      <c r="AKL150"/>
      <c r="AKM150"/>
      <c r="AKN150"/>
      <c r="AKO150"/>
      <c r="AKP150"/>
      <c r="AKQ150"/>
      <c r="AKR150"/>
      <c r="AKS150"/>
      <c r="AKT150"/>
      <c r="AKU150"/>
      <c r="AKV150"/>
      <c r="AKW150"/>
      <c r="AKX150"/>
      <c r="AKY150"/>
      <c r="AKZ150"/>
      <c r="ALA150"/>
      <c r="ALB150"/>
      <c r="ALC150"/>
      <c r="ALD150"/>
      <c r="ALE150"/>
      <c r="ALF150"/>
      <c r="ALG150"/>
      <c r="ALH150"/>
      <c r="ALI150"/>
      <c r="ALJ150"/>
      <c r="ALK150"/>
      <c r="ALL150"/>
      <c r="ALM150"/>
      <c r="ALN150"/>
      <c r="ALO150"/>
      <c r="ALP150"/>
      <c r="ALQ150"/>
      <c r="ALR150"/>
      <c r="ALS150"/>
      <c r="ALT150"/>
      <c r="ALU150"/>
      <c r="ALV150"/>
      <c r="ALW150"/>
      <c r="ALX150"/>
      <c r="ALY150"/>
      <c r="ALZ150"/>
      <c r="AMA150"/>
      <c r="AMB150"/>
      <c r="AMC150"/>
      <c r="AMD150"/>
      <c r="AME150"/>
      <c r="AMF150"/>
      <c r="AMG150"/>
      <c r="AMH150"/>
      <c r="AMI150"/>
      <c r="AMJ150"/>
      <c r="AMK150"/>
      <c r="AML150"/>
      <c r="AMM150"/>
      <c r="AMN150"/>
      <c r="AMO150"/>
      <c r="AMP150"/>
      <c r="AMQ150"/>
      <c r="AMR150"/>
      <c r="AMS150"/>
      <c r="AMT150"/>
      <c r="AMU150"/>
    </row>
    <row r="151" spans="2:1035" s="6" customFormat="1" ht="15" customHeight="1" x14ac:dyDescent="0.25">
      <c r="C151" s="105" t="str">
        <f t="shared" si="25"/>
        <v>Bradford White</v>
      </c>
      <c r="D151" s="6" t="str">
        <f t="shared" si="26"/>
        <v>RE2H50S*-*****  (50 gal)</v>
      </c>
      <c r="E151" s="105">
        <f t="shared" si="27"/>
        <v>1300760</v>
      </c>
      <c r="F151" s="55">
        <f t="shared" si="28"/>
        <v>50</v>
      </c>
      <c r="G151" s="6" t="str">
        <f t="shared" si="29"/>
        <v>Rheem2020Prem50</v>
      </c>
      <c r="H151" s="114">
        <f t="shared" si="30"/>
        <v>0</v>
      </c>
      <c r="I151" s="152" t="str">
        <f t="shared" si="31"/>
        <v>BradfordWhiteRE2H50S_Rheem2020Prem50</v>
      </c>
      <c r="J151" s="114">
        <v>2</v>
      </c>
      <c r="K151" s="219">
        <v>3.44</v>
      </c>
      <c r="L151" s="91" t="s">
        <v>188</v>
      </c>
      <c r="M151" s="32">
        <v>4</v>
      </c>
      <c r="N151" s="75">
        <f t="shared" si="32"/>
        <v>13</v>
      </c>
      <c r="O151" s="153" t="s">
        <v>93</v>
      </c>
      <c r="P151" s="107">
        <v>7</v>
      </c>
      <c r="Q151" s="164">
        <f t="shared" si="33"/>
        <v>1300760</v>
      </c>
      <c r="R151" s="59" t="str">
        <f t="shared" si="34"/>
        <v>RE2H50S*-*****  (50 gal)</v>
      </c>
      <c r="S151" s="151">
        <f t="shared" si="35"/>
        <v>4</v>
      </c>
      <c r="T151" s="13" t="s">
        <v>868</v>
      </c>
      <c r="U151" s="14">
        <v>50</v>
      </c>
      <c r="V151" s="30"/>
      <c r="W151" s="80" t="s">
        <v>274</v>
      </c>
      <c r="X151" s="85" t="str">
        <f t="shared" si="36"/>
        <v>Rheem2020Prem50</v>
      </c>
      <c r="Y151" s="113">
        <v>0</v>
      </c>
      <c r="Z151" s="46"/>
      <c r="AA151" s="47"/>
      <c r="AB151" s="44"/>
      <c r="AC151" s="124" t="str">
        <f t="shared" si="37"/>
        <v>2,     1300760,   "RE2H50S*-*****  (50 gal)"</v>
      </c>
      <c r="AD151" s="125" t="s">
        <v>431</v>
      </c>
      <c r="AE151" s="127" t="s">
        <v>871</v>
      </c>
      <c r="AF151" s="167">
        <f t="shared" si="38"/>
        <v>1</v>
      </c>
      <c r="AG151" s="124" t="str">
        <f t="shared" si="39"/>
        <v xml:space="preserve">          case  RE2H50S*-*****  (50 gal)   :   "BradfordWhiteRE2H50S_Rheem2020Prem50"</v>
      </c>
      <c r="AH151" s="6">
        <v>3.44</v>
      </c>
      <c r="AJ151" s="6">
        <v>2</v>
      </c>
      <c r="AK151"/>
      <c r="AL151" s="138" t="str">
        <f t="shared" si="40"/>
        <v/>
      </c>
      <c r="AM151" s="138" t="str">
        <f t="shared" si="41"/>
        <v/>
      </c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  <c r="NR151"/>
      <c r="NS151"/>
      <c r="NT151"/>
      <c r="NU151"/>
      <c r="NV151"/>
      <c r="NW151"/>
      <c r="NX151"/>
      <c r="NY151"/>
      <c r="NZ151"/>
      <c r="OA151"/>
      <c r="OB151"/>
      <c r="OC151"/>
      <c r="OD151"/>
      <c r="OE151"/>
      <c r="OF151"/>
      <c r="OG151"/>
      <c r="OH151"/>
      <c r="OI151"/>
      <c r="OJ151"/>
      <c r="OK151"/>
      <c r="OL151"/>
      <c r="OM151"/>
      <c r="ON151"/>
      <c r="OO151"/>
      <c r="OP151"/>
      <c r="OQ151"/>
      <c r="OR151"/>
      <c r="OS151"/>
      <c r="OT151"/>
      <c r="OU151"/>
      <c r="OV151"/>
      <c r="OW151"/>
      <c r="OX151"/>
      <c r="OY151"/>
      <c r="OZ151"/>
      <c r="PA151"/>
      <c r="PB151"/>
      <c r="PC151"/>
      <c r="PD151"/>
      <c r="PE151"/>
      <c r="PF151"/>
      <c r="PG151"/>
      <c r="PH151"/>
      <c r="PI151"/>
      <c r="PJ151"/>
      <c r="PK151"/>
      <c r="PL151"/>
      <c r="PM151"/>
      <c r="PN151"/>
      <c r="PO151"/>
      <c r="PP151"/>
      <c r="PQ151"/>
      <c r="PR151"/>
      <c r="PS151"/>
      <c r="PT151"/>
      <c r="PU151"/>
      <c r="PV151"/>
      <c r="PW151"/>
      <c r="PX151"/>
      <c r="PY151"/>
      <c r="PZ151"/>
      <c r="QA151"/>
      <c r="QB151"/>
      <c r="QC151"/>
      <c r="QD151"/>
      <c r="QE151"/>
      <c r="QF151"/>
      <c r="QG151"/>
      <c r="QH151"/>
      <c r="QI151"/>
      <c r="QJ151"/>
      <c r="QK151"/>
      <c r="QL151"/>
      <c r="QM151"/>
      <c r="QN151"/>
      <c r="QO151"/>
      <c r="QP151"/>
      <c r="QQ151"/>
      <c r="QR151"/>
      <c r="QS151"/>
      <c r="QT151"/>
      <c r="QU151"/>
      <c r="QV151"/>
      <c r="QW151"/>
      <c r="QX151"/>
      <c r="QY151"/>
      <c r="QZ151"/>
      <c r="RA151"/>
      <c r="RB151"/>
      <c r="RC151"/>
      <c r="RD151"/>
      <c r="RE151"/>
      <c r="RF151"/>
      <c r="RG151"/>
      <c r="RH151"/>
      <c r="RI151"/>
      <c r="RJ151"/>
      <c r="RK151"/>
      <c r="RL151"/>
      <c r="RM151"/>
      <c r="RN151"/>
      <c r="RO151"/>
      <c r="RP151"/>
      <c r="RQ151"/>
      <c r="RR151"/>
      <c r="RS151"/>
      <c r="RT151"/>
      <c r="RU151"/>
      <c r="RV151"/>
      <c r="RW151"/>
      <c r="RX151"/>
      <c r="RY151"/>
      <c r="RZ151"/>
      <c r="SA151"/>
      <c r="SB151"/>
      <c r="SC151"/>
      <c r="SD151"/>
      <c r="SE151"/>
      <c r="SF151"/>
      <c r="SG151"/>
      <c r="SH151"/>
      <c r="SI151"/>
      <c r="SJ151"/>
      <c r="SK151"/>
      <c r="SL151"/>
      <c r="SM151"/>
      <c r="SN151"/>
      <c r="SO151"/>
      <c r="SP151"/>
      <c r="SQ151"/>
      <c r="SR151"/>
      <c r="SS151"/>
      <c r="ST151"/>
      <c r="SU151"/>
      <c r="SV151"/>
      <c r="SW151"/>
      <c r="SX151"/>
      <c r="SY151"/>
      <c r="SZ151"/>
      <c r="TA151"/>
      <c r="TB151"/>
      <c r="TC151"/>
      <c r="TD151"/>
      <c r="TE151"/>
      <c r="TF151"/>
      <c r="TG151"/>
      <c r="TH151"/>
      <c r="TI151"/>
      <c r="TJ151"/>
      <c r="TK151"/>
      <c r="TL151"/>
      <c r="TM151"/>
      <c r="TN151"/>
      <c r="TO151"/>
      <c r="TP151"/>
      <c r="TQ151"/>
      <c r="TR151"/>
      <c r="TS151"/>
      <c r="TT151"/>
      <c r="TU151"/>
      <c r="TV151"/>
      <c r="TW151"/>
      <c r="TX151"/>
      <c r="TY151"/>
      <c r="TZ151"/>
      <c r="UA151"/>
      <c r="UB151"/>
      <c r="UC151"/>
      <c r="UD151"/>
      <c r="UE151"/>
      <c r="UF151"/>
      <c r="UG151"/>
      <c r="UH151"/>
      <c r="UI151"/>
      <c r="UJ151"/>
      <c r="UK151"/>
      <c r="UL151"/>
      <c r="UM151"/>
      <c r="UN151"/>
      <c r="UO151"/>
      <c r="UP151"/>
      <c r="UQ151"/>
      <c r="UR151"/>
      <c r="US151"/>
      <c r="UT151"/>
      <c r="UU151"/>
      <c r="UV151"/>
      <c r="UW151"/>
      <c r="UX151"/>
      <c r="UY151"/>
      <c r="UZ151"/>
      <c r="VA151"/>
      <c r="VB151"/>
      <c r="VC151"/>
      <c r="VD151"/>
      <c r="VE151"/>
      <c r="VF151"/>
      <c r="VG151"/>
      <c r="VH151"/>
      <c r="VI151"/>
      <c r="VJ151"/>
      <c r="VK151"/>
      <c r="VL151"/>
      <c r="VM151"/>
      <c r="VN151"/>
      <c r="VO151"/>
      <c r="VP151"/>
      <c r="VQ151"/>
      <c r="VR151"/>
      <c r="VS151"/>
      <c r="VT151"/>
      <c r="VU151"/>
      <c r="VV151"/>
      <c r="VW151"/>
      <c r="VX151"/>
      <c r="VY151"/>
      <c r="VZ151"/>
      <c r="WA151"/>
      <c r="WB151"/>
      <c r="WC151"/>
      <c r="WD151"/>
      <c r="WE151"/>
      <c r="WF151"/>
      <c r="WG151"/>
      <c r="WH151"/>
      <c r="WI151"/>
      <c r="WJ151"/>
      <c r="WK151"/>
      <c r="WL151"/>
      <c r="WM151"/>
      <c r="WN151"/>
      <c r="WO151"/>
      <c r="WP151"/>
      <c r="WQ151"/>
      <c r="WR151"/>
      <c r="WS151"/>
      <c r="WT151"/>
      <c r="WU151"/>
      <c r="WV151"/>
      <c r="WW151"/>
      <c r="WX151"/>
      <c r="WY151"/>
      <c r="WZ151"/>
      <c r="XA151"/>
      <c r="XB151"/>
      <c r="XC151"/>
      <c r="XD151"/>
      <c r="XE151"/>
      <c r="XF151"/>
      <c r="XG151"/>
      <c r="XH151"/>
      <c r="XI151"/>
      <c r="XJ151"/>
      <c r="XK151"/>
      <c r="XL151"/>
      <c r="XM151"/>
      <c r="XN151"/>
      <c r="XO151"/>
      <c r="XP151"/>
      <c r="XQ151"/>
      <c r="XR151"/>
      <c r="XS151"/>
      <c r="XT151"/>
      <c r="XU151"/>
      <c r="XV151"/>
      <c r="XW151"/>
      <c r="XX151"/>
      <c r="XY151"/>
      <c r="XZ151"/>
      <c r="YA151"/>
      <c r="YB151"/>
      <c r="YC151"/>
      <c r="YD151"/>
      <c r="YE151"/>
      <c r="YF151"/>
      <c r="YG151"/>
      <c r="YH151"/>
      <c r="YI151"/>
      <c r="YJ151"/>
      <c r="YK151"/>
      <c r="YL151"/>
      <c r="YM151"/>
      <c r="YN151"/>
      <c r="YO151"/>
      <c r="YP151"/>
      <c r="YQ151"/>
      <c r="YR151"/>
      <c r="YS151"/>
      <c r="YT151"/>
      <c r="YU151"/>
      <c r="YV151"/>
      <c r="YW151"/>
      <c r="YX151"/>
      <c r="YY151"/>
      <c r="YZ151"/>
      <c r="ZA151"/>
      <c r="ZB151"/>
      <c r="ZC151"/>
      <c r="ZD151"/>
      <c r="ZE151"/>
      <c r="ZF151"/>
      <c r="ZG151"/>
      <c r="ZH151"/>
      <c r="ZI151"/>
      <c r="ZJ151"/>
      <c r="ZK151"/>
      <c r="ZL151"/>
      <c r="ZM151"/>
      <c r="ZN151"/>
      <c r="ZO151"/>
      <c r="ZP151"/>
      <c r="ZQ151"/>
      <c r="ZR151"/>
      <c r="ZS151"/>
      <c r="ZT151"/>
      <c r="ZU151"/>
      <c r="ZV151"/>
      <c r="ZW151"/>
      <c r="ZX151"/>
      <c r="ZY151"/>
      <c r="ZZ151"/>
      <c r="AAA151"/>
      <c r="AAB151"/>
      <c r="AAC151"/>
      <c r="AAD151"/>
      <c r="AAE151"/>
      <c r="AAF151"/>
      <c r="AAG151"/>
      <c r="AAH151"/>
      <c r="AAI151"/>
      <c r="AAJ151"/>
      <c r="AAK151"/>
      <c r="AAL151"/>
      <c r="AAM151"/>
      <c r="AAN151"/>
      <c r="AAO151"/>
      <c r="AAP151"/>
      <c r="AAQ151"/>
      <c r="AAR151"/>
      <c r="AAS151"/>
      <c r="AAT151"/>
      <c r="AAU151"/>
      <c r="AAV151"/>
      <c r="AAW151"/>
      <c r="AAX151"/>
      <c r="AAY151"/>
      <c r="AAZ151"/>
      <c r="ABA151"/>
      <c r="ABB151"/>
      <c r="ABC151"/>
      <c r="ABD151"/>
      <c r="ABE151"/>
      <c r="ABF151"/>
      <c r="ABG151"/>
      <c r="ABH151"/>
      <c r="ABI151"/>
      <c r="ABJ151"/>
      <c r="ABK151"/>
      <c r="ABL151"/>
      <c r="ABM151"/>
      <c r="ABN151"/>
      <c r="ABO151"/>
      <c r="ABP151"/>
      <c r="ABQ151"/>
      <c r="ABR151"/>
      <c r="ABS151"/>
      <c r="ABT151"/>
      <c r="ABU151"/>
      <c r="ABV151"/>
      <c r="ABW151"/>
      <c r="ABX151"/>
      <c r="ABY151"/>
      <c r="ABZ151"/>
      <c r="ACA151"/>
      <c r="ACB151"/>
      <c r="ACC151"/>
      <c r="ACD151"/>
      <c r="ACE151"/>
      <c r="ACF151"/>
      <c r="ACG151"/>
      <c r="ACH151"/>
      <c r="ACI151"/>
      <c r="ACJ151"/>
      <c r="ACK151"/>
      <c r="ACL151"/>
      <c r="ACM151"/>
      <c r="ACN151"/>
      <c r="ACO151"/>
      <c r="ACP151"/>
      <c r="ACQ151"/>
      <c r="ACR151"/>
      <c r="ACS151"/>
      <c r="ACT151"/>
      <c r="ACU151"/>
      <c r="ACV151"/>
      <c r="ACW151"/>
      <c r="ACX151"/>
      <c r="ACY151"/>
      <c r="ACZ151"/>
      <c r="ADA151"/>
      <c r="ADB151"/>
      <c r="ADC151"/>
      <c r="ADD151"/>
      <c r="ADE151"/>
      <c r="ADF151"/>
      <c r="ADG151"/>
      <c r="ADH151"/>
      <c r="ADI151"/>
      <c r="ADJ151"/>
      <c r="ADK151"/>
      <c r="ADL151"/>
      <c r="ADM151"/>
      <c r="ADN151"/>
      <c r="ADO151"/>
      <c r="ADP151"/>
      <c r="ADQ151"/>
      <c r="ADR151"/>
      <c r="ADS151"/>
      <c r="ADT151"/>
      <c r="ADU151"/>
      <c r="ADV151"/>
      <c r="ADW151"/>
      <c r="ADX151"/>
      <c r="ADY151"/>
      <c r="ADZ151"/>
      <c r="AEA151"/>
      <c r="AEB151"/>
      <c r="AEC151"/>
      <c r="AED151"/>
      <c r="AEE151"/>
      <c r="AEF151"/>
      <c r="AEG151"/>
      <c r="AEH151"/>
      <c r="AEI151"/>
      <c r="AEJ151"/>
      <c r="AEK151"/>
      <c r="AEL151"/>
      <c r="AEM151"/>
      <c r="AEN151"/>
      <c r="AEO151"/>
      <c r="AEP151"/>
      <c r="AEQ151"/>
      <c r="AER151"/>
      <c r="AES151"/>
      <c r="AET151"/>
      <c r="AEU151"/>
      <c r="AEV151"/>
      <c r="AEW151"/>
      <c r="AEX151"/>
      <c r="AEY151"/>
      <c r="AEZ151"/>
      <c r="AFA151"/>
      <c r="AFB151"/>
      <c r="AFC151"/>
      <c r="AFD151"/>
      <c r="AFE151"/>
      <c r="AFF151"/>
      <c r="AFG151"/>
      <c r="AFH151"/>
      <c r="AFI151"/>
      <c r="AFJ151"/>
      <c r="AFK151"/>
      <c r="AFL151"/>
      <c r="AFM151"/>
      <c r="AFN151"/>
      <c r="AFO151"/>
      <c r="AFP151"/>
      <c r="AFQ151"/>
      <c r="AFR151"/>
      <c r="AFS151"/>
      <c r="AFT151"/>
      <c r="AFU151"/>
      <c r="AFV151"/>
      <c r="AFW151"/>
      <c r="AFX151"/>
      <c r="AFY151"/>
      <c r="AFZ151"/>
      <c r="AGA151"/>
      <c r="AGB151"/>
      <c r="AGC151"/>
      <c r="AGD151"/>
      <c r="AGE151"/>
      <c r="AGF151"/>
      <c r="AGG151"/>
      <c r="AGH151"/>
      <c r="AGI151"/>
      <c r="AGJ151"/>
      <c r="AGK151"/>
      <c r="AGL151"/>
      <c r="AGM151"/>
      <c r="AGN151"/>
      <c r="AGO151"/>
      <c r="AGP151"/>
      <c r="AGQ151"/>
      <c r="AGR151"/>
      <c r="AGS151"/>
      <c r="AGT151"/>
      <c r="AGU151"/>
      <c r="AGV151"/>
      <c r="AGW151"/>
      <c r="AGX151"/>
      <c r="AGY151"/>
      <c r="AGZ151"/>
      <c r="AHA151"/>
      <c r="AHB151"/>
      <c r="AHC151"/>
      <c r="AHD151"/>
      <c r="AHE151"/>
      <c r="AHF151"/>
      <c r="AHG151"/>
      <c r="AHH151"/>
      <c r="AHI151"/>
      <c r="AHJ151"/>
      <c r="AHK151"/>
      <c r="AHL151"/>
      <c r="AHM151"/>
      <c r="AHN151"/>
      <c r="AHO151"/>
      <c r="AHP151"/>
      <c r="AHQ151"/>
      <c r="AHR151"/>
      <c r="AHS151"/>
      <c r="AHT151"/>
      <c r="AHU151"/>
      <c r="AHV151"/>
      <c r="AHW151"/>
      <c r="AHX151"/>
      <c r="AHY151"/>
      <c r="AHZ151"/>
      <c r="AIA151"/>
      <c r="AIB151"/>
      <c r="AIC151"/>
      <c r="AID151"/>
      <c r="AIE151"/>
      <c r="AIF151"/>
      <c r="AIG151"/>
      <c r="AIH151"/>
      <c r="AII151"/>
      <c r="AIJ151"/>
      <c r="AIK151"/>
      <c r="AIL151"/>
      <c r="AIM151"/>
      <c r="AIN151"/>
      <c r="AIO151"/>
      <c r="AIP151"/>
      <c r="AIQ151"/>
      <c r="AIR151"/>
      <c r="AIS151"/>
      <c r="AIT151"/>
      <c r="AIU151"/>
      <c r="AIV151"/>
      <c r="AIW151"/>
      <c r="AIX151"/>
      <c r="AIY151"/>
      <c r="AIZ151"/>
      <c r="AJA151"/>
      <c r="AJB151"/>
      <c r="AJC151"/>
      <c r="AJD151"/>
      <c r="AJE151"/>
      <c r="AJF151"/>
      <c r="AJG151"/>
      <c r="AJH151"/>
      <c r="AJI151"/>
      <c r="AJJ151"/>
      <c r="AJK151"/>
      <c r="AJL151"/>
      <c r="AJM151"/>
      <c r="AJN151"/>
      <c r="AJO151"/>
      <c r="AJP151"/>
      <c r="AJQ151"/>
      <c r="AJR151"/>
      <c r="AJS151"/>
      <c r="AJT151"/>
      <c r="AJU151"/>
      <c r="AJV151"/>
      <c r="AJW151"/>
      <c r="AJX151"/>
      <c r="AJY151"/>
      <c r="AJZ151"/>
      <c r="AKA151"/>
      <c r="AKB151"/>
      <c r="AKC151"/>
      <c r="AKD151"/>
      <c r="AKE151"/>
      <c r="AKF151"/>
      <c r="AKG151"/>
      <c r="AKH151"/>
      <c r="AKI151"/>
      <c r="AKJ151"/>
      <c r="AKK151"/>
      <c r="AKL151"/>
      <c r="AKM151"/>
      <c r="AKN151"/>
      <c r="AKO151"/>
      <c r="AKP151"/>
      <c r="AKQ151"/>
      <c r="AKR151"/>
      <c r="AKS151"/>
      <c r="AKT151"/>
      <c r="AKU151"/>
      <c r="AKV151"/>
      <c r="AKW151"/>
      <c r="AKX151"/>
      <c r="AKY151"/>
      <c r="AKZ151"/>
      <c r="ALA151"/>
      <c r="ALB151"/>
      <c r="ALC151"/>
      <c r="ALD151"/>
      <c r="ALE151"/>
      <c r="ALF151"/>
      <c r="ALG151"/>
      <c r="ALH151"/>
      <c r="ALI151"/>
      <c r="ALJ151"/>
      <c r="ALK151"/>
      <c r="ALL151"/>
      <c r="ALM151"/>
      <c r="ALN151"/>
      <c r="ALO151"/>
      <c r="ALP151"/>
      <c r="ALQ151"/>
      <c r="ALR151"/>
      <c r="ALS151"/>
      <c r="ALT151"/>
      <c r="ALU151"/>
      <c r="ALV151"/>
      <c r="ALW151"/>
      <c r="ALX151"/>
      <c r="ALY151"/>
      <c r="ALZ151"/>
      <c r="AMA151"/>
      <c r="AMB151"/>
      <c r="AMC151"/>
      <c r="AMD151"/>
      <c r="AME151"/>
      <c r="AMF151"/>
      <c r="AMG151"/>
      <c r="AMH151"/>
      <c r="AMI151"/>
      <c r="AMJ151"/>
      <c r="AMK151"/>
      <c r="AML151"/>
      <c r="AMM151"/>
      <c r="AMN151"/>
      <c r="AMO151"/>
      <c r="AMP151"/>
      <c r="AMQ151"/>
      <c r="AMR151"/>
      <c r="AMS151"/>
      <c r="AMT151"/>
      <c r="AMU151"/>
    </row>
    <row r="152" spans="2:1035" s="6" customFormat="1" ht="15" customHeight="1" x14ac:dyDescent="0.25">
      <c r="C152" s="105" t="str">
        <f t="shared" si="25"/>
        <v>Bradford White</v>
      </c>
      <c r="D152" s="6" t="str">
        <f t="shared" si="26"/>
        <v>RE2H65T*-*****  (65 gal)</v>
      </c>
      <c r="E152" s="105">
        <f t="shared" si="27"/>
        <v>1300861</v>
      </c>
      <c r="F152" s="55">
        <f t="shared" si="28"/>
        <v>65</v>
      </c>
      <c r="G152" s="6" t="str">
        <f t="shared" si="29"/>
        <v>Rheem2020Prem65</v>
      </c>
      <c r="H152" s="114">
        <f t="shared" si="30"/>
        <v>0</v>
      </c>
      <c r="I152" s="152" t="str">
        <f t="shared" si="31"/>
        <v>BradfordWhiteRE2H65T_Rheem2020Prem65</v>
      </c>
      <c r="J152" s="114">
        <v>2</v>
      </c>
      <c r="K152" s="219">
        <v>3.64</v>
      </c>
      <c r="L152" s="91" t="s">
        <v>188</v>
      </c>
      <c r="M152" s="32">
        <v>4</v>
      </c>
      <c r="N152" s="75">
        <f t="shared" si="32"/>
        <v>13</v>
      </c>
      <c r="O152" s="12" t="s">
        <v>93</v>
      </c>
      <c r="P152" s="107">
        <v>8</v>
      </c>
      <c r="Q152" s="164">
        <f t="shared" si="33"/>
        <v>1300861</v>
      </c>
      <c r="R152" s="59" t="str">
        <f t="shared" si="34"/>
        <v>RE2H65T*-*****  (65 gal)</v>
      </c>
      <c r="S152" s="151">
        <f t="shared" si="35"/>
        <v>5</v>
      </c>
      <c r="T152" s="13" t="s">
        <v>869</v>
      </c>
      <c r="U152" s="14">
        <v>65</v>
      </c>
      <c r="V152" s="30"/>
      <c r="W152" s="80" t="s">
        <v>275</v>
      </c>
      <c r="X152" s="85" t="str">
        <f t="shared" si="36"/>
        <v>Rheem2020Prem65</v>
      </c>
      <c r="Y152" s="113">
        <v>0</v>
      </c>
      <c r="Z152" s="46"/>
      <c r="AA152" s="47"/>
      <c r="AB152" s="44"/>
      <c r="AC152" s="124" t="str">
        <f t="shared" si="37"/>
        <v>2,     1300861,   "RE2H65T*-*****  (65 gal)"</v>
      </c>
      <c r="AD152" s="126" t="str">
        <f t="shared" ref="AD152:AD159" si="68">AD151</f>
        <v>BradfordWhite</v>
      </c>
      <c r="AE152" s="127" t="s">
        <v>872</v>
      </c>
      <c r="AF152" s="167">
        <f t="shared" si="38"/>
        <v>1</v>
      </c>
      <c r="AG152" s="124" t="str">
        <f t="shared" si="39"/>
        <v xml:space="preserve">          case  RE2H65T*-*****  (65 gal)   :   "BradfordWhiteRE2H65T_Rheem2020Prem65"</v>
      </c>
      <c r="AH152" s="6">
        <v>3.64</v>
      </c>
      <c r="AJ152" s="6">
        <v>2</v>
      </c>
      <c r="AK152"/>
      <c r="AL152" s="138" t="str">
        <f t="shared" si="40"/>
        <v/>
      </c>
      <c r="AM152" s="138" t="str">
        <f t="shared" si="41"/>
        <v/>
      </c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  <c r="NR152"/>
      <c r="NS152"/>
      <c r="NT152"/>
      <c r="NU152"/>
      <c r="NV152"/>
      <c r="NW152"/>
      <c r="NX152"/>
      <c r="NY152"/>
      <c r="NZ152"/>
      <c r="OA152"/>
      <c r="OB152"/>
      <c r="OC152"/>
      <c r="OD152"/>
      <c r="OE152"/>
      <c r="OF152"/>
      <c r="OG152"/>
      <c r="OH152"/>
      <c r="OI152"/>
      <c r="OJ152"/>
      <c r="OK152"/>
      <c r="OL152"/>
      <c r="OM152"/>
      <c r="ON152"/>
      <c r="OO152"/>
      <c r="OP152"/>
      <c r="OQ152"/>
      <c r="OR152"/>
      <c r="OS152"/>
      <c r="OT152"/>
      <c r="OU152"/>
      <c r="OV152"/>
      <c r="OW152"/>
      <c r="OX152"/>
      <c r="OY152"/>
      <c r="OZ152"/>
      <c r="PA152"/>
      <c r="PB152"/>
      <c r="PC152"/>
      <c r="PD152"/>
      <c r="PE152"/>
      <c r="PF152"/>
      <c r="PG152"/>
      <c r="PH152"/>
      <c r="PI152"/>
      <c r="PJ152"/>
      <c r="PK152"/>
      <c r="PL152"/>
      <c r="PM152"/>
      <c r="PN152"/>
      <c r="PO152"/>
      <c r="PP152"/>
      <c r="PQ152"/>
      <c r="PR152"/>
      <c r="PS152"/>
      <c r="PT152"/>
      <c r="PU152"/>
      <c r="PV152"/>
      <c r="PW152"/>
      <c r="PX152"/>
      <c r="PY152"/>
      <c r="PZ152"/>
      <c r="QA152"/>
      <c r="QB152"/>
      <c r="QC152"/>
      <c r="QD152"/>
      <c r="QE152"/>
      <c r="QF152"/>
      <c r="QG152"/>
      <c r="QH152"/>
      <c r="QI152"/>
      <c r="QJ152"/>
      <c r="QK152"/>
      <c r="QL152"/>
      <c r="QM152"/>
      <c r="QN152"/>
      <c r="QO152"/>
      <c r="QP152"/>
      <c r="QQ152"/>
      <c r="QR152"/>
      <c r="QS152"/>
      <c r="QT152"/>
      <c r="QU152"/>
      <c r="QV152"/>
      <c r="QW152"/>
      <c r="QX152"/>
      <c r="QY152"/>
      <c r="QZ152"/>
      <c r="RA152"/>
      <c r="RB152"/>
      <c r="RC152"/>
      <c r="RD152"/>
      <c r="RE152"/>
      <c r="RF152"/>
      <c r="RG152"/>
      <c r="RH152"/>
      <c r="RI152"/>
      <c r="RJ152"/>
      <c r="RK152"/>
      <c r="RL152"/>
      <c r="RM152"/>
      <c r="RN152"/>
      <c r="RO152"/>
      <c r="RP152"/>
      <c r="RQ152"/>
      <c r="RR152"/>
      <c r="RS152"/>
      <c r="RT152"/>
      <c r="RU152"/>
      <c r="RV152"/>
      <c r="RW152"/>
      <c r="RX152"/>
      <c r="RY152"/>
      <c r="RZ152"/>
      <c r="SA152"/>
      <c r="SB152"/>
      <c r="SC152"/>
      <c r="SD152"/>
      <c r="SE152"/>
      <c r="SF152"/>
      <c r="SG152"/>
      <c r="SH152"/>
      <c r="SI152"/>
      <c r="SJ152"/>
      <c r="SK152"/>
      <c r="SL152"/>
      <c r="SM152"/>
      <c r="SN152"/>
      <c r="SO152"/>
      <c r="SP152"/>
      <c r="SQ152"/>
      <c r="SR152"/>
      <c r="SS152"/>
      <c r="ST152"/>
      <c r="SU152"/>
      <c r="SV152"/>
      <c r="SW152"/>
      <c r="SX152"/>
      <c r="SY152"/>
      <c r="SZ152"/>
      <c r="TA152"/>
      <c r="TB152"/>
      <c r="TC152"/>
      <c r="TD152"/>
      <c r="TE152"/>
      <c r="TF152"/>
      <c r="TG152"/>
      <c r="TH152"/>
      <c r="TI152"/>
      <c r="TJ152"/>
      <c r="TK152"/>
      <c r="TL152"/>
      <c r="TM152"/>
      <c r="TN152"/>
      <c r="TO152"/>
      <c r="TP152"/>
      <c r="TQ152"/>
      <c r="TR152"/>
      <c r="TS152"/>
      <c r="TT152"/>
      <c r="TU152"/>
      <c r="TV152"/>
      <c r="TW152"/>
      <c r="TX152"/>
      <c r="TY152"/>
      <c r="TZ152"/>
      <c r="UA152"/>
      <c r="UB152"/>
      <c r="UC152"/>
      <c r="UD152"/>
      <c r="UE152"/>
      <c r="UF152"/>
      <c r="UG152"/>
      <c r="UH152"/>
      <c r="UI152"/>
      <c r="UJ152"/>
      <c r="UK152"/>
      <c r="UL152"/>
      <c r="UM152"/>
      <c r="UN152"/>
      <c r="UO152"/>
      <c r="UP152"/>
      <c r="UQ152"/>
      <c r="UR152"/>
      <c r="US152"/>
      <c r="UT152"/>
      <c r="UU152"/>
      <c r="UV152"/>
      <c r="UW152"/>
      <c r="UX152"/>
      <c r="UY152"/>
      <c r="UZ152"/>
      <c r="VA152"/>
      <c r="VB152"/>
      <c r="VC152"/>
      <c r="VD152"/>
      <c r="VE152"/>
      <c r="VF152"/>
      <c r="VG152"/>
      <c r="VH152"/>
      <c r="VI152"/>
      <c r="VJ152"/>
      <c r="VK152"/>
      <c r="VL152"/>
      <c r="VM152"/>
      <c r="VN152"/>
      <c r="VO152"/>
      <c r="VP152"/>
      <c r="VQ152"/>
      <c r="VR152"/>
      <c r="VS152"/>
      <c r="VT152"/>
      <c r="VU152"/>
      <c r="VV152"/>
      <c r="VW152"/>
      <c r="VX152"/>
      <c r="VY152"/>
      <c r="VZ152"/>
      <c r="WA152"/>
      <c r="WB152"/>
      <c r="WC152"/>
      <c r="WD152"/>
      <c r="WE152"/>
      <c r="WF152"/>
      <c r="WG152"/>
      <c r="WH152"/>
      <c r="WI152"/>
      <c r="WJ152"/>
      <c r="WK152"/>
      <c r="WL152"/>
      <c r="WM152"/>
      <c r="WN152"/>
      <c r="WO152"/>
      <c r="WP152"/>
      <c r="WQ152"/>
      <c r="WR152"/>
      <c r="WS152"/>
      <c r="WT152"/>
      <c r="WU152"/>
      <c r="WV152"/>
      <c r="WW152"/>
      <c r="WX152"/>
      <c r="WY152"/>
      <c r="WZ152"/>
      <c r="XA152"/>
      <c r="XB152"/>
      <c r="XC152"/>
      <c r="XD152"/>
      <c r="XE152"/>
      <c r="XF152"/>
      <c r="XG152"/>
      <c r="XH152"/>
      <c r="XI152"/>
      <c r="XJ152"/>
      <c r="XK152"/>
      <c r="XL152"/>
      <c r="XM152"/>
      <c r="XN152"/>
      <c r="XO152"/>
      <c r="XP152"/>
      <c r="XQ152"/>
      <c r="XR152"/>
      <c r="XS152"/>
      <c r="XT152"/>
      <c r="XU152"/>
      <c r="XV152"/>
      <c r="XW152"/>
      <c r="XX152"/>
      <c r="XY152"/>
      <c r="XZ152"/>
      <c r="YA152"/>
      <c r="YB152"/>
      <c r="YC152"/>
      <c r="YD152"/>
      <c r="YE152"/>
      <c r="YF152"/>
      <c r="YG152"/>
      <c r="YH152"/>
      <c r="YI152"/>
      <c r="YJ152"/>
      <c r="YK152"/>
      <c r="YL152"/>
      <c r="YM152"/>
      <c r="YN152"/>
      <c r="YO152"/>
      <c r="YP152"/>
      <c r="YQ152"/>
      <c r="YR152"/>
      <c r="YS152"/>
      <c r="YT152"/>
      <c r="YU152"/>
      <c r="YV152"/>
      <c r="YW152"/>
      <c r="YX152"/>
      <c r="YY152"/>
      <c r="YZ152"/>
      <c r="ZA152"/>
      <c r="ZB152"/>
      <c r="ZC152"/>
      <c r="ZD152"/>
      <c r="ZE152"/>
      <c r="ZF152"/>
      <c r="ZG152"/>
      <c r="ZH152"/>
      <c r="ZI152"/>
      <c r="ZJ152"/>
      <c r="ZK152"/>
      <c r="ZL152"/>
      <c r="ZM152"/>
      <c r="ZN152"/>
      <c r="ZO152"/>
      <c r="ZP152"/>
      <c r="ZQ152"/>
      <c r="ZR152"/>
      <c r="ZS152"/>
      <c r="ZT152"/>
      <c r="ZU152"/>
      <c r="ZV152"/>
      <c r="ZW152"/>
      <c r="ZX152"/>
      <c r="ZY152"/>
      <c r="ZZ152"/>
      <c r="AAA152"/>
      <c r="AAB152"/>
      <c r="AAC152"/>
      <c r="AAD152"/>
      <c r="AAE152"/>
      <c r="AAF152"/>
      <c r="AAG152"/>
      <c r="AAH152"/>
      <c r="AAI152"/>
      <c r="AAJ152"/>
      <c r="AAK152"/>
      <c r="AAL152"/>
      <c r="AAM152"/>
      <c r="AAN152"/>
      <c r="AAO152"/>
      <c r="AAP152"/>
      <c r="AAQ152"/>
      <c r="AAR152"/>
      <c r="AAS152"/>
      <c r="AAT152"/>
      <c r="AAU152"/>
      <c r="AAV152"/>
      <c r="AAW152"/>
      <c r="AAX152"/>
      <c r="AAY152"/>
      <c r="AAZ152"/>
      <c r="ABA152"/>
      <c r="ABB152"/>
      <c r="ABC152"/>
      <c r="ABD152"/>
      <c r="ABE152"/>
      <c r="ABF152"/>
      <c r="ABG152"/>
      <c r="ABH152"/>
      <c r="ABI152"/>
      <c r="ABJ152"/>
      <c r="ABK152"/>
      <c r="ABL152"/>
      <c r="ABM152"/>
      <c r="ABN152"/>
      <c r="ABO152"/>
      <c r="ABP152"/>
      <c r="ABQ152"/>
      <c r="ABR152"/>
      <c r="ABS152"/>
      <c r="ABT152"/>
      <c r="ABU152"/>
      <c r="ABV152"/>
      <c r="ABW152"/>
      <c r="ABX152"/>
      <c r="ABY152"/>
      <c r="ABZ152"/>
      <c r="ACA152"/>
      <c r="ACB152"/>
      <c r="ACC152"/>
      <c r="ACD152"/>
      <c r="ACE152"/>
      <c r="ACF152"/>
      <c r="ACG152"/>
      <c r="ACH152"/>
      <c r="ACI152"/>
      <c r="ACJ152"/>
      <c r="ACK152"/>
      <c r="ACL152"/>
      <c r="ACM152"/>
      <c r="ACN152"/>
      <c r="ACO152"/>
      <c r="ACP152"/>
      <c r="ACQ152"/>
      <c r="ACR152"/>
      <c r="ACS152"/>
      <c r="ACT152"/>
      <c r="ACU152"/>
      <c r="ACV152"/>
      <c r="ACW152"/>
      <c r="ACX152"/>
      <c r="ACY152"/>
      <c r="ACZ152"/>
      <c r="ADA152"/>
      <c r="ADB152"/>
      <c r="ADC152"/>
      <c r="ADD152"/>
      <c r="ADE152"/>
      <c r="ADF152"/>
      <c r="ADG152"/>
      <c r="ADH152"/>
      <c r="ADI152"/>
      <c r="ADJ152"/>
      <c r="ADK152"/>
      <c r="ADL152"/>
      <c r="ADM152"/>
      <c r="ADN152"/>
      <c r="ADO152"/>
      <c r="ADP152"/>
      <c r="ADQ152"/>
      <c r="ADR152"/>
      <c r="ADS152"/>
      <c r="ADT152"/>
      <c r="ADU152"/>
      <c r="ADV152"/>
      <c r="ADW152"/>
      <c r="ADX152"/>
      <c r="ADY152"/>
      <c r="ADZ152"/>
      <c r="AEA152"/>
      <c r="AEB152"/>
      <c r="AEC152"/>
      <c r="AED152"/>
      <c r="AEE152"/>
      <c r="AEF152"/>
      <c r="AEG152"/>
      <c r="AEH152"/>
      <c r="AEI152"/>
      <c r="AEJ152"/>
      <c r="AEK152"/>
      <c r="AEL152"/>
      <c r="AEM152"/>
      <c r="AEN152"/>
      <c r="AEO152"/>
      <c r="AEP152"/>
      <c r="AEQ152"/>
      <c r="AER152"/>
      <c r="AES152"/>
      <c r="AET152"/>
      <c r="AEU152"/>
      <c r="AEV152"/>
      <c r="AEW152"/>
      <c r="AEX152"/>
      <c r="AEY152"/>
      <c r="AEZ152"/>
      <c r="AFA152"/>
      <c r="AFB152"/>
      <c r="AFC152"/>
      <c r="AFD152"/>
      <c r="AFE152"/>
      <c r="AFF152"/>
      <c r="AFG152"/>
      <c r="AFH152"/>
      <c r="AFI152"/>
      <c r="AFJ152"/>
      <c r="AFK152"/>
      <c r="AFL152"/>
      <c r="AFM152"/>
      <c r="AFN152"/>
      <c r="AFO152"/>
      <c r="AFP152"/>
      <c r="AFQ152"/>
      <c r="AFR152"/>
      <c r="AFS152"/>
      <c r="AFT152"/>
      <c r="AFU152"/>
      <c r="AFV152"/>
      <c r="AFW152"/>
      <c r="AFX152"/>
      <c r="AFY152"/>
      <c r="AFZ152"/>
      <c r="AGA152"/>
      <c r="AGB152"/>
      <c r="AGC152"/>
      <c r="AGD152"/>
      <c r="AGE152"/>
      <c r="AGF152"/>
      <c r="AGG152"/>
      <c r="AGH152"/>
      <c r="AGI152"/>
      <c r="AGJ152"/>
      <c r="AGK152"/>
      <c r="AGL152"/>
      <c r="AGM152"/>
      <c r="AGN152"/>
      <c r="AGO152"/>
      <c r="AGP152"/>
      <c r="AGQ152"/>
      <c r="AGR152"/>
      <c r="AGS152"/>
      <c r="AGT152"/>
      <c r="AGU152"/>
      <c r="AGV152"/>
      <c r="AGW152"/>
      <c r="AGX152"/>
      <c r="AGY152"/>
      <c r="AGZ152"/>
      <c r="AHA152"/>
      <c r="AHB152"/>
      <c r="AHC152"/>
      <c r="AHD152"/>
      <c r="AHE152"/>
      <c r="AHF152"/>
      <c r="AHG152"/>
      <c r="AHH152"/>
      <c r="AHI152"/>
      <c r="AHJ152"/>
      <c r="AHK152"/>
      <c r="AHL152"/>
      <c r="AHM152"/>
      <c r="AHN152"/>
      <c r="AHO152"/>
      <c r="AHP152"/>
      <c r="AHQ152"/>
      <c r="AHR152"/>
      <c r="AHS152"/>
      <c r="AHT152"/>
      <c r="AHU152"/>
      <c r="AHV152"/>
      <c r="AHW152"/>
      <c r="AHX152"/>
      <c r="AHY152"/>
      <c r="AHZ152"/>
      <c r="AIA152"/>
      <c r="AIB152"/>
      <c r="AIC152"/>
      <c r="AID152"/>
      <c r="AIE152"/>
      <c r="AIF152"/>
      <c r="AIG152"/>
      <c r="AIH152"/>
      <c r="AII152"/>
      <c r="AIJ152"/>
      <c r="AIK152"/>
      <c r="AIL152"/>
      <c r="AIM152"/>
      <c r="AIN152"/>
      <c r="AIO152"/>
      <c r="AIP152"/>
      <c r="AIQ152"/>
      <c r="AIR152"/>
      <c r="AIS152"/>
      <c r="AIT152"/>
      <c r="AIU152"/>
      <c r="AIV152"/>
      <c r="AIW152"/>
      <c r="AIX152"/>
      <c r="AIY152"/>
      <c r="AIZ152"/>
      <c r="AJA152"/>
      <c r="AJB152"/>
      <c r="AJC152"/>
      <c r="AJD152"/>
      <c r="AJE152"/>
      <c r="AJF152"/>
      <c r="AJG152"/>
      <c r="AJH152"/>
      <c r="AJI152"/>
      <c r="AJJ152"/>
      <c r="AJK152"/>
      <c r="AJL152"/>
      <c r="AJM152"/>
      <c r="AJN152"/>
      <c r="AJO152"/>
      <c r="AJP152"/>
      <c r="AJQ152"/>
      <c r="AJR152"/>
      <c r="AJS152"/>
      <c r="AJT152"/>
      <c r="AJU152"/>
      <c r="AJV152"/>
      <c r="AJW152"/>
      <c r="AJX152"/>
      <c r="AJY152"/>
      <c r="AJZ152"/>
      <c r="AKA152"/>
      <c r="AKB152"/>
      <c r="AKC152"/>
      <c r="AKD152"/>
      <c r="AKE152"/>
      <c r="AKF152"/>
      <c r="AKG152"/>
      <c r="AKH152"/>
      <c r="AKI152"/>
      <c r="AKJ152"/>
      <c r="AKK152"/>
      <c r="AKL152"/>
      <c r="AKM152"/>
      <c r="AKN152"/>
      <c r="AKO152"/>
      <c r="AKP152"/>
      <c r="AKQ152"/>
      <c r="AKR152"/>
      <c r="AKS152"/>
      <c r="AKT152"/>
      <c r="AKU152"/>
      <c r="AKV152"/>
      <c r="AKW152"/>
      <c r="AKX152"/>
      <c r="AKY152"/>
      <c r="AKZ152"/>
      <c r="ALA152"/>
      <c r="ALB152"/>
      <c r="ALC152"/>
      <c r="ALD152"/>
      <c r="ALE152"/>
      <c r="ALF152"/>
      <c r="ALG152"/>
      <c r="ALH152"/>
      <c r="ALI152"/>
      <c r="ALJ152"/>
      <c r="ALK152"/>
      <c r="ALL152"/>
      <c r="ALM152"/>
      <c r="ALN152"/>
      <c r="ALO152"/>
      <c r="ALP152"/>
      <c r="ALQ152"/>
      <c r="ALR152"/>
      <c r="ALS152"/>
      <c r="ALT152"/>
      <c r="ALU152"/>
      <c r="ALV152"/>
      <c r="ALW152"/>
      <c r="ALX152"/>
      <c r="ALY152"/>
      <c r="ALZ152"/>
      <c r="AMA152"/>
      <c r="AMB152"/>
      <c r="AMC152"/>
      <c r="AMD152"/>
      <c r="AME152"/>
      <c r="AMF152"/>
      <c r="AMG152"/>
      <c r="AMH152"/>
      <c r="AMI152"/>
      <c r="AMJ152"/>
      <c r="AMK152"/>
      <c r="AML152"/>
      <c r="AMM152"/>
      <c r="AMN152"/>
      <c r="AMO152"/>
      <c r="AMP152"/>
      <c r="AMQ152"/>
      <c r="AMR152"/>
      <c r="AMS152"/>
      <c r="AMT152"/>
      <c r="AMU152"/>
    </row>
    <row r="153" spans="2:1035" s="6" customFormat="1" ht="15" customHeight="1" x14ac:dyDescent="0.25">
      <c r="C153" s="105" t="str">
        <f t="shared" si="25"/>
        <v>Bradford White</v>
      </c>
      <c r="D153" s="6" t="str">
        <f t="shared" si="26"/>
        <v>RE2H80T*-*****  (80 gal)</v>
      </c>
      <c r="E153" s="105">
        <f t="shared" si="27"/>
        <v>1300962</v>
      </c>
      <c r="F153" s="55">
        <f t="shared" si="28"/>
        <v>80</v>
      </c>
      <c r="G153" s="6" t="str">
        <f t="shared" si="29"/>
        <v>Rheem2020Prem80</v>
      </c>
      <c r="H153" s="114">
        <f t="shared" si="30"/>
        <v>0</v>
      </c>
      <c r="I153" s="152" t="str">
        <f t="shared" si="31"/>
        <v>BradfordWhiteRE2H80T_Rheem2020Prem80</v>
      </c>
      <c r="J153" s="114">
        <v>2</v>
      </c>
      <c r="K153" s="219">
        <v>3.59</v>
      </c>
      <c r="L153" s="91" t="s">
        <v>188</v>
      </c>
      <c r="M153" s="32">
        <v>4</v>
      </c>
      <c r="N153" s="75">
        <f t="shared" si="32"/>
        <v>13</v>
      </c>
      <c r="O153" s="12" t="s">
        <v>93</v>
      </c>
      <c r="P153" s="62">
        <v>9</v>
      </c>
      <c r="Q153" s="164">
        <f t="shared" si="33"/>
        <v>1300962</v>
      </c>
      <c r="R153" s="59" t="str">
        <f t="shared" si="34"/>
        <v>RE2H80T*-*****  (80 gal)</v>
      </c>
      <c r="S153" s="151">
        <f t="shared" si="35"/>
        <v>4</v>
      </c>
      <c r="T153" s="13" t="s">
        <v>870</v>
      </c>
      <c r="U153" s="14">
        <v>80</v>
      </c>
      <c r="V153" s="30"/>
      <c r="W153" s="80" t="s">
        <v>276</v>
      </c>
      <c r="X153" s="85" t="str">
        <f t="shared" si="36"/>
        <v>Rheem2020Prem80</v>
      </c>
      <c r="Y153" s="113">
        <v>0</v>
      </c>
      <c r="Z153" s="46"/>
      <c r="AA153" s="47"/>
      <c r="AB153" s="44"/>
      <c r="AC153" s="124" t="str">
        <f t="shared" si="37"/>
        <v>2,     1300962,   "RE2H80T*-*****  (80 gal)"</v>
      </c>
      <c r="AD153" s="126" t="str">
        <f t="shared" si="68"/>
        <v>BradfordWhite</v>
      </c>
      <c r="AE153" s="127" t="s">
        <v>873</v>
      </c>
      <c r="AF153" s="167">
        <f t="shared" si="38"/>
        <v>1</v>
      </c>
      <c r="AG153" s="124" t="str">
        <f t="shared" si="39"/>
        <v xml:space="preserve">          case  RE2H80T*-*****  (80 gal)   :   "BradfordWhiteRE2H80T_Rheem2020Prem80"</v>
      </c>
      <c r="AH153" s="6">
        <v>3.59</v>
      </c>
      <c r="AJ153" s="6">
        <v>2</v>
      </c>
      <c r="AK153"/>
      <c r="AL153" s="138" t="str">
        <f t="shared" si="40"/>
        <v/>
      </c>
      <c r="AM153" s="138" t="str">
        <f t="shared" si="41"/>
        <v/>
      </c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  <c r="NR153"/>
      <c r="NS153"/>
      <c r="NT153"/>
      <c r="NU153"/>
      <c r="NV153"/>
      <c r="NW153"/>
      <c r="NX153"/>
      <c r="NY153"/>
      <c r="NZ153"/>
      <c r="OA153"/>
      <c r="OB153"/>
      <c r="OC153"/>
      <c r="OD153"/>
      <c r="OE153"/>
      <c r="OF153"/>
      <c r="OG153"/>
      <c r="OH153"/>
      <c r="OI153"/>
      <c r="OJ153"/>
      <c r="OK153"/>
      <c r="OL153"/>
      <c r="OM153"/>
      <c r="ON153"/>
      <c r="OO153"/>
      <c r="OP153"/>
      <c r="OQ153"/>
      <c r="OR153"/>
      <c r="OS153"/>
      <c r="OT153"/>
      <c r="OU153"/>
      <c r="OV153"/>
      <c r="OW153"/>
      <c r="OX153"/>
      <c r="OY153"/>
      <c r="OZ153"/>
      <c r="PA153"/>
      <c r="PB153"/>
      <c r="PC153"/>
      <c r="PD153"/>
      <c r="PE153"/>
      <c r="PF153"/>
      <c r="PG153"/>
      <c r="PH153"/>
      <c r="PI153"/>
      <c r="PJ153"/>
      <c r="PK153"/>
      <c r="PL153"/>
      <c r="PM153"/>
      <c r="PN153"/>
      <c r="PO153"/>
      <c r="PP153"/>
      <c r="PQ153"/>
      <c r="PR153"/>
      <c r="PS153"/>
      <c r="PT153"/>
      <c r="PU153"/>
      <c r="PV153"/>
      <c r="PW153"/>
      <c r="PX153"/>
      <c r="PY153"/>
      <c r="PZ153"/>
      <c r="QA153"/>
      <c r="QB153"/>
      <c r="QC153"/>
      <c r="QD153"/>
      <c r="QE153"/>
      <c r="QF153"/>
      <c r="QG153"/>
      <c r="QH153"/>
      <c r="QI153"/>
      <c r="QJ153"/>
      <c r="QK153"/>
      <c r="QL153"/>
      <c r="QM153"/>
      <c r="QN153"/>
      <c r="QO153"/>
      <c r="QP153"/>
      <c r="QQ153"/>
      <c r="QR153"/>
      <c r="QS153"/>
      <c r="QT153"/>
      <c r="QU153"/>
      <c r="QV153"/>
      <c r="QW153"/>
      <c r="QX153"/>
      <c r="QY153"/>
      <c r="QZ153"/>
      <c r="RA153"/>
      <c r="RB153"/>
      <c r="RC153"/>
      <c r="RD153"/>
      <c r="RE153"/>
      <c r="RF153"/>
      <c r="RG153"/>
      <c r="RH153"/>
      <c r="RI153"/>
      <c r="RJ153"/>
      <c r="RK153"/>
      <c r="RL153"/>
      <c r="RM153"/>
      <c r="RN153"/>
      <c r="RO153"/>
      <c r="RP153"/>
      <c r="RQ153"/>
      <c r="RR153"/>
      <c r="RS153"/>
      <c r="RT153"/>
      <c r="RU153"/>
      <c r="RV153"/>
      <c r="RW153"/>
      <c r="RX153"/>
      <c r="RY153"/>
      <c r="RZ153"/>
      <c r="SA153"/>
      <c r="SB153"/>
      <c r="SC153"/>
      <c r="SD153"/>
      <c r="SE153"/>
      <c r="SF153"/>
      <c r="SG153"/>
      <c r="SH153"/>
      <c r="SI153"/>
      <c r="SJ153"/>
      <c r="SK153"/>
      <c r="SL153"/>
      <c r="SM153"/>
      <c r="SN153"/>
      <c r="SO153"/>
      <c r="SP153"/>
      <c r="SQ153"/>
      <c r="SR153"/>
      <c r="SS153"/>
      <c r="ST153"/>
      <c r="SU153"/>
      <c r="SV153"/>
      <c r="SW153"/>
      <c r="SX153"/>
      <c r="SY153"/>
      <c r="SZ153"/>
      <c r="TA153"/>
      <c r="TB153"/>
      <c r="TC153"/>
      <c r="TD153"/>
      <c r="TE153"/>
      <c r="TF153"/>
      <c r="TG153"/>
      <c r="TH153"/>
      <c r="TI153"/>
      <c r="TJ153"/>
      <c r="TK153"/>
      <c r="TL153"/>
      <c r="TM153"/>
      <c r="TN153"/>
      <c r="TO153"/>
      <c r="TP153"/>
      <c r="TQ153"/>
      <c r="TR153"/>
      <c r="TS153"/>
      <c r="TT153"/>
      <c r="TU153"/>
      <c r="TV153"/>
      <c r="TW153"/>
      <c r="TX153"/>
      <c r="TY153"/>
      <c r="TZ153"/>
      <c r="UA153"/>
      <c r="UB153"/>
      <c r="UC153"/>
      <c r="UD153"/>
      <c r="UE153"/>
      <c r="UF153"/>
      <c r="UG153"/>
      <c r="UH153"/>
      <c r="UI153"/>
      <c r="UJ153"/>
      <c r="UK153"/>
      <c r="UL153"/>
      <c r="UM153"/>
      <c r="UN153"/>
      <c r="UO153"/>
      <c r="UP153"/>
      <c r="UQ153"/>
      <c r="UR153"/>
      <c r="US153"/>
      <c r="UT153"/>
      <c r="UU153"/>
      <c r="UV153"/>
      <c r="UW153"/>
      <c r="UX153"/>
      <c r="UY153"/>
      <c r="UZ153"/>
      <c r="VA153"/>
      <c r="VB153"/>
      <c r="VC153"/>
      <c r="VD153"/>
      <c r="VE153"/>
      <c r="VF153"/>
      <c r="VG153"/>
      <c r="VH153"/>
      <c r="VI153"/>
      <c r="VJ153"/>
      <c r="VK153"/>
      <c r="VL153"/>
      <c r="VM153"/>
      <c r="VN153"/>
      <c r="VO153"/>
      <c r="VP153"/>
      <c r="VQ153"/>
      <c r="VR153"/>
      <c r="VS153"/>
      <c r="VT153"/>
      <c r="VU153"/>
      <c r="VV153"/>
      <c r="VW153"/>
      <c r="VX153"/>
      <c r="VY153"/>
      <c r="VZ153"/>
      <c r="WA153"/>
      <c r="WB153"/>
      <c r="WC153"/>
      <c r="WD153"/>
      <c r="WE153"/>
      <c r="WF153"/>
      <c r="WG153"/>
      <c r="WH153"/>
      <c r="WI153"/>
      <c r="WJ153"/>
      <c r="WK153"/>
      <c r="WL153"/>
      <c r="WM153"/>
      <c r="WN153"/>
      <c r="WO153"/>
      <c r="WP153"/>
      <c r="WQ153"/>
      <c r="WR153"/>
      <c r="WS153"/>
      <c r="WT153"/>
      <c r="WU153"/>
      <c r="WV153"/>
      <c r="WW153"/>
      <c r="WX153"/>
      <c r="WY153"/>
      <c r="WZ153"/>
      <c r="XA153"/>
      <c r="XB153"/>
      <c r="XC153"/>
      <c r="XD153"/>
      <c r="XE153"/>
      <c r="XF153"/>
      <c r="XG153"/>
      <c r="XH153"/>
      <c r="XI153"/>
      <c r="XJ153"/>
      <c r="XK153"/>
      <c r="XL153"/>
      <c r="XM153"/>
      <c r="XN153"/>
      <c r="XO153"/>
      <c r="XP153"/>
      <c r="XQ153"/>
      <c r="XR153"/>
      <c r="XS153"/>
      <c r="XT153"/>
      <c r="XU153"/>
      <c r="XV153"/>
      <c r="XW153"/>
      <c r="XX153"/>
      <c r="XY153"/>
      <c r="XZ153"/>
      <c r="YA153"/>
      <c r="YB153"/>
      <c r="YC153"/>
      <c r="YD153"/>
      <c r="YE153"/>
      <c r="YF153"/>
      <c r="YG153"/>
      <c r="YH153"/>
      <c r="YI153"/>
      <c r="YJ153"/>
      <c r="YK153"/>
      <c r="YL153"/>
      <c r="YM153"/>
      <c r="YN153"/>
      <c r="YO153"/>
      <c r="YP153"/>
      <c r="YQ153"/>
      <c r="YR153"/>
      <c r="YS153"/>
      <c r="YT153"/>
      <c r="YU153"/>
      <c r="YV153"/>
      <c r="YW153"/>
      <c r="YX153"/>
      <c r="YY153"/>
      <c r="YZ153"/>
      <c r="ZA153"/>
      <c r="ZB153"/>
      <c r="ZC153"/>
      <c r="ZD153"/>
      <c r="ZE153"/>
      <c r="ZF153"/>
      <c r="ZG153"/>
      <c r="ZH153"/>
      <c r="ZI153"/>
      <c r="ZJ153"/>
      <c r="ZK153"/>
      <c r="ZL153"/>
      <c r="ZM153"/>
      <c r="ZN153"/>
      <c r="ZO153"/>
      <c r="ZP153"/>
      <c r="ZQ153"/>
      <c r="ZR153"/>
      <c r="ZS153"/>
      <c r="ZT153"/>
      <c r="ZU153"/>
      <c r="ZV153"/>
      <c r="ZW153"/>
      <c r="ZX153"/>
      <c r="ZY153"/>
      <c r="ZZ153"/>
      <c r="AAA153"/>
      <c r="AAB153"/>
      <c r="AAC153"/>
      <c r="AAD153"/>
      <c r="AAE153"/>
      <c r="AAF153"/>
      <c r="AAG153"/>
      <c r="AAH153"/>
      <c r="AAI153"/>
      <c r="AAJ153"/>
      <c r="AAK153"/>
      <c r="AAL153"/>
      <c r="AAM153"/>
      <c r="AAN153"/>
      <c r="AAO153"/>
      <c r="AAP153"/>
      <c r="AAQ153"/>
      <c r="AAR153"/>
      <c r="AAS153"/>
      <c r="AAT153"/>
      <c r="AAU153"/>
      <c r="AAV153"/>
      <c r="AAW153"/>
      <c r="AAX153"/>
      <c r="AAY153"/>
      <c r="AAZ153"/>
      <c r="ABA153"/>
      <c r="ABB153"/>
      <c r="ABC153"/>
      <c r="ABD153"/>
      <c r="ABE153"/>
      <c r="ABF153"/>
      <c r="ABG153"/>
      <c r="ABH153"/>
      <c r="ABI153"/>
      <c r="ABJ153"/>
      <c r="ABK153"/>
      <c r="ABL153"/>
      <c r="ABM153"/>
      <c r="ABN153"/>
      <c r="ABO153"/>
      <c r="ABP153"/>
      <c r="ABQ153"/>
      <c r="ABR153"/>
      <c r="ABS153"/>
      <c r="ABT153"/>
      <c r="ABU153"/>
      <c r="ABV153"/>
      <c r="ABW153"/>
      <c r="ABX153"/>
      <c r="ABY153"/>
      <c r="ABZ153"/>
      <c r="ACA153"/>
      <c r="ACB153"/>
      <c r="ACC153"/>
      <c r="ACD153"/>
      <c r="ACE153"/>
      <c r="ACF153"/>
      <c r="ACG153"/>
      <c r="ACH153"/>
      <c r="ACI153"/>
      <c r="ACJ153"/>
      <c r="ACK153"/>
      <c r="ACL153"/>
      <c r="ACM153"/>
      <c r="ACN153"/>
      <c r="ACO153"/>
      <c r="ACP153"/>
      <c r="ACQ153"/>
      <c r="ACR153"/>
      <c r="ACS153"/>
      <c r="ACT153"/>
      <c r="ACU153"/>
      <c r="ACV153"/>
      <c r="ACW153"/>
      <c r="ACX153"/>
      <c r="ACY153"/>
      <c r="ACZ153"/>
      <c r="ADA153"/>
      <c r="ADB153"/>
      <c r="ADC153"/>
      <c r="ADD153"/>
      <c r="ADE153"/>
      <c r="ADF153"/>
      <c r="ADG153"/>
      <c r="ADH153"/>
      <c r="ADI153"/>
      <c r="ADJ153"/>
      <c r="ADK153"/>
      <c r="ADL153"/>
      <c r="ADM153"/>
      <c r="ADN153"/>
      <c r="ADO153"/>
      <c r="ADP153"/>
      <c r="ADQ153"/>
      <c r="ADR153"/>
      <c r="ADS153"/>
      <c r="ADT153"/>
      <c r="ADU153"/>
      <c r="ADV153"/>
      <c r="ADW153"/>
      <c r="ADX153"/>
      <c r="ADY153"/>
      <c r="ADZ153"/>
      <c r="AEA153"/>
      <c r="AEB153"/>
      <c r="AEC153"/>
      <c r="AED153"/>
      <c r="AEE153"/>
      <c r="AEF153"/>
      <c r="AEG153"/>
      <c r="AEH153"/>
      <c r="AEI153"/>
      <c r="AEJ153"/>
      <c r="AEK153"/>
      <c r="AEL153"/>
      <c r="AEM153"/>
      <c r="AEN153"/>
      <c r="AEO153"/>
      <c r="AEP153"/>
      <c r="AEQ153"/>
      <c r="AER153"/>
      <c r="AES153"/>
      <c r="AET153"/>
      <c r="AEU153"/>
      <c r="AEV153"/>
      <c r="AEW153"/>
      <c r="AEX153"/>
      <c r="AEY153"/>
      <c r="AEZ153"/>
      <c r="AFA153"/>
      <c r="AFB153"/>
      <c r="AFC153"/>
      <c r="AFD153"/>
      <c r="AFE153"/>
      <c r="AFF153"/>
      <c r="AFG153"/>
      <c r="AFH153"/>
      <c r="AFI153"/>
      <c r="AFJ153"/>
      <c r="AFK153"/>
      <c r="AFL153"/>
      <c r="AFM153"/>
      <c r="AFN153"/>
      <c r="AFO153"/>
      <c r="AFP153"/>
      <c r="AFQ153"/>
      <c r="AFR153"/>
      <c r="AFS153"/>
      <c r="AFT153"/>
      <c r="AFU153"/>
      <c r="AFV153"/>
      <c r="AFW153"/>
      <c r="AFX153"/>
      <c r="AFY153"/>
      <c r="AFZ153"/>
      <c r="AGA153"/>
      <c r="AGB153"/>
      <c r="AGC153"/>
      <c r="AGD153"/>
      <c r="AGE153"/>
      <c r="AGF153"/>
      <c r="AGG153"/>
      <c r="AGH153"/>
      <c r="AGI153"/>
      <c r="AGJ153"/>
      <c r="AGK153"/>
      <c r="AGL153"/>
      <c r="AGM153"/>
      <c r="AGN153"/>
      <c r="AGO153"/>
      <c r="AGP153"/>
      <c r="AGQ153"/>
      <c r="AGR153"/>
      <c r="AGS153"/>
      <c r="AGT153"/>
      <c r="AGU153"/>
      <c r="AGV153"/>
      <c r="AGW153"/>
      <c r="AGX153"/>
      <c r="AGY153"/>
      <c r="AGZ153"/>
      <c r="AHA153"/>
      <c r="AHB153"/>
      <c r="AHC153"/>
      <c r="AHD153"/>
      <c r="AHE153"/>
      <c r="AHF153"/>
      <c r="AHG153"/>
      <c r="AHH153"/>
      <c r="AHI153"/>
      <c r="AHJ153"/>
      <c r="AHK153"/>
      <c r="AHL153"/>
      <c r="AHM153"/>
      <c r="AHN153"/>
      <c r="AHO153"/>
      <c r="AHP153"/>
      <c r="AHQ153"/>
      <c r="AHR153"/>
      <c r="AHS153"/>
      <c r="AHT153"/>
      <c r="AHU153"/>
      <c r="AHV153"/>
      <c r="AHW153"/>
      <c r="AHX153"/>
      <c r="AHY153"/>
      <c r="AHZ153"/>
      <c r="AIA153"/>
      <c r="AIB153"/>
      <c r="AIC153"/>
      <c r="AID153"/>
      <c r="AIE153"/>
      <c r="AIF153"/>
      <c r="AIG153"/>
      <c r="AIH153"/>
      <c r="AII153"/>
      <c r="AIJ153"/>
      <c r="AIK153"/>
      <c r="AIL153"/>
      <c r="AIM153"/>
      <c r="AIN153"/>
      <c r="AIO153"/>
      <c r="AIP153"/>
      <c r="AIQ153"/>
      <c r="AIR153"/>
      <c r="AIS153"/>
      <c r="AIT153"/>
      <c r="AIU153"/>
      <c r="AIV153"/>
      <c r="AIW153"/>
      <c r="AIX153"/>
      <c r="AIY153"/>
      <c r="AIZ153"/>
      <c r="AJA153"/>
      <c r="AJB153"/>
      <c r="AJC153"/>
      <c r="AJD153"/>
      <c r="AJE153"/>
      <c r="AJF153"/>
      <c r="AJG153"/>
      <c r="AJH153"/>
      <c r="AJI153"/>
      <c r="AJJ153"/>
      <c r="AJK153"/>
      <c r="AJL153"/>
      <c r="AJM153"/>
      <c r="AJN153"/>
      <c r="AJO153"/>
      <c r="AJP153"/>
      <c r="AJQ153"/>
      <c r="AJR153"/>
      <c r="AJS153"/>
      <c r="AJT153"/>
      <c r="AJU153"/>
      <c r="AJV153"/>
      <c r="AJW153"/>
      <c r="AJX153"/>
      <c r="AJY153"/>
      <c r="AJZ153"/>
      <c r="AKA153"/>
      <c r="AKB153"/>
      <c r="AKC153"/>
      <c r="AKD153"/>
      <c r="AKE153"/>
      <c r="AKF153"/>
      <c r="AKG153"/>
      <c r="AKH153"/>
      <c r="AKI153"/>
      <c r="AKJ153"/>
      <c r="AKK153"/>
      <c r="AKL153"/>
      <c r="AKM153"/>
      <c r="AKN153"/>
      <c r="AKO153"/>
      <c r="AKP153"/>
      <c r="AKQ153"/>
      <c r="AKR153"/>
      <c r="AKS153"/>
      <c r="AKT153"/>
      <c r="AKU153"/>
      <c r="AKV153"/>
      <c r="AKW153"/>
      <c r="AKX153"/>
      <c r="AKY153"/>
      <c r="AKZ153"/>
      <c r="ALA153"/>
      <c r="ALB153"/>
      <c r="ALC153"/>
      <c r="ALD153"/>
      <c r="ALE153"/>
      <c r="ALF153"/>
      <c r="ALG153"/>
      <c r="ALH153"/>
      <c r="ALI153"/>
      <c r="ALJ153"/>
      <c r="ALK153"/>
      <c r="ALL153"/>
      <c r="ALM153"/>
      <c r="ALN153"/>
      <c r="ALO153"/>
      <c r="ALP153"/>
      <c r="ALQ153"/>
      <c r="ALR153"/>
      <c r="ALS153"/>
      <c r="ALT153"/>
      <c r="ALU153"/>
      <c r="ALV153"/>
      <c r="ALW153"/>
      <c r="ALX153"/>
      <c r="ALY153"/>
      <c r="ALZ153"/>
      <c r="AMA153"/>
      <c r="AMB153"/>
      <c r="AMC153"/>
      <c r="AMD153"/>
      <c r="AME153"/>
      <c r="AMF153"/>
      <c r="AMG153"/>
      <c r="AMH153"/>
      <c r="AMI153"/>
      <c r="AMJ153"/>
      <c r="AMK153"/>
      <c r="AML153"/>
      <c r="AMM153"/>
      <c r="AMN153"/>
      <c r="AMO153"/>
      <c r="AMP153"/>
      <c r="AMQ153"/>
      <c r="AMR153"/>
      <c r="AMS153"/>
      <c r="AMT153"/>
      <c r="AMU153"/>
    </row>
    <row r="154" spans="2:1035" s="6" customFormat="1" ht="15" customHeight="1" x14ac:dyDescent="0.25">
      <c r="C154" s="105" t="str">
        <f t="shared" si="25"/>
        <v>Bradford White</v>
      </c>
      <c r="D154" s="105" t="str">
        <f t="shared" si="26"/>
        <v>RE2H50R10B-1NCWT  (50 gal)</v>
      </c>
      <c r="E154" s="105">
        <f t="shared" si="27"/>
        <v>1300119</v>
      </c>
      <c r="F154" s="55">
        <f t="shared" si="28"/>
        <v>50</v>
      </c>
      <c r="G154" s="6" t="str">
        <f t="shared" si="29"/>
        <v>GE2014</v>
      </c>
      <c r="H154" s="114">
        <f t="shared" si="30"/>
        <v>0</v>
      </c>
      <c r="I154" s="152" t="str">
        <f t="shared" si="31"/>
        <v>BradfordWhiteRE2H50</v>
      </c>
      <c r="J154" s="114">
        <v>3</v>
      </c>
      <c r="K154" s="219">
        <v>3.39</v>
      </c>
      <c r="L154" s="91" t="s">
        <v>188</v>
      </c>
      <c r="M154" s="32">
        <v>3</v>
      </c>
      <c r="N154" s="75">
        <f t="shared" si="32"/>
        <v>13</v>
      </c>
      <c r="O154" s="12" t="s">
        <v>93</v>
      </c>
      <c r="P154" s="107">
        <v>1</v>
      </c>
      <c r="Q154" s="164">
        <f t="shared" si="33"/>
        <v>1300119</v>
      </c>
      <c r="R154" s="59" t="str">
        <f t="shared" si="34"/>
        <v>RE2H50R10B-1NCWT  (50 gal)</v>
      </c>
      <c r="S154" s="151">
        <f t="shared" si="35"/>
        <v>1</v>
      </c>
      <c r="T154" s="13" t="s">
        <v>115</v>
      </c>
      <c r="U154" s="14">
        <v>50</v>
      </c>
      <c r="V154" s="30" t="s">
        <v>224</v>
      </c>
      <c r="W154" s="80" t="s">
        <v>170</v>
      </c>
      <c r="X154" s="85" t="str">
        <f t="shared" si="36"/>
        <v>GE2014</v>
      </c>
      <c r="Y154" s="113">
        <v>0</v>
      </c>
      <c r="Z154" s="46" t="str">
        <f>[1]ESTAR_to_AWHS!I18</f>
        <v>2-3</v>
      </c>
      <c r="AA154" s="47">
        <f>[1]ESTAR_to_AWHS!J18</f>
        <v>42775</v>
      </c>
      <c r="AB154" s="44" t="s">
        <v>84</v>
      </c>
      <c r="AC154" s="124" t="str">
        <f t="shared" si="37"/>
        <v>2,     1300119,   "RE2H50R10B-1NCWT  (50 gal)"</v>
      </c>
      <c r="AD154" s="126" t="str">
        <f t="shared" si="68"/>
        <v>BradfordWhite</v>
      </c>
      <c r="AE154" s="127" t="s">
        <v>461</v>
      </c>
      <c r="AF154" s="167">
        <f t="shared" si="38"/>
        <v>1</v>
      </c>
      <c r="AG154" s="124" t="str">
        <f t="shared" si="39"/>
        <v xml:space="preserve">          case  RE2H50R10B-1NCWT  (50 gal)   :   "BradfordWhiteRE2H50"</v>
      </c>
      <c r="AH154" s="6">
        <v>3.39</v>
      </c>
      <c r="AJ154" s="6">
        <v>3</v>
      </c>
      <c r="AK154"/>
      <c r="AL154" s="138">
        <f t="shared" si="40"/>
        <v>3.39</v>
      </c>
      <c r="AM154" s="138" t="str">
        <f t="shared" si="41"/>
        <v/>
      </c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  <c r="NR154"/>
      <c r="NS154"/>
      <c r="NT154"/>
      <c r="NU154"/>
      <c r="NV154"/>
      <c r="NW154"/>
      <c r="NX154"/>
      <c r="NY154"/>
      <c r="NZ154"/>
      <c r="OA154"/>
      <c r="OB154"/>
      <c r="OC154"/>
      <c r="OD154"/>
      <c r="OE154"/>
      <c r="OF154"/>
      <c r="OG154"/>
      <c r="OH154"/>
      <c r="OI154"/>
      <c r="OJ154"/>
      <c r="OK154"/>
      <c r="OL154"/>
      <c r="OM154"/>
      <c r="ON154"/>
      <c r="OO154"/>
      <c r="OP154"/>
      <c r="OQ154"/>
      <c r="OR154"/>
      <c r="OS154"/>
      <c r="OT154"/>
      <c r="OU154"/>
      <c r="OV154"/>
      <c r="OW154"/>
      <c r="OX154"/>
      <c r="OY154"/>
      <c r="OZ154"/>
      <c r="PA154"/>
      <c r="PB154"/>
      <c r="PC154"/>
      <c r="PD154"/>
      <c r="PE154"/>
      <c r="PF154"/>
      <c r="PG154"/>
      <c r="PH154"/>
      <c r="PI154"/>
      <c r="PJ154"/>
      <c r="PK154"/>
      <c r="PL154"/>
      <c r="PM154"/>
      <c r="PN154"/>
      <c r="PO154"/>
      <c r="PP154"/>
      <c r="PQ154"/>
      <c r="PR154"/>
      <c r="PS154"/>
      <c r="PT154"/>
      <c r="PU154"/>
      <c r="PV154"/>
      <c r="PW154"/>
      <c r="PX154"/>
      <c r="PY154"/>
      <c r="PZ154"/>
      <c r="QA154"/>
      <c r="QB154"/>
      <c r="QC154"/>
      <c r="QD154"/>
      <c r="QE154"/>
      <c r="QF154"/>
      <c r="QG154"/>
      <c r="QH154"/>
      <c r="QI154"/>
      <c r="QJ154"/>
      <c r="QK154"/>
      <c r="QL154"/>
      <c r="QM154"/>
      <c r="QN154"/>
      <c r="QO154"/>
      <c r="QP154"/>
      <c r="QQ154"/>
      <c r="QR154"/>
      <c r="QS154"/>
      <c r="QT154"/>
      <c r="QU154"/>
      <c r="QV154"/>
      <c r="QW154"/>
      <c r="QX154"/>
      <c r="QY154"/>
      <c r="QZ154"/>
      <c r="RA154"/>
      <c r="RB154"/>
      <c r="RC154"/>
      <c r="RD154"/>
      <c r="RE154"/>
      <c r="RF154"/>
      <c r="RG154"/>
      <c r="RH154"/>
      <c r="RI154"/>
      <c r="RJ154"/>
      <c r="RK154"/>
      <c r="RL154"/>
      <c r="RM154"/>
      <c r="RN154"/>
      <c r="RO154"/>
      <c r="RP154"/>
      <c r="RQ154"/>
      <c r="RR154"/>
      <c r="RS154"/>
      <c r="RT154"/>
      <c r="RU154"/>
      <c r="RV154"/>
      <c r="RW154"/>
      <c r="RX154"/>
      <c r="RY154"/>
      <c r="RZ154"/>
      <c r="SA154"/>
      <c r="SB154"/>
      <c r="SC154"/>
      <c r="SD154"/>
      <c r="SE154"/>
      <c r="SF154"/>
      <c r="SG154"/>
      <c r="SH154"/>
      <c r="SI154"/>
      <c r="SJ154"/>
      <c r="SK154"/>
      <c r="SL154"/>
      <c r="SM154"/>
      <c r="SN154"/>
      <c r="SO154"/>
      <c r="SP154"/>
      <c r="SQ154"/>
      <c r="SR154"/>
      <c r="SS154"/>
      <c r="ST154"/>
      <c r="SU154"/>
      <c r="SV154"/>
      <c r="SW154"/>
      <c r="SX154"/>
      <c r="SY154"/>
      <c r="SZ154"/>
      <c r="TA154"/>
      <c r="TB154"/>
      <c r="TC154"/>
      <c r="TD154"/>
      <c r="TE154"/>
      <c r="TF154"/>
      <c r="TG154"/>
      <c r="TH154"/>
      <c r="TI154"/>
      <c r="TJ154"/>
      <c r="TK154"/>
      <c r="TL154"/>
      <c r="TM154"/>
      <c r="TN154"/>
      <c r="TO154"/>
      <c r="TP154"/>
      <c r="TQ154"/>
      <c r="TR154"/>
      <c r="TS154"/>
      <c r="TT154"/>
      <c r="TU154"/>
      <c r="TV154"/>
      <c r="TW154"/>
      <c r="TX154"/>
      <c r="TY154"/>
      <c r="TZ154"/>
      <c r="UA154"/>
      <c r="UB154"/>
      <c r="UC154"/>
      <c r="UD154"/>
      <c r="UE154"/>
      <c r="UF154"/>
      <c r="UG154"/>
      <c r="UH154"/>
      <c r="UI154"/>
      <c r="UJ154"/>
      <c r="UK154"/>
      <c r="UL154"/>
      <c r="UM154"/>
      <c r="UN154"/>
      <c r="UO154"/>
      <c r="UP154"/>
      <c r="UQ154"/>
      <c r="UR154"/>
      <c r="US154"/>
      <c r="UT154"/>
      <c r="UU154"/>
      <c r="UV154"/>
      <c r="UW154"/>
      <c r="UX154"/>
      <c r="UY154"/>
      <c r="UZ154"/>
      <c r="VA154"/>
      <c r="VB154"/>
      <c r="VC154"/>
      <c r="VD154"/>
      <c r="VE154"/>
      <c r="VF154"/>
      <c r="VG154"/>
      <c r="VH154"/>
      <c r="VI154"/>
      <c r="VJ154"/>
      <c r="VK154"/>
      <c r="VL154"/>
      <c r="VM154"/>
      <c r="VN154"/>
      <c r="VO154"/>
      <c r="VP154"/>
      <c r="VQ154"/>
      <c r="VR154"/>
      <c r="VS154"/>
      <c r="VT154"/>
      <c r="VU154"/>
      <c r="VV154"/>
      <c r="VW154"/>
      <c r="VX154"/>
      <c r="VY154"/>
      <c r="VZ154"/>
      <c r="WA154"/>
      <c r="WB154"/>
      <c r="WC154"/>
      <c r="WD154"/>
      <c r="WE154"/>
      <c r="WF154"/>
      <c r="WG154"/>
      <c r="WH154"/>
      <c r="WI154"/>
      <c r="WJ154"/>
      <c r="WK154"/>
      <c r="WL154"/>
      <c r="WM154"/>
      <c r="WN154"/>
      <c r="WO154"/>
      <c r="WP154"/>
      <c r="WQ154"/>
      <c r="WR154"/>
      <c r="WS154"/>
      <c r="WT154"/>
      <c r="WU154"/>
      <c r="WV154"/>
      <c r="WW154"/>
      <c r="WX154"/>
      <c r="WY154"/>
      <c r="WZ154"/>
      <c r="XA154"/>
      <c r="XB154"/>
      <c r="XC154"/>
      <c r="XD154"/>
      <c r="XE154"/>
      <c r="XF154"/>
      <c r="XG154"/>
      <c r="XH154"/>
      <c r="XI154"/>
      <c r="XJ154"/>
      <c r="XK154"/>
      <c r="XL154"/>
      <c r="XM154"/>
      <c r="XN154"/>
      <c r="XO154"/>
      <c r="XP154"/>
      <c r="XQ154"/>
      <c r="XR154"/>
      <c r="XS154"/>
      <c r="XT154"/>
      <c r="XU154"/>
      <c r="XV154"/>
      <c r="XW154"/>
      <c r="XX154"/>
      <c r="XY154"/>
      <c r="XZ154"/>
      <c r="YA154"/>
      <c r="YB154"/>
      <c r="YC154"/>
      <c r="YD154"/>
      <c r="YE154"/>
      <c r="YF154"/>
      <c r="YG154"/>
      <c r="YH154"/>
      <c r="YI154"/>
      <c r="YJ154"/>
      <c r="YK154"/>
      <c r="YL154"/>
      <c r="YM154"/>
      <c r="YN154"/>
      <c r="YO154"/>
      <c r="YP154"/>
      <c r="YQ154"/>
      <c r="YR154"/>
      <c r="YS154"/>
      <c r="YT154"/>
      <c r="YU154"/>
      <c r="YV154"/>
      <c r="YW154"/>
      <c r="YX154"/>
      <c r="YY154"/>
      <c r="YZ154"/>
      <c r="ZA154"/>
      <c r="ZB154"/>
      <c r="ZC154"/>
      <c r="ZD154"/>
      <c r="ZE154"/>
      <c r="ZF154"/>
      <c r="ZG154"/>
      <c r="ZH154"/>
      <c r="ZI154"/>
      <c r="ZJ154"/>
      <c r="ZK154"/>
      <c r="ZL154"/>
      <c r="ZM154"/>
      <c r="ZN154"/>
      <c r="ZO154"/>
      <c r="ZP154"/>
      <c r="ZQ154"/>
      <c r="ZR154"/>
      <c r="ZS154"/>
      <c r="ZT154"/>
      <c r="ZU154"/>
      <c r="ZV154"/>
      <c r="ZW154"/>
      <c r="ZX154"/>
      <c r="ZY154"/>
      <c r="ZZ154"/>
      <c r="AAA154"/>
      <c r="AAB154"/>
      <c r="AAC154"/>
      <c r="AAD154"/>
      <c r="AAE154"/>
      <c r="AAF154"/>
      <c r="AAG154"/>
      <c r="AAH154"/>
      <c r="AAI154"/>
      <c r="AAJ154"/>
      <c r="AAK154"/>
      <c r="AAL154"/>
      <c r="AAM154"/>
      <c r="AAN154"/>
      <c r="AAO154"/>
      <c r="AAP154"/>
      <c r="AAQ154"/>
      <c r="AAR154"/>
      <c r="AAS154"/>
      <c r="AAT154"/>
      <c r="AAU154"/>
      <c r="AAV154"/>
      <c r="AAW154"/>
      <c r="AAX154"/>
      <c r="AAY154"/>
      <c r="AAZ154"/>
      <c r="ABA154"/>
      <c r="ABB154"/>
      <c r="ABC154"/>
      <c r="ABD154"/>
      <c r="ABE154"/>
      <c r="ABF154"/>
      <c r="ABG154"/>
      <c r="ABH154"/>
      <c r="ABI154"/>
      <c r="ABJ154"/>
      <c r="ABK154"/>
      <c r="ABL154"/>
      <c r="ABM154"/>
      <c r="ABN154"/>
      <c r="ABO154"/>
      <c r="ABP154"/>
      <c r="ABQ154"/>
      <c r="ABR154"/>
      <c r="ABS154"/>
      <c r="ABT154"/>
      <c r="ABU154"/>
      <c r="ABV154"/>
      <c r="ABW154"/>
      <c r="ABX154"/>
      <c r="ABY154"/>
      <c r="ABZ154"/>
      <c r="ACA154"/>
      <c r="ACB154"/>
      <c r="ACC154"/>
      <c r="ACD154"/>
      <c r="ACE154"/>
      <c r="ACF154"/>
      <c r="ACG154"/>
      <c r="ACH154"/>
      <c r="ACI154"/>
      <c r="ACJ154"/>
      <c r="ACK154"/>
      <c r="ACL154"/>
      <c r="ACM154"/>
      <c r="ACN154"/>
      <c r="ACO154"/>
      <c r="ACP154"/>
      <c r="ACQ154"/>
      <c r="ACR154"/>
      <c r="ACS154"/>
      <c r="ACT154"/>
      <c r="ACU154"/>
      <c r="ACV154"/>
      <c r="ACW154"/>
      <c r="ACX154"/>
      <c r="ACY154"/>
      <c r="ACZ154"/>
      <c r="ADA154"/>
      <c r="ADB154"/>
      <c r="ADC154"/>
      <c r="ADD154"/>
      <c r="ADE154"/>
      <c r="ADF154"/>
      <c r="ADG154"/>
      <c r="ADH154"/>
      <c r="ADI154"/>
      <c r="ADJ154"/>
      <c r="ADK154"/>
      <c r="ADL154"/>
      <c r="ADM154"/>
      <c r="ADN154"/>
      <c r="ADO154"/>
      <c r="ADP154"/>
      <c r="ADQ154"/>
      <c r="ADR154"/>
      <c r="ADS154"/>
      <c r="ADT154"/>
      <c r="ADU154"/>
      <c r="ADV154"/>
      <c r="ADW154"/>
      <c r="ADX154"/>
      <c r="ADY154"/>
      <c r="ADZ154"/>
      <c r="AEA154"/>
      <c r="AEB154"/>
      <c r="AEC154"/>
      <c r="AED154"/>
      <c r="AEE154"/>
      <c r="AEF154"/>
      <c r="AEG154"/>
      <c r="AEH154"/>
      <c r="AEI154"/>
      <c r="AEJ154"/>
      <c r="AEK154"/>
      <c r="AEL154"/>
      <c r="AEM154"/>
      <c r="AEN154"/>
      <c r="AEO154"/>
      <c r="AEP154"/>
      <c r="AEQ154"/>
      <c r="AER154"/>
      <c r="AES154"/>
      <c r="AET154"/>
      <c r="AEU154"/>
      <c r="AEV154"/>
      <c r="AEW154"/>
      <c r="AEX154"/>
      <c r="AEY154"/>
      <c r="AEZ154"/>
      <c r="AFA154"/>
      <c r="AFB154"/>
      <c r="AFC154"/>
      <c r="AFD154"/>
      <c r="AFE154"/>
      <c r="AFF154"/>
      <c r="AFG154"/>
      <c r="AFH154"/>
      <c r="AFI154"/>
      <c r="AFJ154"/>
      <c r="AFK154"/>
      <c r="AFL154"/>
      <c r="AFM154"/>
      <c r="AFN154"/>
      <c r="AFO154"/>
      <c r="AFP154"/>
      <c r="AFQ154"/>
      <c r="AFR154"/>
      <c r="AFS154"/>
      <c r="AFT154"/>
      <c r="AFU154"/>
      <c r="AFV154"/>
      <c r="AFW154"/>
      <c r="AFX154"/>
      <c r="AFY154"/>
      <c r="AFZ154"/>
      <c r="AGA154"/>
      <c r="AGB154"/>
      <c r="AGC154"/>
      <c r="AGD154"/>
      <c r="AGE154"/>
      <c r="AGF154"/>
      <c r="AGG154"/>
      <c r="AGH154"/>
      <c r="AGI154"/>
      <c r="AGJ154"/>
      <c r="AGK154"/>
      <c r="AGL154"/>
      <c r="AGM154"/>
      <c r="AGN154"/>
      <c r="AGO154"/>
      <c r="AGP154"/>
      <c r="AGQ154"/>
      <c r="AGR154"/>
      <c r="AGS154"/>
      <c r="AGT154"/>
      <c r="AGU154"/>
      <c r="AGV154"/>
      <c r="AGW154"/>
      <c r="AGX154"/>
      <c r="AGY154"/>
      <c r="AGZ154"/>
      <c r="AHA154"/>
      <c r="AHB154"/>
      <c r="AHC154"/>
      <c r="AHD154"/>
      <c r="AHE154"/>
      <c r="AHF154"/>
      <c r="AHG154"/>
      <c r="AHH154"/>
      <c r="AHI154"/>
      <c r="AHJ154"/>
      <c r="AHK154"/>
      <c r="AHL154"/>
      <c r="AHM154"/>
      <c r="AHN154"/>
      <c r="AHO154"/>
      <c r="AHP154"/>
      <c r="AHQ154"/>
      <c r="AHR154"/>
      <c r="AHS154"/>
      <c r="AHT154"/>
      <c r="AHU154"/>
      <c r="AHV154"/>
      <c r="AHW154"/>
      <c r="AHX154"/>
      <c r="AHY154"/>
      <c r="AHZ154"/>
      <c r="AIA154"/>
      <c r="AIB154"/>
      <c r="AIC154"/>
      <c r="AID154"/>
      <c r="AIE154"/>
      <c r="AIF154"/>
      <c r="AIG154"/>
      <c r="AIH154"/>
      <c r="AII154"/>
      <c r="AIJ154"/>
      <c r="AIK154"/>
      <c r="AIL154"/>
      <c r="AIM154"/>
      <c r="AIN154"/>
      <c r="AIO154"/>
      <c r="AIP154"/>
      <c r="AIQ154"/>
      <c r="AIR154"/>
      <c r="AIS154"/>
      <c r="AIT154"/>
      <c r="AIU154"/>
      <c r="AIV154"/>
      <c r="AIW154"/>
      <c r="AIX154"/>
      <c r="AIY154"/>
      <c r="AIZ154"/>
      <c r="AJA154"/>
      <c r="AJB154"/>
      <c r="AJC154"/>
      <c r="AJD154"/>
      <c r="AJE154"/>
      <c r="AJF154"/>
      <c r="AJG154"/>
      <c r="AJH154"/>
      <c r="AJI154"/>
      <c r="AJJ154"/>
      <c r="AJK154"/>
      <c r="AJL154"/>
      <c r="AJM154"/>
      <c r="AJN154"/>
      <c r="AJO154"/>
      <c r="AJP154"/>
      <c r="AJQ154"/>
      <c r="AJR154"/>
      <c r="AJS154"/>
      <c r="AJT154"/>
      <c r="AJU154"/>
      <c r="AJV154"/>
      <c r="AJW154"/>
      <c r="AJX154"/>
      <c r="AJY154"/>
      <c r="AJZ154"/>
      <c r="AKA154"/>
      <c r="AKB154"/>
      <c r="AKC154"/>
      <c r="AKD154"/>
      <c r="AKE154"/>
      <c r="AKF154"/>
      <c r="AKG154"/>
      <c r="AKH154"/>
      <c r="AKI154"/>
      <c r="AKJ154"/>
      <c r="AKK154"/>
      <c r="AKL154"/>
      <c r="AKM154"/>
      <c r="AKN154"/>
      <c r="AKO154"/>
      <c r="AKP154"/>
      <c r="AKQ154"/>
      <c r="AKR154"/>
      <c r="AKS154"/>
      <c r="AKT154"/>
      <c r="AKU154"/>
      <c r="AKV154"/>
      <c r="AKW154"/>
      <c r="AKX154"/>
      <c r="AKY154"/>
      <c r="AKZ154"/>
      <c r="ALA154"/>
      <c r="ALB154"/>
      <c r="ALC154"/>
      <c r="ALD154"/>
      <c r="ALE154"/>
      <c r="ALF154"/>
      <c r="ALG154"/>
      <c r="ALH154"/>
      <c r="ALI154"/>
      <c r="ALJ154"/>
      <c r="ALK154"/>
      <c r="ALL154"/>
      <c r="ALM154"/>
      <c r="ALN154"/>
      <c r="ALO154"/>
      <c r="ALP154"/>
      <c r="ALQ154"/>
      <c r="ALR154"/>
      <c r="ALS154"/>
      <c r="ALT154"/>
      <c r="ALU154"/>
      <c r="ALV154"/>
      <c r="ALW154"/>
      <c r="ALX154"/>
      <c r="ALY154"/>
      <c r="ALZ154"/>
      <c r="AMA154"/>
      <c r="AMB154"/>
      <c r="AMC154"/>
      <c r="AMD154"/>
      <c r="AME154"/>
      <c r="AMF154"/>
      <c r="AMG154"/>
      <c r="AMH154"/>
      <c r="AMI154"/>
      <c r="AMJ154"/>
      <c r="AMK154"/>
      <c r="AML154"/>
      <c r="AMM154"/>
      <c r="AMN154"/>
      <c r="AMO154"/>
      <c r="AMP154"/>
      <c r="AMQ154"/>
      <c r="AMR154"/>
      <c r="AMS154"/>
      <c r="AMT154"/>
      <c r="AMU154"/>
    </row>
    <row r="155" spans="2:1035" s="6" customFormat="1" ht="15" customHeight="1" x14ac:dyDescent="0.25">
      <c r="C155" s="105" t="str">
        <f t="shared" si="25"/>
        <v>Bradford White</v>
      </c>
      <c r="D155" s="105" t="str">
        <f t="shared" si="26"/>
        <v>RE2H65T10-1NCWT  (65 gal)</v>
      </c>
      <c r="E155" s="105">
        <f t="shared" si="27"/>
        <v>1300358</v>
      </c>
      <c r="F155" s="55">
        <f t="shared" si="28"/>
        <v>65</v>
      </c>
      <c r="G155" s="6" t="str">
        <f t="shared" si="29"/>
        <v>BWC202065</v>
      </c>
      <c r="H155" s="114">
        <f t="shared" si="30"/>
        <v>0</v>
      </c>
      <c r="I155" s="152" t="str">
        <f t="shared" si="31"/>
        <v>BradfordWhiteRE2H65T101NCWT</v>
      </c>
      <c r="J155" s="114">
        <v>3</v>
      </c>
      <c r="K155" s="219">
        <v>3.46</v>
      </c>
      <c r="L155" s="91" t="s">
        <v>188</v>
      </c>
      <c r="M155" s="32">
        <v>3</v>
      </c>
      <c r="N155" s="75">
        <f t="shared" si="32"/>
        <v>13</v>
      </c>
      <c r="O155" s="12" t="s">
        <v>93</v>
      </c>
      <c r="P155" s="107">
        <v>3</v>
      </c>
      <c r="Q155" s="164">
        <f t="shared" si="33"/>
        <v>1300358</v>
      </c>
      <c r="R155" s="59" t="str">
        <f t="shared" si="34"/>
        <v>RE2H65T10-1NCWT  (65 gal)</v>
      </c>
      <c r="S155" s="151">
        <f t="shared" si="35"/>
        <v>1</v>
      </c>
      <c r="T155" s="13" t="s">
        <v>315</v>
      </c>
      <c r="U155" s="14">
        <v>65</v>
      </c>
      <c r="V155" s="30"/>
      <c r="W155" s="80" t="s">
        <v>281</v>
      </c>
      <c r="X155" s="85" t="str">
        <f t="shared" si="36"/>
        <v>BWC202065</v>
      </c>
      <c r="Y155" s="113">
        <v>0</v>
      </c>
      <c r="Z155" s="46">
        <v>3</v>
      </c>
      <c r="AA155" s="47">
        <v>43916</v>
      </c>
      <c r="AB155" s="44"/>
      <c r="AC155" s="124" t="str">
        <f t="shared" si="37"/>
        <v>2,     1300358,   "RE2H65T10-1NCWT  (65 gal)"</v>
      </c>
      <c r="AD155" s="126" t="str">
        <f t="shared" si="68"/>
        <v>BradfordWhite</v>
      </c>
      <c r="AE155" t="s">
        <v>464</v>
      </c>
      <c r="AF155" s="167">
        <f t="shared" si="38"/>
        <v>1</v>
      </c>
      <c r="AG155" s="124" t="str">
        <f t="shared" si="39"/>
        <v xml:space="preserve">          case  RE2H65T10-1NCWT  (65 gal)   :   "BradfordWhiteRE2H65T101NCWT"</v>
      </c>
      <c r="AH155" s="6">
        <v>3.46</v>
      </c>
      <c r="AJ155" s="6">
        <v>3</v>
      </c>
      <c r="AK155"/>
      <c r="AL155" s="138">
        <f t="shared" si="40"/>
        <v>3.46</v>
      </c>
      <c r="AM155" s="138" t="str">
        <f t="shared" si="41"/>
        <v/>
      </c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  <c r="NR155"/>
      <c r="NS155"/>
      <c r="NT155"/>
      <c r="NU155"/>
      <c r="NV155"/>
      <c r="NW155"/>
      <c r="NX155"/>
      <c r="NY155"/>
      <c r="NZ155"/>
      <c r="OA155"/>
      <c r="OB155"/>
      <c r="OC155"/>
      <c r="OD155"/>
      <c r="OE155"/>
      <c r="OF155"/>
      <c r="OG155"/>
      <c r="OH155"/>
      <c r="OI155"/>
      <c r="OJ155"/>
      <c r="OK155"/>
      <c r="OL155"/>
      <c r="OM155"/>
      <c r="ON155"/>
      <c r="OO155"/>
      <c r="OP155"/>
      <c r="OQ155"/>
      <c r="OR155"/>
      <c r="OS155"/>
      <c r="OT155"/>
      <c r="OU155"/>
      <c r="OV155"/>
      <c r="OW155"/>
      <c r="OX155"/>
      <c r="OY155"/>
      <c r="OZ155"/>
      <c r="PA155"/>
      <c r="PB155"/>
      <c r="PC155"/>
      <c r="PD155"/>
      <c r="PE155"/>
      <c r="PF155"/>
      <c r="PG155"/>
      <c r="PH155"/>
      <c r="PI155"/>
      <c r="PJ155"/>
      <c r="PK155"/>
      <c r="PL155"/>
      <c r="PM155"/>
      <c r="PN155"/>
      <c r="PO155"/>
      <c r="PP155"/>
      <c r="PQ155"/>
      <c r="PR155"/>
      <c r="PS155"/>
      <c r="PT155"/>
      <c r="PU155"/>
      <c r="PV155"/>
      <c r="PW155"/>
      <c r="PX155"/>
      <c r="PY155"/>
      <c r="PZ155"/>
      <c r="QA155"/>
      <c r="QB155"/>
      <c r="QC155"/>
      <c r="QD155"/>
      <c r="QE155"/>
      <c r="QF155"/>
      <c r="QG155"/>
      <c r="QH155"/>
      <c r="QI155"/>
      <c r="QJ155"/>
      <c r="QK155"/>
      <c r="QL155"/>
      <c r="QM155"/>
      <c r="QN155"/>
      <c r="QO155"/>
      <c r="QP155"/>
      <c r="QQ155"/>
      <c r="QR155"/>
      <c r="QS155"/>
      <c r="QT155"/>
      <c r="QU155"/>
      <c r="QV155"/>
      <c r="QW155"/>
      <c r="QX155"/>
      <c r="QY155"/>
      <c r="QZ155"/>
      <c r="RA155"/>
      <c r="RB155"/>
      <c r="RC155"/>
      <c r="RD155"/>
      <c r="RE155"/>
      <c r="RF155"/>
      <c r="RG155"/>
      <c r="RH155"/>
      <c r="RI155"/>
      <c r="RJ155"/>
      <c r="RK155"/>
      <c r="RL155"/>
      <c r="RM155"/>
      <c r="RN155"/>
      <c r="RO155"/>
      <c r="RP155"/>
      <c r="RQ155"/>
      <c r="RR155"/>
      <c r="RS155"/>
      <c r="RT155"/>
      <c r="RU155"/>
      <c r="RV155"/>
      <c r="RW155"/>
      <c r="RX155"/>
      <c r="RY155"/>
      <c r="RZ155"/>
      <c r="SA155"/>
      <c r="SB155"/>
      <c r="SC155"/>
      <c r="SD155"/>
      <c r="SE155"/>
      <c r="SF155"/>
      <c r="SG155"/>
      <c r="SH155"/>
      <c r="SI155"/>
      <c r="SJ155"/>
      <c r="SK155"/>
      <c r="SL155"/>
      <c r="SM155"/>
      <c r="SN155"/>
      <c r="SO155"/>
      <c r="SP155"/>
      <c r="SQ155"/>
      <c r="SR155"/>
      <c r="SS155"/>
      <c r="ST155"/>
      <c r="SU155"/>
      <c r="SV155"/>
      <c r="SW155"/>
      <c r="SX155"/>
      <c r="SY155"/>
      <c r="SZ155"/>
      <c r="TA155"/>
      <c r="TB155"/>
      <c r="TC155"/>
      <c r="TD155"/>
      <c r="TE155"/>
      <c r="TF155"/>
      <c r="TG155"/>
      <c r="TH155"/>
      <c r="TI155"/>
      <c r="TJ155"/>
      <c r="TK155"/>
      <c r="TL155"/>
      <c r="TM155"/>
      <c r="TN155"/>
      <c r="TO155"/>
      <c r="TP155"/>
      <c r="TQ155"/>
      <c r="TR155"/>
      <c r="TS155"/>
      <c r="TT155"/>
      <c r="TU155"/>
      <c r="TV155"/>
      <c r="TW155"/>
      <c r="TX155"/>
      <c r="TY155"/>
      <c r="TZ155"/>
      <c r="UA155"/>
      <c r="UB155"/>
      <c r="UC155"/>
      <c r="UD155"/>
      <c r="UE155"/>
      <c r="UF155"/>
      <c r="UG155"/>
      <c r="UH155"/>
      <c r="UI155"/>
      <c r="UJ155"/>
      <c r="UK155"/>
      <c r="UL155"/>
      <c r="UM155"/>
      <c r="UN155"/>
      <c r="UO155"/>
      <c r="UP155"/>
      <c r="UQ155"/>
      <c r="UR155"/>
      <c r="US155"/>
      <c r="UT155"/>
      <c r="UU155"/>
      <c r="UV155"/>
      <c r="UW155"/>
      <c r="UX155"/>
      <c r="UY155"/>
      <c r="UZ155"/>
      <c r="VA155"/>
      <c r="VB155"/>
      <c r="VC155"/>
      <c r="VD155"/>
      <c r="VE155"/>
      <c r="VF155"/>
      <c r="VG155"/>
      <c r="VH155"/>
      <c r="VI155"/>
      <c r="VJ155"/>
      <c r="VK155"/>
      <c r="VL155"/>
      <c r="VM155"/>
      <c r="VN155"/>
      <c r="VO155"/>
      <c r="VP155"/>
      <c r="VQ155"/>
      <c r="VR155"/>
      <c r="VS155"/>
      <c r="VT155"/>
      <c r="VU155"/>
      <c r="VV155"/>
      <c r="VW155"/>
      <c r="VX155"/>
      <c r="VY155"/>
      <c r="VZ155"/>
      <c r="WA155"/>
      <c r="WB155"/>
      <c r="WC155"/>
      <c r="WD155"/>
      <c r="WE155"/>
      <c r="WF155"/>
      <c r="WG155"/>
      <c r="WH155"/>
      <c r="WI155"/>
      <c r="WJ155"/>
      <c r="WK155"/>
      <c r="WL155"/>
      <c r="WM155"/>
      <c r="WN155"/>
      <c r="WO155"/>
      <c r="WP155"/>
      <c r="WQ155"/>
      <c r="WR155"/>
      <c r="WS155"/>
      <c r="WT155"/>
      <c r="WU155"/>
      <c r="WV155"/>
      <c r="WW155"/>
      <c r="WX155"/>
      <c r="WY155"/>
      <c r="WZ155"/>
      <c r="XA155"/>
      <c r="XB155"/>
      <c r="XC155"/>
      <c r="XD155"/>
      <c r="XE155"/>
      <c r="XF155"/>
      <c r="XG155"/>
      <c r="XH155"/>
      <c r="XI155"/>
      <c r="XJ155"/>
      <c r="XK155"/>
      <c r="XL155"/>
      <c r="XM155"/>
      <c r="XN155"/>
      <c r="XO155"/>
      <c r="XP155"/>
      <c r="XQ155"/>
      <c r="XR155"/>
      <c r="XS155"/>
      <c r="XT155"/>
      <c r="XU155"/>
      <c r="XV155"/>
      <c r="XW155"/>
      <c r="XX155"/>
      <c r="XY155"/>
      <c r="XZ155"/>
      <c r="YA155"/>
      <c r="YB155"/>
      <c r="YC155"/>
      <c r="YD155"/>
      <c r="YE155"/>
      <c r="YF155"/>
      <c r="YG155"/>
      <c r="YH155"/>
      <c r="YI155"/>
      <c r="YJ155"/>
      <c r="YK155"/>
      <c r="YL155"/>
      <c r="YM155"/>
      <c r="YN155"/>
      <c r="YO155"/>
      <c r="YP155"/>
      <c r="YQ155"/>
      <c r="YR155"/>
      <c r="YS155"/>
      <c r="YT155"/>
      <c r="YU155"/>
      <c r="YV155"/>
      <c r="YW155"/>
      <c r="YX155"/>
      <c r="YY155"/>
      <c r="YZ155"/>
      <c r="ZA155"/>
      <c r="ZB155"/>
      <c r="ZC155"/>
      <c r="ZD155"/>
      <c r="ZE155"/>
      <c r="ZF155"/>
      <c r="ZG155"/>
      <c r="ZH155"/>
      <c r="ZI155"/>
      <c r="ZJ155"/>
      <c r="ZK155"/>
      <c r="ZL155"/>
      <c r="ZM155"/>
      <c r="ZN155"/>
      <c r="ZO155"/>
      <c r="ZP155"/>
      <c r="ZQ155"/>
      <c r="ZR155"/>
      <c r="ZS155"/>
      <c r="ZT155"/>
      <c r="ZU155"/>
      <c r="ZV155"/>
      <c r="ZW155"/>
      <c r="ZX155"/>
      <c r="ZY155"/>
      <c r="ZZ155"/>
      <c r="AAA155"/>
      <c r="AAB155"/>
      <c r="AAC155"/>
      <c r="AAD155"/>
      <c r="AAE155"/>
      <c r="AAF155"/>
      <c r="AAG155"/>
      <c r="AAH155"/>
      <c r="AAI155"/>
      <c r="AAJ155"/>
      <c r="AAK155"/>
      <c r="AAL155"/>
      <c r="AAM155"/>
      <c r="AAN155"/>
      <c r="AAO155"/>
      <c r="AAP155"/>
      <c r="AAQ155"/>
      <c r="AAR155"/>
      <c r="AAS155"/>
      <c r="AAT155"/>
      <c r="AAU155"/>
      <c r="AAV155"/>
      <c r="AAW155"/>
      <c r="AAX155"/>
      <c r="AAY155"/>
      <c r="AAZ155"/>
      <c r="ABA155"/>
      <c r="ABB155"/>
      <c r="ABC155"/>
      <c r="ABD155"/>
      <c r="ABE155"/>
      <c r="ABF155"/>
      <c r="ABG155"/>
      <c r="ABH155"/>
      <c r="ABI155"/>
      <c r="ABJ155"/>
      <c r="ABK155"/>
      <c r="ABL155"/>
      <c r="ABM155"/>
      <c r="ABN155"/>
      <c r="ABO155"/>
      <c r="ABP155"/>
      <c r="ABQ155"/>
      <c r="ABR155"/>
      <c r="ABS155"/>
      <c r="ABT155"/>
      <c r="ABU155"/>
      <c r="ABV155"/>
      <c r="ABW155"/>
      <c r="ABX155"/>
      <c r="ABY155"/>
      <c r="ABZ155"/>
      <c r="ACA155"/>
      <c r="ACB155"/>
      <c r="ACC155"/>
      <c r="ACD155"/>
      <c r="ACE155"/>
      <c r="ACF155"/>
      <c r="ACG155"/>
      <c r="ACH155"/>
      <c r="ACI155"/>
      <c r="ACJ155"/>
      <c r="ACK155"/>
      <c r="ACL155"/>
      <c r="ACM155"/>
      <c r="ACN155"/>
      <c r="ACO155"/>
      <c r="ACP155"/>
      <c r="ACQ155"/>
      <c r="ACR155"/>
      <c r="ACS155"/>
      <c r="ACT155"/>
      <c r="ACU155"/>
      <c r="ACV155"/>
      <c r="ACW155"/>
      <c r="ACX155"/>
      <c r="ACY155"/>
      <c r="ACZ155"/>
      <c r="ADA155"/>
      <c r="ADB155"/>
      <c r="ADC155"/>
      <c r="ADD155"/>
      <c r="ADE155"/>
      <c r="ADF155"/>
      <c r="ADG155"/>
      <c r="ADH155"/>
      <c r="ADI155"/>
      <c r="ADJ155"/>
      <c r="ADK155"/>
      <c r="ADL155"/>
      <c r="ADM155"/>
      <c r="ADN155"/>
      <c r="ADO155"/>
      <c r="ADP155"/>
      <c r="ADQ155"/>
      <c r="ADR155"/>
      <c r="ADS155"/>
      <c r="ADT155"/>
      <c r="ADU155"/>
      <c r="ADV155"/>
      <c r="ADW155"/>
      <c r="ADX155"/>
      <c r="ADY155"/>
      <c r="ADZ155"/>
      <c r="AEA155"/>
      <c r="AEB155"/>
      <c r="AEC155"/>
      <c r="AED155"/>
      <c r="AEE155"/>
      <c r="AEF155"/>
      <c r="AEG155"/>
      <c r="AEH155"/>
      <c r="AEI155"/>
      <c r="AEJ155"/>
      <c r="AEK155"/>
      <c r="AEL155"/>
      <c r="AEM155"/>
      <c r="AEN155"/>
      <c r="AEO155"/>
      <c r="AEP155"/>
      <c r="AEQ155"/>
      <c r="AER155"/>
      <c r="AES155"/>
      <c r="AET155"/>
      <c r="AEU155"/>
      <c r="AEV155"/>
      <c r="AEW155"/>
      <c r="AEX155"/>
      <c r="AEY155"/>
      <c r="AEZ155"/>
      <c r="AFA155"/>
      <c r="AFB155"/>
      <c r="AFC155"/>
      <c r="AFD155"/>
      <c r="AFE155"/>
      <c r="AFF155"/>
      <c r="AFG155"/>
      <c r="AFH155"/>
      <c r="AFI155"/>
      <c r="AFJ155"/>
      <c r="AFK155"/>
      <c r="AFL155"/>
      <c r="AFM155"/>
      <c r="AFN155"/>
      <c r="AFO155"/>
      <c r="AFP155"/>
      <c r="AFQ155"/>
      <c r="AFR155"/>
      <c r="AFS155"/>
      <c r="AFT155"/>
      <c r="AFU155"/>
      <c r="AFV155"/>
      <c r="AFW155"/>
      <c r="AFX155"/>
      <c r="AFY155"/>
      <c r="AFZ155"/>
      <c r="AGA155"/>
      <c r="AGB155"/>
      <c r="AGC155"/>
      <c r="AGD155"/>
      <c r="AGE155"/>
      <c r="AGF155"/>
      <c r="AGG155"/>
      <c r="AGH155"/>
      <c r="AGI155"/>
      <c r="AGJ155"/>
      <c r="AGK155"/>
      <c r="AGL155"/>
      <c r="AGM155"/>
      <c r="AGN155"/>
      <c r="AGO155"/>
      <c r="AGP155"/>
      <c r="AGQ155"/>
      <c r="AGR155"/>
      <c r="AGS155"/>
      <c r="AGT155"/>
      <c r="AGU155"/>
      <c r="AGV155"/>
      <c r="AGW155"/>
      <c r="AGX155"/>
      <c r="AGY155"/>
      <c r="AGZ155"/>
      <c r="AHA155"/>
      <c r="AHB155"/>
      <c r="AHC155"/>
      <c r="AHD155"/>
      <c r="AHE155"/>
      <c r="AHF155"/>
      <c r="AHG155"/>
      <c r="AHH155"/>
      <c r="AHI155"/>
      <c r="AHJ155"/>
      <c r="AHK155"/>
      <c r="AHL155"/>
      <c r="AHM155"/>
      <c r="AHN155"/>
      <c r="AHO155"/>
      <c r="AHP155"/>
      <c r="AHQ155"/>
      <c r="AHR155"/>
      <c r="AHS155"/>
      <c r="AHT155"/>
      <c r="AHU155"/>
      <c r="AHV155"/>
      <c r="AHW155"/>
      <c r="AHX155"/>
      <c r="AHY155"/>
      <c r="AHZ155"/>
      <c r="AIA155"/>
      <c r="AIB155"/>
      <c r="AIC155"/>
      <c r="AID155"/>
      <c r="AIE155"/>
      <c r="AIF155"/>
      <c r="AIG155"/>
      <c r="AIH155"/>
      <c r="AII155"/>
      <c r="AIJ155"/>
      <c r="AIK155"/>
      <c r="AIL155"/>
      <c r="AIM155"/>
      <c r="AIN155"/>
      <c r="AIO155"/>
      <c r="AIP155"/>
      <c r="AIQ155"/>
      <c r="AIR155"/>
      <c r="AIS155"/>
      <c r="AIT155"/>
      <c r="AIU155"/>
      <c r="AIV155"/>
      <c r="AIW155"/>
      <c r="AIX155"/>
      <c r="AIY155"/>
      <c r="AIZ155"/>
      <c r="AJA155"/>
      <c r="AJB155"/>
      <c r="AJC155"/>
      <c r="AJD155"/>
      <c r="AJE155"/>
      <c r="AJF155"/>
      <c r="AJG155"/>
      <c r="AJH155"/>
      <c r="AJI155"/>
      <c r="AJJ155"/>
      <c r="AJK155"/>
      <c r="AJL155"/>
      <c r="AJM155"/>
      <c r="AJN155"/>
      <c r="AJO155"/>
      <c r="AJP155"/>
      <c r="AJQ155"/>
      <c r="AJR155"/>
      <c r="AJS155"/>
      <c r="AJT155"/>
      <c r="AJU155"/>
      <c r="AJV155"/>
      <c r="AJW155"/>
      <c r="AJX155"/>
      <c r="AJY155"/>
      <c r="AJZ155"/>
      <c r="AKA155"/>
      <c r="AKB155"/>
      <c r="AKC155"/>
      <c r="AKD155"/>
      <c r="AKE155"/>
      <c r="AKF155"/>
      <c r="AKG155"/>
      <c r="AKH155"/>
      <c r="AKI155"/>
      <c r="AKJ155"/>
      <c r="AKK155"/>
      <c r="AKL155"/>
      <c r="AKM155"/>
      <c r="AKN155"/>
      <c r="AKO155"/>
      <c r="AKP155"/>
      <c r="AKQ155"/>
      <c r="AKR155"/>
      <c r="AKS155"/>
      <c r="AKT155"/>
      <c r="AKU155"/>
      <c r="AKV155"/>
      <c r="AKW155"/>
      <c r="AKX155"/>
      <c r="AKY155"/>
      <c r="AKZ155"/>
      <c r="ALA155"/>
      <c r="ALB155"/>
      <c r="ALC155"/>
      <c r="ALD155"/>
      <c r="ALE155"/>
      <c r="ALF155"/>
      <c r="ALG155"/>
      <c r="ALH155"/>
      <c r="ALI155"/>
      <c r="ALJ155"/>
      <c r="ALK155"/>
      <c r="ALL155"/>
      <c r="ALM155"/>
      <c r="ALN155"/>
      <c r="ALO155"/>
      <c r="ALP155"/>
      <c r="ALQ155"/>
      <c r="ALR155"/>
      <c r="ALS155"/>
      <c r="ALT155"/>
      <c r="ALU155"/>
      <c r="ALV155"/>
      <c r="ALW155"/>
      <c r="ALX155"/>
      <c r="ALY155"/>
      <c r="ALZ155"/>
      <c r="AMA155"/>
      <c r="AMB155"/>
      <c r="AMC155"/>
      <c r="AMD155"/>
      <c r="AME155"/>
      <c r="AMF155"/>
      <c r="AMG155"/>
      <c r="AMH155"/>
      <c r="AMI155"/>
      <c r="AMJ155"/>
      <c r="AMK155"/>
      <c r="AML155"/>
      <c r="AMM155"/>
      <c r="AMN155"/>
      <c r="AMO155"/>
      <c r="AMP155"/>
      <c r="AMQ155"/>
      <c r="AMR155"/>
      <c r="AMS155"/>
      <c r="AMT155"/>
      <c r="AMU155"/>
    </row>
    <row r="156" spans="2:1035" s="6" customFormat="1" ht="15" customHeight="1" x14ac:dyDescent="0.25">
      <c r="C156" s="105" t="str">
        <f t="shared" si="25"/>
        <v>Bradford White</v>
      </c>
      <c r="D156" s="105" t="str">
        <f t="shared" si="26"/>
        <v>RE2H80R10B-1NCWT  (80 gal)</v>
      </c>
      <c r="E156" s="6">
        <f t="shared" si="27"/>
        <v>1300223</v>
      </c>
      <c r="F156" s="55">
        <f t="shared" si="28"/>
        <v>80</v>
      </c>
      <c r="G156" s="6" t="str">
        <f t="shared" si="29"/>
        <v>GE2014_80</v>
      </c>
      <c r="H156" s="114">
        <f t="shared" si="30"/>
        <v>0</v>
      </c>
      <c r="I156" s="152" t="str">
        <f t="shared" si="31"/>
        <v>BradfordWhiteRE2H80</v>
      </c>
      <c r="J156" s="114">
        <v>3</v>
      </c>
      <c r="K156" s="219">
        <v>3.48</v>
      </c>
      <c r="L156" s="91" t="s">
        <v>188</v>
      </c>
      <c r="M156" s="32">
        <v>3</v>
      </c>
      <c r="N156" s="75">
        <f t="shared" si="32"/>
        <v>13</v>
      </c>
      <c r="O156" s="12" t="s">
        <v>93</v>
      </c>
      <c r="P156" s="62">
        <f>P154+1</f>
        <v>2</v>
      </c>
      <c r="Q156" s="164">
        <f t="shared" si="33"/>
        <v>1300223</v>
      </c>
      <c r="R156" s="59" t="str">
        <f t="shared" si="34"/>
        <v>RE2H80R10B-1NCWT  (80 gal)</v>
      </c>
      <c r="S156" s="151">
        <f t="shared" si="35"/>
        <v>1</v>
      </c>
      <c r="T156" s="13" t="s">
        <v>116</v>
      </c>
      <c r="U156" s="14">
        <v>80</v>
      </c>
      <c r="V156" s="30" t="s">
        <v>225</v>
      </c>
      <c r="W156" s="80" t="s">
        <v>226</v>
      </c>
      <c r="X156" s="85" t="str">
        <f t="shared" si="36"/>
        <v>GE2014_80</v>
      </c>
      <c r="Y156" s="113">
        <v>0</v>
      </c>
      <c r="Z156" s="46" t="str">
        <f>[1]ESTAR_to_AWHS!I19</f>
        <v>4+</v>
      </c>
      <c r="AA156" s="47">
        <f>[1]ESTAR_to_AWHS!J19</f>
        <v>42775</v>
      </c>
      <c r="AB156" s="44" t="s">
        <v>84</v>
      </c>
      <c r="AC156" s="124" t="str">
        <f t="shared" si="37"/>
        <v>2,     1300223,   "RE2H80R10B-1NCWT  (80 gal)"</v>
      </c>
      <c r="AD156" s="126" t="str">
        <f t="shared" si="68"/>
        <v>BradfordWhite</v>
      </c>
      <c r="AE156" s="127" t="s">
        <v>462</v>
      </c>
      <c r="AF156" s="167">
        <f t="shared" si="38"/>
        <v>1</v>
      </c>
      <c r="AG156" s="124" t="str">
        <f t="shared" si="39"/>
        <v xml:space="preserve">          case  RE2H80R10B-1NCWT  (80 gal)   :   "BradfordWhiteRE2H80"</v>
      </c>
      <c r="AH156" s="6">
        <v>3.48</v>
      </c>
      <c r="AJ156" s="6">
        <v>3</v>
      </c>
      <c r="AK156"/>
      <c r="AL156" s="138">
        <f t="shared" si="40"/>
        <v>3.48</v>
      </c>
      <c r="AM156" s="138" t="str">
        <f t="shared" si="41"/>
        <v/>
      </c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  <c r="NR156"/>
      <c r="NS156"/>
      <c r="NT156"/>
      <c r="NU156"/>
      <c r="NV156"/>
      <c r="NW156"/>
      <c r="NX156"/>
      <c r="NY156"/>
      <c r="NZ156"/>
      <c r="OA156"/>
      <c r="OB156"/>
      <c r="OC156"/>
      <c r="OD156"/>
      <c r="OE156"/>
      <c r="OF156"/>
      <c r="OG156"/>
      <c r="OH156"/>
      <c r="OI156"/>
      <c r="OJ156"/>
      <c r="OK156"/>
      <c r="OL156"/>
      <c r="OM156"/>
      <c r="ON156"/>
      <c r="OO156"/>
      <c r="OP156"/>
      <c r="OQ156"/>
      <c r="OR156"/>
      <c r="OS156"/>
      <c r="OT156"/>
      <c r="OU156"/>
      <c r="OV156"/>
      <c r="OW156"/>
      <c r="OX156"/>
      <c r="OY156"/>
      <c r="OZ156"/>
      <c r="PA156"/>
      <c r="PB156"/>
      <c r="PC156"/>
      <c r="PD156"/>
      <c r="PE156"/>
      <c r="PF156"/>
      <c r="PG156"/>
      <c r="PH156"/>
      <c r="PI156"/>
      <c r="PJ156"/>
      <c r="PK156"/>
      <c r="PL156"/>
      <c r="PM156"/>
      <c r="PN156"/>
      <c r="PO156"/>
      <c r="PP156"/>
      <c r="PQ156"/>
      <c r="PR156"/>
      <c r="PS156"/>
      <c r="PT156"/>
      <c r="PU156"/>
      <c r="PV156"/>
      <c r="PW156"/>
      <c r="PX156"/>
      <c r="PY156"/>
      <c r="PZ156"/>
      <c r="QA156"/>
      <c r="QB156"/>
      <c r="QC156"/>
      <c r="QD156"/>
      <c r="QE156"/>
      <c r="QF156"/>
      <c r="QG156"/>
      <c r="QH156"/>
      <c r="QI156"/>
      <c r="QJ156"/>
      <c r="QK156"/>
      <c r="QL156"/>
      <c r="QM156"/>
      <c r="QN156"/>
      <c r="QO156"/>
      <c r="QP156"/>
      <c r="QQ156"/>
      <c r="QR156"/>
      <c r="QS156"/>
      <c r="QT156"/>
      <c r="QU156"/>
      <c r="QV156"/>
      <c r="QW156"/>
      <c r="QX156"/>
      <c r="QY156"/>
      <c r="QZ156"/>
      <c r="RA156"/>
      <c r="RB156"/>
      <c r="RC156"/>
      <c r="RD156"/>
      <c r="RE156"/>
      <c r="RF156"/>
      <c r="RG156"/>
      <c r="RH156"/>
      <c r="RI156"/>
      <c r="RJ156"/>
      <c r="RK156"/>
      <c r="RL156"/>
      <c r="RM156"/>
      <c r="RN156"/>
      <c r="RO156"/>
      <c r="RP156"/>
      <c r="RQ156"/>
      <c r="RR156"/>
      <c r="RS156"/>
      <c r="RT156"/>
      <c r="RU156"/>
      <c r="RV156"/>
      <c r="RW156"/>
      <c r="RX156"/>
      <c r="RY156"/>
      <c r="RZ156"/>
      <c r="SA156"/>
      <c r="SB156"/>
      <c r="SC156"/>
      <c r="SD156"/>
      <c r="SE156"/>
      <c r="SF156"/>
      <c r="SG156"/>
      <c r="SH156"/>
      <c r="SI156"/>
      <c r="SJ156"/>
      <c r="SK156"/>
      <c r="SL156"/>
      <c r="SM156"/>
      <c r="SN156"/>
      <c r="SO156"/>
      <c r="SP156"/>
      <c r="SQ156"/>
      <c r="SR156"/>
      <c r="SS156"/>
      <c r="ST156"/>
      <c r="SU156"/>
      <c r="SV156"/>
      <c r="SW156"/>
      <c r="SX156"/>
      <c r="SY156"/>
      <c r="SZ156"/>
      <c r="TA156"/>
      <c r="TB156"/>
      <c r="TC156"/>
      <c r="TD156"/>
      <c r="TE156"/>
      <c r="TF156"/>
      <c r="TG156"/>
      <c r="TH156"/>
      <c r="TI156"/>
      <c r="TJ156"/>
      <c r="TK156"/>
      <c r="TL156"/>
      <c r="TM156"/>
      <c r="TN156"/>
      <c r="TO156"/>
      <c r="TP156"/>
      <c r="TQ156"/>
      <c r="TR156"/>
      <c r="TS156"/>
      <c r="TT156"/>
      <c r="TU156"/>
      <c r="TV156"/>
      <c r="TW156"/>
      <c r="TX156"/>
      <c r="TY156"/>
      <c r="TZ156"/>
      <c r="UA156"/>
      <c r="UB156"/>
      <c r="UC156"/>
      <c r="UD156"/>
      <c r="UE156"/>
      <c r="UF156"/>
      <c r="UG156"/>
      <c r="UH156"/>
      <c r="UI156"/>
      <c r="UJ156"/>
      <c r="UK156"/>
      <c r="UL156"/>
      <c r="UM156"/>
      <c r="UN156"/>
      <c r="UO156"/>
      <c r="UP156"/>
      <c r="UQ156"/>
      <c r="UR156"/>
      <c r="US156"/>
      <c r="UT156"/>
      <c r="UU156"/>
      <c r="UV156"/>
      <c r="UW156"/>
      <c r="UX156"/>
      <c r="UY156"/>
      <c r="UZ156"/>
      <c r="VA156"/>
      <c r="VB156"/>
      <c r="VC156"/>
      <c r="VD156"/>
      <c r="VE156"/>
      <c r="VF156"/>
      <c r="VG156"/>
      <c r="VH156"/>
      <c r="VI156"/>
      <c r="VJ156"/>
      <c r="VK156"/>
      <c r="VL156"/>
      <c r="VM156"/>
      <c r="VN156"/>
      <c r="VO156"/>
      <c r="VP156"/>
      <c r="VQ156"/>
      <c r="VR156"/>
      <c r="VS156"/>
      <c r="VT156"/>
      <c r="VU156"/>
      <c r="VV156"/>
      <c r="VW156"/>
      <c r="VX156"/>
      <c r="VY156"/>
      <c r="VZ156"/>
      <c r="WA156"/>
      <c r="WB156"/>
      <c r="WC156"/>
      <c r="WD156"/>
      <c r="WE156"/>
      <c r="WF156"/>
      <c r="WG156"/>
      <c r="WH156"/>
      <c r="WI156"/>
      <c r="WJ156"/>
      <c r="WK156"/>
      <c r="WL156"/>
      <c r="WM156"/>
      <c r="WN156"/>
      <c r="WO156"/>
      <c r="WP156"/>
      <c r="WQ156"/>
      <c r="WR156"/>
      <c r="WS156"/>
      <c r="WT156"/>
      <c r="WU156"/>
      <c r="WV156"/>
      <c r="WW156"/>
      <c r="WX156"/>
      <c r="WY156"/>
      <c r="WZ156"/>
      <c r="XA156"/>
      <c r="XB156"/>
      <c r="XC156"/>
      <c r="XD156"/>
      <c r="XE156"/>
      <c r="XF156"/>
      <c r="XG156"/>
      <c r="XH156"/>
      <c r="XI156"/>
      <c r="XJ156"/>
      <c r="XK156"/>
      <c r="XL156"/>
      <c r="XM156"/>
      <c r="XN156"/>
      <c r="XO156"/>
      <c r="XP156"/>
      <c r="XQ156"/>
      <c r="XR156"/>
      <c r="XS156"/>
      <c r="XT156"/>
      <c r="XU156"/>
      <c r="XV156"/>
      <c r="XW156"/>
      <c r="XX156"/>
      <c r="XY156"/>
      <c r="XZ156"/>
      <c r="YA156"/>
      <c r="YB156"/>
      <c r="YC156"/>
      <c r="YD156"/>
      <c r="YE156"/>
      <c r="YF156"/>
      <c r="YG156"/>
      <c r="YH156"/>
      <c r="YI156"/>
      <c r="YJ156"/>
      <c r="YK156"/>
      <c r="YL156"/>
      <c r="YM156"/>
      <c r="YN156"/>
      <c r="YO156"/>
      <c r="YP156"/>
      <c r="YQ156"/>
      <c r="YR156"/>
      <c r="YS156"/>
      <c r="YT156"/>
      <c r="YU156"/>
      <c r="YV156"/>
      <c r="YW156"/>
      <c r="YX156"/>
      <c r="YY156"/>
      <c r="YZ156"/>
      <c r="ZA156"/>
      <c r="ZB156"/>
      <c r="ZC156"/>
      <c r="ZD156"/>
      <c r="ZE156"/>
      <c r="ZF156"/>
      <c r="ZG156"/>
      <c r="ZH156"/>
      <c r="ZI156"/>
      <c r="ZJ156"/>
      <c r="ZK156"/>
      <c r="ZL156"/>
      <c r="ZM156"/>
      <c r="ZN156"/>
      <c r="ZO156"/>
      <c r="ZP156"/>
      <c r="ZQ156"/>
      <c r="ZR156"/>
      <c r="ZS156"/>
      <c r="ZT156"/>
      <c r="ZU156"/>
      <c r="ZV156"/>
      <c r="ZW156"/>
      <c r="ZX156"/>
      <c r="ZY156"/>
      <c r="ZZ156"/>
      <c r="AAA156"/>
      <c r="AAB156"/>
      <c r="AAC156"/>
      <c r="AAD156"/>
      <c r="AAE156"/>
      <c r="AAF156"/>
      <c r="AAG156"/>
      <c r="AAH156"/>
      <c r="AAI156"/>
      <c r="AAJ156"/>
      <c r="AAK156"/>
      <c r="AAL156"/>
      <c r="AAM156"/>
      <c r="AAN156"/>
      <c r="AAO156"/>
      <c r="AAP156"/>
      <c r="AAQ156"/>
      <c r="AAR156"/>
      <c r="AAS156"/>
      <c r="AAT156"/>
      <c r="AAU156"/>
      <c r="AAV156"/>
      <c r="AAW156"/>
      <c r="AAX156"/>
      <c r="AAY156"/>
      <c r="AAZ156"/>
      <c r="ABA156"/>
      <c r="ABB156"/>
      <c r="ABC156"/>
      <c r="ABD156"/>
      <c r="ABE156"/>
      <c r="ABF156"/>
      <c r="ABG156"/>
      <c r="ABH156"/>
      <c r="ABI156"/>
      <c r="ABJ156"/>
      <c r="ABK156"/>
      <c r="ABL156"/>
      <c r="ABM156"/>
      <c r="ABN156"/>
      <c r="ABO156"/>
      <c r="ABP156"/>
      <c r="ABQ156"/>
      <c r="ABR156"/>
      <c r="ABS156"/>
      <c r="ABT156"/>
      <c r="ABU156"/>
      <c r="ABV156"/>
      <c r="ABW156"/>
      <c r="ABX156"/>
      <c r="ABY156"/>
      <c r="ABZ156"/>
      <c r="ACA156"/>
      <c r="ACB156"/>
      <c r="ACC156"/>
      <c r="ACD156"/>
      <c r="ACE156"/>
      <c r="ACF156"/>
      <c r="ACG156"/>
      <c r="ACH156"/>
      <c r="ACI156"/>
      <c r="ACJ156"/>
      <c r="ACK156"/>
      <c r="ACL156"/>
      <c r="ACM156"/>
      <c r="ACN156"/>
      <c r="ACO156"/>
      <c r="ACP156"/>
      <c r="ACQ156"/>
      <c r="ACR156"/>
      <c r="ACS156"/>
      <c r="ACT156"/>
      <c r="ACU156"/>
      <c r="ACV156"/>
      <c r="ACW156"/>
      <c r="ACX156"/>
      <c r="ACY156"/>
      <c r="ACZ156"/>
      <c r="ADA156"/>
      <c r="ADB156"/>
      <c r="ADC156"/>
      <c r="ADD156"/>
      <c r="ADE156"/>
      <c r="ADF156"/>
      <c r="ADG156"/>
      <c r="ADH156"/>
      <c r="ADI156"/>
      <c r="ADJ156"/>
      <c r="ADK156"/>
      <c r="ADL156"/>
      <c r="ADM156"/>
      <c r="ADN156"/>
      <c r="ADO156"/>
      <c r="ADP156"/>
      <c r="ADQ156"/>
      <c r="ADR156"/>
      <c r="ADS156"/>
      <c r="ADT156"/>
      <c r="ADU156"/>
      <c r="ADV156"/>
      <c r="ADW156"/>
      <c r="ADX156"/>
      <c r="ADY156"/>
      <c r="ADZ156"/>
      <c r="AEA156"/>
      <c r="AEB156"/>
      <c r="AEC156"/>
      <c r="AED156"/>
      <c r="AEE156"/>
      <c r="AEF156"/>
      <c r="AEG156"/>
      <c r="AEH156"/>
      <c r="AEI156"/>
      <c r="AEJ156"/>
      <c r="AEK156"/>
      <c r="AEL156"/>
      <c r="AEM156"/>
      <c r="AEN156"/>
      <c r="AEO156"/>
      <c r="AEP156"/>
      <c r="AEQ156"/>
      <c r="AER156"/>
      <c r="AES156"/>
      <c r="AET156"/>
      <c r="AEU156"/>
      <c r="AEV156"/>
      <c r="AEW156"/>
      <c r="AEX156"/>
      <c r="AEY156"/>
      <c r="AEZ156"/>
      <c r="AFA156"/>
      <c r="AFB156"/>
      <c r="AFC156"/>
      <c r="AFD156"/>
      <c r="AFE156"/>
      <c r="AFF156"/>
      <c r="AFG156"/>
      <c r="AFH156"/>
      <c r="AFI156"/>
      <c r="AFJ156"/>
      <c r="AFK156"/>
      <c r="AFL156"/>
      <c r="AFM156"/>
      <c r="AFN156"/>
      <c r="AFO156"/>
      <c r="AFP156"/>
      <c r="AFQ156"/>
      <c r="AFR156"/>
      <c r="AFS156"/>
      <c r="AFT156"/>
      <c r="AFU156"/>
      <c r="AFV156"/>
      <c r="AFW156"/>
      <c r="AFX156"/>
      <c r="AFY156"/>
      <c r="AFZ156"/>
      <c r="AGA156"/>
      <c r="AGB156"/>
      <c r="AGC156"/>
      <c r="AGD156"/>
      <c r="AGE156"/>
      <c r="AGF156"/>
      <c r="AGG156"/>
      <c r="AGH156"/>
      <c r="AGI156"/>
      <c r="AGJ156"/>
      <c r="AGK156"/>
      <c r="AGL156"/>
      <c r="AGM156"/>
      <c r="AGN156"/>
      <c r="AGO156"/>
      <c r="AGP156"/>
      <c r="AGQ156"/>
      <c r="AGR156"/>
      <c r="AGS156"/>
      <c r="AGT156"/>
      <c r="AGU156"/>
      <c r="AGV156"/>
      <c r="AGW156"/>
      <c r="AGX156"/>
      <c r="AGY156"/>
      <c r="AGZ156"/>
      <c r="AHA156"/>
      <c r="AHB156"/>
      <c r="AHC156"/>
      <c r="AHD156"/>
      <c r="AHE156"/>
      <c r="AHF156"/>
      <c r="AHG156"/>
      <c r="AHH156"/>
      <c r="AHI156"/>
      <c r="AHJ156"/>
      <c r="AHK156"/>
      <c r="AHL156"/>
      <c r="AHM156"/>
      <c r="AHN156"/>
      <c r="AHO156"/>
      <c r="AHP156"/>
      <c r="AHQ156"/>
      <c r="AHR156"/>
      <c r="AHS156"/>
      <c r="AHT156"/>
      <c r="AHU156"/>
      <c r="AHV156"/>
      <c r="AHW156"/>
      <c r="AHX156"/>
      <c r="AHY156"/>
      <c r="AHZ156"/>
      <c r="AIA156"/>
      <c r="AIB156"/>
      <c r="AIC156"/>
      <c r="AID156"/>
      <c r="AIE156"/>
      <c r="AIF156"/>
      <c r="AIG156"/>
      <c r="AIH156"/>
      <c r="AII156"/>
      <c r="AIJ156"/>
      <c r="AIK156"/>
      <c r="AIL156"/>
      <c r="AIM156"/>
      <c r="AIN156"/>
      <c r="AIO156"/>
      <c r="AIP156"/>
      <c r="AIQ156"/>
      <c r="AIR156"/>
      <c r="AIS156"/>
      <c r="AIT156"/>
      <c r="AIU156"/>
      <c r="AIV156"/>
      <c r="AIW156"/>
      <c r="AIX156"/>
      <c r="AIY156"/>
      <c r="AIZ156"/>
      <c r="AJA156"/>
      <c r="AJB156"/>
      <c r="AJC156"/>
      <c r="AJD156"/>
      <c r="AJE156"/>
      <c r="AJF156"/>
      <c r="AJG156"/>
      <c r="AJH156"/>
      <c r="AJI156"/>
      <c r="AJJ156"/>
      <c r="AJK156"/>
      <c r="AJL156"/>
      <c r="AJM156"/>
      <c r="AJN156"/>
      <c r="AJO156"/>
      <c r="AJP156"/>
      <c r="AJQ156"/>
      <c r="AJR156"/>
      <c r="AJS156"/>
      <c r="AJT156"/>
      <c r="AJU156"/>
      <c r="AJV156"/>
      <c r="AJW156"/>
      <c r="AJX156"/>
      <c r="AJY156"/>
      <c r="AJZ156"/>
      <c r="AKA156"/>
      <c r="AKB156"/>
      <c r="AKC156"/>
      <c r="AKD156"/>
      <c r="AKE156"/>
      <c r="AKF156"/>
      <c r="AKG156"/>
      <c r="AKH156"/>
      <c r="AKI156"/>
      <c r="AKJ156"/>
      <c r="AKK156"/>
      <c r="AKL156"/>
      <c r="AKM156"/>
      <c r="AKN156"/>
      <c r="AKO156"/>
      <c r="AKP156"/>
      <c r="AKQ156"/>
      <c r="AKR156"/>
      <c r="AKS156"/>
      <c r="AKT156"/>
      <c r="AKU156"/>
      <c r="AKV156"/>
      <c r="AKW156"/>
      <c r="AKX156"/>
      <c r="AKY156"/>
      <c r="AKZ156"/>
      <c r="ALA156"/>
      <c r="ALB156"/>
      <c r="ALC156"/>
      <c r="ALD156"/>
      <c r="ALE156"/>
      <c r="ALF156"/>
      <c r="ALG156"/>
      <c r="ALH156"/>
      <c r="ALI156"/>
      <c r="ALJ156"/>
      <c r="ALK156"/>
      <c r="ALL156"/>
      <c r="ALM156"/>
      <c r="ALN156"/>
      <c r="ALO156"/>
      <c r="ALP156"/>
      <c r="ALQ156"/>
      <c r="ALR156"/>
      <c r="ALS156"/>
      <c r="ALT156"/>
      <c r="ALU156"/>
      <c r="ALV156"/>
      <c r="ALW156"/>
      <c r="ALX156"/>
      <c r="ALY156"/>
      <c r="ALZ156"/>
      <c r="AMA156"/>
      <c r="AMB156"/>
      <c r="AMC156"/>
      <c r="AMD156"/>
      <c r="AME156"/>
      <c r="AMF156"/>
      <c r="AMG156"/>
      <c r="AMH156"/>
      <c r="AMI156"/>
      <c r="AMJ156"/>
      <c r="AMK156"/>
      <c r="AML156"/>
      <c r="AMM156"/>
      <c r="AMN156"/>
      <c r="AMO156"/>
      <c r="AMP156"/>
      <c r="AMQ156"/>
      <c r="AMR156"/>
      <c r="AMS156"/>
      <c r="AMT156"/>
      <c r="AMU156"/>
    </row>
    <row r="157" spans="2:1035" s="6" customFormat="1" ht="15" customHeight="1" x14ac:dyDescent="0.25">
      <c r="C157" s="105" t="str">
        <f t="shared" si="25"/>
        <v>Bradford White</v>
      </c>
      <c r="D157" s="105" t="str">
        <f t="shared" si="26"/>
        <v>RE2H50S6-1NCWT  (50 gal)</v>
      </c>
      <c r="E157" s="105">
        <f t="shared" si="27"/>
        <v>1300419</v>
      </c>
      <c r="F157" s="55">
        <f t="shared" si="28"/>
        <v>50</v>
      </c>
      <c r="G157" s="6" t="str">
        <f t="shared" si="29"/>
        <v>GE2014</v>
      </c>
      <c r="H157" s="114">
        <f t="shared" si="30"/>
        <v>0</v>
      </c>
      <c r="I157" s="152" t="str">
        <f t="shared" si="31"/>
        <v>BradfordWhiteRE2H50S61NCWT</v>
      </c>
      <c r="J157" s="114">
        <v>1</v>
      </c>
      <c r="K157" s="220">
        <v>0</v>
      </c>
      <c r="L157" s="91" t="s">
        <v>188</v>
      </c>
      <c r="M157" s="32">
        <v>1</v>
      </c>
      <c r="N157" s="75">
        <f t="shared" si="32"/>
        <v>13</v>
      </c>
      <c r="O157" s="12" t="s">
        <v>93</v>
      </c>
      <c r="P157" s="107">
        <v>4</v>
      </c>
      <c r="Q157" s="164">
        <f t="shared" si="33"/>
        <v>1300419</v>
      </c>
      <c r="R157" s="59" t="str">
        <f t="shared" si="34"/>
        <v>RE2H50S6-1NCWT  (50 gal)</v>
      </c>
      <c r="S157" s="151">
        <f t="shared" si="35"/>
        <v>1</v>
      </c>
      <c r="T157" s="13" t="s">
        <v>316</v>
      </c>
      <c r="U157" s="14">
        <v>50</v>
      </c>
      <c r="V157" s="30"/>
      <c r="W157" s="80" t="s">
        <v>170</v>
      </c>
      <c r="X157" s="85" t="str">
        <f t="shared" si="36"/>
        <v>GE2014</v>
      </c>
      <c r="Y157" s="113">
        <v>0</v>
      </c>
      <c r="Z157" s="46" t="s">
        <v>8</v>
      </c>
      <c r="AA157" s="47">
        <v>43944</v>
      </c>
      <c r="AB157" s="44"/>
      <c r="AC157" s="124" t="str">
        <f t="shared" si="37"/>
        <v>2,     1300419,   "RE2H50S6-1NCWT  (50 gal)"</v>
      </c>
      <c r="AD157" s="126" t="str">
        <f t="shared" si="68"/>
        <v>BradfordWhite</v>
      </c>
      <c r="AE157" t="s">
        <v>463</v>
      </c>
      <c r="AF157" s="167">
        <f t="shared" si="38"/>
        <v>1</v>
      </c>
      <c r="AG157" s="124" t="str">
        <f t="shared" si="39"/>
        <v xml:space="preserve">          case  RE2H50S6-1NCWT  (50 gal)   :   "BradfordWhiteRE2H50S61NCWT"</v>
      </c>
      <c r="AH157" s="6" t="s">
        <v>1274</v>
      </c>
      <c r="AI157" s="6" t="s">
        <v>1274</v>
      </c>
      <c r="AJ157" s="6">
        <v>1</v>
      </c>
      <c r="AK157"/>
      <c r="AL157" s="138" t="str">
        <f t="shared" si="40"/>
        <v/>
      </c>
      <c r="AM157" s="138" t="str">
        <f t="shared" si="41"/>
        <v/>
      </c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  <c r="NR157"/>
      <c r="NS157"/>
      <c r="NT157"/>
      <c r="NU157"/>
      <c r="NV157"/>
      <c r="NW157"/>
      <c r="NX157"/>
      <c r="NY157"/>
      <c r="NZ157"/>
      <c r="OA157"/>
      <c r="OB157"/>
      <c r="OC157"/>
      <c r="OD157"/>
      <c r="OE157"/>
      <c r="OF157"/>
      <c r="OG157"/>
      <c r="OH157"/>
      <c r="OI157"/>
      <c r="OJ157"/>
      <c r="OK157"/>
      <c r="OL157"/>
      <c r="OM157"/>
      <c r="ON157"/>
      <c r="OO157"/>
      <c r="OP157"/>
      <c r="OQ157"/>
      <c r="OR157"/>
      <c r="OS157"/>
      <c r="OT157"/>
      <c r="OU157"/>
      <c r="OV157"/>
      <c r="OW157"/>
      <c r="OX157"/>
      <c r="OY157"/>
      <c r="OZ157"/>
      <c r="PA157"/>
      <c r="PB157"/>
      <c r="PC157"/>
      <c r="PD157"/>
      <c r="PE157"/>
      <c r="PF157"/>
      <c r="PG157"/>
      <c r="PH157"/>
      <c r="PI157"/>
      <c r="PJ157"/>
      <c r="PK157"/>
      <c r="PL157"/>
      <c r="PM157"/>
      <c r="PN157"/>
      <c r="PO157"/>
      <c r="PP157"/>
      <c r="PQ157"/>
      <c r="PR157"/>
      <c r="PS157"/>
      <c r="PT157"/>
      <c r="PU157"/>
      <c r="PV157"/>
      <c r="PW157"/>
      <c r="PX157"/>
      <c r="PY157"/>
      <c r="PZ157"/>
      <c r="QA157"/>
      <c r="QB157"/>
      <c r="QC157"/>
      <c r="QD157"/>
      <c r="QE157"/>
      <c r="QF157"/>
      <c r="QG157"/>
      <c r="QH157"/>
      <c r="QI157"/>
      <c r="QJ157"/>
      <c r="QK157"/>
      <c r="QL157"/>
      <c r="QM157"/>
      <c r="QN157"/>
      <c r="QO157"/>
      <c r="QP157"/>
      <c r="QQ157"/>
      <c r="QR157"/>
      <c r="QS157"/>
      <c r="QT157"/>
      <c r="QU157"/>
      <c r="QV157"/>
      <c r="QW157"/>
      <c r="QX157"/>
      <c r="QY157"/>
      <c r="QZ157"/>
      <c r="RA157"/>
      <c r="RB157"/>
      <c r="RC157"/>
      <c r="RD157"/>
      <c r="RE157"/>
      <c r="RF157"/>
      <c r="RG157"/>
      <c r="RH157"/>
      <c r="RI157"/>
      <c r="RJ157"/>
      <c r="RK157"/>
      <c r="RL157"/>
      <c r="RM157"/>
      <c r="RN157"/>
      <c r="RO157"/>
      <c r="RP157"/>
      <c r="RQ157"/>
      <c r="RR157"/>
      <c r="RS157"/>
      <c r="RT157"/>
      <c r="RU157"/>
      <c r="RV157"/>
      <c r="RW157"/>
      <c r="RX157"/>
      <c r="RY157"/>
      <c r="RZ157"/>
      <c r="SA157"/>
      <c r="SB157"/>
      <c r="SC157"/>
      <c r="SD157"/>
      <c r="SE157"/>
      <c r="SF157"/>
      <c r="SG157"/>
      <c r="SH157"/>
      <c r="SI157"/>
      <c r="SJ157"/>
      <c r="SK157"/>
      <c r="SL157"/>
      <c r="SM157"/>
      <c r="SN157"/>
      <c r="SO157"/>
      <c r="SP157"/>
      <c r="SQ157"/>
      <c r="SR157"/>
      <c r="SS157"/>
      <c r="ST157"/>
      <c r="SU157"/>
      <c r="SV157"/>
      <c r="SW157"/>
      <c r="SX157"/>
      <c r="SY157"/>
      <c r="SZ157"/>
      <c r="TA157"/>
      <c r="TB157"/>
      <c r="TC157"/>
      <c r="TD157"/>
      <c r="TE157"/>
      <c r="TF157"/>
      <c r="TG157"/>
      <c r="TH157"/>
      <c r="TI157"/>
      <c r="TJ157"/>
      <c r="TK157"/>
      <c r="TL157"/>
      <c r="TM157"/>
      <c r="TN157"/>
      <c r="TO157"/>
      <c r="TP157"/>
      <c r="TQ157"/>
      <c r="TR157"/>
      <c r="TS157"/>
      <c r="TT157"/>
      <c r="TU157"/>
      <c r="TV157"/>
      <c r="TW157"/>
      <c r="TX157"/>
      <c r="TY157"/>
      <c r="TZ157"/>
      <c r="UA157"/>
      <c r="UB157"/>
      <c r="UC157"/>
      <c r="UD157"/>
      <c r="UE157"/>
      <c r="UF157"/>
      <c r="UG157"/>
      <c r="UH157"/>
      <c r="UI157"/>
      <c r="UJ157"/>
      <c r="UK157"/>
      <c r="UL157"/>
      <c r="UM157"/>
      <c r="UN157"/>
      <c r="UO157"/>
      <c r="UP157"/>
      <c r="UQ157"/>
      <c r="UR157"/>
      <c r="US157"/>
      <c r="UT157"/>
      <c r="UU157"/>
      <c r="UV157"/>
      <c r="UW157"/>
      <c r="UX157"/>
      <c r="UY157"/>
      <c r="UZ157"/>
      <c r="VA157"/>
      <c r="VB157"/>
      <c r="VC157"/>
      <c r="VD157"/>
      <c r="VE157"/>
      <c r="VF157"/>
      <c r="VG157"/>
      <c r="VH157"/>
      <c r="VI157"/>
      <c r="VJ157"/>
      <c r="VK157"/>
      <c r="VL157"/>
      <c r="VM157"/>
      <c r="VN157"/>
      <c r="VO157"/>
      <c r="VP157"/>
      <c r="VQ157"/>
      <c r="VR157"/>
      <c r="VS157"/>
      <c r="VT157"/>
      <c r="VU157"/>
      <c r="VV157"/>
      <c r="VW157"/>
      <c r="VX157"/>
      <c r="VY157"/>
      <c r="VZ157"/>
      <c r="WA157"/>
      <c r="WB157"/>
      <c r="WC157"/>
      <c r="WD157"/>
      <c r="WE157"/>
      <c r="WF157"/>
      <c r="WG157"/>
      <c r="WH157"/>
      <c r="WI157"/>
      <c r="WJ157"/>
      <c r="WK157"/>
      <c r="WL157"/>
      <c r="WM157"/>
      <c r="WN157"/>
      <c r="WO157"/>
      <c r="WP157"/>
      <c r="WQ157"/>
      <c r="WR157"/>
      <c r="WS157"/>
      <c r="WT157"/>
      <c r="WU157"/>
      <c r="WV157"/>
      <c r="WW157"/>
      <c r="WX157"/>
      <c r="WY157"/>
      <c r="WZ157"/>
      <c r="XA157"/>
      <c r="XB157"/>
      <c r="XC157"/>
      <c r="XD157"/>
      <c r="XE157"/>
      <c r="XF157"/>
      <c r="XG157"/>
      <c r="XH157"/>
      <c r="XI157"/>
      <c r="XJ157"/>
      <c r="XK157"/>
      <c r="XL157"/>
      <c r="XM157"/>
      <c r="XN157"/>
      <c r="XO157"/>
      <c r="XP157"/>
      <c r="XQ157"/>
      <c r="XR157"/>
      <c r="XS157"/>
      <c r="XT157"/>
      <c r="XU157"/>
      <c r="XV157"/>
      <c r="XW157"/>
      <c r="XX157"/>
      <c r="XY157"/>
      <c r="XZ157"/>
      <c r="YA157"/>
      <c r="YB157"/>
      <c r="YC157"/>
      <c r="YD157"/>
      <c r="YE157"/>
      <c r="YF157"/>
      <c r="YG157"/>
      <c r="YH157"/>
      <c r="YI157"/>
      <c r="YJ157"/>
      <c r="YK157"/>
      <c r="YL157"/>
      <c r="YM157"/>
      <c r="YN157"/>
      <c r="YO157"/>
      <c r="YP157"/>
      <c r="YQ157"/>
      <c r="YR157"/>
      <c r="YS157"/>
      <c r="YT157"/>
      <c r="YU157"/>
      <c r="YV157"/>
      <c r="YW157"/>
      <c r="YX157"/>
      <c r="YY157"/>
      <c r="YZ157"/>
      <c r="ZA157"/>
      <c r="ZB157"/>
      <c r="ZC157"/>
      <c r="ZD157"/>
      <c r="ZE157"/>
      <c r="ZF157"/>
      <c r="ZG157"/>
      <c r="ZH157"/>
      <c r="ZI157"/>
      <c r="ZJ157"/>
      <c r="ZK157"/>
      <c r="ZL157"/>
      <c r="ZM157"/>
      <c r="ZN157"/>
      <c r="ZO157"/>
      <c r="ZP157"/>
      <c r="ZQ157"/>
      <c r="ZR157"/>
      <c r="ZS157"/>
      <c r="ZT157"/>
      <c r="ZU157"/>
      <c r="ZV157"/>
      <c r="ZW157"/>
      <c r="ZX157"/>
      <c r="ZY157"/>
      <c r="ZZ157"/>
      <c r="AAA157"/>
      <c r="AAB157"/>
      <c r="AAC157"/>
      <c r="AAD157"/>
      <c r="AAE157"/>
      <c r="AAF157"/>
      <c r="AAG157"/>
      <c r="AAH157"/>
      <c r="AAI157"/>
      <c r="AAJ157"/>
      <c r="AAK157"/>
      <c r="AAL157"/>
      <c r="AAM157"/>
      <c r="AAN157"/>
      <c r="AAO157"/>
      <c r="AAP157"/>
      <c r="AAQ157"/>
      <c r="AAR157"/>
      <c r="AAS157"/>
      <c r="AAT157"/>
      <c r="AAU157"/>
      <c r="AAV157"/>
      <c r="AAW157"/>
      <c r="AAX157"/>
      <c r="AAY157"/>
      <c r="AAZ157"/>
      <c r="ABA157"/>
      <c r="ABB157"/>
      <c r="ABC157"/>
      <c r="ABD157"/>
      <c r="ABE157"/>
      <c r="ABF157"/>
      <c r="ABG157"/>
      <c r="ABH157"/>
      <c r="ABI157"/>
      <c r="ABJ157"/>
      <c r="ABK157"/>
      <c r="ABL157"/>
      <c r="ABM157"/>
      <c r="ABN157"/>
      <c r="ABO157"/>
      <c r="ABP157"/>
      <c r="ABQ157"/>
      <c r="ABR157"/>
      <c r="ABS157"/>
      <c r="ABT157"/>
      <c r="ABU157"/>
      <c r="ABV157"/>
      <c r="ABW157"/>
      <c r="ABX157"/>
      <c r="ABY157"/>
      <c r="ABZ157"/>
      <c r="ACA157"/>
      <c r="ACB157"/>
      <c r="ACC157"/>
      <c r="ACD157"/>
      <c r="ACE157"/>
      <c r="ACF157"/>
      <c r="ACG157"/>
      <c r="ACH157"/>
      <c r="ACI157"/>
      <c r="ACJ157"/>
      <c r="ACK157"/>
      <c r="ACL157"/>
      <c r="ACM157"/>
      <c r="ACN157"/>
      <c r="ACO157"/>
      <c r="ACP157"/>
      <c r="ACQ157"/>
      <c r="ACR157"/>
      <c r="ACS157"/>
      <c r="ACT157"/>
      <c r="ACU157"/>
      <c r="ACV157"/>
      <c r="ACW157"/>
      <c r="ACX157"/>
      <c r="ACY157"/>
      <c r="ACZ157"/>
      <c r="ADA157"/>
      <c r="ADB157"/>
      <c r="ADC157"/>
      <c r="ADD157"/>
      <c r="ADE157"/>
      <c r="ADF157"/>
      <c r="ADG157"/>
      <c r="ADH157"/>
      <c r="ADI157"/>
      <c r="ADJ157"/>
      <c r="ADK157"/>
      <c r="ADL157"/>
      <c r="ADM157"/>
      <c r="ADN157"/>
      <c r="ADO157"/>
      <c r="ADP157"/>
      <c r="ADQ157"/>
      <c r="ADR157"/>
      <c r="ADS157"/>
      <c r="ADT157"/>
      <c r="ADU157"/>
      <c r="ADV157"/>
      <c r="ADW157"/>
      <c r="ADX157"/>
      <c r="ADY157"/>
      <c r="ADZ157"/>
      <c r="AEA157"/>
      <c r="AEB157"/>
      <c r="AEC157"/>
      <c r="AED157"/>
      <c r="AEE157"/>
      <c r="AEF157"/>
      <c r="AEG157"/>
      <c r="AEH157"/>
      <c r="AEI157"/>
      <c r="AEJ157"/>
      <c r="AEK157"/>
      <c r="AEL157"/>
      <c r="AEM157"/>
      <c r="AEN157"/>
      <c r="AEO157"/>
      <c r="AEP157"/>
      <c r="AEQ157"/>
      <c r="AER157"/>
      <c r="AES157"/>
      <c r="AET157"/>
      <c r="AEU157"/>
      <c r="AEV157"/>
      <c r="AEW157"/>
      <c r="AEX157"/>
      <c r="AEY157"/>
      <c r="AEZ157"/>
      <c r="AFA157"/>
      <c r="AFB157"/>
      <c r="AFC157"/>
      <c r="AFD157"/>
      <c r="AFE157"/>
      <c r="AFF157"/>
      <c r="AFG157"/>
      <c r="AFH157"/>
      <c r="AFI157"/>
      <c r="AFJ157"/>
      <c r="AFK157"/>
      <c r="AFL157"/>
      <c r="AFM157"/>
      <c r="AFN157"/>
      <c r="AFO157"/>
      <c r="AFP157"/>
      <c r="AFQ157"/>
      <c r="AFR157"/>
      <c r="AFS157"/>
      <c r="AFT157"/>
      <c r="AFU157"/>
      <c r="AFV157"/>
      <c r="AFW157"/>
      <c r="AFX157"/>
      <c r="AFY157"/>
      <c r="AFZ157"/>
      <c r="AGA157"/>
      <c r="AGB157"/>
      <c r="AGC157"/>
      <c r="AGD157"/>
      <c r="AGE157"/>
      <c r="AGF157"/>
      <c r="AGG157"/>
      <c r="AGH157"/>
      <c r="AGI157"/>
      <c r="AGJ157"/>
      <c r="AGK157"/>
      <c r="AGL157"/>
      <c r="AGM157"/>
      <c r="AGN157"/>
      <c r="AGO157"/>
      <c r="AGP157"/>
      <c r="AGQ157"/>
      <c r="AGR157"/>
      <c r="AGS157"/>
      <c r="AGT157"/>
      <c r="AGU157"/>
      <c r="AGV157"/>
      <c r="AGW157"/>
      <c r="AGX157"/>
      <c r="AGY157"/>
      <c r="AGZ157"/>
      <c r="AHA157"/>
      <c r="AHB157"/>
      <c r="AHC157"/>
      <c r="AHD157"/>
      <c r="AHE157"/>
      <c r="AHF157"/>
      <c r="AHG157"/>
      <c r="AHH157"/>
      <c r="AHI157"/>
      <c r="AHJ157"/>
      <c r="AHK157"/>
      <c r="AHL157"/>
      <c r="AHM157"/>
      <c r="AHN157"/>
      <c r="AHO157"/>
      <c r="AHP157"/>
      <c r="AHQ157"/>
      <c r="AHR157"/>
      <c r="AHS157"/>
      <c r="AHT157"/>
      <c r="AHU157"/>
      <c r="AHV157"/>
      <c r="AHW157"/>
      <c r="AHX157"/>
      <c r="AHY157"/>
      <c r="AHZ157"/>
      <c r="AIA157"/>
      <c r="AIB157"/>
      <c r="AIC157"/>
      <c r="AID157"/>
      <c r="AIE157"/>
      <c r="AIF157"/>
      <c r="AIG157"/>
      <c r="AIH157"/>
      <c r="AII157"/>
      <c r="AIJ157"/>
      <c r="AIK157"/>
      <c r="AIL157"/>
      <c r="AIM157"/>
      <c r="AIN157"/>
      <c r="AIO157"/>
      <c r="AIP157"/>
      <c r="AIQ157"/>
      <c r="AIR157"/>
      <c r="AIS157"/>
      <c r="AIT157"/>
      <c r="AIU157"/>
      <c r="AIV157"/>
      <c r="AIW157"/>
      <c r="AIX157"/>
      <c r="AIY157"/>
      <c r="AIZ157"/>
      <c r="AJA157"/>
      <c r="AJB157"/>
      <c r="AJC157"/>
      <c r="AJD157"/>
      <c r="AJE157"/>
      <c r="AJF157"/>
      <c r="AJG157"/>
      <c r="AJH157"/>
      <c r="AJI157"/>
      <c r="AJJ157"/>
      <c r="AJK157"/>
      <c r="AJL157"/>
      <c r="AJM157"/>
      <c r="AJN157"/>
      <c r="AJO157"/>
      <c r="AJP157"/>
      <c r="AJQ157"/>
      <c r="AJR157"/>
      <c r="AJS157"/>
      <c r="AJT157"/>
      <c r="AJU157"/>
      <c r="AJV157"/>
      <c r="AJW157"/>
      <c r="AJX157"/>
      <c r="AJY157"/>
      <c r="AJZ157"/>
      <c r="AKA157"/>
      <c r="AKB157"/>
      <c r="AKC157"/>
      <c r="AKD157"/>
      <c r="AKE157"/>
      <c r="AKF157"/>
      <c r="AKG157"/>
      <c r="AKH157"/>
      <c r="AKI157"/>
      <c r="AKJ157"/>
      <c r="AKK157"/>
      <c r="AKL157"/>
      <c r="AKM157"/>
      <c r="AKN157"/>
      <c r="AKO157"/>
      <c r="AKP157"/>
      <c r="AKQ157"/>
      <c r="AKR157"/>
      <c r="AKS157"/>
      <c r="AKT157"/>
      <c r="AKU157"/>
      <c r="AKV157"/>
      <c r="AKW157"/>
      <c r="AKX157"/>
      <c r="AKY157"/>
      <c r="AKZ157"/>
      <c r="ALA157"/>
      <c r="ALB157"/>
      <c r="ALC157"/>
      <c r="ALD157"/>
      <c r="ALE157"/>
      <c r="ALF157"/>
      <c r="ALG157"/>
      <c r="ALH157"/>
      <c r="ALI157"/>
      <c r="ALJ157"/>
      <c r="ALK157"/>
      <c r="ALL157"/>
      <c r="ALM157"/>
      <c r="ALN157"/>
      <c r="ALO157"/>
      <c r="ALP157"/>
      <c r="ALQ157"/>
      <c r="ALR157"/>
      <c r="ALS157"/>
      <c r="ALT157"/>
      <c r="ALU157"/>
      <c r="ALV157"/>
      <c r="ALW157"/>
      <c r="ALX157"/>
      <c r="ALY157"/>
      <c r="ALZ157"/>
      <c r="AMA157"/>
      <c r="AMB157"/>
      <c r="AMC157"/>
      <c r="AMD157"/>
      <c r="AME157"/>
      <c r="AMF157"/>
      <c r="AMG157"/>
      <c r="AMH157"/>
      <c r="AMI157"/>
      <c r="AMJ157"/>
      <c r="AMK157"/>
      <c r="AML157"/>
      <c r="AMM157"/>
      <c r="AMN157"/>
      <c r="AMO157"/>
      <c r="AMP157"/>
      <c r="AMQ157"/>
      <c r="AMR157"/>
      <c r="AMS157"/>
      <c r="AMT157"/>
      <c r="AMU157"/>
    </row>
    <row r="158" spans="2:1035" s="6" customFormat="1" ht="15" customHeight="1" x14ac:dyDescent="0.25">
      <c r="C158" s="105" t="str">
        <f t="shared" si="25"/>
        <v>Bradford White</v>
      </c>
      <c r="D158" s="105" t="str">
        <f t="shared" si="26"/>
        <v>RE2H65T6-1NCWT  (65 gal)</v>
      </c>
      <c r="E158" s="105">
        <f t="shared" si="27"/>
        <v>1300558</v>
      </c>
      <c r="F158" s="55">
        <f t="shared" si="28"/>
        <v>65</v>
      </c>
      <c r="G158" s="6" t="str">
        <f t="shared" si="29"/>
        <v>BWC202065</v>
      </c>
      <c r="H158" s="114">
        <f t="shared" si="30"/>
        <v>0</v>
      </c>
      <c r="I158" s="152" t="str">
        <f t="shared" si="31"/>
        <v>BradfordWhiteRE2H65T61NCWT</v>
      </c>
      <c r="J158" s="114">
        <v>1</v>
      </c>
      <c r="K158" s="220">
        <v>0</v>
      </c>
      <c r="L158" s="91" t="s">
        <v>188</v>
      </c>
      <c r="M158" s="32">
        <v>1</v>
      </c>
      <c r="N158" s="75">
        <f t="shared" si="32"/>
        <v>13</v>
      </c>
      <c r="O158" s="12" t="s">
        <v>93</v>
      </c>
      <c r="P158" s="62">
        <f>P157+1</f>
        <v>5</v>
      </c>
      <c r="Q158" s="164">
        <f t="shared" si="33"/>
        <v>1300558</v>
      </c>
      <c r="R158" s="59" t="str">
        <f t="shared" si="34"/>
        <v>RE2H65T6-1NCWT  (65 gal)</v>
      </c>
      <c r="S158" s="151">
        <f t="shared" si="35"/>
        <v>1</v>
      </c>
      <c r="T158" s="13" t="s">
        <v>317</v>
      </c>
      <c r="U158" s="14">
        <v>65</v>
      </c>
      <c r="V158" s="30"/>
      <c r="W158" s="80" t="s">
        <v>281</v>
      </c>
      <c r="X158" s="85" t="str">
        <f t="shared" si="36"/>
        <v>BWC202065</v>
      </c>
      <c r="Y158" s="113">
        <v>0</v>
      </c>
      <c r="Z158" s="46">
        <v>3</v>
      </c>
      <c r="AA158" s="47">
        <v>43944</v>
      </c>
      <c r="AB158" s="44"/>
      <c r="AC158" s="124" t="str">
        <f t="shared" si="37"/>
        <v>2,     1300558,   "RE2H65T6-1NCWT  (65 gal)"</v>
      </c>
      <c r="AD158" s="126" t="str">
        <f t="shared" si="68"/>
        <v>BradfordWhite</v>
      </c>
      <c r="AE158" t="s">
        <v>465</v>
      </c>
      <c r="AF158" s="167">
        <f t="shared" si="38"/>
        <v>1</v>
      </c>
      <c r="AG158" s="124" t="str">
        <f t="shared" si="39"/>
        <v xml:space="preserve">          case  RE2H65T6-1NCWT  (65 gal)   :   "BradfordWhiteRE2H65T61NCWT"</v>
      </c>
      <c r="AH158" s="6" t="s">
        <v>1274</v>
      </c>
      <c r="AI158" s="6" t="s">
        <v>1274</v>
      </c>
      <c r="AJ158" s="6">
        <v>1</v>
      </c>
      <c r="AK158"/>
      <c r="AL158" s="138" t="str">
        <f t="shared" si="40"/>
        <v/>
      </c>
      <c r="AM158" s="138" t="str">
        <f t="shared" si="41"/>
        <v/>
      </c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  <c r="NR158"/>
      <c r="NS158"/>
      <c r="NT158"/>
      <c r="NU158"/>
      <c r="NV158"/>
      <c r="NW158"/>
      <c r="NX158"/>
      <c r="NY158"/>
      <c r="NZ158"/>
      <c r="OA158"/>
      <c r="OB158"/>
      <c r="OC158"/>
      <c r="OD158"/>
      <c r="OE158"/>
      <c r="OF158"/>
      <c r="OG158"/>
      <c r="OH158"/>
      <c r="OI158"/>
      <c r="OJ158"/>
      <c r="OK158"/>
      <c r="OL158"/>
      <c r="OM158"/>
      <c r="ON158"/>
      <c r="OO158"/>
      <c r="OP158"/>
      <c r="OQ158"/>
      <c r="OR158"/>
      <c r="OS158"/>
      <c r="OT158"/>
      <c r="OU158"/>
      <c r="OV158"/>
      <c r="OW158"/>
      <c r="OX158"/>
      <c r="OY158"/>
      <c r="OZ158"/>
      <c r="PA158"/>
      <c r="PB158"/>
      <c r="PC158"/>
      <c r="PD158"/>
      <c r="PE158"/>
      <c r="PF158"/>
      <c r="PG158"/>
      <c r="PH158"/>
      <c r="PI158"/>
      <c r="PJ158"/>
      <c r="PK158"/>
      <c r="PL158"/>
      <c r="PM158"/>
      <c r="PN158"/>
      <c r="PO158"/>
      <c r="PP158"/>
      <c r="PQ158"/>
      <c r="PR158"/>
      <c r="PS158"/>
      <c r="PT158"/>
      <c r="PU158"/>
      <c r="PV158"/>
      <c r="PW158"/>
      <c r="PX158"/>
      <c r="PY158"/>
      <c r="PZ158"/>
      <c r="QA158"/>
      <c r="QB158"/>
      <c r="QC158"/>
      <c r="QD158"/>
      <c r="QE158"/>
      <c r="QF158"/>
      <c r="QG158"/>
      <c r="QH158"/>
      <c r="QI158"/>
      <c r="QJ158"/>
      <c r="QK158"/>
      <c r="QL158"/>
      <c r="QM158"/>
      <c r="QN158"/>
      <c r="QO158"/>
      <c r="QP158"/>
      <c r="QQ158"/>
      <c r="QR158"/>
      <c r="QS158"/>
      <c r="QT158"/>
      <c r="QU158"/>
      <c r="QV158"/>
      <c r="QW158"/>
      <c r="QX158"/>
      <c r="QY158"/>
      <c r="QZ158"/>
      <c r="RA158"/>
      <c r="RB158"/>
      <c r="RC158"/>
      <c r="RD158"/>
      <c r="RE158"/>
      <c r="RF158"/>
      <c r="RG158"/>
      <c r="RH158"/>
      <c r="RI158"/>
      <c r="RJ158"/>
      <c r="RK158"/>
      <c r="RL158"/>
      <c r="RM158"/>
      <c r="RN158"/>
      <c r="RO158"/>
      <c r="RP158"/>
      <c r="RQ158"/>
      <c r="RR158"/>
      <c r="RS158"/>
      <c r="RT158"/>
      <c r="RU158"/>
      <c r="RV158"/>
      <c r="RW158"/>
      <c r="RX158"/>
      <c r="RY158"/>
      <c r="RZ158"/>
      <c r="SA158"/>
      <c r="SB158"/>
      <c r="SC158"/>
      <c r="SD158"/>
      <c r="SE158"/>
      <c r="SF158"/>
      <c r="SG158"/>
      <c r="SH158"/>
      <c r="SI158"/>
      <c r="SJ158"/>
      <c r="SK158"/>
      <c r="SL158"/>
      <c r="SM158"/>
      <c r="SN158"/>
      <c r="SO158"/>
      <c r="SP158"/>
      <c r="SQ158"/>
      <c r="SR158"/>
      <c r="SS158"/>
      <c r="ST158"/>
      <c r="SU158"/>
      <c r="SV158"/>
      <c r="SW158"/>
      <c r="SX158"/>
      <c r="SY158"/>
      <c r="SZ158"/>
      <c r="TA158"/>
      <c r="TB158"/>
      <c r="TC158"/>
      <c r="TD158"/>
      <c r="TE158"/>
      <c r="TF158"/>
      <c r="TG158"/>
      <c r="TH158"/>
      <c r="TI158"/>
      <c r="TJ158"/>
      <c r="TK158"/>
      <c r="TL158"/>
      <c r="TM158"/>
      <c r="TN158"/>
      <c r="TO158"/>
      <c r="TP158"/>
      <c r="TQ158"/>
      <c r="TR158"/>
      <c r="TS158"/>
      <c r="TT158"/>
      <c r="TU158"/>
      <c r="TV158"/>
      <c r="TW158"/>
      <c r="TX158"/>
      <c r="TY158"/>
      <c r="TZ158"/>
      <c r="UA158"/>
      <c r="UB158"/>
      <c r="UC158"/>
      <c r="UD158"/>
      <c r="UE158"/>
      <c r="UF158"/>
      <c r="UG158"/>
      <c r="UH158"/>
      <c r="UI158"/>
      <c r="UJ158"/>
      <c r="UK158"/>
      <c r="UL158"/>
      <c r="UM158"/>
      <c r="UN158"/>
      <c r="UO158"/>
      <c r="UP158"/>
      <c r="UQ158"/>
      <c r="UR158"/>
      <c r="US158"/>
      <c r="UT158"/>
      <c r="UU158"/>
      <c r="UV158"/>
      <c r="UW158"/>
      <c r="UX158"/>
      <c r="UY158"/>
      <c r="UZ158"/>
      <c r="VA158"/>
      <c r="VB158"/>
      <c r="VC158"/>
      <c r="VD158"/>
      <c r="VE158"/>
      <c r="VF158"/>
      <c r="VG158"/>
      <c r="VH158"/>
      <c r="VI158"/>
      <c r="VJ158"/>
      <c r="VK158"/>
      <c r="VL158"/>
      <c r="VM158"/>
      <c r="VN158"/>
      <c r="VO158"/>
      <c r="VP158"/>
      <c r="VQ158"/>
      <c r="VR158"/>
      <c r="VS158"/>
      <c r="VT158"/>
      <c r="VU158"/>
      <c r="VV158"/>
      <c r="VW158"/>
      <c r="VX158"/>
      <c r="VY158"/>
      <c r="VZ158"/>
      <c r="WA158"/>
      <c r="WB158"/>
      <c r="WC158"/>
      <c r="WD158"/>
      <c r="WE158"/>
      <c r="WF158"/>
      <c r="WG158"/>
      <c r="WH158"/>
      <c r="WI158"/>
      <c r="WJ158"/>
      <c r="WK158"/>
      <c r="WL158"/>
      <c r="WM158"/>
      <c r="WN158"/>
      <c r="WO158"/>
      <c r="WP158"/>
      <c r="WQ158"/>
      <c r="WR158"/>
      <c r="WS158"/>
      <c r="WT158"/>
      <c r="WU158"/>
      <c r="WV158"/>
      <c r="WW158"/>
      <c r="WX158"/>
      <c r="WY158"/>
      <c r="WZ158"/>
      <c r="XA158"/>
      <c r="XB158"/>
      <c r="XC158"/>
      <c r="XD158"/>
      <c r="XE158"/>
      <c r="XF158"/>
      <c r="XG158"/>
      <c r="XH158"/>
      <c r="XI158"/>
      <c r="XJ158"/>
      <c r="XK158"/>
      <c r="XL158"/>
      <c r="XM158"/>
      <c r="XN158"/>
      <c r="XO158"/>
      <c r="XP158"/>
      <c r="XQ158"/>
      <c r="XR158"/>
      <c r="XS158"/>
      <c r="XT158"/>
      <c r="XU158"/>
      <c r="XV158"/>
      <c r="XW158"/>
      <c r="XX158"/>
      <c r="XY158"/>
      <c r="XZ158"/>
      <c r="YA158"/>
      <c r="YB158"/>
      <c r="YC158"/>
      <c r="YD158"/>
      <c r="YE158"/>
      <c r="YF158"/>
      <c r="YG158"/>
      <c r="YH158"/>
      <c r="YI158"/>
      <c r="YJ158"/>
      <c r="YK158"/>
      <c r="YL158"/>
      <c r="YM158"/>
      <c r="YN158"/>
      <c r="YO158"/>
      <c r="YP158"/>
      <c r="YQ158"/>
      <c r="YR158"/>
      <c r="YS158"/>
      <c r="YT158"/>
      <c r="YU158"/>
      <c r="YV158"/>
      <c r="YW158"/>
      <c r="YX158"/>
      <c r="YY158"/>
      <c r="YZ158"/>
      <c r="ZA158"/>
      <c r="ZB158"/>
      <c r="ZC158"/>
      <c r="ZD158"/>
      <c r="ZE158"/>
      <c r="ZF158"/>
      <c r="ZG158"/>
      <c r="ZH158"/>
      <c r="ZI158"/>
      <c r="ZJ158"/>
      <c r="ZK158"/>
      <c r="ZL158"/>
      <c r="ZM158"/>
      <c r="ZN158"/>
      <c r="ZO158"/>
      <c r="ZP158"/>
      <c r="ZQ158"/>
      <c r="ZR158"/>
      <c r="ZS158"/>
      <c r="ZT158"/>
      <c r="ZU158"/>
      <c r="ZV158"/>
      <c r="ZW158"/>
      <c r="ZX158"/>
      <c r="ZY158"/>
      <c r="ZZ158"/>
      <c r="AAA158"/>
      <c r="AAB158"/>
      <c r="AAC158"/>
      <c r="AAD158"/>
      <c r="AAE158"/>
      <c r="AAF158"/>
      <c r="AAG158"/>
      <c r="AAH158"/>
      <c r="AAI158"/>
      <c r="AAJ158"/>
      <c r="AAK158"/>
      <c r="AAL158"/>
      <c r="AAM158"/>
      <c r="AAN158"/>
      <c r="AAO158"/>
      <c r="AAP158"/>
      <c r="AAQ158"/>
      <c r="AAR158"/>
      <c r="AAS158"/>
      <c r="AAT158"/>
      <c r="AAU158"/>
      <c r="AAV158"/>
      <c r="AAW158"/>
      <c r="AAX158"/>
      <c r="AAY158"/>
      <c r="AAZ158"/>
      <c r="ABA158"/>
      <c r="ABB158"/>
      <c r="ABC158"/>
      <c r="ABD158"/>
      <c r="ABE158"/>
      <c r="ABF158"/>
      <c r="ABG158"/>
      <c r="ABH158"/>
      <c r="ABI158"/>
      <c r="ABJ158"/>
      <c r="ABK158"/>
      <c r="ABL158"/>
      <c r="ABM158"/>
      <c r="ABN158"/>
      <c r="ABO158"/>
      <c r="ABP158"/>
      <c r="ABQ158"/>
      <c r="ABR158"/>
      <c r="ABS158"/>
      <c r="ABT158"/>
      <c r="ABU158"/>
      <c r="ABV158"/>
      <c r="ABW158"/>
      <c r="ABX158"/>
      <c r="ABY158"/>
      <c r="ABZ158"/>
      <c r="ACA158"/>
      <c r="ACB158"/>
      <c r="ACC158"/>
      <c r="ACD158"/>
      <c r="ACE158"/>
      <c r="ACF158"/>
      <c r="ACG158"/>
      <c r="ACH158"/>
      <c r="ACI158"/>
      <c r="ACJ158"/>
      <c r="ACK158"/>
      <c r="ACL158"/>
      <c r="ACM158"/>
      <c r="ACN158"/>
      <c r="ACO158"/>
      <c r="ACP158"/>
      <c r="ACQ158"/>
      <c r="ACR158"/>
      <c r="ACS158"/>
      <c r="ACT158"/>
      <c r="ACU158"/>
      <c r="ACV158"/>
      <c r="ACW158"/>
      <c r="ACX158"/>
      <c r="ACY158"/>
      <c r="ACZ158"/>
      <c r="ADA158"/>
      <c r="ADB158"/>
      <c r="ADC158"/>
      <c r="ADD158"/>
      <c r="ADE158"/>
      <c r="ADF158"/>
      <c r="ADG158"/>
      <c r="ADH158"/>
      <c r="ADI158"/>
      <c r="ADJ158"/>
      <c r="ADK158"/>
      <c r="ADL158"/>
      <c r="ADM158"/>
      <c r="ADN158"/>
      <c r="ADO158"/>
      <c r="ADP158"/>
      <c r="ADQ158"/>
      <c r="ADR158"/>
      <c r="ADS158"/>
      <c r="ADT158"/>
      <c r="ADU158"/>
      <c r="ADV158"/>
      <c r="ADW158"/>
      <c r="ADX158"/>
      <c r="ADY158"/>
      <c r="ADZ158"/>
      <c r="AEA158"/>
      <c r="AEB158"/>
      <c r="AEC158"/>
      <c r="AED158"/>
      <c r="AEE158"/>
      <c r="AEF158"/>
      <c r="AEG158"/>
      <c r="AEH158"/>
      <c r="AEI158"/>
      <c r="AEJ158"/>
      <c r="AEK158"/>
      <c r="AEL158"/>
      <c r="AEM158"/>
      <c r="AEN158"/>
      <c r="AEO158"/>
      <c r="AEP158"/>
      <c r="AEQ158"/>
      <c r="AER158"/>
      <c r="AES158"/>
      <c r="AET158"/>
      <c r="AEU158"/>
      <c r="AEV158"/>
      <c r="AEW158"/>
      <c r="AEX158"/>
      <c r="AEY158"/>
      <c r="AEZ158"/>
      <c r="AFA158"/>
      <c r="AFB158"/>
      <c r="AFC158"/>
      <c r="AFD158"/>
      <c r="AFE158"/>
      <c r="AFF158"/>
      <c r="AFG158"/>
      <c r="AFH158"/>
      <c r="AFI158"/>
      <c r="AFJ158"/>
      <c r="AFK158"/>
      <c r="AFL158"/>
      <c r="AFM158"/>
      <c r="AFN158"/>
      <c r="AFO158"/>
      <c r="AFP158"/>
      <c r="AFQ158"/>
      <c r="AFR158"/>
      <c r="AFS158"/>
      <c r="AFT158"/>
      <c r="AFU158"/>
      <c r="AFV158"/>
      <c r="AFW158"/>
      <c r="AFX158"/>
      <c r="AFY158"/>
      <c r="AFZ158"/>
      <c r="AGA158"/>
      <c r="AGB158"/>
      <c r="AGC158"/>
      <c r="AGD158"/>
      <c r="AGE158"/>
      <c r="AGF158"/>
      <c r="AGG158"/>
      <c r="AGH158"/>
      <c r="AGI158"/>
      <c r="AGJ158"/>
      <c r="AGK158"/>
      <c r="AGL158"/>
      <c r="AGM158"/>
      <c r="AGN158"/>
      <c r="AGO158"/>
      <c r="AGP158"/>
      <c r="AGQ158"/>
      <c r="AGR158"/>
      <c r="AGS158"/>
      <c r="AGT158"/>
      <c r="AGU158"/>
      <c r="AGV158"/>
      <c r="AGW158"/>
      <c r="AGX158"/>
      <c r="AGY158"/>
      <c r="AGZ158"/>
      <c r="AHA158"/>
      <c r="AHB158"/>
      <c r="AHC158"/>
      <c r="AHD158"/>
      <c r="AHE158"/>
      <c r="AHF158"/>
      <c r="AHG158"/>
      <c r="AHH158"/>
      <c r="AHI158"/>
      <c r="AHJ158"/>
      <c r="AHK158"/>
      <c r="AHL158"/>
      <c r="AHM158"/>
      <c r="AHN158"/>
      <c r="AHO158"/>
      <c r="AHP158"/>
      <c r="AHQ158"/>
      <c r="AHR158"/>
      <c r="AHS158"/>
      <c r="AHT158"/>
      <c r="AHU158"/>
      <c r="AHV158"/>
      <c r="AHW158"/>
      <c r="AHX158"/>
      <c r="AHY158"/>
      <c r="AHZ158"/>
      <c r="AIA158"/>
      <c r="AIB158"/>
      <c r="AIC158"/>
      <c r="AID158"/>
      <c r="AIE158"/>
      <c r="AIF158"/>
      <c r="AIG158"/>
      <c r="AIH158"/>
      <c r="AII158"/>
      <c r="AIJ158"/>
      <c r="AIK158"/>
      <c r="AIL158"/>
      <c r="AIM158"/>
      <c r="AIN158"/>
      <c r="AIO158"/>
      <c r="AIP158"/>
      <c r="AIQ158"/>
      <c r="AIR158"/>
      <c r="AIS158"/>
      <c r="AIT158"/>
      <c r="AIU158"/>
      <c r="AIV158"/>
      <c r="AIW158"/>
      <c r="AIX158"/>
      <c r="AIY158"/>
      <c r="AIZ158"/>
      <c r="AJA158"/>
      <c r="AJB158"/>
      <c r="AJC158"/>
      <c r="AJD158"/>
      <c r="AJE158"/>
      <c r="AJF158"/>
      <c r="AJG158"/>
      <c r="AJH158"/>
      <c r="AJI158"/>
      <c r="AJJ158"/>
      <c r="AJK158"/>
      <c r="AJL158"/>
      <c r="AJM158"/>
      <c r="AJN158"/>
      <c r="AJO158"/>
      <c r="AJP158"/>
      <c r="AJQ158"/>
      <c r="AJR158"/>
      <c r="AJS158"/>
      <c r="AJT158"/>
      <c r="AJU158"/>
      <c r="AJV158"/>
      <c r="AJW158"/>
      <c r="AJX158"/>
      <c r="AJY158"/>
      <c r="AJZ158"/>
      <c r="AKA158"/>
      <c r="AKB158"/>
      <c r="AKC158"/>
      <c r="AKD158"/>
      <c r="AKE158"/>
      <c r="AKF158"/>
      <c r="AKG158"/>
      <c r="AKH158"/>
      <c r="AKI158"/>
      <c r="AKJ158"/>
      <c r="AKK158"/>
      <c r="AKL158"/>
      <c r="AKM158"/>
      <c r="AKN158"/>
      <c r="AKO158"/>
      <c r="AKP158"/>
      <c r="AKQ158"/>
      <c r="AKR158"/>
      <c r="AKS158"/>
      <c r="AKT158"/>
      <c r="AKU158"/>
      <c r="AKV158"/>
      <c r="AKW158"/>
      <c r="AKX158"/>
      <c r="AKY158"/>
      <c r="AKZ158"/>
      <c r="ALA158"/>
      <c r="ALB158"/>
      <c r="ALC158"/>
      <c r="ALD158"/>
      <c r="ALE158"/>
      <c r="ALF158"/>
      <c r="ALG158"/>
      <c r="ALH158"/>
      <c r="ALI158"/>
      <c r="ALJ158"/>
      <c r="ALK158"/>
      <c r="ALL158"/>
      <c r="ALM158"/>
      <c r="ALN158"/>
      <c r="ALO158"/>
      <c r="ALP158"/>
      <c r="ALQ158"/>
      <c r="ALR158"/>
      <c r="ALS158"/>
      <c r="ALT158"/>
      <c r="ALU158"/>
      <c r="ALV158"/>
      <c r="ALW158"/>
      <c r="ALX158"/>
      <c r="ALY158"/>
      <c r="ALZ158"/>
      <c r="AMA158"/>
      <c r="AMB158"/>
      <c r="AMC158"/>
      <c r="AMD158"/>
      <c r="AME158"/>
      <c r="AMF158"/>
      <c r="AMG158"/>
      <c r="AMH158"/>
      <c r="AMI158"/>
      <c r="AMJ158"/>
      <c r="AMK158"/>
      <c r="AML158"/>
      <c r="AMM158"/>
      <c r="AMN158"/>
      <c r="AMO158"/>
      <c r="AMP158"/>
      <c r="AMQ158"/>
      <c r="AMR158"/>
      <c r="AMS158"/>
      <c r="AMT158"/>
      <c r="AMU158"/>
    </row>
    <row r="159" spans="2:1035" s="6" customFormat="1" ht="15" customHeight="1" x14ac:dyDescent="0.25">
      <c r="C159" s="105" t="str">
        <f t="shared" si="25"/>
        <v>Bradford White</v>
      </c>
      <c r="D159" s="105" t="str">
        <f t="shared" si="26"/>
        <v>RE2H80T6-1NCWT  (80 gal)</v>
      </c>
      <c r="E159" s="105">
        <f t="shared" si="27"/>
        <v>1300623</v>
      </c>
      <c r="F159" s="55">
        <f t="shared" si="28"/>
        <v>80</v>
      </c>
      <c r="G159" s="6" t="str">
        <f t="shared" si="29"/>
        <v>GE2014_80</v>
      </c>
      <c r="H159" s="114">
        <f t="shared" si="30"/>
        <v>0</v>
      </c>
      <c r="I159" s="152" t="str">
        <f t="shared" si="31"/>
        <v>BradfordWhiteRE2H80T61NCWT</v>
      </c>
      <c r="J159" s="114">
        <v>1</v>
      </c>
      <c r="K159" s="220">
        <v>0</v>
      </c>
      <c r="L159" s="91" t="s">
        <v>188</v>
      </c>
      <c r="M159" s="32">
        <v>1</v>
      </c>
      <c r="N159" s="75">
        <f t="shared" si="32"/>
        <v>13</v>
      </c>
      <c r="O159" s="12" t="s">
        <v>93</v>
      </c>
      <c r="P159" s="62">
        <f>P158+1</f>
        <v>6</v>
      </c>
      <c r="Q159" s="164">
        <f t="shared" si="33"/>
        <v>1300623</v>
      </c>
      <c r="R159" s="59" t="str">
        <f t="shared" si="34"/>
        <v>RE2H80T6-1NCWT  (80 gal)</v>
      </c>
      <c r="S159" s="151">
        <f t="shared" si="35"/>
        <v>1</v>
      </c>
      <c r="T159" s="13" t="s">
        <v>318</v>
      </c>
      <c r="U159" s="14">
        <v>80</v>
      </c>
      <c r="V159" s="30"/>
      <c r="W159" s="80" t="s">
        <v>172</v>
      </c>
      <c r="X159" s="85" t="str">
        <f t="shared" si="36"/>
        <v>GE2014_80</v>
      </c>
      <c r="Y159" s="113">
        <v>0</v>
      </c>
      <c r="Z159" s="46" t="s">
        <v>13</v>
      </c>
      <c r="AA159" s="47">
        <v>43944</v>
      </c>
      <c r="AB159" s="44"/>
      <c r="AC159" s="124" t="str">
        <f t="shared" si="37"/>
        <v>2,     1300623,   "RE2H80T6-1NCWT  (80 gal)"</v>
      </c>
      <c r="AD159" s="126" t="str">
        <f t="shared" si="68"/>
        <v>BradfordWhite</v>
      </c>
      <c r="AE159" t="s">
        <v>466</v>
      </c>
      <c r="AF159" s="167">
        <f t="shared" si="38"/>
        <v>1</v>
      </c>
      <c r="AG159" s="124" t="str">
        <f t="shared" si="39"/>
        <v xml:space="preserve">          case  RE2H80T6-1NCWT  (80 gal)   :   "BradfordWhiteRE2H80T61NCWT"</v>
      </c>
      <c r="AH159" s="6" t="s">
        <v>1274</v>
      </c>
      <c r="AI159" s="6" t="s">
        <v>1274</v>
      </c>
      <c r="AJ159" s="6">
        <v>1</v>
      </c>
      <c r="AK159"/>
      <c r="AL159" s="138" t="str">
        <f t="shared" si="40"/>
        <v/>
      </c>
      <c r="AM159" s="138" t="str">
        <f t="shared" si="41"/>
        <v/>
      </c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  <c r="NR159"/>
      <c r="NS159"/>
      <c r="NT159"/>
      <c r="NU159"/>
      <c r="NV159"/>
      <c r="NW159"/>
      <c r="NX159"/>
      <c r="NY159"/>
      <c r="NZ159"/>
      <c r="OA159"/>
      <c r="OB159"/>
      <c r="OC159"/>
      <c r="OD159"/>
      <c r="OE159"/>
      <c r="OF159"/>
      <c r="OG159"/>
      <c r="OH159"/>
      <c r="OI159"/>
      <c r="OJ159"/>
      <c r="OK159"/>
      <c r="OL159"/>
      <c r="OM159"/>
      <c r="ON159"/>
      <c r="OO159"/>
      <c r="OP159"/>
      <c r="OQ159"/>
      <c r="OR159"/>
      <c r="OS159"/>
      <c r="OT159"/>
      <c r="OU159"/>
      <c r="OV159"/>
      <c r="OW159"/>
      <c r="OX159"/>
      <c r="OY159"/>
      <c r="OZ159"/>
      <c r="PA159"/>
      <c r="PB159"/>
      <c r="PC159"/>
      <c r="PD159"/>
      <c r="PE159"/>
      <c r="PF159"/>
      <c r="PG159"/>
      <c r="PH159"/>
      <c r="PI159"/>
      <c r="PJ159"/>
      <c r="PK159"/>
      <c r="PL159"/>
      <c r="PM159"/>
      <c r="PN159"/>
      <c r="PO159"/>
      <c r="PP159"/>
      <c r="PQ159"/>
      <c r="PR159"/>
      <c r="PS159"/>
      <c r="PT159"/>
      <c r="PU159"/>
      <c r="PV159"/>
      <c r="PW159"/>
      <c r="PX159"/>
      <c r="PY159"/>
      <c r="PZ159"/>
      <c r="QA159"/>
      <c r="QB159"/>
      <c r="QC159"/>
      <c r="QD159"/>
      <c r="QE159"/>
      <c r="QF159"/>
      <c r="QG159"/>
      <c r="QH159"/>
      <c r="QI159"/>
      <c r="QJ159"/>
      <c r="QK159"/>
      <c r="QL159"/>
      <c r="QM159"/>
      <c r="QN159"/>
      <c r="QO159"/>
      <c r="QP159"/>
      <c r="QQ159"/>
      <c r="QR159"/>
      <c r="QS159"/>
      <c r="QT159"/>
      <c r="QU159"/>
      <c r="QV159"/>
      <c r="QW159"/>
      <c r="QX159"/>
      <c r="QY159"/>
      <c r="QZ159"/>
      <c r="RA159"/>
      <c r="RB159"/>
      <c r="RC159"/>
      <c r="RD159"/>
      <c r="RE159"/>
      <c r="RF159"/>
      <c r="RG159"/>
      <c r="RH159"/>
      <c r="RI159"/>
      <c r="RJ159"/>
      <c r="RK159"/>
      <c r="RL159"/>
      <c r="RM159"/>
      <c r="RN159"/>
      <c r="RO159"/>
      <c r="RP159"/>
      <c r="RQ159"/>
      <c r="RR159"/>
      <c r="RS159"/>
      <c r="RT159"/>
      <c r="RU159"/>
      <c r="RV159"/>
      <c r="RW159"/>
      <c r="RX159"/>
      <c r="RY159"/>
      <c r="RZ159"/>
      <c r="SA159"/>
      <c r="SB159"/>
      <c r="SC159"/>
      <c r="SD159"/>
      <c r="SE159"/>
      <c r="SF159"/>
      <c r="SG159"/>
      <c r="SH159"/>
      <c r="SI159"/>
      <c r="SJ159"/>
      <c r="SK159"/>
      <c r="SL159"/>
      <c r="SM159"/>
      <c r="SN159"/>
      <c r="SO159"/>
      <c r="SP159"/>
      <c r="SQ159"/>
      <c r="SR159"/>
      <c r="SS159"/>
      <c r="ST159"/>
      <c r="SU159"/>
      <c r="SV159"/>
      <c r="SW159"/>
      <c r="SX159"/>
      <c r="SY159"/>
      <c r="SZ159"/>
      <c r="TA159"/>
      <c r="TB159"/>
      <c r="TC159"/>
      <c r="TD159"/>
      <c r="TE159"/>
      <c r="TF159"/>
      <c r="TG159"/>
      <c r="TH159"/>
      <c r="TI159"/>
      <c r="TJ159"/>
      <c r="TK159"/>
      <c r="TL159"/>
      <c r="TM159"/>
      <c r="TN159"/>
      <c r="TO159"/>
      <c r="TP159"/>
      <c r="TQ159"/>
      <c r="TR159"/>
      <c r="TS159"/>
      <c r="TT159"/>
      <c r="TU159"/>
      <c r="TV159"/>
      <c r="TW159"/>
      <c r="TX159"/>
      <c r="TY159"/>
      <c r="TZ159"/>
      <c r="UA159"/>
      <c r="UB159"/>
      <c r="UC159"/>
      <c r="UD159"/>
      <c r="UE159"/>
      <c r="UF159"/>
      <c r="UG159"/>
      <c r="UH159"/>
      <c r="UI159"/>
      <c r="UJ159"/>
      <c r="UK159"/>
      <c r="UL159"/>
      <c r="UM159"/>
      <c r="UN159"/>
      <c r="UO159"/>
      <c r="UP159"/>
      <c r="UQ159"/>
      <c r="UR159"/>
      <c r="US159"/>
      <c r="UT159"/>
      <c r="UU159"/>
      <c r="UV159"/>
      <c r="UW159"/>
      <c r="UX159"/>
      <c r="UY159"/>
      <c r="UZ159"/>
      <c r="VA159"/>
      <c r="VB159"/>
      <c r="VC159"/>
      <c r="VD159"/>
      <c r="VE159"/>
      <c r="VF159"/>
      <c r="VG159"/>
      <c r="VH159"/>
      <c r="VI159"/>
      <c r="VJ159"/>
      <c r="VK159"/>
      <c r="VL159"/>
      <c r="VM159"/>
      <c r="VN159"/>
      <c r="VO159"/>
      <c r="VP159"/>
      <c r="VQ159"/>
      <c r="VR159"/>
      <c r="VS159"/>
      <c r="VT159"/>
      <c r="VU159"/>
      <c r="VV159"/>
      <c r="VW159"/>
      <c r="VX159"/>
      <c r="VY159"/>
      <c r="VZ159"/>
      <c r="WA159"/>
      <c r="WB159"/>
      <c r="WC159"/>
      <c r="WD159"/>
      <c r="WE159"/>
      <c r="WF159"/>
      <c r="WG159"/>
      <c r="WH159"/>
      <c r="WI159"/>
      <c r="WJ159"/>
      <c r="WK159"/>
      <c r="WL159"/>
      <c r="WM159"/>
      <c r="WN159"/>
      <c r="WO159"/>
      <c r="WP159"/>
      <c r="WQ159"/>
      <c r="WR159"/>
      <c r="WS159"/>
      <c r="WT159"/>
      <c r="WU159"/>
      <c r="WV159"/>
      <c r="WW159"/>
      <c r="WX159"/>
      <c r="WY159"/>
      <c r="WZ159"/>
      <c r="XA159"/>
      <c r="XB159"/>
      <c r="XC159"/>
      <c r="XD159"/>
      <c r="XE159"/>
      <c r="XF159"/>
      <c r="XG159"/>
      <c r="XH159"/>
      <c r="XI159"/>
      <c r="XJ159"/>
      <c r="XK159"/>
      <c r="XL159"/>
      <c r="XM159"/>
      <c r="XN159"/>
      <c r="XO159"/>
      <c r="XP159"/>
      <c r="XQ159"/>
      <c r="XR159"/>
      <c r="XS159"/>
      <c r="XT159"/>
      <c r="XU159"/>
      <c r="XV159"/>
      <c r="XW159"/>
      <c r="XX159"/>
      <c r="XY159"/>
      <c r="XZ159"/>
      <c r="YA159"/>
      <c r="YB159"/>
      <c r="YC159"/>
      <c r="YD159"/>
      <c r="YE159"/>
      <c r="YF159"/>
      <c r="YG159"/>
      <c r="YH159"/>
      <c r="YI159"/>
      <c r="YJ159"/>
      <c r="YK159"/>
      <c r="YL159"/>
      <c r="YM159"/>
      <c r="YN159"/>
      <c r="YO159"/>
      <c r="YP159"/>
      <c r="YQ159"/>
      <c r="YR159"/>
      <c r="YS159"/>
      <c r="YT159"/>
      <c r="YU159"/>
      <c r="YV159"/>
      <c r="YW159"/>
      <c r="YX159"/>
      <c r="YY159"/>
      <c r="YZ159"/>
      <c r="ZA159"/>
      <c r="ZB159"/>
      <c r="ZC159"/>
      <c r="ZD159"/>
      <c r="ZE159"/>
      <c r="ZF159"/>
      <c r="ZG159"/>
      <c r="ZH159"/>
      <c r="ZI159"/>
      <c r="ZJ159"/>
      <c r="ZK159"/>
      <c r="ZL159"/>
      <c r="ZM159"/>
      <c r="ZN159"/>
      <c r="ZO159"/>
      <c r="ZP159"/>
      <c r="ZQ159"/>
      <c r="ZR159"/>
      <c r="ZS159"/>
      <c r="ZT159"/>
      <c r="ZU159"/>
      <c r="ZV159"/>
      <c r="ZW159"/>
      <c r="ZX159"/>
      <c r="ZY159"/>
      <c r="ZZ159"/>
      <c r="AAA159"/>
      <c r="AAB159"/>
      <c r="AAC159"/>
      <c r="AAD159"/>
      <c r="AAE159"/>
      <c r="AAF159"/>
      <c r="AAG159"/>
      <c r="AAH159"/>
      <c r="AAI159"/>
      <c r="AAJ159"/>
      <c r="AAK159"/>
      <c r="AAL159"/>
      <c r="AAM159"/>
      <c r="AAN159"/>
      <c r="AAO159"/>
      <c r="AAP159"/>
      <c r="AAQ159"/>
      <c r="AAR159"/>
      <c r="AAS159"/>
      <c r="AAT159"/>
      <c r="AAU159"/>
      <c r="AAV159"/>
      <c r="AAW159"/>
      <c r="AAX159"/>
      <c r="AAY159"/>
      <c r="AAZ159"/>
      <c r="ABA159"/>
      <c r="ABB159"/>
      <c r="ABC159"/>
      <c r="ABD159"/>
      <c r="ABE159"/>
      <c r="ABF159"/>
      <c r="ABG159"/>
      <c r="ABH159"/>
      <c r="ABI159"/>
      <c r="ABJ159"/>
      <c r="ABK159"/>
      <c r="ABL159"/>
      <c r="ABM159"/>
      <c r="ABN159"/>
      <c r="ABO159"/>
      <c r="ABP159"/>
      <c r="ABQ159"/>
      <c r="ABR159"/>
      <c r="ABS159"/>
      <c r="ABT159"/>
      <c r="ABU159"/>
      <c r="ABV159"/>
      <c r="ABW159"/>
      <c r="ABX159"/>
      <c r="ABY159"/>
      <c r="ABZ159"/>
      <c r="ACA159"/>
      <c r="ACB159"/>
      <c r="ACC159"/>
      <c r="ACD159"/>
      <c r="ACE159"/>
      <c r="ACF159"/>
      <c r="ACG159"/>
      <c r="ACH159"/>
      <c r="ACI159"/>
      <c r="ACJ159"/>
      <c r="ACK159"/>
      <c r="ACL159"/>
      <c r="ACM159"/>
      <c r="ACN159"/>
      <c r="ACO159"/>
      <c r="ACP159"/>
      <c r="ACQ159"/>
      <c r="ACR159"/>
      <c r="ACS159"/>
      <c r="ACT159"/>
      <c r="ACU159"/>
      <c r="ACV159"/>
      <c r="ACW159"/>
      <c r="ACX159"/>
      <c r="ACY159"/>
      <c r="ACZ159"/>
      <c r="ADA159"/>
      <c r="ADB159"/>
      <c r="ADC159"/>
      <c r="ADD159"/>
      <c r="ADE159"/>
      <c r="ADF159"/>
      <c r="ADG159"/>
      <c r="ADH159"/>
      <c r="ADI159"/>
      <c r="ADJ159"/>
      <c r="ADK159"/>
      <c r="ADL159"/>
      <c r="ADM159"/>
      <c r="ADN159"/>
      <c r="ADO159"/>
      <c r="ADP159"/>
      <c r="ADQ159"/>
      <c r="ADR159"/>
      <c r="ADS159"/>
      <c r="ADT159"/>
      <c r="ADU159"/>
      <c r="ADV159"/>
      <c r="ADW159"/>
      <c r="ADX159"/>
      <c r="ADY159"/>
      <c r="ADZ159"/>
      <c r="AEA159"/>
      <c r="AEB159"/>
      <c r="AEC159"/>
      <c r="AED159"/>
      <c r="AEE159"/>
      <c r="AEF159"/>
      <c r="AEG159"/>
      <c r="AEH159"/>
      <c r="AEI159"/>
      <c r="AEJ159"/>
      <c r="AEK159"/>
      <c r="AEL159"/>
      <c r="AEM159"/>
      <c r="AEN159"/>
      <c r="AEO159"/>
      <c r="AEP159"/>
      <c r="AEQ159"/>
      <c r="AER159"/>
      <c r="AES159"/>
      <c r="AET159"/>
      <c r="AEU159"/>
      <c r="AEV159"/>
      <c r="AEW159"/>
      <c r="AEX159"/>
      <c r="AEY159"/>
      <c r="AEZ159"/>
      <c r="AFA159"/>
      <c r="AFB159"/>
      <c r="AFC159"/>
      <c r="AFD159"/>
      <c r="AFE159"/>
      <c r="AFF159"/>
      <c r="AFG159"/>
      <c r="AFH159"/>
      <c r="AFI159"/>
      <c r="AFJ159"/>
      <c r="AFK159"/>
      <c r="AFL159"/>
      <c r="AFM159"/>
      <c r="AFN159"/>
      <c r="AFO159"/>
      <c r="AFP159"/>
      <c r="AFQ159"/>
      <c r="AFR159"/>
      <c r="AFS159"/>
      <c r="AFT159"/>
      <c r="AFU159"/>
      <c r="AFV159"/>
      <c r="AFW159"/>
      <c r="AFX159"/>
      <c r="AFY159"/>
      <c r="AFZ159"/>
      <c r="AGA159"/>
      <c r="AGB159"/>
      <c r="AGC159"/>
      <c r="AGD159"/>
      <c r="AGE159"/>
      <c r="AGF159"/>
      <c r="AGG159"/>
      <c r="AGH159"/>
      <c r="AGI159"/>
      <c r="AGJ159"/>
      <c r="AGK159"/>
      <c r="AGL159"/>
      <c r="AGM159"/>
      <c r="AGN159"/>
      <c r="AGO159"/>
      <c r="AGP159"/>
      <c r="AGQ159"/>
      <c r="AGR159"/>
      <c r="AGS159"/>
      <c r="AGT159"/>
      <c r="AGU159"/>
      <c r="AGV159"/>
      <c r="AGW159"/>
      <c r="AGX159"/>
      <c r="AGY159"/>
      <c r="AGZ159"/>
      <c r="AHA159"/>
      <c r="AHB159"/>
      <c r="AHC159"/>
      <c r="AHD159"/>
      <c r="AHE159"/>
      <c r="AHF159"/>
      <c r="AHG159"/>
      <c r="AHH159"/>
      <c r="AHI159"/>
      <c r="AHJ159"/>
      <c r="AHK159"/>
      <c r="AHL159"/>
      <c r="AHM159"/>
      <c r="AHN159"/>
      <c r="AHO159"/>
      <c r="AHP159"/>
      <c r="AHQ159"/>
      <c r="AHR159"/>
      <c r="AHS159"/>
      <c r="AHT159"/>
      <c r="AHU159"/>
      <c r="AHV159"/>
      <c r="AHW159"/>
      <c r="AHX159"/>
      <c r="AHY159"/>
      <c r="AHZ159"/>
      <c r="AIA159"/>
      <c r="AIB159"/>
      <c r="AIC159"/>
      <c r="AID159"/>
      <c r="AIE159"/>
      <c r="AIF159"/>
      <c r="AIG159"/>
      <c r="AIH159"/>
      <c r="AII159"/>
      <c r="AIJ159"/>
      <c r="AIK159"/>
      <c r="AIL159"/>
      <c r="AIM159"/>
      <c r="AIN159"/>
      <c r="AIO159"/>
      <c r="AIP159"/>
      <c r="AIQ159"/>
      <c r="AIR159"/>
      <c r="AIS159"/>
      <c r="AIT159"/>
      <c r="AIU159"/>
      <c r="AIV159"/>
      <c r="AIW159"/>
      <c r="AIX159"/>
      <c r="AIY159"/>
      <c r="AIZ159"/>
      <c r="AJA159"/>
      <c r="AJB159"/>
      <c r="AJC159"/>
      <c r="AJD159"/>
      <c r="AJE159"/>
      <c r="AJF159"/>
      <c r="AJG159"/>
      <c r="AJH159"/>
      <c r="AJI159"/>
      <c r="AJJ159"/>
      <c r="AJK159"/>
      <c r="AJL159"/>
      <c r="AJM159"/>
      <c r="AJN159"/>
      <c r="AJO159"/>
      <c r="AJP159"/>
      <c r="AJQ159"/>
      <c r="AJR159"/>
      <c r="AJS159"/>
      <c r="AJT159"/>
      <c r="AJU159"/>
      <c r="AJV159"/>
      <c r="AJW159"/>
      <c r="AJX159"/>
      <c r="AJY159"/>
      <c r="AJZ159"/>
      <c r="AKA159"/>
      <c r="AKB159"/>
      <c r="AKC159"/>
      <c r="AKD159"/>
      <c r="AKE159"/>
      <c r="AKF159"/>
      <c r="AKG159"/>
      <c r="AKH159"/>
      <c r="AKI159"/>
      <c r="AKJ159"/>
      <c r="AKK159"/>
      <c r="AKL159"/>
      <c r="AKM159"/>
      <c r="AKN159"/>
      <c r="AKO159"/>
      <c r="AKP159"/>
      <c r="AKQ159"/>
      <c r="AKR159"/>
      <c r="AKS159"/>
      <c r="AKT159"/>
      <c r="AKU159"/>
      <c r="AKV159"/>
      <c r="AKW159"/>
      <c r="AKX159"/>
      <c r="AKY159"/>
      <c r="AKZ159"/>
      <c r="ALA159"/>
      <c r="ALB159"/>
      <c r="ALC159"/>
      <c r="ALD159"/>
      <c r="ALE159"/>
      <c r="ALF159"/>
      <c r="ALG159"/>
      <c r="ALH159"/>
      <c r="ALI159"/>
      <c r="ALJ159"/>
      <c r="ALK159"/>
      <c r="ALL159"/>
      <c r="ALM159"/>
      <c r="ALN159"/>
      <c r="ALO159"/>
      <c r="ALP159"/>
      <c r="ALQ159"/>
      <c r="ALR159"/>
      <c r="ALS159"/>
      <c r="ALT159"/>
      <c r="ALU159"/>
      <c r="ALV159"/>
      <c r="ALW159"/>
      <c r="ALX159"/>
      <c r="ALY159"/>
      <c r="ALZ159"/>
      <c r="AMA159"/>
      <c r="AMB159"/>
      <c r="AMC159"/>
      <c r="AMD159"/>
      <c r="AME159"/>
      <c r="AMF159"/>
      <c r="AMG159"/>
      <c r="AMH159"/>
      <c r="AMI159"/>
      <c r="AMJ159"/>
      <c r="AMK159"/>
      <c r="AML159"/>
      <c r="AMM159"/>
      <c r="AMN159"/>
      <c r="AMO159"/>
      <c r="AMP159"/>
      <c r="AMQ159"/>
      <c r="AMR159"/>
      <c r="AMS159"/>
      <c r="AMT159"/>
      <c r="AMU159"/>
    </row>
    <row r="160" spans="2:1035" s="6" customFormat="1" ht="15" customHeight="1" x14ac:dyDescent="0.25">
      <c r="C160" s="118" t="str">
        <f t="shared" si="25"/>
        <v>Direct Energy</v>
      </c>
      <c r="D160" s="118" t="str">
        <f t="shared" si="26"/>
        <v>ECEPH40 T2 RH375-15  (40 gal)</v>
      </c>
      <c r="E160" s="118">
        <f t="shared" si="27"/>
        <v>2700159</v>
      </c>
      <c r="F160" s="55">
        <f t="shared" si="28"/>
        <v>40</v>
      </c>
      <c r="G160" s="6" t="str">
        <f t="shared" si="29"/>
        <v>Rheem2020Prem40</v>
      </c>
      <c r="H160" s="114">
        <f t="shared" si="30"/>
        <v>0</v>
      </c>
      <c r="I160" s="152" t="str">
        <f t="shared" si="31"/>
        <v>DirectEnergyECEPH4015</v>
      </c>
      <c r="J160" s="114">
        <v>4</v>
      </c>
      <c r="K160" s="219">
        <v>3.45</v>
      </c>
      <c r="L160" s="91" t="s">
        <v>188</v>
      </c>
      <c r="M160" s="32">
        <v>4</v>
      </c>
      <c r="N160" s="75">
        <f t="shared" si="32"/>
        <v>27</v>
      </c>
      <c r="O160" s="153" t="s">
        <v>346</v>
      </c>
      <c r="P160" s="61">
        <v>1</v>
      </c>
      <c r="Q160" s="164">
        <f t="shared" si="33"/>
        <v>2700159</v>
      </c>
      <c r="R160" s="59" t="str">
        <f t="shared" si="34"/>
        <v>ECEPH40 T2 RH375-15  (40 gal)</v>
      </c>
      <c r="S160" s="151">
        <f t="shared" si="35"/>
        <v>1</v>
      </c>
      <c r="T160" s="13" t="s">
        <v>399</v>
      </c>
      <c r="U160" s="14">
        <v>40</v>
      </c>
      <c r="V160" s="99"/>
      <c r="W160" s="80" t="s">
        <v>273</v>
      </c>
      <c r="X160" s="85" t="str">
        <f t="shared" si="36"/>
        <v>Rheem2020Prem40</v>
      </c>
      <c r="Y160" s="113">
        <v>0</v>
      </c>
      <c r="Z160" s="210">
        <v>2</v>
      </c>
      <c r="AA160" s="212">
        <v>44127</v>
      </c>
      <c r="AB160" s="106"/>
      <c r="AC160" s="124" t="str">
        <f t="shared" si="37"/>
        <v>2,     2700159,   "ECEPH40 T2 RH375-15  (40 gal)"</v>
      </c>
      <c r="AD160" s="125" t="s">
        <v>430</v>
      </c>
      <c r="AE160" s="128" t="s">
        <v>468</v>
      </c>
      <c r="AF160" s="167">
        <f t="shared" si="38"/>
        <v>1</v>
      </c>
      <c r="AG160" s="124" t="str">
        <f t="shared" si="39"/>
        <v xml:space="preserve">          case  ECEPH40 T2 RH375-15  (40 gal)   :   "DirectEnergyECEPH4015"</v>
      </c>
      <c r="AH160" s="6">
        <v>3.45</v>
      </c>
      <c r="AJ160" s="6">
        <v>4</v>
      </c>
      <c r="AK160"/>
      <c r="AL160" s="138" t="str">
        <f t="shared" si="40"/>
        <v/>
      </c>
      <c r="AM160" s="138">
        <f t="shared" si="41"/>
        <v>3.45</v>
      </c>
      <c r="AN160"/>
      <c r="AO160"/>
      <c r="AP160"/>
      <c r="AQ160"/>
      <c r="AR160"/>
    </row>
    <row r="161" spans="3:44" s="6" customFormat="1" ht="15" customHeight="1" x14ac:dyDescent="0.25">
      <c r="C161" s="118" t="str">
        <f t="shared" si="25"/>
        <v>Direct Energy</v>
      </c>
      <c r="D161" s="118" t="str">
        <f t="shared" si="26"/>
        <v>ECEPH50 T2 RH375-15  (50 gal)</v>
      </c>
      <c r="E161" s="118">
        <f t="shared" si="27"/>
        <v>2700260</v>
      </c>
      <c r="F161" s="55">
        <f t="shared" si="28"/>
        <v>50</v>
      </c>
      <c r="G161" s="6" t="str">
        <f t="shared" si="29"/>
        <v>Rheem2020Prem50</v>
      </c>
      <c r="H161" s="114">
        <f t="shared" si="30"/>
        <v>0</v>
      </c>
      <c r="I161" s="152" t="str">
        <f t="shared" si="31"/>
        <v>DirectEnergyECEPH5015</v>
      </c>
      <c r="J161" s="114">
        <v>4</v>
      </c>
      <c r="K161" s="219">
        <v>3.75</v>
      </c>
      <c r="L161" s="91" t="s">
        <v>188</v>
      </c>
      <c r="M161" s="32">
        <v>4</v>
      </c>
      <c r="N161" s="75">
        <f t="shared" si="32"/>
        <v>27</v>
      </c>
      <c r="O161" s="12" t="s">
        <v>346</v>
      </c>
      <c r="P161" s="62">
        <f t="shared" ref="P161:P175" si="69">P160+1</f>
        <v>2</v>
      </c>
      <c r="Q161" s="164">
        <f t="shared" si="33"/>
        <v>2700260</v>
      </c>
      <c r="R161" s="59" t="str">
        <f t="shared" si="34"/>
        <v>ECEPH50 T2 RH375-15  (50 gal)</v>
      </c>
      <c r="S161" s="151">
        <f t="shared" si="35"/>
        <v>1</v>
      </c>
      <c r="T161" s="13" t="s">
        <v>400</v>
      </c>
      <c r="U161" s="14">
        <v>50</v>
      </c>
      <c r="V161" s="99"/>
      <c r="W161" s="80" t="s">
        <v>274</v>
      </c>
      <c r="X161" s="85" t="str">
        <f t="shared" si="36"/>
        <v>Rheem2020Prem50</v>
      </c>
      <c r="Y161" s="113">
        <v>0</v>
      </c>
      <c r="Z161" s="46" t="s">
        <v>8</v>
      </c>
      <c r="AA161" s="47">
        <v>44127</v>
      </c>
      <c r="AB161" s="44"/>
      <c r="AC161" s="124" t="str">
        <f t="shared" si="37"/>
        <v>2,     2700260,   "ECEPH50 T2 RH375-15  (50 gal)"</v>
      </c>
      <c r="AD161" s="126" t="str">
        <f t="shared" ref="AD161:AD175" si="70">AD160</f>
        <v>DirectEnergy</v>
      </c>
      <c r="AE161" s="128" t="s">
        <v>469</v>
      </c>
      <c r="AF161" s="167">
        <f t="shared" si="38"/>
        <v>1</v>
      </c>
      <c r="AG161" s="124" t="str">
        <f t="shared" si="39"/>
        <v xml:space="preserve">          case  ECEPH50 T2 RH375-15  (50 gal)   :   "DirectEnergyECEPH5015"</v>
      </c>
      <c r="AH161" s="6">
        <v>3.75</v>
      </c>
      <c r="AJ161" s="6">
        <v>4</v>
      </c>
      <c r="AK161"/>
      <c r="AL161" s="138" t="str">
        <f t="shared" si="40"/>
        <v/>
      </c>
      <c r="AM161" s="138">
        <f t="shared" si="41"/>
        <v>3.75</v>
      </c>
      <c r="AN161"/>
      <c r="AO161"/>
      <c r="AP161"/>
      <c r="AQ161"/>
      <c r="AR161"/>
    </row>
    <row r="162" spans="3:44" s="6" customFormat="1" ht="15" customHeight="1" x14ac:dyDescent="0.25">
      <c r="C162" s="118" t="str">
        <f t="shared" si="25"/>
        <v>Direct Energy</v>
      </c>
      <c r="D162" s="118" t="str">
        <f t="shared" si="26"/>
        <v>ECEPH65 T2 RH375-15  (65 gal)</v>
      </c>
      <c r="E162" s="118">
        <f t="shared" si="27"/>
        <v>2700361</v>
      </c>
      <c r="F162" s="55">
        <f t="shared" si="28"/>
        <v>65</v>
      </c>
      <c r="G162" s="6" t="str">
        <f t="shared" si="29"/>
        <v>Rheem2020Prem65</v>
      </c>
      <c r="H162" s="114">
        <f t="shared" si="30"/>
        <v>0</v>
      </c>
      <c r="I162" s="152" t="str">
        <f t="shared" si="31"/>
        <v>DirectEnergyECEPH6515</v>
      </c>
      <c r="J162" s="114">
        <v>4</v>
      </c>
      <c r="K162" s="219">
        <v>3.55</v>
      </c>
      <c r="L162" s="91" t="s">
        <v>188</v>
      </c>
      <c r="M162" s="32">
        <v>4</v>
      </c>
      <c r="N162" s="75">
        <f t="shared" si="32"/>
        <v>27</v>
      </c>
      <c r="O162" s="12" t="s">
        <v>346</v>
      </c>
      <c r="P162" s="62">
        <f t="shared" si="69"/>
        <v>3</v>
      </c>
      <c r="Q162" s="164">
        <f t="shared" si="33"/>
        <v>2700361</v>
      </c>
      <c r="R162" s="59" t="str">
        <f t="shared" si="34"/>
        <v>ECEPH65 T2 RH375-15  (65 gal)</v>
      </c>
      <c r="S162" s="151">
        <f t="shared" si="35"/>
        <v>1</v>
      </c>
      <c r="T162" s="13" t="s">
        <v>401</v>
      </c>
      <c r="U162" s="14">
        <v>65</v>
      </c>
      <c r="V162" s="99"/>
      <c r="W162" s="80" t="s">
        <v>275</v>
      </c>
      <c r="X162" s="85" t="str">
        <f t="shared" si="36"/>
        <v>Rheem2020Prem65</v>
      </c>
      <c r="Y162" s="113">
        <v>0</v>
      </c>
      <c r="Z162" s="46" t="s">
        <v>8</v>
      </c>
      <c r="AA162" s="47">
        <v>44127</v>
      </c>
      <c r="AB162" s="44"/>
      <c r="AC162" s="124" t="str">
        <f t="shared" si="37"/>
        <v>2,     2700361,   "ECEPH65 T2 RH375-15  (65 gal)"</v>
      </c>
      <c r="AD162" s="126" t="str">
        <f t="shared" si="70"/>
        <v>DirectEnergy</v>
      </c>
      <c r="AE162" s="128" t="s">
        <v>470</v>
      </c>
      <c r="AF162" s="167">
        <f t="shared" si="38"/>
        <v>1</v>
      </c>
      <c r="AG162" s="124" t="str">
        <f t="shared" si="39"/>
        <v xml:space="preserve">          case  ECEPH65 T2 RH375-15  (65 gal)   :   "DirectEnergyECEPH6515"</v>
      </c>
      <c r="AH162" s="6">
        <v>3.55</v>
      </c>
      <c r="AJ162" s="6">
        <v>4</v>
      </c>
      <c r="AK162"/>
      <c r="AL162" s="138" t="str">
        <f t="shared" si="40"/>
        <v/>
      </c>
      <c r="AM162" s="138">
        <f t="shared" si="41"/>
        <v>3.55</v>
      </c>
      <c r="AN162"/>
      <c r="AO162"/>
      <c r="AP162"/>
      <c r="AQ162"/>
      <c r="AR162"/>
    </row>
    <row r="163" spans="3:44" s="6" customFormat="1" ht="15" customHeight="1" x14ac:dyDescent="0.25">
      <c r="C163" s="118" t="str">
        <f t="shared" si="25"/>
        <v>Direct Energy</v>
      </c>
      <c r="D163" s="118" t="str">
        <f t="shared" si="26"/>
        <v>ECEPH80 T2 RH375-15  (80 gal)</v>
      </c>
      <c r="E163" s="118">
        <f t="shared" si="27"/>
        <v>2700462</v>
      </c>
      <c r="F163" s="55">
        <f t="shared" si="28"/>
        <v>80</v>
      </c>
      <c r="G163" s="6" t="str">
        <f t="shared" si="29"/>
        <v>Rheem2020Prem80</v>
      </c>
      <c r="H163" s="114">
        <f t="shared" si="30"/>
        <v>0</v>
      </c>
      <c r="I163" s="152" t="str">
        <f t="shared" si="31"/>
        <v>DirectEnergyECEPH8015</v>
      </c>
      <c r="J163" s="114">
        <v>4</v>
      </c>
      <c r="K163" s="219">
        <v>3.7</v>
      </c>
      <c r="L163" s="91" t="s">
        <v>188</v>
      </c>
      <c r="M163" s="32">
        <v>4</v>
      </c>
      <c r="N163" s="75">
        <f t="shared" si="32"/>
        <v>27</v>
      </c>
      <c r="O163" s="12" t="s">
        <v>346</v>
      </c>
      <c r="P163" s="62">
        <f t="shared" si="69"/>
        <v>4</v>
      </c>
      <c r="Q163" s="164">
        <f t="shared" si="33"/>
        <v>2700462</v>
      </c>
      <c r="R163" s="59" t="str">
        <f t="shared" si="34"/>
        <v>ECEPH80 T2 RH375-15  (80 gal)</v>
      </c>
      <c r="S163" s="151">
        <f t="shared" si="35"/>
        <v>1</v>
      </c>
      <c r="T163" s="13" t="s">
        <v>402</v>
      </c>
      <c r="U163" s="14">
        <v>80</v>
      </c>
      <c r="V163" s="99"/>
      <c r="W163" s="80" t="s">
        <v>276</v>
      </c>
      <c r="X163" s="85" t="str">
        <f t="shared" si="36"/>
        <v>Rheem2020Prem80</v>
      </c>
      <c r="Y163" s="113">
        <v>0</v>
      </c>
      <c r="Z163" s="46">
        <v>4</v>
      </c>
      <c r="AA163" s="47">
        <v>44127</v>
      </c>
      <c r="AB163" s="44"/>
      <c r="AC163" s="124" t="str">
        <f t="shared" si="37"/>
        <v>2,     2700462,   "ECEPH80 T2 RH375-15  (80 gal)"</v>
      </c>
      <c r="AD163" s="126" t="str">
        <f t="shared" si="70"/>
        <v>DirectEnergy</v>
      </c>
      <c r="AE163" s="128" t="s">
        <v>471</v>
      </c>
      <c r="AF163" s="167">
        <f t="shared" si="38"/>
        <v>1</v>
      </c>
      <c r="AG163" s="124" t="str">
        <f t="shared" si="39"/>
        <v xml:space="preserve">          case  ECEPH80 T2 RH375-15  (80 gal)   :   "DirectEnergyECEPH8015"</v>
      </c>
      <c r="AH163" s="6">
        <v>3.7</v>
      </c>
      <c r="AJ163" s="6">
        <v>4</v>
      </c>
      <c r="AK163"/>
      <c r="AL163" s="138" t="str">
        <f t="shared" si="40"/>
        <v/>
      </c>
      <c r="AM163" s="138">
        <f t="shared" si="41"/>
        <v>3.7</v>
      </c>
      <c r="AN163"/>
      <c r="AO163"/>
      <c r="AP163"/>
      <c r="AQ163"/>
      <c r="AR163"/>
    </row>
    <row r="164" spans="3:44" s="6" customFormat="1" ht="15" customHeight="1" x14ac:dyDescent="0.25">
      <c r="C164" s="118" t="str">
        <f t="shared" si="25"/>
        <v>Direct Energy</v>
      </c>
      <c r="D164" s="118" t="str">
        <f t="shared" si="26"/>
        <v>ECEPH40 T2 RH375-30  (40 gal)</v>
      </c>
      <c r="E164" s="118">
        <f t="shared" si="27"/>
        <v>2700559</v>
      </c>
      <c r="F164" s="55">
        <f t="shared" si="28"/>
        <v>40</v>
      </c>
      <c r="G164" s="6" t="str">
        <f t="shared" si="29"/>
        <v>Rheem2020Prem40</v>
      </c>
      <c r="H164" s="114">
        <f t="shared" si="30"/>
        <v>0</v>
      </c>
      <c r="I164" s="152" t="str">
        <f t="shared" si="31"/>
        <v>DirectEnergyECEPH4030</v>
      </c>
      <c r="J164" s="114">
        <v>4</v>
      </c>
      <c r="K164" s="219">
        <v>3.83</v>
      </c>
      <c r="L164" s="91" t="s">
        <v>188</v>
      </c>
      <c r="M164" s="32">
        <v>4</v>
      </c>
      <c r="N164" s="75">
        <f t="shared" si="32"/>
        <v>27</v>
      </c>
      <c r="O164" s="12" t="s">
        <v>346</v>
      </c>
      <c r="P164" s="62">
        <f t="shared" si="69"/>
        <v>5</v>
      </c>
      <c r="Q164" s="164">
        <f t="shared" si="33"/>
        <v>2700559</v>
      </c>
      <c r="R164" s="59" t="str">
        <f t="shared" si="34"/>
        <v>ECEPH40 T2 RH375-30  (40 gal)</v>
      </c>
      <c r="S164" s="151">
        <f t="shared" si="35"/>
        <v>1</v>
      </c>
      <c r="T164" s="13" t="s">
        <v>403</v>
      </c>
      <c r="U164" s="14">
        <v>40</v>
      </c>
      <c r="V164" s="99"/>
      <c r="W164" s="80" t="s">
        <v>273</v>
      </c>
      <c r="X164" s="85" t="str">
        <f t="shared" si="36"/>
        <v>Rheem2020Prem40</v>
      </c>
      <c r="Y164" s="113">
        <v>0</v>
      </c>
      <c r="Z164" s="46">
        <v>2</v>
      </c>
      <c r="AA164" s="47">
        <v>44127</v>
      </c>
      <c r="AB164" s="44"/>
      <c r="AC164" s="124" t="str">
        <f t="shared" si="37"/>
        <v>2,     2700559,   "ECEPH40 T2 RH375-30  (40 gal)"</v>
      </c>
      <c r="AD164" s="126" t="str">
        <f t="shared" si="70"/>
        <v>DirectEnergy</v>
      </c>
      <c r="AE164" s="128" t="s">
        <v>472</v>
      </c>
      <c r="AF164" s="167">
        <f t="shared" si="38"/>
        <v>1</v>
      </c>
      <c r="AG164" s="124" t="str">
        <f t="shared" si="39"/>
        <v xml:space="preserve">          case  ECEPH40 T2 RH375-30  (40 gal)   :   "DirectEnergyECEPH4030"</v>
      </c>
      <c r="AH164" s="6">
        <v>3.83</v>
      </c>
      <c r="AJ164" s="6">
        <v>4</v>
      </c>
      <c r="AK164"/>
      <c r="AL164" s="138" t="str">
        <f t="shared" si="40"/>
        <v/>
      </c>
      <c r="AM164" s="138">
        <f t="shared" si="41"/>
        <v>3.83</v>
      </c>
      <c r="AN164"/>
      <c r="AO164"/>
      <c r="AP164"/>
      <c r="AQ164"/>
      <c r="AR164"/>
    </row>
    <row r="165" spans="3:44" s="6" customFormat="1" ht="15" customHeight="1" x14ac:dyDescent="0.25">
      <c r="C165" s="118" t="str">
        <f t="shared" si="25"/>
        <v>Direct Energy</v>
      </c>
      <c r="D165" s="118" t="str">
        <f t="shared" si="26"/>
        <v>ECEPH50 T2 RH375-30  (50 gal)</v>
      </c>
      <c r="E165" s="118">
        <f t="shared" si="27"/>
        <v>2700660</v>
      </c>
      <c r="F165" s="55">
        <f t="shared" si="28"/>
        <v>50</v>
      </c>
      <c r="G165" s="6" t="str">
        <f t="shared" si="29"/>
        <v>Rheem2020Prem50</v>
      </c>
      <c r="H165" s="114">
        <f t="shared" si="30"/>
        <v>0</v>
      </c>
      <c r="I165" s="152" t="str">
        <f t="shared" si="31"/>
        <v>DirectEnergyECEPH5030</v>
      </c>
      <c r="J165" s="114">
        <v>4</v>
      </c>
      <c r="K165" s="219">
        <v>3.88</v>
      </c>
      <c r="L165" s="91" t="s">
        <v>188</v>
      </c>
      <c r="M165" s="32">
        <v>4</v>
      </c>
      <c r="N165" s="75">
        <f t="shared" si="32"/>
        <v>27</v>
      </c>
      <c r="O165" s="12" t="s">
        <v>346</v>
      </c>
      <c r="P165" s="62">
        <f t="shared" si="69"/>
        <v>6</v>
      </c>
      <c r="Q165" s="164">
        <f t="shared" si="33"/>
        <v>2700660</v>
      </c>
      <c r="R165" s="59" t="str">
        <f t="shared" si="34"/>
        <v>ECEPH50 T2 RH375-30  (50 gal)</v>
      </c>
      <c r="S165" s="151">
        <f t="shared" si="35"/>
        <v>1</v>
      </c>
      <c r="T165" s="13" t="s">
        <v>404</v>
      </c>
      <c r="U165" s="14">
        <v>50</v>
      </c>
      <c r="V165" s="99"/>
      <c r="W165" s="80" t="s">
        <v>274</v>
      </c>
      <c r="X165" s="85" t="str">
        <f t="shared" si="36"/>
        <v>Rheem2020Prem50</v>
      </c>
      <c r="Y165" s="113">
        <v>0</v>
      </c>
      <c r="Z165" s="46" t="s">
        <v>8</v>
      </c>
      <c r="AA165" s="47">
        <v>44127</v>
      </c>
      <c r="AB165" s="44"/>
      <c r="AC165" s="124" t="str">
        <f t="shared" si="37"/>
        <v>2,     2700660,   "ECEPH50 T2 RH375-30  (50 gal)"</v>
      </c>
      <c r="AD165" s="126" t="str">
        <f t="shared" si="70"/>
        <v>DirectEnergy</v>
      </c>
      <c r="AE165" s="128" t="s">
        <v>473</v>
      </c>
      <c r="AF165" s="167">
        <f t="shared" si="38"/>
        <v>1</v>
      </c>
      <c r="AG165" s="124" t="str">
        <f t="shared" si="39"/>
        <v xml:space="preserve">          case  ECEPH50 T2 RH375-30  (50 gal)   :   "DirectEnergyECEPH5030"</v>
      </c>
      <c r="AH165" s="6">
        <v>3.88</v>
      </c>
      <c r="AJ165" s="6">
        <v>4</v>
      </c>
      <c r="AK165"/>
      <c r="AL165" s="138" t="str">
        <f t="shared" si="40"/>
        <v/>
      </c>
      <c r="AM165" s="138">
        <f t="shared" si="41"/>
        <v>3.88</v>
      </c>
      <c r="AN165"/>
      <c r="AO165"/>
      <c r="AP165"/>
      <c r="AQ165"/>
      <c r="AR165"/>
    </row>
    <row r="166" spans="3:44" s="6" customFormat="1" ht="15" customHeight="1" x14ac:dyDescent="0.25">
      <c r="C166" s="118" t="str">
        <f t="shared" si="25"/>
        <v>Direct Energy</v>
      </c>
      <c r="D166" s="118" t="str">
        <f t="shared" si="26"/>
        <v>ECEPH65 T2 RH375-30  (65 gal)</v>
      </c>
      <c r="E166" s="118">
        <f t="shared" si="27"/>
        <v>2700761</v>
      </c>
      <c r="F166" s="55">
        <f t="shared" si="28"/>
        <v>65</v>
      </c>
      <c r="G166" s="6" t="str">
        <f t="shared" si="29"/>
        <v>Rheem2020Prem65</v>
      </c>
      <c r="H166" s="114">
        <f t="shared" si="30"/>
        <v>0</v>
      </c>
      <c r="I166" s="152" t="str">
        <f t="shared" si="31"/>
        <v>DirectEnergyECEPH6530</v>
      </c>
      <c r="J166" s="114">
        <v>4</v>
      </c>
      <c r="K166" s="219">
        <v>4.05</v>
      </c>
      <c r="L166" s="91" t="s">
        <v>188</v>
      </c>
      <c r="M166" s="32">
        <v>4</v>
      </c>
      <c r="N166" s="75">
        <f t="shared" si="32"/>
        <v>27</v>
      </c>
      <c r="O166" s="12" t="s">
        <v>346</v>
      </c>
      <c r="P166" s="62">
        <f t="shared" si="69"/>
        <v>7</v>
      </c>
      <c r="Q166" s="164">
        <f t="shared" si="33"/>
        <v>2700761</v>
      </c>
      <c r="R166" s="59" t="str">
        <f t="shared" si="34"/>
        <v>ECEPH65 T2 RH375-30  (65 gal)</v>
      </c>
      <c r="S166" s="151">
        <f t="shared" si="35"/>
        <v>1</v>
      </c>
      <c r="T166" s="13" t="s">
        <v>405</v>
      </c>
      <c r="U166" s="14">
        <v>65</v>
      </c>
      <c r="V166" s="99"/>
      <c r="W166" s="80" t="s">
        <v>275</v>
      </c>
      <c r="X166" s="85" t="str">
        <f t="shared" si="36"/>
        <v>Rheem2020Prem65</v>
      </c>
      <c r="Y166" s="113">
        <v>0</v>
      </c>
      <c r="Z166" s="46" t="s">
        <v>8</v>
      </c>
      <c r="AA166" s="47">
        <v>44127</v>
      </c>
      <c r="AB166" s="44"/>
      <c r="AC166" s="124" t="str">
        <f t="shared" si="37"/>
        <v>2,     2700761,   "ECEPH65 T2 RH375-30  (65 gal)"</v>
      </c>
      <c r="AD166" s="126" t="str">
        <f t="shared" si="70"/>
        <v>DirectEnergy</v>
      </c>
      <c r="AE166" s="128" t="s">
        <v>474</v>
      </c>
      <c r="AF166" s="167">
        <f t="shared" si="38"/>
        <v>1</v>
      </c>
      <c r="AG166" s="124" t="str">
        <f t="shared" si="39"/>
        <v xml:space="preserve">          case  ECEPH65 T2 RH375-30  (65 gal)   :   "DirectEnergyECEPH6530"</v>
      </c>
      <c r="AH166" s="6">
        <v>4.05</v>
      </c>
      <c r="AJ166" s="6">
        <v>4</v>
      </c>
      <c r="AK166"/>
      <c r="AL166" s="138" t="str">
        <f t="shared" si="40"/>
        <v/>
      </c>
      <c r="AM166" s="138">
        <f t="shared" si="41"/>
        <v>4.05</v>
      </c>
      <c r="AN166"/>
      <c r="AO166"/>
      <c r="AP166"/>
      <c r="AQ166"/>
      <c r="AR166"/>
    </row>
    <row r="167" spans="3:44" s="6" customFormat="1" ht="15" customHeight="1" x14ac:dyDescent="0.25">
      <c r="C167" s="118" t="str">
        <f t="shared" si="25"/>
        <v>Direct Energy</v>
      </c>
      <c r="D167" s="118" t="str">
        <f t="shared" si="26"/>
        <v>ECEPH80 T2 RH375-30  (80 gal)</v>
      </c>
      <c r="E167" s="118">
        <f t="shared" si="27"/>
        <v>2700862</v>
      </c>
      <c r="F167" s="55">
        <f t="shared" si="28"/>
        <v>80</v>
      </c>
      <c r="G167" s="6" t="str">
        <f t="shared" si="29"/>
        <v>Rheem2020Prem80</v>
      </c>
      <c r="H167" s="114">
        <f t="shared" si="30"/>
        <v>0</v>
      </c>
      <c r="I167" s="152" t="str">
        <f t="shared" si="31"/>
        <v>DirectEnergyECEPH8030</v>
      </c>
      <c r="J167" s="114">
        <v>4</v>
      </c>
      <c r="K167" s="219">
        <v>4.07</v>
      </c>
      <c r="L167" s="91" t="s">
        <v>188</v>
      </c>
      <c r="M167" s="32">
        <v>4</v>
      </c>
      <c r="N167" s="75">
        <f t="shared" si="32"/>
        <v>27</v>
      </c>
      <c r="O167" s="12" t="s">
        <v>346</v>
      </c>
      <c r="P167" s="62">
        <f t="shared" si="69"/>
        <v>8</v>
      </c>
      <c r="Q167" s="164">
        <f t="shared" si="33"/>
        <v>2700862</v>
      </c>
      <c r="R167" s="59" t="str">
        <f t="shared" si="34"/>
        <v>ECEPH80 T2 RH375-30  (80 gal)</v>
      </c>
      <c r="S167" s="151">
        <f t="shared" si="35"/>
        <v>1</v>
      </c>
      <c r="T167" s="13" t="s">
        <v>406</v>
      </c>
      <c r="U167" s="14">
        <v>80</v>
      </c>
      <c r="V167" s="99"/>
      <c r="W167" s="80" t="s">
        <v>276</v>
      </c>
      <c r="X167" s="85" t="str">
        <f t="shared" si="36"/>
        <v>Rheem2020Prem80</v>
      </c>
      <c r="Y167" s="113">
        <v>0</v>
      </c>
      <c r="Z167" s="46">
        <v>4</v>
      </c>
      <c r="AA167" s="47">
        <v>44127</v>
      </c>
      <c r="AB167" s="44"/>
      <c r="AC167" s="124" t="str">
        <f t="shared" si="37"/>
        <v>2,     2700862,   "ECEPH80 T2 RH375-30  (80 gal)"</v>
      </c>
      <c r="AD167" s="126" t="str">
        <f t="shared" si="70"/>
        <v>DirectEnergy</v>
      </c>
      <c r="AE167" s="128" t="s">
        <v>475</v>
      </c>
      <c r="AF167" s="167">
        <f t="shared" si="38"/>
        <v>1</v>
      </c>
      <c r="AG167" s="124" t="str">
        <f t="shared" si="39"/>
        <v xml:space="preserve">          case  ECEPH80 T2 RH375-30  (80 gal)   :   "DirectEnergyECEPH8030"</v>
      </c>
      <c r="AH167" s="6">
        <v>4.07</v>
      </c>
      <c r="AJ167" s="6">
        <v>4</v>
      </c>
      <c r="AK167"/>
      <c r="AL167" s="138" t="str">
        <f t="shared" si="40"/>
        <v/>
      </c>
      <c r="AM167" s="138">
        <f t="shared" si="41"/>
        <v>4.07</v>
      </c>
      <c r="AN167"/>
      <c r="AO167"/>
      <c r="AP167"/>
      <c r="AQ167"/>
      <c r="AR167"/>
    </row>
    <row r="168" spans="3:44" s="6" customFormat="1" ht="15" customHeight="1" x14ac:dyDescent="0.25">
      <c r="C168" s="118" t="str">
        <f t="shared" si="25"/>
        <v>Direct Energy</v>
      </c>
      <c r="D168" s="118" t="str">
        <f t="shared" si="26"/>
        <v>ECEPH40 T2 RH375-SO  (40 gal)</v>
      </c>
      <c r="E168" s="118">
        <f t="shared" si="27"/>
        <v>2700959</v>
      </c>
      <c r="F168" s="55">
        <f t="shared" si="28"/>
        <v>40</v>
      </c>
      <c r="G168" s="6" t="str">
        <f t="shared" si="29"/>
        <v>Rheem2020Prem40</v>
      </c>
      <c r="H168" s="114">
        <f t="shared" si="30"/>
        <v>0</v>
      </c>
      <c r="I168" s="152" t="str">
        <f t="shared" si="31"/>
        <v>DirectEnergyECEPH40SO</v>
      </c>
      <c r="J168" s="114">
        <v>4</v>
      </c>
      <c r="K168" s="219">
        <v>3.83</v>
      </c>
      <c r="L168" s="91" t="s">
        <v>188</v>
      </c>
      <c r="M168" s="32">
        <v>4</v>
      </c>
      <c r="N168" s="75">
        <f t="shared" si="32"/>
        <v>27</v>
      </c>
      <c r="O168" s="12" t="s">
        <v>346</v>
      </c>
      <c r="P168" s="62">
        <f t="shared" si="69"/>
        <v>9</v>
      </c>
      <c r="Q168" s="164">
        <f t="shared" si="33"/>
        <v>2700959</v>
      </c>
      <c r="R168" s="59" t="str">
        <f t="shared" si="34"/>
        <v>ECEPH40 T2 RH375-SO  (40 gal)</v>
      </c>
      <c r="S168" s="151">
        <f t="shared" si="35"/>
        <v>1</v>
      </c>
      <c r="T168" s="13" t="s">
        <v>407</v>
      </c>
      <c r="U168" s="14">
        <v>40</v>
      </c>
      <c r="V168" s="99"/>
      <c r="W168" s="80" t="s">
        <v>273</v>
      </c>
      <c r="X168" s="85" t="str">
        <f t="shared" si="36"/>
        <v>Rheem2020Prem40</v>
      </c>
      <c r="Y168" s="113">
        <v>0</v>
      </c>
      <c r="Z168" s="46">
        <v>2</v>
      </c>
      <c r="AA168" s="47">
        <v>44127</v>
      </c>
      <c r="AB168" s="44"/>
      <c r="AC168" s="124" t="str">
        <f t="shared" si="37"/>
        <v>2,     2700959,   "ECEPH40 T2 RH375-SO  (40 gal)"</v>
      </c>
      <c r="AD168" s="126" t="str">
        <f t="shared" si="70"/>
        <v>DirectEnergy</v>
      </c>
      <c r="AE168" s="128" t="s">
        <v>476</v>
      </c>
      <c r="AF168" s="167">
        <f t="shared" si="38"/>
        <v>1</v>
      </c>
      <c r="AG168" s="124" t="str">
        <f t="shared" si="39"/>
        <v xml:space="preserve">          case  ECEPH40 T2 RH375-SO  (40 gal)   :   "DirectEnergyECEPH40SO"</v>
      </c>
      <c r="AH168" s="6">
        <v>3.83</v>
      </c>
      <c r="AJ168" s="6">
        <v>4</v>
      </c>
      <c r="AK168"/>
      <c r="AL168" s="138" t="str">
        <f t="shared" si="40"/>
        <v/>
      </c>
      <c r="AM168" s="138">
        <f t="shared" si="41"/>
        <v>3.83</v>
      </c>
      <c r="AN168"/>
      <c r="AO168"/>
      <c r="AP168"/>
      <c r="AQ168"/>
      <c r="AR168"/>
    </row>
    <row r="169" spans="3:44" s="6" customFormat="1" ht="15" customHeight="1" x14ac:dyDescent="0.25">
      <c r="C169" s="118" t="str">
        <f t="shared" si="25"/>
        <v>Direct Energy</v>
      </c>
      <c r="D169" s="118" t="str">
        <f t="shared" si="26"/>
        <v>ECEPH50 T2 RH375-SO  (50 gal)</v>
      </c>
      <c r="E169" s="118">
        <f t="shared" si="27"/>
        <v>2701060</v>
      </c>
      <c r="F169" s="55">
        <f t="shared" si="28"/>
        <v>50</v>
      </c>
      <c r="G169" s="6" t="str">
        <f t="shared" si="29"/>
        <v>Rheem2020Prem50</v>
      </c>
      <c r="H169" s="114">
        <f t="shared" si="30"/>
        <v>0</v>
      </c>
      <c r="I169" s="152" t="str">
        <f t="shared" si="31"/>
        <v>DirectEnergyECEPH50SO</v>
      </c>
      <c r="J169" s="114">
        <v>4</v>
      </c>
      <c r="K169" s="219">
        <v>3.88</v>
      </c>
      <c r="L169" s="91" t="s">
        <v>188</v>
      </c>
      <c r="M169" s="32">
        <v>4</v>
      </c>
      <c r="N169" s="75">
        <f t="shared" si="32"/>
        <v>27</v>
      </c>
      <c r="O169" s="12" t="s">
        <v>346</v>
      </c>
      <c r="P169" s="62">
        <f t="shared" si="69"/>
        <v>10</v>
      </c>
      <c r="Q169" s="164">
        <f t="shared" si="33"/>
        <v>2701060</v>
      </c>
      <c r="R169" s="59" t="str">
        <f t="shared" si="34"/>
        <v>ECEPH50 T2 RH375-SO  (50 gal)</v>
      </c>
      <c r="S169" s="151">
        <f t="shared" si="35"/>
        <v>1</v>
      </c>
      <c r="T169" s="13" t="s">
        <v>408</v>
      </c>
      <c r="U169" s="14">
        <v>50</v>
      </c>
      <c r="V169" s="99"/>
      <c r="W169" s="80" t="s">
        <v>274</v>
      </c>
      <c r="X169" s="85" t="str">
        <f t="shared" si="36"/>
        <v>Rheem2020Prem50</v>
      </c>
      <c r="Y169" s="113">
        <v>0</v>
      </c>
      <c r="Z169" s="46" t="s">
        <v>8</v>
      </c>
      <c r="AA169" s="47">
        <v>44127</v>
      </c>
      <c r="AB169" s="44"/>
      <c r="AC169" s="124" t="str">
        <f t="shared" si="37"/>
        <v>2,     2701060,   "ECEPH50 T2 RH375-SO  (50 gal)"</v>
      </c>
      <c r="AD169" s="126" t="str">
        <f t="shared" si="70"/>
        <v>DirectEnergy</v>
      </c>
      <c r="AE169" s="128" t="s">
        <v>477</v>
      </c>
      <c r="AF169" s="167">
        <f t="shared" si="38"/>
        <v>1</v>
      </c>
      <c r="AG169" s="124" t="str">
        <f t="shared" si="39"/>
        <v xml:space="preserve">          case  ECEPH50 T2 RH375-SO  (50 gal)   :   "DirectEnergyECEPH50SO"</v>
      </c>
      <c r="AH169" s="6">
        <v>3.88</v>
      </c>
      <c r="AJ169" s="6">
        <v>4</v>
      </c>
      <c r="AK169"/>
      <c r="AL169" s="138" t="str">
        <f t="shared" si="40"/>
        <v/>
      </c>
      <c r="AM169" s="138">
        <f t="shared" si="41"/>
        <v>3.88</v>
      </c>
      <c r="AN169"/>
      <c r="AO169"/>
      <c r="AP169"/>
      <c r="AQ169"/>
      <c r="AR169"/>
    </row>
    <row r="170" spans="3:44" s="6" customFormat="1" ht="15" customHeight="1" x14ac:dyDescent="0.25">
      <c r="C170" s="118" t="str">
        <f t="shared" si="25"/>
        <v>Direct Energy</v>
      </c>
      <c r="D170" s="118" t="str">
        <f t="shared" si="26"/>
        <v>ECEPH65 T2 RH375-SO  (65 gal)</v>
      </c>
      <c r="E170" s="118">
        <f t="shared" si="27"/>
        <v>2701161</v>
      </c>
      <c r="F170" s="55">
        <f t="shared" si="28"/>
        <v>65</v>
      </c>
      <c r="G170" s="6" t="str">
        <f t="shared" si="29"/>
        <v>Rheem2020Prem65</v>
      </c>
      <c r="H170" s="114">
        <f t="shared" si="30"/>
        <v>0</v>
      </c>
      <c r="I170" s="152" t="str">
        <f t="shared" si="31"/>
        <v>DirectEnergyECEPH65SO</v>
      </c>
      <c r="J170" s="114">
        <v>4</v>
      </c>
      <c r="K170" s="219">
        <v>4.05</v>
      </c>
      <c r="L170" s="91" t="s">
        <v>188</v>
      </c>
      <c r="M170" s="32">
        <v>4</v>
      </c>
      <c r="N170" s="75">
        <f t="shared" si="32"/>
        <v>27</v>
      </c>
      <c r="O170" s="12" t="s">
        <v>346</v>
      </c>
      <c r="P170" s="62">
        <f t="shared" si="69"/>
        <v>11</v>
      </c>
      <c r="Q170" s="164">
        <f t="shared" si="33"/>
        <v>2701161</v>
      </c>
      <c r="R170" s="59" t="str">
        <f t="shared" si="34"/>
        <v>ECEPH65 T2 RH375-SO  (65 gal)</v>
      </c>
      <c r="S170" s="151">
        <f t="shared" si="35"/>
        <v>1</v>
      </c>
      <c r="T170" s="13" t="s">
        <v>409</v>
      </c>
      <c r="U170" s="14">
        <v>65</v>
      </c>
      <c r="V170" s="99"/>
      <c r="W170" s="80" t="s">
        <v>275</v>
      </c>
      <c r="X170" s="85" t="str">
        <f t="shared" si="36"/>
        <v>Rheem2020Prem65</v>
      </c>
      <c r="Y170" s="113">
        <v>0</v>
      </c>
      <c r="Z170" s="46" t="s">
        <v>8</v>
      </c>
      <c r="AA170" s="47">
        <v>44127</v>
      </c>
      <c r="AB170" s="44"/>
      <c r="AC170" s="124" t="str">
        <f t="shared" si="37"/>
        <v>2,     2701161,   "ECEPH65 T2 RH375-SO  (65 gal)"</v>
      </c>
      <c r="AD170" s="126" t="str">
        <f t="shared" si="70"/>
        <v>DirectEnergy</v>
      </c>
      <c r="AE170" s="128" t="s">
        <v>478</v>
      </c>
      <c r="AF170" s="167">
        <f t="shared" si="38"/>
        <v>1</v>
      </c>
      <c r="AG170" s="124" t="str">
        <f t="shared" si="39"/>
        <v xml:space="preserve">          case  ECEPH65 T2 RH375-SO  (65 gal)   :   "DirectEnergyECEPH65SO"</v>
      </c>
      <c r="AH170" s="6">
        <v>4.05</v>
      </c>
      <c r="AJ170" s="6">
        <v>4</v>
      </c>
      <c r="AK170"/>
      <c r="AL170" s="138" t="str">
        <f t="shared" si="40"/>
        <v/>
      </c>
      <c r="AM170" s="138">
        <f t="shared" si="41"/>
        <v>4.05</v>
      </c>
      <c r="AN170"/>
      <c r="AO170"/>
      <c r="AP170"/>
      <c r="AQ170"/>
      <c r="AR170"/>
    </row>
    <row r="171" spans="3:44" s="6" customFormat="1" ht="15" customHeight="1" x14ac:dyDescent="0.25">
      <c r="C171" s="118" t="str">
        <f t="shared" si="25"/>
        <v>Direct Energy</v>
      </c>
      <c r="D171" s="118" t="str">
        <f t="shared" si="26"/>
        <v>ECEPH80 T2 RH375-SO  (80 gal)</v>
      </c>
      <c r="E171" s="118">
        <f t="shared" si="27"/>
        <v>2701262</v>
      </c>
      <c r="F171" s="55">
        <f t="shared" si="28"/>
        <v>80</v>
      </c>
      <c r="G171" s="6" t="str">
        <f t="shared" si="29"/>
        <v>Rheem2020Prem80</v>
      </c>
      <c r="H171" s="114">
        <f t="shared" si="30"/>
        <v>0</v>
      </c>
      <c r="I171" s="152" t="str">
        <f t="shared" si="31"/>
        <v>DirectEnergyECEPH80SO</v>
      </c>
      <c r="J171" s="114">
        <v>4</v>
      </c>
      <c r="K171" s="219">
        <v>4.07</v>
      </c>
      <c r="L171" s="91" t="s">
        <v>188</v>
      </c>
      <c r="M171" s="32">
        <v>4</v>
      </c>
      <c r="N171" s="75">
        <f t="shared" si="32"/>
        <v>27</v>
      </c>
      <c r="O171" s="12" t="s">
        <v>346</v>
      </c>
      <c r="P171" s="62">
        <f t="shared" si="69"/>
        <v>12</v>
      </c>
      <c r="Q171" s="164">
        <f t="shared" si="33"/>
        <v>2701262</v>
      </c>
      <c r="R171" s="59" t="str">
        <f t="shared" si="34"/>
        <v>ECEPH80 T2 RH375-SO  (80 gal)</v>
      </c>
      <c r="S171" s="151">
        <f t="shared" si="35"/>
        <v>1</v>
      </c>
      <c r="T171" s="13" t="s">
        <v>410</v>
      </c>
      <c r="U171" s="14">
        <v>80</v>
      </c>
      <c r="V171" s="99"/>
      <c r="W171" s="80" t="s">
        <v>276</v>
      </c>
      <c r="X171" s="85" t="str">
        <f t="shared" si="36"/>
        <v>Rheem2020Prem80</v>
      </c>
      <c r="Y171" s="113">
        <v>0</v>
      </c>
      <c r="Z171" s="46">
        <v>4</v>
      </c>
      <c r="AA171" s="47">
        <v>44127</v>
      </c>
      <c r="AB171" s="44"/>
      <c r="AC171" s="124" t="str">
        <f t="shared" si="37"/>
        <v>2,     2701262,   "ECEPH80 T2 RH375-SO  (80 gal)"</v>
      </c>
      <c r="AD171" s="126" t="str">
        <f t="shared" si="70"/>
        <v>DirectEnergy</v>
      </c>
      <c r="AE171" s="128" t="s">
        <v>479</v>
      </c>
      <c r="AF171" s="167">
        <f t="shared" si="38"/>
        <v>1</v>
      </c>
      <c r="AG171" s="124" t="str">
        <f t="shared" si="39"/>
        <v xml:space="preserve">          case  ECEPH80 T2 RH375-SO  (80 gal)   :   "DirectEnergyECEPH80SO"</v>
      </c>
      <c r="AH171" s="6">
        <v>4.07</v>
      </c>
      <c r="AJ171" s="6">
        <v>4</v>
      </c>
      <c r="AK171"/>
      <c r="AL171" s="138" t="str">
        <f t="shared" si="40"/>
        <v/>
      </c>
      <c r="AM171" s="138">
        <f t="shared" si="41"/>
        <v>4.07</v>
      </c>
      <c r="AN171"/>
      <c r="AO171"/>
      <c r="AP171"/>
      <c r="AQ171"/>
      <c r="AR171"/>
    </row>
    <row r="172" spans="3:44" s="6" customFormat="1" ht="15" customHeight="1" x14ac:dyDescent="0.25">
      <c r="C172" s="118" t="str">
        <f t="shared" si="25"/>
        <v>Direct Energy</v>
      </c>
      <c r="D172" s="118" t="str">
        <f t="shared" si="26"/>
        <v>ECE H40 T2 RH310BM  (40 gal)</v>
      </c>
      <c r="E172" s="118">
        <f t="shared" si="27"/>
        <v>2701363</v>
      </c>
      <c r="F172" s="55">
        <f t="shared" si="28"/>
        <v>40</v>
      </c>
      <c r="G172" s="6" t="str">
        <f t="shared" si="29"/>
        <v>Rheem2020Build40</v>
      </c>
      <c r="H172" s="114">
        <f t="shared" si="30"/>
        <v>0</v>
      </c>
      <c r="I172" s="152" t="str">
        <f t="shared" si="31"/>
        <v>DirectEnergyECEH40</v>
      </c>
      <c r="J172" s="114">
        <v>3</v>
      </c>
      <c r="K172" s="219">
        <v>3.5</v>
      </c>
      <c r="L172" s="91" t="s">
        <v>188</v>
      </c>
      <c r="M172" s="32">
        <v>3</v>
      </c>
      <c r="N172" s="75">
        <f t="shared" si="32"/>
        <v>27</v>
      </c>
      <c r="O172" s="12" t="s">
        <v>346</v>
      </c>
      <c r="P172" s="62">
        <f t="shared" si="69"/>
        <v>13</v>
      </c>
      <c r="Q172" s="164">
        <f t="shared" si="33"/>
        <v>2701363</v>
      </c>
      <c r="R172" s="59" t="str">
        <f t="shared" si="34"/>
        <v>ECE H40 T2 RH310BM  (40 gal)</v>
      </c>
      <c r="S172" s="151">
        <f t="shared" si="35"/>
        <v>1</v>
      </c>
      <c r="T172" s="10" t="s">
        <v>411</v>
      </c>
      <c r="U172" s="11">
        <v>40</v>
      </c>
      <c r="V172" s="30"/>
      <c r="W172" s="80" t="s">
        <v>277</v>
      </c>
      <c r="X172" s="85" t="str">
        <f t="shared" si="36"/>
        <v>Rheem2020Build40</v>
      </c>
      <c r="Y172" s="113">
        <v>0</v>
      </c>
      <c r="Z172" s="42">
        <v>2</v>
      </c>
      <c r="AA172" s="43">
        <v>44127</v>
      </c>
      <c r="AB172" s="44"/>
      <c r="AC172" s="124" t="str">
        <f t="shared" si="37"/>
        <v>2,     2701363,   "ECE H40 T2 RH310BM  (40 gal)"</v>
      </c>
      <c r="AD172" s="126" t="str">
        <f t="shared" si="70"/>
        <v>DirectEnergy</v>
      </c>
      <c r="AE172" s="128" t="s">
        <v>480</v>
      </c>
      <c r="AF172" s="167">
        <f t="shared" si="38"/>
        <v>1</v>
      </c>
      <c r="AG172" s="124" t="str">
        <f t="shared" si="39"/>
        <v xml:space="preserve">          case  ECE H40 T2 RH310BM  (40 gal)   :   "DirectEnergyECEH40"</v>
      </c>
      <c r="AH172" s="6">
        <v>3.5</v>
      </c>
      <c r="AJ172" s="6">
        <v>3</v>
      </c>
      <c r="AK172"/>
      <c r="AL172" s="138">
        <f t="shared" si="40"/>
        <v>3.5</v>
      </c>
      <c r="AM172" s="138" t="str">
        <f t="shared" si="41"/>
        <v/>
      </c>
      <c r="AN172"/>
      <c r="AO172"/>
      <c r="AP172"/>
      <c r="AQ172"/>
      <c r="AR172"/>
    </row>
    <row r="173" spans="3:44" s="6" customFormat="1" ht="15" customHeight="1" x14ac:dyDescent="0.25">
      <c r="C173" s="118" t="str">
        <f t="shared" si="25"/>
        <v>Direct Energy</v>
      </c>
      <c r="D173" s="118" t="str">
        <f t="shared" si="26"/>
        <v>ECE H50 T2 RH310BM  (50 gal)</v>
      </c>
      <c r="E173" s="118">
        <f t="shared" si="27"/>
        <v>2701464</v>
      </c>
      <c r="F173" s="55">
        <f t="shared" si="28"/>
        <v>50</v>
      </c>
      <c r="G173" s="6" t="str">
        <f t="shared" si="29"/>
        <v>Rheem2020Build50</v>
      </c>
      <c r="H173" s="114">
        <f t="shared" si="30"/>
        <v>0</v>
      </c>
      <c r="I173" s="152" t="str">
        <f t="shared" si="31"/>
        <v>DirectEnergyECEH50</v>
      </c>
      <c r="J173" s="114">
        <v>3</v>
      </c>
      <c r="K173" s="219">
        <v>3.5</v>
      </c>
      <c r="L173" s="91" t="s">
        <v>188</v>
      </c>
      <c r="M173" s="32">
        <v>3</v>
      </c>
      <c r="N173" s="75">
        <f t="shared" si="32"/>
        <v>27</v>
      </c>
      <c r="O173" s="12" t="s">
        <v>346</v>
      </c>
      <c r="P173" s="62">
        <f t="shared" si="69"/>
        <v>14</v>
      </c>
      <c r="Q173" s="164">
        <f t="shared" si="33"/>
        <v>2701464</v>
      </c>
      <c r="R173" s="59" t="str">
        <f t="shared" si="34"/>
        <v>ECE H50 T2 RH310BM  (50 gal)</v>
      </c>
      <c r="S173" s="151">
        <f t="shared" si="35"/>
        <v>1</v>
      </c>
      <c r="T173" s="10" t="s">
        <v>355</v>
      </c>
      <c r="U173" s="11">
        <v>50</v>
      </c>
      <c r="V173" s="30"/>
      <c r="W173" s="80" t="s">
        <v>278</v>
      </c>
      <c r="X173" s="85" t="str">
        <f t="shared" si="36"/>
        <v>Rheem2020Build50</v>
      </c>
      <c r="Y173" s="113">
        <v>0</v>
      </c>
      <c r="Z173" s="42" t="s">
        <v>8</v>
      </c>
      <c r="AA173" s="43">
        <v>44127</v>
      </c>
      <c r="AB173" s="44"/>
      <c r="AC173" s="124" t="str">
        <f t="shared" si="37"/>
        <v>2,     2701464,   "ECE H50 T2 RH310BM  (50 gal)"</v>
      </c>
      <c r="AD173" s="126" t="str">
        <f t="shared" si="70"/>
        <v>DirectEnergy</v>
      </c>
      <c r="AE173" s="128" t="s">
        <v>481</v>
      </c>
      <c r="AF173" s="167">
        <f t="shared" si="38"/>
        <v>1</v>
      </c>
      <c r="AG173" s="124" t="str">
        <f t="shared" si="39"/>
        <v xml:space="preserve">          case  ECE H50 T2 RH310BM  (50 gal)   :   "DirectEnergyECEH50"</v>
      </c>
      <c r="AH173" s="6">
        <v>3.5</v>
      </c>
      <c r="AJ173" s="6">
        <v>3</v>
      </c>
      <c r="AK173"/>
      <c r="AL173" s="138">
        <f t="shared" si="40"/>
        <v>3.5</v>
      </c>
      <c r="AM173" s="138" t="str">
        <f t="shared" si="41"/>
        <v/>
      </c>
      <c r="AN173"/>
      <c r="AO173"/>
      <c r="AP173"/>
      <c r="AQ173"/>
      <c r="AR173"/>
    </row>
    <row r="174" spans="3:44" s="6" customFormat="1" ht="15" customHeight="1" x14ac:dyDescent="0.25">
      <c r="C174" s="118" t="str">
        <f t="shared" si="25"/>
        <v>Direct Energy</v>
      </c>
      <c r="D174" s="118" t="str">
        <f t="shared" si="26"/>
        <v>ECE H65 T2 RH310BM  (65 gal)</v>
      </c>
      <c r="E174" s="118">
        <f t="shared" si="27"/>
        <v>2701565</v>
      </c>
      <c r="F174" s="55">
        <f t="shared" si="28"/>
        <v>65</v>
      </c>
      <c r="G174" s="6" t="str">
        <f t="shared" si="29"/>
        <v>Rheem2020Build65</v>
      </c>
      <c r="H174" s="114">
        <f t="shared" si="30"/>
        <v>0</v>
      </c>
      <c r="I174" s="152" t="str">
        <f t="shared" si="31"/>
        <v>DirectEnergyECEH65</v>
      </c>
      <c r="J174" s="114">
        <v>3</v>
      </c>
      <c r="K174" s="219">
        <v>3.5</v>
      </c>
      <c r="L174" s="91" t="s">
        <v>188</v>
      </c>
      <c r="M174" s="32">
        <v>3</v>
      </c>
      <c r="N174" s="75">
        <f t="shared" si="32"/>
        <v>27</v>
      </c>
      <c r="O174" s="12" t="s">
        <v>346</v>
      </c>
      <c r="P174" s="62">
        <f t="shared" si="69"/>
        <v>15</v>
      </c>
      <c r="Q174" s="164">
        <f t="shared" si="33"/>
        <v>2701565</v>
      </c>
      <c r="R174" s="59" t="str">
        <f t="shared" si="34"/>
        <v>ECE H65 T2 RH310BM  (65 gal)</v>
      </c>
      <c r="S174" s="151">
        <f t="shared" si="35"/>
        <v>1</v>
      </c>
      <c r="T174" s="10" t="s">
        <v>356</v>
      </c>
      <c r="U174" s="11">
        <v>65</v>
      </c>
      <c r="V174" s="30"/>
      <c r="W174" s="80" t="s">
        <v>279</v>
      </c>
      <c r="X174" s="85" t="str">
        <f t="shared" si="36"/>
        <v>Rheem2020Build65</v>
      </c>
      <c r="Y174" s="113">
        <v>0</v>
      </c>
      <c r="Z174" s="42" t="s">
        <v>8</v>
      </c>
      <c r="AA174" s="43">
        <v>44127</v>
      </c>
      <c r="AB174" s="44"/>
      <c r="AC174" s="124" t="str">
        <f t="shared" si="37"/>
        <v>2,     2701565,   "ECE H65 T2 RH310BM  (65 gal)"</v>
      </c>
      <c r="AD174" s="126" t="str">
        <f t="shared" si="70"/>
        <v>DirectEnergy</v>
      </c>
      <c r="AE174" s="128" t="s">
        <v>482</v>
      </c>
      <c r="AF174" s="167">
        <f t="shared" si="38"/>
        <v>1</v>
      </c>
      <c r="AG174" s="124" t="str">
        <f t="shared" si="39"/>
        <v xml:space="preserve">          case  ECE H65 T2 RH310BM  (65 gal)   :   "DirectEnergyECEH65"</v>
      </c>
      <c r="AH174" s="6">
        <v>3.5</v>
      </c>
      <c r="AJ174" s="6">
        <v>3</v>
      </c>
      <c r="AK174"/>
      <c r="AL174" s="138">
        <f t="shared" si="40"/>
        <v>3.5</v>
      </c>
      <c r="AM174" s="138" t="str">
        <f t="shared" si="41"/>
        <v/>
      </c>
      <c r="AN174"/>
      <c r="AO174"/>
      <c r="AP174"/>
      <c r="AQ174"/>
      <c r="AR174"/>
    </row>
    <row r="175" spans="3:44" s="6" customFormat="1" ht="15" customHeight="1" x14ac:dyDescent="0.25">
      <c r="C175" s="118" t="str">
        <f t="shared" si="25"/>
        <v>Direct Energy</v>
      </c>
      <c r="D175" s="118" t="str">
        <f t="shared" si="26"/>
        <v>ECE H80 T2 RH310BM  (80 gal)</v>
      </c>
      <c r="E175" s="118">
        <f t="shared" si="27"/>
        <v>2701666</v>
      </c>
      <c r="F175" s="55">
        <f t="shared" si="28"/>
        <v>80</v>
      </c>
      <c r="G175" s="6" t="str">
        <f t="shared" si="29"/>
        <v>Rheem2020Build80</v>
      </c>
      <c r="H175" s="114">
        <f t="shared" si="30"/>
        <v>0</v>
      </c>
      <c r="I175" s="152" t="str">
        <f t="shared" si="31"/>
        <v>DirectEnergyECEH80</v>
      </c>
      <c r="J175" s="114">
        <v>3</v>
      </c>
      <c r="K175" s="219">
        <v>3.5</v>
      </c>
      <c r="L175" s="91" t="s">
        <v>188</v>
      </c>
      <c r="M175" s="32">
        <v>3</v>
      </c>
      <c r="N175" s="75">
        <f t="shared" si="32"/>
        <v>27</v>
      </c>
      <c r="O175" s="12" t="s">
        <v>346</v>
      </c>
      <c r="P175" s="62">
        <f t="shared" si="69"/>
        <v>16</v>
      </c>
      <c r="Q175" s="164">
        <f t="shared" si="33"/>
        <v>2701666</v>
      </c>
      <c r="R175" s="59" t="str">
        <f t="shared" si="34"/>
        <v>ECE H80 T2 RH310BM  (80 gal)</v>
      </c>
      <c r="S175" s="151">
        <f t="shared" si="35"/>
        <v>1</v>
      </c>
      <c r="T175" s="10" t="s">
        <v>412</v>
      </c>
      <c r="U175" s="11">
        <v>80</v>
      </c>
      <c r="V175" s="30"/>
      <c r="W175" s="80" t="s">
        <v>280</v>
      </c>
      <c r="X175" s="85" t="str">
        <f t="shared" si="36"/>
        <v>Rheem2020Build80</v>
      </c>
      <c r="Y175" s="113">
        <v>0</v>
      </c>
      <c r="Z175" s="42" t="s">
        <v>13</v>
      </c>
      <c r="AA175" s="43">
        <v>44127</v>
      </c>
      <c r="AB175" s="44"/>
      <c r="AC175" s="124" t="str">
        <f t="shared" si="37"/>
        <v>2,     2701666,   "ECE H80 T2 RH310BM  (80 gal)"</v>
      </c>
      <c r="AD175" s="126" t="str">
        <f t="shared" si="70"/>
        <v>DirectEnergy</v>
      </c>
      <c r="AE175" s="128" t="s">
        <v>483</v>
      </c>
      <c r="AF175" s="167">
        <f t="shared" si="38"/>
        <v>1</v>
      </c>
      <c r="AG175" s="124" t="str">
        <f t="shared" si="39"/>
        <v xml:space="preserve">          case  ECE H80 T2 RH310BM  (80 gal)   :   "DirectEnergyECEH80"</v>
      </c>
      <c r="AH175" s="6">
        <v>3.5</v>
      </c>
      <c r="AJ175" s="6">
        <v>3</v>
      </c>
      <c r="AK175"/>
      <c r="AL175" s="138">
        <f t="shared" si="40"/>
        <v>3.5</v>
      </c>
      <c r="AM175" s="138" t="str">
        <f t="shared" si="41"/>
        <v/>
      </c>
      <c r="AN175"/>
      <c r="AO175"/>
      <c r="AP175"/>
      <c r="AQ175"/>
      <c r="AR175"/>
    </row>
    <row r="176" spans="3:44" s="6" customFormat="1" ht="15" customHeight="1" x14ac:dyDescent="0.25">
      <c r="C176" s="6" t="str">
        <f t="shared" si="25"/>
        <v>EcoSense</v>
      </c>
      <c r="D176" s="6" t="str">
        <f t="shared" si="26"/>
        <v>HB50ES  (50 gal)</v>
      </c>
      <c r="E176" s="6">
        <f t="shared" si="27"/>
        <v>1400121</v>
      </c>
      <c r="F176" s="55">
        <f t="shared" si="28"/>
        <v>50</v>
      </c>
      <c r="G176" s="6" t="str">
        <f t="shared" si="29"/>
        <v>RheemHB50</v>
      </c>
      <c r="H176" s="114">
        <f t="shared" si="30"/>
        <v>0</v>
      </c>
      <c r="I176" s="152" t="str">
        <f t="shared" si="31"/>
        <v>EcoSenseHB50ES</v>
      </c>
      <c r="J176" s="114">
        <v>1</v>
      </c>
      <c r="K176" s="220">
        <v>0</v>
      </c>
      <c r="L176" s="91" t="s">
        <v>188</v>
      </c>
      <c r="M176" s="32">
        <v>1</v>
      </c>
      <c r="N176" s="75">
        <f t="shared" si="32"/>
        <v>14</v>
      </c>
      <c r="O176" s="153" t="s">
        <v>98</v>
      </c>
      <c r="P176" s="61">
        <v>1</v>
      </c>
      <c r="Q176" s="164">
        <f t="shared" si="33"/>
        <v>1400121</v>
      </c>
      <c r="R176" s="59" t="str">
        <f t="shared" si="34"/>
        <v>HB50ES  (50 gal)</v>
      </c>
      <c r="S176" s="151">
        <f t="shared" si="35"/>
        <v>1</v>
      </c>
      <c r="T176" s="13" t="s">
        <v>137</v>
      </c>
      <c r="U176" s="14">
        <v>50</v>
      </c>
      <c r="V176" s="30" t="s">
        <v>91</v>
      </c>
      <c r="W176" s="80" t="s">
        <v>91</v>
      </c>
      <c r="X176" s="85" t="str">
        <f t="shared" si="36"/>
        <v>RheemHB50</v>
      </c>
      <c r="Y176" s="113">
        <v>0</v>
      </c>
      <c r="Z176" s="46" t="str">
        <f>[1]ESTAR_to_AWHS!I117</f>
        <v>4+</v>
      </c>
      <c r="AA176" s="47">
        <f>[1]ESTAR_to_AWHS!J117</f>
        <v>42591</v>
      </c>
      <c r="AB176" s="44" t="s">
        <v>88</v>
      </c>
      <c r="AC176" s="124" t="str">
        <f t="shared" si="37"/>
        <v>2,     1400121,   "HB50ES  (50 gal)"</v>
      </c>
      <c r="AD176" s="125" t="s">
        <v>98</v>
      </c>
      <c r="AE176" s="127" t="s">
        <v>484</v>
      </c>
      <c r="AF176" s="167">
        <f t="shared" si="38"/>
        <v>1</v>
      </c>
      <c r="AG176" s="124" t="str">
        <f t="shared" si="39"/>
        <v xml:space="preserve">          case  HB50ES  (50 gal)   :   "EcoSenseHB50ES"</v>
      </c>
      <c r="AH176" s="6" t="s">
        <v>1275</v>
      </c>
      <c r="AI176" s="6">
        <v>2.4500000000000002</v>
      </c>
      <c r="AJ176" s="6">
        <v>1</v>
      </c>
      <c r="AK176"/>
      <c r="AL176" s="138" t="str">
        <f t="shared" si="40"/>
        <v/>
      </c>
      <c r="AM176" s="138" t="str">
        <f t="shared" si="41"/>
        <v/>
      </c>
      <c r="AN176"/>
      <c r="AO176"/>
      <c r="AP176"/>
      <c r="AQ176"/>
      <c r="AR176"/>
    </row>
    <row r="177" spans="3:1035" s="6" customFormat="1" ht="15" customHeight="1" x14ac:dyDescent="0.25">
      <c r="C177" s="6" t="str">
        <f t="shared" si="25"/>
        <v>Friedrich</v>
      </c>
      <c r="D177" s="6" t="str">
        <f t="shared" si="26"/>
        <v>PRO H40 T2 FD310UM  (40 gal)</v>
      </c>
      <c r="E177" s="6">
        <f t="shared" si="27"/>
        <v>3100163</v>
      </c>
      <c r="F177" s="55">
        <f t="shared" si="28"/>
        <v>40</v>
      </c>
      <c r="G177" s="6" t="str">
        <f t="shared" si="29"/>
        <v>Rheem2020Build40</v>
      </c>
      <c r="H177" s="114">
        <f t="shared" si="30"/>
        <v>0</v>
      </c>
      <c r="I177" s="152" t="str">
        <f t="shared" si="31"/>
        <v>FriedrichPROH40T2FD310UM</v>
      </c>
      <c r="J177" s="114">
        <v>4</v>
      </c>
      <c r="K177" s="219">
        <v>3.5</v>
      </c>
      <c r="L177" s="91" t="s">
        <v>188</v>
      </c>
      <c r="M177" s="183"/>
      <c r="N177" s="75">
        <f t="shared" si="32"/>
        <v>31</v>
      </c>
      <c r="O177" s="168" t="s">
        <v>931</v>
      </c>
      <c r="P177" s="177">
        <v>1</v>
      </c>
      <c r="Q177" s="164">
        <f t="shared" si="33"/>
        <v>3100163</v>
      </c>
      <c r="R177" s="59" t="str">
        <f t="shared" si="34"/>
        <v>PRO H40 T2 FD310UM  (40 gal)</v>
      </c>
      <c r="S177" s="151">
        <f t="shared" si="35"/>
        <v>1</v>
      </c>
      <c r="T177" s="190" t="s">
        <v>976</v>
      </c>
      <c r="U177" s="172">
        <v>40</v>
      </c>
      <c r="V177" s="173"/>
      <c r="W177" s="173" t="s">
        <v>277</v>
      </c>
      <c r="X177" s="129" t="str">
        <f t="shared" si="36"/>
        <v>Rheem2020Build40</v>
      </c>
      <c r="Y177" s="180">
        <v>0</v>
      </c>
      <c r="Z177" s="192"/>
      <c r="AA177" s="193"/>
      <c r="AB177" s="181"/>
      <c r="AC177" s="124" t="str">
        <f t="shared" si="37"/>
        <v>2,     3100163,   "PRO H40 T2 FD310UM  (40 gal)"</v>
      </c>
      <c r="AD177" s="191" t="str">
        <f>O177</f>
        <v>Friedrich</v>
      </c>
      <c r="AE177" s="190" t="s">
        <v>992</v>
      </c>
      <c r="AF177" s="167">
        <f t="shared" si="38"/>
        <v>1</v>
      </c>
      <c r="AG177" s="124" t="str">
        <f t="shared" si="39"/>
        <v xml:space="preserve">          case  PRO H40 T2 FD310UM  (40 gal)   :   "FriedrichPROH40T2FD310UM"</v>
      </c>
      <c r="AH177" s="6">
        <v>3.5</v>
      </c>
      <c r="AJ177" s="6">
        <v>4</v>
      </c>
      <c r="AK177"/>
      <c r="AL177" s="138" t="str">
        <f t="shared" si="40"/>
        <v/>
      </c>
      <c r="AM177" s="138">
        <f t="shared" si="41"/>
        <v>3.5</v>
      </c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  <c r="NR177"/>
      <c r="NS177"/>
      <c r="NT177"/>
      <c r="NU177"/>
      <c r="NV177"/>
      <c r="NW177"/>
      <c r="NX177"/>
      <c r="NY177"/>
      <c r="NZ177"/>
      <c r="OA177"/>
      <c r="OB177"/>
      <c r="OC177"/>
      <c r="OD177"/>
      <c r="OE177"/>
      <c r="OF177"/>
      <c r="OG177"/>
      <c r="OH177"/>
      <c r="OI177"/>
      <c r="OJ177"/>
      <c r="OK177"/>
      <c r="OL177"/>
      <c r="OM177"/>
      <c r="ON177"/>
      <c r="OO177"/>
      <c r="OP177"/>
      <c r="OQ177"/>
      <c r="OR177"/>
      <c r="OS177"/>
      <c r="OT177"/>
      <c r="OU177"/>
      <c r="OV177"/>
      <c r="OW177"/>
      <c r="OX177"/>
      <c r="OY177"/>
      <c r="OZ177"/>
      <c r="PA177"/>
      <c r="PB177"/>
      <c r="PC177"/>
      <c r="PD177"/>
      <c r="PE177"/>
      <c r="PF177"/>
      <c r="PG177"/>
      <c r="PH177"/>
      <c r="PI177"/>
      <c r="PJ177"/>
      <c r="PK177"/>
      <c r="PL177"/>
      <c r="PM177"/>
      <c r="PN177"/>
      <c r="PO177"/>
      <c r="PP177"/>
      <c r="PQ177"/>
      <c r="PR177"/>
      <c r="PS177"/>
      <c r="PT177"/>
      <c r="PU177"/>
      <c r="PV177"/>
      <c r="PW177"/>
      <c r="PX177"/>
      <c r="PY177"/>
      <c r="PZ177"/>
      <c r="QA177"/>
      <c r="QB177"/>
      <c r="QC177"/>
      <c r="QD177"/>
      <c r="QE177"/>
      <c r="QF177"/>
      <c r="QG177"/>
      <c r="QH177"/>
      <c r="QI177"/>
      <c r="QJ177"/>
      <c r="QK177"/>
      <c r="QL177"/>
      <c r="QM177"/>
      <c r="QN177"/>
      <c r="QO177"/>
      <c r="QP177"/>
      <c r="QQ177"/>
      <c r="QR177"/>
      <c r="QS177"/>
      <c r="QT177"/>
      <c r="QU177"/>
      <c r="QV177"/>
      <c r="QW177"/>
      <c r="QX177"/>
      <c r="QY177"/>
      <c r="QZ177"/>
      <c r="RA177"/>
      <c r="RB177"/>
      <c r="RC177"/>
      <c r="RD177"/>
      <c r="RE177"/>
      <c r="RF177"/>
      <c r="RG177"/>
      <c r="RH177"/>
      <c r="RI177"/>
      <c r="RJ177"/>
      <c r="RK177"/>
      <c r="RL177"/>
      <c r="RM177"/>
      <c r="RN177"/>
      <c r="RO177"/>
      <c r="RP177"/>
      <c r="RQ177"/>
      <c r="RR177"/>
      <c r="RS177"/>
      <c r="RT177"/>
      <c r="RU177"/>
      <c r="RV177"/>
      <c r="RW177"/>
      <c r="RX177"/>
      <c r="RY177"/>
      <c r="RZ177"/>
      <c r="SA177"/>
      <c r="SB177"/>
      <c r="SC177"/>
      <c r="SD177"/>
      <c r="SE177"/>
      <c r="SF177"/>
      <c r="SG177"/>
      <c r="SH177"/>
      <c r="SI177"/>
      <c r="SJ177"/>
      <c r="SK177"/>
      <c r="SL177"/>
      <c r="SM177"/>
      <c r="SN177"/>
      <c r="SO177"/>
      <c r="SP177"/>
      <c r="SQ177"/>
      <c r="SR177"/>
      <c r="SS177"/>
      <c r="ST177"/>
      <c r="SU177"/>
      <c r="SV177"/>
      <c r="SW177"/>
      <c r="SX177"/>
      <c r="SY177"/>
      <c r="SZ177"/>
      <c r="TA177"/>
      <c r="TB177"/>
      <c r="TC177"/>
      <c r="TD177"/>
      <c r="TE177"/>
      <c r="TF177"/>
      <c r="TG177"/>
      <c r="TH177"/>
      <c r="TI177"/>
      <c r="TJ177"/>
      <c r="TK177"/>
      <c r="TL177"/>
      <c r="TM177"/>
      <c r="TN177"/>
      <c r="TO177"/>
      <c r="TP177"/>
      <c r="TQ177"/>
      <c r="TR177"/>
      <c r="TS177"/>
      <c r="TT177"/>
      <c r="TU177"/>
      <c r="TV177"/>
      <c r="TW177"/>
      <c r="TX177"/>
      <c r="TY177"/>
      <c r="TZ177"/>
      <c r="UA177"/>
      <c r="UB177"/>
      <c r="UC177"/>
      <c r="UD177"/>
      <c r="UE177"/>
      <c r="UF177"/>
      <c r="UG177"/>
      <c r="UH177"/>
      <c r="UI177"/>
      <c r="UJ177"/>
      <c r="UK177"/>
      <c r="UL177"/>
      <c r="UM177"/>
      <c r="UN177"/>
      <c r="UO177"/>
      <c r="UP177"/>
      <c r="UQ177"/>
      <c r="UR177"/>
      <c r="US177"/>
      <c r="UT177"/>
      <c r="UU177"/>
      <c r="UV177"/>
      <c r="UW177"/>
      <c r="UX177"/>
      <c r="UY177"/>
      <c r="UZ177"/>
      <c r="VA177"/>
      <c r="VB177"/>
      <c r="VC177"/>
      <c r="VD177"/>
      <c r="VE177"/>
      <c r="VF177"/>
      <c r="VG177"/>
      <c r="VH177"/>
      <c r="VI177"/>
      <c r="VJ177"/>
      <c r="VK177"/>
      <c r="VL177"/>
      <c r="VM177"/>
      <c r="VN177"/>
      <c r="VO177"/>
      <c r="VP177"/>
      <c r="VQ177"/>
      <c r="VR177"/>
      <c r="VS177"/>
      <c r="VT177"/>
      <c r="VU177"/>
      <c r="VV177"/>
      <c r="VW177"/>
      <c r="VX177"/>
      <c r="VY177"/>
      <c r="VZ177"/>
      <c r="WA177"/>
      <c r="WB177"/>
      <c r="WC177"/>
      <c r="WD177"/>
      <c r="WE177"/>
      <c r="WF177"/>
      <c r="WG177"/>
      <c r="WH177"/>
      <c r="WI177"/>
      <c r="WJ177"/>
      <c r="WK177"/>
      <c r="WL177"/>
      <c r="WM177"/>
      <c r="WN177"/>
      <c r="WO177"/>
      <c r="WP177"/>
      <c r="WQ177"/>
      <c r="WR177"/>
      <c r="WS177"/>
      <c r="WT177"/>
      <c r="WU177"/>
      <c r="WV177"/>
      <c r="WW177"/>
      <c r="WX177"/>
      <c r="WY177"/>
      <c r="WZ177"/>
      <c r="XA177"/>
      <c r="XB177"/>
      <c r="XC177"/>
      <c r="XD177"/>
      <c r="XE177"/>
      <c r="XF177"/>
      <c r="XG177"/>
      <c r="XH177"/>
      <c r="XI177"/>
      <c r="XJ177"/>
      <c r="XK177"/>
      <c r="XL177"/>
      <c r="XM177"/>
      <c r="XN177"/>
      <c r="XO177"/>
      <c r="XP177"/>
      <c r="XQ177"/>
      <c r="XR177"/>
      <c r="XS177"/>
      <c r="XT177"/>
      <c r="XU177"/>
      <c r="XV177"/>
      <c r="XW177"/>
      <c r="XX177"/>
      <c r="XY177"/>
      <c r="XZ177"/>
      <c r="YA177"/>
      <c r="YB177"/>
      <c r="YC177"/>
      <c r="YD177"/>
      <c r="YE177"/>
      <c r="YF177"/>
      <c r="YG177"/>
      <c r="YH177"/>
      <c r="YI177"/>
      <c r="YJ177"/>
      <c r="YK177"/>
      <c r="YL177"/>
      <c r="YM177"/>
      <c r="YN177"/>
      <c r="YO177"/>
      <c r="YP177"/>
      <c r="YQ177"/>
      <c r="YR177"/>
      <c r="YS177"/>
      <c r="YT177"/>
      <c r="YU177"/>
      <c r="YV177"/>
      <c r="YW177"/>
      <c r="YX177"/>
      <c r="YY177"/>
      <c r="YZ177"/>
      <c r="ZA177"/>
      <c r="ZB177"/>
      <c r="ZC177"/>
      <c r="ZD177"/>
      <c r="ZE177"/>
      <c r="ZF177"/>
      <c r="ZG177"/>
      <c r="ZH177"/>
      <c r="ZI177"/>
      <c r="ZJ177"/>
      <c r="ZK177"/>
      <c r="ZL177"/>
      <c r="ZM177"/>
      <c r="ZN177"/>
      <c r="ZO177"/>
      <c r="ZP177"/>
      <c r="ZQ177"/>
      <c r="ZR177"/>
      <c r="ZS177"/>
      <c r="ZT177"/>
      <c r="ZU177"/>
      <c r="ZV177"/>
      <c r="ZW177"/>
      <c r="ZX177"/>
      <c r="ZY177"/>
      <c r="ZZ177"/>
      <c r="AAA177"/>
      <c r="AAB177"/>
      <c r="AAC177"/>
      <c r="AAD177"/>
      <c r="AAE177"/>
      <c r="AAF177"/>
      <c r="AAG177"/>
      <c r="AAH177"/>
      <c r="AAI177"/>
      <c r="AAJ177"/>
      <c r="AAK177"/>
      <c r="AAL177"/>
      <c r="AAM177"/>
      <c r="AAN177"/>
      <c r="AAO177"/>
      <c r="AAP177"/>
      <c r="AAQ177"/>
      <c r="AAR177"/>
      <c r="AAS177"/>
      <c r="AAT177"/>
      <c r="AAU177"/>
      <c r="AAV177"/>
      <c r="AAW177"/>
      <c r="AAX177"/>
      <c r="AAY177"/>
      <c r="AAZ177"/>
      <c r="ABA177"/>
      <c r="ABB177"/>
      <c r="ABC177"/>
      <c r="ABD177"/>
      <c r="ABE177"/>
      <c r="ABF177"/>
      <c r="ABG177"/>
      <c r="ABH177"/>
      <c r="ABI177"/>
      <c r="ABJ177"/>
      <c r="ABK177"/>
      <c r="ABL177"/>
      <c r="ABM177"/>
      <c r="ABN177"/>
      <c r="ABO177"/>
      <c r="ABP177"/>
      <c r="ABQ177"/>
      <c r="ABR177"/>
      <c r="ABS177"/>
      <c r="ABT177"/>
      <c r="ABU177"/>
      <c r="ABV177"/>
      <c r="ABW177"/>
      <c r="ABX177"/>
      <c r="ABY177"/>
      <c r="ABZ177"/>
      <c r="ACA177"/>
      <c r="ACB177"/>
      <c r="ACC177"/>
      <c r="ACD177"/>
      <c r="ACE177"/>
      <c r="ACF177"/>
      <c r="ACG177"/>
      <c r="ACH177"/>
      <c r="ACI177"/>
      <c r="ACJ177"/>
      <c r="ACK177"/>
      <c r="ACL177"/>
      <c r="ACM177"/>
      <c r="ACN177"/>
      <c r="ACO177"/>
      <c r="ACP177"/>
      <c r="ACQ177"/>
      <c r="ACR177"/>
      <c r="ACS177"/>
      <c r="ACT177"/>
      <c r="ACU177"/>
      <c r="ACV177"/>
      <c r="ACW177"/>
      <c r="ACX177"/>
      <c r="ACY177"/>
      <c r="ACZ177"/>
      <c r="ADA177"/>
      <c r="ADB177"/>
      <c r="ADC177"/>
      <c r="ADD177"/>
      <c r="ADE177"/>
      <c r="ADF177"/>
      <c r="ADG177"/>
      <c r="ADH177"/>
      <c r="ADI177"/>
      <c r="ADJ177"/>
      <c r="ADK177"/>
      <c r="ADL177"/>
      <c r="ADM177"/>
      <c r="ADN177"/>
      <c r="ADO177"/>
      <c r="ADP177"/>
      <c r="ADQ177"/>
      <c r="ADR177"/>
      <c r="ADS177"/>
      <c r="ADT177"/>
      <c r="ADU177"/>
      <c r="ADV177"/>
      <c r="ADW177"/>
      <c r="ADX177"/>
      <c r="ADY177"/>
      <c r="ADZ177"/>
      <c r="AEA177"/>
      <c r="AEB177"/>
      <c r="AEC177"/>
      <c r="AED177"/>
      <c r="AEE177"/>
      <c r="AEF177"/>
      <c r="AEG177"/>
      <c r="AEH177"/>
      <c r="AEI177"/>
      <c r="AEJ177"/>
      <c r="AEK177"/>
      <c r="AEL177"/>
      <c r="AEM177"/>
      <c r="AEN177"/>
      <c r="AEO177"/>
      <c r="AEP177"/>
      <c r="AEQ177"/>
      <c r="AER177"/>
      <c r="AES177"/>
      <c r="AET177"/>
      <c r="AEU177"/>
      <c r="AEV177"/>
      <c r="AEW177"/>
      <c r="AEX177"/>
      <c r="AEY177"/>
      <c r="AEZ177"/>
      <c r="AFA177"/>
      <c r="AFB177"/>
      <c r="AFC177"/>
      <c r="AFD177"/>
      <c r="AFE177"/>
      <c r="AFF177"/>
      <c r="AFG177"/>
      <c r="AFH177"/>
      <c r="AFI177"/>
      <c r="AFJ177"/>
      <c r="AFK177"/>
      <c r="AFL177"/>
      <c r="AFM177"/>
      <c r="AFN177"/>
      <c r="AFO177"/>
      <c r="AFP177"/>
      <c r="AFQ177"/>
      <c r="AFR177"/>
      <c r="AFS177"/>
      <c r="AFT177"/>
      <c r="AFU177"/>
      <c r="AFV177"/>
      <c r="AFW177"/>
      <c r="AFX177"/>
      <c r="AFY177"/>
      <c r="AFZ177"/>
      <c r="AGA177"/>
      <c r="AGB177"/>
      <c r="AGC177"/>
      <c r="AGD177"/>
      <c r="AGE177"/>
      <c r="AGF177"/>
      <c r="AGG177"/>
      <c r="AGH177"/>
      <c r="AGI177"/>
      <c r="AGJ177"/>
      <c r="AGK177"/>
      <c r="AGL177"/>
      <c r="AGM177"/>
      <c r="AGN177"/>
      <c r="AGO177"/>
      <c r="AGP177"/>
      <c r="AGQ177"/>
      <c r="AGR177"/>
      <c r="AGS177"/>
      <c r="AGT177"/>
      <c r="AGU177"/>
      <c r="AGV177"/>
      <c r="AGW177"/>
      <c r="AGX177"/>
      <c r="AGY177"/>
      <c r="AGZ177"/>
      <c r="AHA177"/>
      <c r="AHB177"/>
      <c r="AHC177"/>
      <c r="AHD177"/>
      <c r="AHE177"/>
      <c r="AHF177"/>
      <c r="AHG177"/>
      <c r="AHH177"/>
      <c r="AHI177"/>
      <c r="AHJ177"/>
      <c r="AHK177"/>
      <c r="AHL177"/>
      <c r="AHM177"/>
      <c r="AHN177"/>
      <c r="AHO177"/>
      <c r="AHP177"/>
      <c r="AHQ177"/>
      <c r="AHR177"/>
      <c r="AHS177"/>
      <c r="AHT177"/>
      <c r="AHU177"/>
      <c r="AHV177"/>
      <c r="AHW177"/>
      <c r="AHX177"/>
      <c r="AHY177"/>
      <c r="AHZ177"/>
      <c r="AIA177"/>
      <c r="AIB177"/>
      <c r="AIC177"/>
      <c r="AID177"/>
      <c r="AIE177"/>
      <c r="AIF177"/>
      <c r="AIG177"/>
      <c r="AIH177"/>
      <c r="AII177"/>
      <c r="AIJ177"/>
      <c r="AIK177"/>
      <c r="AIL177"/>
      <c r="AIM177"/>
      <c r="AIN177"/>
      <c r="AIO177"/>
      <c r="AIP177"/>
      <c r="AIQ177"/>
      <c r="AIR177"/>
      <c r="AIS177"/>
      <c r="AIT177"/>
      <c r="AIU177"/>
      <c r="AIV177"/>
      <c r="AIW177"/>
      <c r="AIX177"/>
      <c r="AIY177"/>
      <c r="AIZ177"/>
      <c r="AJA177"/>
      <c r="AJB177"/>
      <c r="AJC177"/>
      <c r="AJD177"/>
      <c r="AJE177"/>
      <c r="AJF177"/>
      <c r="AJG177"/>
      <c r="AJH177"/>
      <c r="AJI177"/>
      <c r="AJJ177"/>
      <c r="AJK177"/>
      <c r="AJL177"/>
      <c r="AJM177"/>
      <c r="AJN177"/>
      <c r="AJO177"/>
      <c r="AJP177"/>
      <c r="AJQ177"/>
      <c r="AJR177"/>
      <c r="AJS177"/>
      <c r="AJT177"/>
      <c r="AJU177"/>
      <c r="AJV177"/>
      <c r="AJW177"/>
      <c r="AJX177"/>
      <c r="AJY177"/>
      <c r="AJZ177"/>
      <c r="AKA177"/>
      <c r="AKB177"/>
      <c r="AKC177"/>
      <c r="AKD177"/>
      <c r="AKE177"/>
      <c r="AKF177"/>
      <c r="AKG177"/>
      <c r="AKH177"/>
      <c r="AKI177"/>
      <c r="AKJ177"/>
      <c r="AKK177"/>
      <c r="AKL177"/>
      <c r="AKM177"/>
      <c r="AKN177"/>
      <c r="AKO177"/>
      <c r="AKP177"/>
      <c r="AKQ177"/>
      <c r="AKR177"/>
      <c r="AKS177"/>
      <c r="AKT177"/>
      <c r="AKU177"/>
      <c r="AKV177"/>
      <c r="AKW177"/>
      <c r="AKX177"/>
      <c r="AKY177"/>
      <c r="AKZ177"/>
      <c r="ALA177"/>
      <c r="ALB177"/>
      <c r="ALC177"/>
      <c r="ALD177"/>
      <c r="ALE177"/>
      <c r="ALF177"/>
      <c r="ALG177"/>
      <c r="ALH177"/>
      <c r="ALI177"/>
      <c r="ALJ177"/>
      <c r="ALK177"/>
      <c r="ALL177"/>
      <c r="ALM177"/>
      <c r="ALN177"/>
      <c r="ALO177"/>
      <c r="ALP177"/>
      <c r="ALQ177"/>
      <c r="ALR177"/>
      <c r="ALS177"/>
      <c r="ALT177"/>
      <c r="ALU177"/>
      <c r="ALV177"/>
      <c r="ALW177"/>
      <c r="ALX177"/>
      <c r="ALY177"/>
      <c r="ALZ177"/>
      <c r="AMA177"/>
      <c r="AMB177"/>
      <c r="AMC177"/>
      <c r="AMD177"/>
      <c r="AME177"/>
      <c r="AMF177"/>
      <c r="AMG177"/>
      <c r="AMH177"/>
      <c r="AMI177"/>
      <c r="AMJ177"/>
      <c r="AMK177"/>
      <c r="AML177"/>
      <c r="AMM177"/>
      <c r="AMN177"/>
      <c r="AMO177"/>
      <c r="AMP177"/>
      <c r="AMQ177"/>
      <c r="AMR177"/>
      <c r="AMS177"/>
      <c r="AMT177"/>
      <c r="AMU177"/>
    </row>
    <row r="178" spans="3:1035" s="6" customFormat="1" ht="15" customHeight="1" x14ac:dyDescent="0.25">
      <c r="C178" s="6" t="str">
        <f t="shared" si="25"/>
        <v>Friedrich</v>
      </c>
      <c r="D178" s="6" t="str">
        <f t="shared" si="26"/>
        <v>PRO H50 T2 FD310UM  (50 gal)</v>
      </c>
      <c r="E178" s="6">
        <f t="shared" si="27"/>
        <v>3100264</v>
      </c>
      <c r="F178" s="55">
        <f t="shared" si="28"/>
        <v>50</v>
      </c>
      <c r="G178" s="6" t="str">
        <f t="shared" si="29"/>
        <v>Rheem2020Build50</v>
      </c>
      <c r="H178" s="114">
        <f t="shared" si="30"/>
        <v>0</v>
      </c>
      <c r="I178" s="152" t="str">
        <f t="shared" si="31"/>
        <v>FriedrichPROH50T2FD310UM</v>
      </c>
      <c r="J178" s="114">
        <v>4</v>
      </c>
      <c r="K178" s="219">
        <v>3.5</v>
      </c>
      <c r="L178" s="91" t="s">
        <v>188</v>
      </c>
      <c r="M178" s="183"/>
      <c r="N178" s="75">
        <f t="shared" si="32"/>
        <v>31</v>
      </c>
      <c r="O178" s="168" t="s">
        <v>931</v>
      </c>
      <c r="P178" s="178">
        <f t="shared" ref="P178:P192" si="71">P177+1</f>
        <v>2</v>
      </c>
      <c r="Q178" s="164">
        <f t="shared" si="33"/>
        <v>3100264</v>
      </c>
      <c r="R178" s="59" t="str">
        <f t="shared" si="34"/>
        <v>PRO H50 T2 FD310UM  (50 gal)</v>
      </c>
      <c r="S178" s="151">
        <f t="shared" si="35"/>
        <v>1</v>
      </c>
      <c r="T178" s="190" t="s">
        <v>977</v>
      </c>
      <c r="U178" s="172">
        <v>50</v>
      </c>
      <c r="V178" s="173"/>
      <c r="W178" s="173" t="s">
        <v>278</v>
      </c>
      <c r="X178" s="129" t="str">
        <f t="shared" si="36"/>
        <v>Rheem2020Build50</v>
      </c>
      <c r="Y178" s="180">
        <v>0</v>
      </c>
      <c r="Z178" s="192"/>
      <c r="AA178" s="193"/>
      <c r="AB178" s="181"/>
      <c r="AC178" s="124" t="str">
        <f t="shared" si="37"/>
        <v>2,     3100264,   "PRO H50 T2 FD310UM  (50 gal)"</v>
      </c>
      <c r="AD178" s="191" t="str">
        <f t="shared" ref="AD178:AD192" si="72">AD177</f>
        <v>Friedrich</v>
      </c>
      <c r="AE178" s="190" t="s">
        <v>993</v>
      </c>
      <c r="AF178" s="167">
        <f t="shared" si="38"/>
        <v>1</v>
      </c>
      <c r="AG178" s="124" t="str">
        <f t="shared" si="39"/>
        <v xml:space="preserve">          case  PRO H50 T2 FD310UM  (50 gal)   :   "FriedrichPROH50T2FD310UM"</v>
      </c>
      <c r="AH178" s="6">
        <v>3.5</v>
      </c>
      <c r="AJ178" s="6">
        <v>4</v>
      </c>
      <c r="AK178"/>
      <c r="AL178" s="138" t="str">
        <f t="shared" si="40"/>
        <v/>
      </c>
      <c r="AM178" s="138">
        <f t="shared" si="41"/>
        <v>3.5</v>
      </c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  <c r="NR178"/>
      <c r="NS178"/>
      <c r="NT178"/>
      <c r="NU178"/>
      <c r="NV178"/>
      <c r="NW178"/>
      <c r="NX178"/>
      <c r="NY178"/>
      <c r="NZ178"/>
      <c r="OA178"/>
      <c r="OB178"/>
      <c r="OC178"/>
      <c r="OD178"/>
      <c r="OE178"/>
      <c r="OF178"/>
      <c r="OG178"/>
      <c r="OH178"/>
      <c r="OI178"/>
      <c r="OJ178"/>
      <c r="OK178"/>
      <c r="OL178"/>
      <c r="OM178"/>
      <c r="ON178"/>
      <c r="OO178"/>
      <c r="OP178"/>
      <c r="OQ178"/>
      <c r="OR178"/>
      <c r="OS178"/>
      <c r="OT178"/>
      <c r="OU178"/>
      <c r="OV178"/>
      <c r="OW178"/>
      <c r="OX178"/>
      <c r="OY178"/>
      <c r="OZ178"/>
      <c r="PA178"/>
      <c r="PB178"/>
      <c r="PC178"/>
      <c r="PD178"/>
      <c r="PE178"/>
      <c r="PF178"/>
      <c r="PG178"/>
      <c r="PH178"/>
      <c r="PI178"/>
      <c r="PJ178"/>
      <c r="PK178"/>
      <c r="PL178"/>
      <c r="PM178"/>
      <c r="PN178"/>
      <c r="PO178"/>
      <c r="PP178"/>
      <c r="PQ178"/>
      <c r="PR178"/>
      <c r="PS178"/>
      <c r="PT178"/>
      <c r="PU178"/>
      <c r="PV178"/>
      <c r="PW178"/>
      <c r="PX178"/>
      <c r="PY178"/>
      <c r="PZ178"/>
      <c r="QA178"/>
      <c r="QB178"/>
      <c r="QC178"/>
      <c r="QD178"/>
      <c r="QE178"/>
      <c r="QF178"/>
      <c r="QG178"/>
      <c r="QH178"/>
      <c r="QI178"/>
      <c r="QJ178"/>
      <c r="QK178"/>
      <c r="QL178"/>
      <c r="QM178"/>
      <c r="QN178"/>
      <c r="QO178"/>
      <c r="QP178"/>
      <c r="QQ178"/>
      <c r="QR178"/>
      <c r="QS178"/>
      <c r="QT178"/>
      <c r="QU178"/>
      <c r="QV178"/>
      <c r="QW178"/>
      <c r="QX178"/>
      <c r="QY178"/>
      <c r="QZ178"/>
      <c r="RA178"/>
      <c r="RB178"/>
      <c r="RC178"/>
      <c r="RD178"/>
      <c r="RE178"/>
      <c r="RF178"/>
      <c r="RG178"/>
      <c r="RH178"/>
      <c r="RI178"/>
      <c r="RJ178"/>
      <c r="RK178"/>
      <c r="RL178"/>
      <c r="RM178"/>
      <c r="RN178"/>
      <c r="RO178"/>
      <c r="RP178"/>
      <c r="RQ178"/>
      <c r="RR178"/>
      <c r="RS178"/>
      <c r="RT178"/>
      <c r="RU178"/>
      <c r="RV178"/>
      <c r="RW178"/>
      <c r="RX178"/>
      <c r="RY178"/>
      <c r="RZ178"/>
      <c r="SA178"/>
      <c r="SB178"/>
      <c r="SC178"/>
      <c r="SD178"/>
      <c r="SE178"/>
      <c r="SF178"/>
      <c r="SG178"/>
      <c r="SH178"/>
      <c r="SI178"/>
      <c r="SJ178"/>
      <c r="SK178"/>
      <c r="SL178"/>
      <c r="SM178"/>
      <c r="SN178"/>
      <c r="SO178"/>
      <c r="SP178"/>
      <c r="SQ178"/>
      <c r="SR178"/>
      <c r="SS178"/>
      <c r="ST178"/>
      <c r="SU178"/>
      <c r="SV178"/>
      <c r="SW178"/>
      <c r="SX178"/>
      <c r="SY178"/>
      <c r="SZ178"/>
      <c r="TA178"/>
      <c r="TB178"/>
      <c r="TC178"/>
      <c r="TD178"/>
      <c r="TE178"/>
      <c r="TF178"/>
      <c r="TG178"/>
      <c r="TH178"/>
      <c r="TI178"/>
      <c r="TJ178"/>
      <c r="TK178"/>
      <c r="TL178"/>
      <c r="TM178"/>
      <c r="TN178"/>
      <c r="TO178"/>
      <c r="TP178"/>
      <c r="TQ178"/>
      <c r="TR178"/>
      <c r="TS178"/>
      <c r="TT178"/>
      <c r="TU178"/>
      <c r="TV178"/>
      <c r="TW178"/>
      <c r="TX178"/>
      <c r="TY178"/>
      <c r="TZ178"/>
      <c r="UA178"/>
      <c r="UB178"/>
      <c r="UC178"/>
      <c r="UD178"/>
      <c r="UE178"/>
      <c r="UF178"/>
      <c r="UG178"/>
      <c r="UH178"/>
      <c r="UI178"/>
      <c r="UJ178"/>
      <c r="UK178"/>
      <c r="UL178"/>
      <c r="UM178"/>
      <c r="UN178"/>
      <c r="UO178"/>
      <c r="UP178"/>
      <c r="UQ178"/>
      <c r="UR178"/>
      <c r="US178"/>
      <c r="UT178"/>
      <c r="UU178"/>
      <c r="UV178"/>
      <c r="UW178"/>
      <c r="UX178"/>
      <c r="UY178"/>
      <c r="UZ178"/>
      <c r="VA178"/>
      <c r="VB178"/>
      <c r="VC178"/>
      <c r="VD178"/>
      <c r="VE178"/>
      <c r="VF178"/>
      <c r="VG178"/>
      <c r="VH178"/>
      <c r="VI178"/>
      <c r="VJ178"/>
      <c r="VK178"/>
      <c r="VL178"/>
      <c r="VM178"/>
      <c r="VN178"/>
      <c r="VO178"/>
      <c r="VP178"/>
      <c r="VQ178"/>
      <c r="VR178"/>
      <c r="VS178"/>
      <c r="VT178"/>
      <c r="VU178"/>
      <c r="VV178"/>
      <c r="VW178"/>
      <c r="VX178"/>
      <c r="VY178"/>
      <c r="VZ178"/>
      <c r="WA178"/>
      <c r="WB178"/>
      <c r="WC178"/>
      <c r="WD178"/>
      <c r="WE178"/>
      <c r="WF178"/>
      <c r="WG178"/>
      <c r="WH178"/>
      <c r="WI178"/>
      <c r="WJ178"/>
      <c r="WK178"/>
      <c r="WL178"/>
      <c r="WM178"/>
      <c r="WN178"/>
      <c r="WO178"/>
      <c r="WP178"/>
      <c r="WQ178"/>
      <c r="WR178"/>
      <c r="WS178"/>
      <c r="WT178"/>
      <c r="WU178"/>
      <c r="WV178"/>
      <c r="WW178"/>
      <c r="WX178"/>
      <c r="WY178"/>
      <c r="WZ178"/>
      <c r="XA178"/>
      <c r="XB178"/>
      <c r="XC178"/>
      <c r="XD178"/>
      <c r="XE178"/>
      <c r="XF178"/>
      <c r="XG178"/>
      <c r="XH178"/>
      <c r="XI178"/>
      <c r="XJ178"/>
      <c r="XK178"/>
      <c r="XL178"/>
      <c r="XM178"/>
      <c r="XN178"/>
      <c r="XO178"/>
      <c r="XP178"/>
      <c r="XQ178"/>
      <c r="XR178"/>
      <c r="XS178"/>
      <c r="XT178"/>
      <c r="XU178"/>
      <c r="XV178"/>
      <c r="XW178"/>
      <c r="XX178"/>
      <c r="XY178"/>
      <c r="XZ178"/>
      <c r="YA178"/>
      <c r="YB178"/>
      <c r="YC178"/>
      <c r="YD178"/>
      <c r="YE178"/>
      <c r="YF178"/>
      <c r="YG178"/>
      <c r="YH178"/>
      <c r="YI178"/>
      <c r="YJ178"/>
      <c r="YK178"/>
      <c r="YL178"/>
      <c r="YM178"/>
      <c r="YN178"/>
      <c r="YO178"/>
      <c r="YP178"/>
      <c r="YQ178"/>
      <c r="YR178"/>
      <c r="YS178"/>
      <c r="YT178"/>
      <c r="YU178"/>
      <c r="YV178"/>
      <c r="YW178"/>
      <c r="YX178"/>
      <c r="YY178"/>
      <c r="YZ178"/>
      <c r="ZA178"/>
      <c r="ZB178"/>
      <c r="ZC178"/>
      <c r="ZD178"/>
      <c r="ZE178"/>
      <c r="ZF178"/>
      <c r="ZG178"/>
      <c r="ZH178"/>
      <c r="ZI178"/>
      <c r="ZJ178"/>
      <c r="ZK178"/>
      <c r="ZL178"/>
      <c r="ZM178"/>
      <c r="ZN178"/>
      <c r="ZO178"/>
      <c r="ZP178"/>
      <c r="ZQ178"/>
      <c r="ZR178"/>
      <c r="ZS178"/>
      <c r="ZT178"/>
      <c r="ZU178"/>
      <c r="ZV178"/>
      <c r="ZW178"/>
      <c r="ZX178"/>
      <c r="ZY178"/>
      <c r="ZZ178"/>
      <c r="AAA178"/>
      <c r="AAB178"/>
      <c r="AAC178"/>
      <c r="AAD178"/>
      <c r="AAE178"/>
      <c r="AAF178"/>
      <c r="AAG178"/>
      <c r="AAH178"/>
      <c r="AAI178"/>
      <c r="AAJ178"/>
      <c r="AAK178"/>
      <c r="AAL178"/>
      <c r="AAM178"/>
      <c r="AAN178"/>
      <c r="AAO178"/>
      <c r="AAP178"/>
      <c r="AAQ178"/>
      <c r="AAR178"/>
      <c r="AAS178"/>
      <c r="AAT178"/>
      <c r="AAU178"/>
      <c r="AAV178"/>
      <c r="AAW178"/>
      <c r="AAX178"/>
      <c r="AAY178"/>
      <c r="AAZ178"/>
      <c r="ABA178"/>
      <c r="ABB178"/>
      <c r="ABC178"/>
      <c r="ABD178"/>
      <c r="ABE178"/>
      <c r="ABF178"/>
      <c r="ABG178"/>
      <c r="ABH178"/>
      <c r="ABI178"/>
      <c r="ABJ178"/>
      <c r="ABK178"/>
      <c r="ABL178"/>
      <c r="ABM178"/>
      <c r="ABN178"/>
      <c r="ABO178"/>
      <c r="ABP178"/>
      <c r="ABQ178"/>
      <c r="ABR178"/>
      <c r="ABS178"/>
      <c r="ABT178"/>
      <c r="ABU178"/>
      <c r="ABV178"/>
      <c r="ABW178"/>
      <c r="ABX178"/>
      <c r="ABY178"/>
      <c r="ABZ178"/>
      <c r="ACA178"/>
      <c r="ACB178"/>
      <c r="ACC178"/>
      <c r="ACD178"/>
      <c r="ACE178"/>
      <c r="ACF178"/>
      <c r="ACG178"/>
      <c r="ACH178"/>
      <c r="ACI178"/>
      <c r="ACJ178"/>
      <c r="ACK178"/>
      <c r="ACL178"/>
      <c r="ACM178"/>
      <c r="ACN178"/>
      <c r="ACO178"/>
      <c r="ACP178"/>
      <c r="ACQ178"/>
      <c r="ACR178"/>
      <c r="ACS178"/>
      <c r="ACT178"/>
      <c r="ACU178"/>
      <c r="ACV178"/>
      <c r="ACW178"/>
      <c r="ACX178"/>
      <c r="ACY178"/>
      <c r="ACZ178"/>
      <c r="ADA178"/>
      <c r="ADB178"/>
      <c r="ADC178"/>
      <c r="ADD178"/>
      <c r="ADE178"/>
      <c r="ADF178"/>
      <c r="ADG178"/>
      <c r="ADH178"/>
      <c r="ADI178"/>
      <c r="ADJ178"/>
      <c r="ADK178"/>
      <c r="ADL178"/>
      <c r="ADM178"/>
      <c r="ADN178"/>
      <c r="ADO178"/>
      <c r="ADP178"/>
      <c r="ADQ178"/>
      <c r="ADR178"/>
      <c r="ADS178"/>
      <c r="ADT178"/>
      <c r="ADU178"/>
      <c r="ADV178"/>
      <c r="ADW178"/>
      <c r="ADX178"/>
      <c r="ADY178"/>
      <c r="ADZ178"/>
      <c r="AEA178"/>
      <c r="AEB178"/>
      <c r="AEC178"/>
      <c r="AED178"/>
      <c r="AEE178"/>
      <c r="AEF178"/>
      <c r="AEG178"/>
      <c r="AEH178"/>
      <c r="AEI178"/>
      <c r="AEJ178"/>
      <c r="AEK178"/>
      <c r="AEL178"/>
      <c r="AEM178"/>
      <c r="AEN178"/>
      <c r="AEO178"/>
      <c r="AEP178"/>
      <c r="AEQ178"/>
      <c r="AER178"/>
      <c r="AES178"/>
      <c r="AET178"/>
      <c r="AEU178"/>
      <c r="AEV178"/>
      <c r="AEW178"/>
      <c r="AEX178"/>
      <c r="AEY178"/>
      <c r="AEZ178"/>
      <c r="AFA178"/>
      <c r="AFB178"/>
      <c r="AFC178"/>
      <c r="AFD178"/>
      <c r="AFE178"/>
      <c r="AFF178"/>
      <c r="AFG178"/>
      <c r="AFH178"/>
      <c r="AFI178"/>
      <c r="AFJ178"/>
      <c r="AFK178"/>
      <c r="AFL178"/>
      <c r="AFM178"/>
      <c r="AFN178"/>
      <c r="AFO178"/>
      <c r="AFP178"/>
      <c r="AFQ178"/>
      <c r="AFR178"/>
      <c r="AFS178"/>
      <c r="AFT178"/>
      <c r="AFU178"/>
      <c r="AFV178"/>
      <c r="AFW178"/>
      <c r="AFX178"/>
      <c r="AFY178"/>
      <c r="AFZ178"/>
      <c r="AGA178"/>
      <c r="AGB178"/>
      <c r="AGC178"/>
      <c r="AGD178"/>
      <c r="AGE178"/>
      <c r="AGF178"/>
      <c r="AGG178"/>
      <c r="AGH178"/>
      <c r="AGI178"/>
      <c r="AGJ178"/>
      <c r="AGK178"/>
      <c r="AGL178"/>
      <c r="AGM178"/>
      <c r="AGN178"/>
      <c r="AGO178"/>
      <c r="AGP178"/>
      <c r="AGQ178"/>
      <c r="AGR178"/>
      <c r="AGS178"/>
      <c r="AGT178"/>
      <c r="AGU178"/>
      <c r="AGV178"/>
      <c r="AGW178"/>
      <c r="AGX178"/>
      <c r="AGY178"/>
      <c r="AGZ178"/>
      <c r="AHA178"/>
      <c r="AHB178"/>
      <c r="AHC178"/>
      <c r="AHD178"/>
      <c r="AHE178"/>
      <c r="AHF178"/>
      <c r="AHG178"/>
      <c r="AHH178"/>
      <c r="AHI178"/>
      <c r="AHJ178"/>
      <c r="AHK178"/>
      <c r="AHL178"/>
      <c r="AHM178"/>
      <c r="AHN178"/>
      <c r="AHO178"/>
      <c r="AHP178"/>
      <c r="AHQ178"/>
      <c r="AHR178"/>
      <c r="AHS178"/>
      <c r="AHT178"/>
      <c r="AHU178"/>
      <c r="AHV178"/>
      <c r="AHW178"/>
      <c r="AHX178"/>
      <c r="AHY178"/>
      <c r="AHZ178"/>
      <c r="AIA178"/>
      <c r="AIB178"/>
      <c r="AIC178"/>
      <c r="AID178"/>
      <c r="AIE178"/>
      <c r="AIF178"/>
      <c r="AIG178"/>
      <c r="AIH178"/>
      <c r="AII178"/>
      <c r="AIJ178"/>
      <c r="AIK178"/>
      <c r="AIL178"/>
      <c r="AIM178"/>
      <c r="AIN178"/>
      <c r="AIO178"/>
      <c r="AIP178"/>
      <c r="AIQ178"/>
      <c r="AIR178"/>
      <c r="AIS178"/>
      <c r="AIT178"/>
      <c r="AIU178"/>
      <c r="AIV178"/>
      <c r="AIW178"/>
      <c r="AIX178"/>
      <c r="AIY178"/>
      <c r="AIZ178"/>
      <c r="AJA178"/>
      <c r="AJB178"/>
      <c r="AJC178"/>
      <c r="AJD178"/>
      <c r="AJE178"/>
      <c r="AJF178"/>
      <c r="AJG178"/>
      <c r="AJH178"/>
      <c r="AJI178"/>
      <c r="AJJ178"/>
      <c r="AJK178"/>
      <c r="AJL178"/>
      <c r="AJM178"/>
      <c r="AJN178"/>
      <c r="AJO178"/>
      <c r="AJP178"/>
      <c r="AJQ178"/>
      <c r="AJR178"/>
      <c r="AJS178"/>
      <c r="AJT178"/>
      <c r="AJU178"/>
      <c r="AJV178"/>
      <c r="AJW178"/>
      <c r="AJX178"/>
      <c r="AJY178"/>
      <c r="AJZ178"/>
      <c r="AKA178"/>
      <c r="AKB178"/>
      <c r="AKC178"/>
      <c r="AKD178"/>
      <c r="AKE178"/>
      <c r="AKF178"/>
      <c r="AKG178"/>
      <c r="AKH178"/>
      <c r="AKI178"/>
      <c r="AKJ178"/>
      <c r="AKK178"/>
      <c r="AKL178"/>
      <c r="AKM178"/>
      <c r="AKN178"/>
      <c r="AKO178"/>
      <c r="AKP178"/>
      <c r="AKQ178"/>
      <c r="AKR178"/>
      <c r="AKS178"/>
      <c r="AKT178"/>
      <c r="AKU178"/>
      <c r="AKV178"/>
      <c r="AKW178"/>
      <c r="AKX178"/>
      <c r="AKY178"/>
      <c r="AKZ178"/>
      <c r="ALA178"/>
      <c r="ALB178"/>
      <c r="ALC178"/>
      <c r="ALD178"/>
      <c r="ALE178"/>
      <c r="ALF178"/>
      <c r="ALG178"/>
      <c r="ALH178"/>
      <c r="ALI178"/>
      <c r="ALJ178"/>
      <c r="ALK178"/>
      <c r="ALL178"/>
      <c r="ALM178"/>
      <c r="ALN178"/>
      <c r="ALO178"/>
      <c r="ALP178"/>
      <c r="ALQ178"/>
      <c r="ALR178"/>
      <c r="ALS178"/>
      <c r="ALT178"/>
      <c r="ALU178"/>
      <c r="ALV178"/>
      <c r="ALW178"/>
      <c r="ALX178"/>
      <c r="ALY178"/>
      <c r="ALZ178"/>
      <c r="AMA178"/>
      <c r="AMB178"/>
      <c r="AMC178"/>
      <c r="AMD178"/>
      <c r="AME178"/>
      <c r="AMF178"/>
      <c r="AMG178"/>
      <c r="AMH178"/>
      <c r="AMI178"/>
      <c r="AMJ178"/>
      <c r="AMK178"/>
      <c r="AML178"/>
      <c r="AMM178"/>
      <c r="AMN178"/>
      <c r="AMO178"/>
      <c r="AMP178"/>
      <c r="AMQ178"/>
      <c r="AMR178"/>
      <c r="AMS178"/>
      <c r="AMT178"/>
      <c r="AMU178"/>
    </row>
    <row r="179" spans="3:1035" s="6" customFormat="1" ht="15" customHeight="1" x14ac:dyDescent="0.25">
      <c r="C179" s="6" t="str">
        <f t="shared" si="25"/>
        <v>Friedrich</v>
      </c>
      <c r="D179" s="6" t="str">
        <f t="shared" si="26"/>
        <v>PRO H65 T2 FD310UM  (65 gal)</v>
      </c>
      <c r="E179" s="6">
        <f t="shared" si="27"/>
        <v>3100365</v>
      </c>
      <c r="F179" s="55">
        <f t="shared" si="28"/>
        <v>65</v>
      </c>
      <c r="G179" s="6" t="str">
        <f t="shared" si="29"/>
        <v>Rheem2020Build65</v>
      </c>
      <c r="H179" s="114">
        <f t="shared" si="30"/>
        <v>0</v>
      </c>
      <c r="I179" s="152" t="str">
        <f t="shared" si="31"/>
        <v>FriedrichPROH65T2FD310UM</v>
      </c>
      <c r="J179" s="114">
        <v>4</v>
      </c>
      <c r="K179" s="219">
        <v>3.5</v>
      </c>
      <c r="L179" s="91" t="s">
        <v>188</v>
      </c>
      <c r="M179" s="183"/>
      <c r="N179" s="75">
        <f t="shared" si="32"/>
        <v>31</v>
      </c>
      <c r="O179" s="168" t="s">
        <v>931</v>
      </c>
      <c r="P179" s="178">
        <f t="shared" si="71"/>
        <v>3</v>
      </c>
      <c r="Q179" s="164">
        <f t="shared" si="33"/>
        <v>3100365</v>
      </c>
      <c r="R179" s="59" t="str">
        <f t="shared" si="34"/>
        <v>PRO H65 T2 FD310UM  (65 gal)</v>
      </c>
      <c r="S179" s="151">
        <f t="shared" si="35"/>
        <v>1</v>
      </c>
      <c r="T179" s="190" t="s">
        <v>978</v>
      </c>
      <c r="U179" s="172">
        <v>65</v>
      </c>
      <c r="V179" s="173"/>
      <c r="W179" s="173" t="s">
        <v>279</v>
      </c>
      <c r="X179" s="129" t="str">
        <f t="shared" si="36"/>
        <v>Rheem2020Build65</v>
      </c>
      <c r="Y179" s="180">
        <v>0</v>
      </c>
      <c r="Z179" s="192"/>
      <c r="AA179" s="193"/>
      <c r="AB179" s="181"/>
      <c r="AC179" s="124" t="str">
        <f t="shared" si="37"/>
        <v>2,     3100365,   "PRO H65 T2 FD310UM  (65 gal)"</v>
      </c>
      <c r="AD179" s="191" t="str">
        <f t="shared" si="72"/>
        <v>Friedrich</v>
      </c>
      <c r="AE179" s="190" t="s">
        <v>994</v>
      </c>
      <c r="AF179" s="167">
        <f t="shared" si="38"/>
        <v>1</v>
      </c>
      <c r="AG179" s="124" t="str">
        <f t="shared" si="39"/>
        <v xml:space="preserve">          case  PRO H65 T2 FD310UM  (65 gal)   :   "FriedrichPROH65T2FD310UM"</v>
      </c>
      <c r="AH179" s="6">
        <v>3.5</v>
      </c>
      <c r="AJ179" s="6">
        <v>4</v>
      </c>
      <c r="AK179"/>
      <c r="AL179" s="138" t="str">
        <f t="shared" si="40"/>
        <v/>
      </c>
      <c r="AM179" s="138">
        <f t="shared" si="41"/>
        <v>3.5</v>
      </c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  <c r="NR179"/>
      <c r="NS179"/>
      <c r="NT179"/>
      <c r="NU179"/>
      <c r="NV179"/>
      <c r="NW179"/>
      <c r="NX179"/>
      <c r="NY179"/>
      <c r="NZ179"/>
      <c r="OA179"/>
      <c r="OB179"/>
      <c r="OC179"/>
      <c r="OD179"/>
      <c r="OE179"/>
      <c r="OF179"/>
      <c r="OG179"/>
      <c r="OH179"/>
      <c r="OI179"/>
      <c r="OJ179"/>
      <c r="OK179"/>
      <c r="OL179"/>
      <c r="OM179"/>
      <c r="ON179"/>
      <c r="OO179"/>
      <c r="OP179"/>
      <c r="OQ179"/>
      <c r="OR179"/>
      <c r="OS179"/>
      <c r="OT179"/>
      <c r="OU179"/>
      <c r="OV179"/>
      <c r="OW179"/>
      <c r="OX179"/>
      <c r="OY179"/>
      <c r="OZ179"/>
      <c r="PA179"/>
      <c r="PB179"/>
      <c r="PC179"/>
      <c r="PD179"/>
      <c r="PE179"/>
      <c r="PF179"/>
      <c r="PG179"/>
      <c r="PH179"/>
      <c r="PI179"/>
      <c r="PJ179"/>
      <c r="PK179"/>
      <c r="PL179"/>
      <c r="PM179"/>
      <c r="PN179"/>
      <c r="PO179"/>
      <c r="PP179"/>
      <c r="PQ179"/>
      <c r="PR179"/>
      <c r="PS179"/>
      <c r="PT179"/>
      <c r="PU179"/>
      <c r="PV179"/>
      <c r="PW179"/>
      <c r="PX179"/>
      <c r="PY179"/>
      <c r="PZ179"/>
      <c r="QA179"/>
      <c r="QB179"/>
      <c r="QC179"/>
      <c r="QD179"/>
      <c r="QE179"/>
      <c r="QF179"/>
      <c r="QG179"/>
      <c r="QH179"/>
      <c r="QI179"/>
      <c r="QJ179"/>
      <c r="QK179"/>
      <c r="QL179"/>
      <c r="QM179"/>
      <c r="QN179"/>
      <c r="QO179"/>
      <c r="QP179"/>
      <c r="QQ179"/>
      <c r="QR179"/>
      <c r="QS179"/>
      <c r="QT179"/>
      <c r="QU179"/>
      <c r="QV179"/>
      <c r="QW179"/>
      <c r="QX179"/>
      <c r="QY179"/>
      <c r="QZ179"/>
      <c r="RA179"/>
      <c r="RB179"/>
      <c r="RC179"/>
      <c r="RD179"/>
      <c r="RE179"/>
      <c r="RF179"/>
      <c r="RG179"/>
      <c r="RH179"/>
      <c r="RI179"/>
      <c r="RJ179"/>
      <c r="RK179"/>
      <c r="RL179"/>
      <c r="RM179"/>
      <c r="RN179"/>
      <c r="RO179"/>
      <c r="RP179"/>
      <c r="RQ179"/>
      <c r="RR179"/>
      <c r="RS179"/>
      <c r="RT179"/>
      <c r="RU179"/>
      <c r="RV179"/>
      <c r="RW179"/>
      <c r="RX179"/>
      <c r="RY179"/>
      <c r="RZ179"/>
      <c r="SA179"/>
      <c r="SB179"/>
      <c r="SC179"/>
      <c r="SD179"/>
      <c r="SE179"/>
      <c r="SF179"/>
      <c r="SG179"/>
      <c r="SH179"/>
      <c r="SI179"/>
      <c r="SJ179"/>
      <c r="SK179"/>
      <c r="SL179"/>
      <c r="SM179"/>
      <c r="SN179"/>
      <c r="SO179"/>
      <c r="SP179"/>
      <c r="SQ179"/>
      <c r="SR179"/>
      <c r="SS179"/>
      <c r="ST179"/>
      <c r="SU179"/>
      <c r="SV179"/>
      <c r="SW179"/>
      <c r="SX179"/>
      <c r="SY179"/>
      <c r="SZ179"/>
      <c r="TA179"/>
      <c r="TB179"/>
      <c r="TC179"/>
      <c r="TD179"/>
      <c r="TE179"/>
      <c r="TF179"/>
      <c r="TG179"/>
      <c r="TH179"/>
      <c r="TI179"/>
      <c r="TJ179"/>
      <c r="TK179"/>
      <c r="TL179"/>
      <c r="TM179"/>
      <c r="TN179"/>
      <c r="TO179"/>
      <c r="TP179"/>
      <c r="TQ179"/>
      <c r="TR179"/>
      <c r="TS179"/>
      <c r="TT179"/>
      <c r="TU179"/>
      <c r="TV179"/>
      <c r="TW179"/>
      <c r="TX179"/>
      <c r="TY179"/>
      <c r="TZ179"/>
      <c r="UA179"/>
      <c r="UB179"/>
      <c r="UC179"/>
      <c r="UD179"/>
      <c r="UE179"/>
      <c r="UF179"/>
      <c r="UG179"/>
      <c r="UH179"/>
      <c r="UI179"/>
      <c r="UJ179"/>
      <c r="UK179"/>
      <c r="UL179"/>
      <c r="UM179"/>
      <c r="UN179"/>
      <c r="UO179"/>
      <c r="UP179"/>
      <c r="UQ179"/>
      <c r="UR179"/>
      <c r="US179"/>
      <c r="UT179"/>
      <c r="UU179"/>
      <c r="UV179"/>
      <c r="UW179"/>
      <c r="UX179"/>
      <c r="UY179"/>
      <c r="UZ179"/>
      <c r="VA179"/>
      <c r="VB179"/>
      <c r="VC179"/>
      <c r="VD179"/>
      <c r="VE179"/>
      <c r="VF179"/>
      <c r="VG179"/>
      <c r="VH179"/>
      <c r="VI179"/>
      <c r="VJ179"/>
      <c r="VK179"/>
      <c r="VL179"/>
      <c r="VM179"/>
      <c r="VN179"/>
      <c r="VO179"/>
      <c r="VP179"/>
      <c r="VQ179"/>
      <c r="VR179"/>
      <c r="VS179"/>
      <c r="VT179"/>
      <c r="VU179"/>
      <c r="VV179"/>
      <c r="VW179"/>
      <c r="VX179"/>
      <c r="VY179"/>
      <c r="VZ179"/>
      <c r="WA179"/>
      <c r="WB179"/>
      <c r="WC179"/>
      <c r="WD179"/>
      <c r="WE179"/>
      <c r="WF179"/>
      <c r="WG179"/>
      <c r="WH179"/>
      <c r="WI179"/>
      <c r="WJ179"/>
      <c r="WK179"/>
      <c r="WL179"/>
      <c r="WM179"/>
      <c r="WN179"/>
      <c r="WO179"/>
      <c r="WP179"/>
      <c r="WQ179"/>
      <c r="WR179"/>
      <c r="WS179"/>
      <c r="WT179"/>
      <c r="WU179"/>
      <c r="WV179"/>
      <c r="WW179"/>
      <c r="WX179"/>
      <c r="WY179"/>
      <c r="WZ179"/>
      <c r="XA179"/>
      <c r="XB179"/>
      <c r="XC179"/>
      <c r="XD179"/>
      <c r="XE179"/>
      <c r="XF179"/>
      <c r="XG179"/>
      <c r="XH179"/>
      <c r="XI179"/>
      <c r="XJ179"/>
      <c r="XK179"/>
      <c r="XL179"/>
      <c r="XM179"/>
      <c r="XN179"/>
      <c r="XO179"/>
      <c r="XP179"/>
      <c r="XQ179"/>
      <c r="XR179"/>
      <c r="XS179"/>
      <c r="XT179"/>
      <c r="XU179"/>
      <c r="XV179"/>
      <c r="XW179"/>
      <c r="XX179"/>
      <c r="XY179"/>
      <c r="XZ179"/>
      <c r="YA179"/>
      <c r="YB179"/>
      <c r="YC179"/>
      <c r="YD179"/>
      <c r="YE179"/>
      <c r="YF179"/>
      <c r="YG179"/>
      <c r="YH179"/>
      <c r="YI179"/>
      <c r="YJ179"/>
      <c r="YK179"/>
      <c r="YL179"/>
      <c r="YM179"/>
      <c r="YN179"/>
      <c r="YO179"/>
      <c r="YP179"/>
      <c r="YQ179"/>
      <c r="YR179"/>
      <c r="YS179"/>
      <c r="YT179"/>
      <c r="YU179"/>
      <c r="YV179"/>
      <c r="YW179"/>
      <c r="YX179"/>
      <c r="YY179"/>
      <c r="YZ179"/>
      <c r="ZA179"/>
      <c r="ZB179"/>
      <c r="ZC179"/>
      <c r="ZD179"/>
      <c r="ZE179"/>
      <c r="ZF179"/>
      <c r="ZG179"/>
      <c r="ZH179"/>
      <c r="ZI179"/>
      <c r="ZJ179"/>
      <c r="ZK179"/>
      <c r="ZL179"/>
      <c r="ZM179"/>
      <c r="ZN179"/>
      <c r="ZO179"/>
      <c r="ZP179"/>
      <c r="ZQ179"/>
      <c r="ZR179"/>
      <c r="ZS179"/>
      <c r="ZT179"/>
      <c r="ZU179"/>
      <c r="ZV179"/>
      <c r="ZW179"/>
      <c r="ZX179"/>
      <c r="ZY179"/>
      <c r="ZZ179"/>
      <c r="AAA179"/>
      <c r="AAB179"/>
      <c r="AAC179"/>
      <c r="AAD179"/>
      <c r="AAE179"/>
      <c r="AAF179"/>
      <c r="AAG179"/>
      <c r="AAH179"/>
      <c r="AAI179"/>
      <c r="AAJ179"/>
      <c r="AAK179"/>
      <c r="AAL179"/>
      <c r="AAM179"/>
      <c r="AAN179"/>
      <c r="AAO179"/>
      <c r="AAP179"/>
      <c r="AAQ179"/>
      <c r="AAR179"/>
      <c r="AAS179"/>
      <c r="AAT179"/>
      <c r="AAU179"/>
      <c r="AAV179"/>
      <c r="AAW179"/>
      <c r="AAX179"/>
      <c r="AAY179"/>
      <c r="AAZ179"/>
      <c r="ABA179"/>
      <c r="ABB179"/>
      <c r="ABC179"/>
      <c r="ABD179"/>
      <c r="ABE179"/>
      <c r="ABF179"/>
      <c r="ABG179"/>
      <c r="ABH179"/>
      <c r="ABI179"/>
      <c r="ABJ179"/>
      <c r="ABK179"/>
      <c r="ABL179"/>
      <c r="ABM179"/>
      <c r="ABN179"/>
      <c r="ABO179"/>
      <c r="ABP179"/>
      <c r="ABQ179"/>
      <c r="ABR179"/>
      <c r="ABS179"/>
      <c r="ABT179"/>
      <c r="ABU179"/>
      <c r="ABV179"/>
      <c r="ABW179"/>
      <c r="ABX179"/>
      <c r="ABY179"/>
      <c r="ABZ179"/>
      <c r="ACA179"/>
      <c r="ACB179"/>
      <c r="ACC179"/>
      <c r="ACD179"/>
      <c r="ACE179"/>
      <c r="ACF179"/>
      <c r="ACG179"/>
      <c r="ACH179"/>
      <c r="ACI179"/>
      <c r="ACJ179"/>
      <c r="ACK179"/>
      <c r="ACL179"/>
      <c r="ACM179"/>
      <c r="ACN179"/>
      <c r="ACO179"/>
      <c r="ACP179"/>
      <c r="ACQ179"/>
      <c r="ACR179"/>
      <c r="ACS179"/>
      <c r="ACT179"/>
      <c r="ACU179"/>
      <c r="ACV179"/>
      <c r="ACW179"/>
      <c r="ACX179"/>
      <c r="ACY179"/>
      <c r="ACZ179"/>
      <c r="ADA179"/>
      <c r="ADB179"/>
      <c r="ADC179"/>
      <c r="ADD179"/>
      <c r="ADE179"/>
      <c r="ADF179"/>
      <c r="ADG179"/>
      <c r="ADH179"/>
      <c r="ADI179"/>
      <c r="ADJ179"/>
      <c r="ADK179"/>
      <c r="ADL179"/>
      <c r="ADM179"/>
      <c r="ADN179"/>
      <c r="ADO179"/>
      <c r="ADP179"/>
      <c r="ADQ179"/>
      <c r="ADR179"/>
      <c r="ADS179"/>
      <c r="ADT179"/>
      <c r="ADU179"/>
      <c r="ADV179"/>
      <c r="ADW179"/>
      <c r="ADX179"/>
      <c r="ADY179"/>
      <c r="ADZ179"/>
      <c r="AEA179"/>
      <c r="AEB179"/>
      <c r="AEC179"/>
      <c r="AED179"/>
      <c r="AEE179"/>
      <c r="AEF179"/>
      <c r="AEG179"/>
      <c r="AEH179"/>
      <c r="AEI179"/>
      <c r="AEJ179"/>
      <c r="AEK179"/>
      <c r="AEL179"/>
      <c r="AEM179"/>
      <c r="AEN179"/>
      <c r="AEO179"/>
      <c r="AEP179"/>
      <c r="AEQ179"/>
      <c r="AER179"/>
      <c r="AES179"/>
      <c r="AET179"/>
      <c r="AEU179"/>
      <c r="AEV179"/>
      <c r="AEW179"/>
      <c r="AEX179"/>
      <c r="AEY179"/>
      <c r="AEZ179"/>
      <c r="AFA179"/>
      <c r="AFB179"/>
      <c r="AFC179"/>
      <c r="AFD179"/>
      <c r="AFE179"/>
      <c r="AFF179"/>
      <c r="AFG179"/>
      <c r="AFH179"/>
      <c r="AFI179"/>
      <c r="AFJ179"/>
      <c r="AFK179"/>
      <c r="AFL179"/>
      <c r="AFM179"/>
      <c r="AFN179"/>
      <c r="AFO179"/>
      <c r="AFP179"/>
      <c r="AFQ179"/>
      <c r="AFR179"/>
      <c r="AFS179"/>
      <c r="AFT179"/>
      <c r="AFU179"/>
      <c r="AFV179"/>
      <c r="AFW179"/>
      <c r="AFX179"/>
      <c r="AFY179"/>
      <c r="AFZ179"/>
      <c r="AGA179"/>
      <c r="AGB179"/>
      <c r="AGC179"/>
      <c r="AGD179"/>
      <c r="AGE179"/>
      <c r="AGF179"/>
      <c r="AGG179"/>
      <c r="AGH179"/>
      <c r="AGI179"/>
      <c r="AGJ179"/>
      <c r="AGK179"/>
      <c r="AGL179"/>
      <c r="AGM179"/>
      <c r="AGN179"/>
      <c r="AGO179"/>
      <c r="AGP179"/>
      <c r="AGQ179"/>
      <c r="AGR179"/>
      <c r="AGS179"/>
      <c r="AGT179"/>
      <c r="AGU179"/>
      <c r="AGV179"/>
      <c r="AGW179"/>
      <c r="AGX179"/>
      <c r="AGY179"/>
      <c r="AGZ179"/>
      <c r="AHA179"/>
      <c r="AHB179"/>
      <c r="AHC179"/>
      <c r="AHD179"/>
      <c r="AHE179"/>
      <c r="AHF179"/>
      <c r="AHG179"/>
      <c r="AHH179"/>
      <c r="AHI179"/>
      <c r="AHJ179"/>
      <c r="AHK179"/>
      <c r="AHL179"/>
      <c r="AHM179"/>
      <c r="AHN179"/>
      <c r="AHO179"/>
      <c r="AHP179"/>
      <c r="AHQ179"/>
      <c r="AHR179"/>
      <c r="AHS179"/>
      <c r="AHT179"/>
      <c r="AHU179"/>
      <c r="AHV179"/>
      <c r="AHW179"/>
      <c r="AHX179"/>
      <c r="AHY179"/>
      <c r="AHZ179"/>
      <c r="AIA179"/>
      <c r="AIB179"/>
      <c r="AIC179"/>
      <c r="AID179"/>
      <c r="AIE179"/>
      <c r="AIF179"/>
      <c r="AIG179"/>
      <c r="AIH179"/>
      <c r="AII179"/>
      <c r="AIJ179"/>
      <c r="AIK179"/>
      <c r="AIL179"/>
      <c r="AIM179"/>
      <c r="AIN179"/>
      <c r="AIO179"/>
      <c r="AIP179"/>
      <c r="AIQ179"/>
      <c r="AIR179"/>
      <c r="AIS179"/>
      <c r="AIT179"/>
      <c r="AIU179"/>
      <c r="AIV179"/>
      <c r="AIW179"/>
      <c r="AIX179"/>
      <c r="AIY179"/>
      <c r="AIZ179"/>
      <c r="AJA179"/>
      <c r="AJB179"/>
      <c r="AJC179"/>
      <c r="AJD179"/>
      <c r="AJE179"/>
      <c r="AJF179"/>
      <c r="AJG179"/>
      <c r="AJH179"/>
      <c r="AJI179"/>
      <c r="AJJ179"/>
      <c r="AJK179"/>
      <c r="AJL179"/>
      <c r="AJM179"/>
      <c r="AJN179"/>
      <c r="AJO179"/>
      <c r="AJP179"/>
      <c r="AJQ179"/>
      <c r="AJR179"/>
      <c r="AJS179"/>
      <c r="AJT179"/>
      <c r="AJU179"/>
      <c r="AJV179"/>
      <c r="AJW179"/>
      <c r="AJX179"/>
      <c r="AJY179"/>
      <c r="AJZ179"/>
      <c r="AKA179"/>
      <c r="AKB179"/>
      <c r="AKC179"/>
      <c r="AKD179"/>
      <c r="AKE179"/>
      <c r="AKF179"/>
      <c r="AKG179"/>
      <c r="AKH179"/>
      <c r="AKI179"/>
      <c r="AKJ179"/>
      <c r="AKK179"/>
      <c r="AKL179"/>
      <c r="AKM179"/>
      <c r="AKN179"/>
      <c r="AKO179"/>
      <c r="AKP179"/>
      <c r="AKQ179"/>
      <c r="AKR179"/>
      <c r="AKS179"/>
      <c r="AKT179"/>
      <c r="AKU179"/>
      <c r="AKV179"/>
      <c r="AKW179"/>
      <c r="AKX179"/>
      <c r="AKY179"/>
      <c r="AKZ179"/>
      <c r="ALA179"/>
      <c r="ALB179"/>
      <c r="ALC179"/>
      <c r="ALD179"/>
      <c r="ALE179"/>
      <c r="ALF179"/>
      <c r="ALG179"/>
      <c r="ALH179"/>
      <c r="ALI179"/>
      <c r="ALJ179"/>
      <c r="ALK179"/>
      <c r="ALL179"/>
      <c r="ALM179"/>
      <c r="ALN179"/>
      <c r="ALO179"/>
      <c r="ALP179"/>
      <c r="ALQ179"/>
      <c r="ALR179"/>
      <c r="ALS179"/>
      <c r="ALT179"/>
      <c r="ALU179"/>
      <c r="ALV179"/>
      <c r="ALW179"/>
      <c r="ALX179"/>
      <c r="ALY179"/>
      <c r="ALZ179"/>
      <c r="AMA179"/>
      <c r="AMB179"/>
      <c r="AMC179"/>
      <c r="AMD179"/>
      <c r="AME179"/>
      <c r="AMF179"/>
      <c r="AMG179"/>
      <c r="AMH179"/>
      <c r="AMI179"/>
      <c r="AMJ179"/>
      <c r="AMK179"/>
      <c r="AML179"/>
      <c r="AMM179"/>
      <c r="AMN179"/>
      <c r="AMO179"/>
      <c r="AMP179"/>
      <c r="AMQ179"/>
      <c r="AMR179"/>
      <c r="AMS179"/>
      <c r="AMT179"/>
      <c r="AMU179"/>
    </row>
    <row r="180" spans="3:1035" s="6" customFormat="1" ht="15" customHeight="1" x14ac:dyDescent="0.25">
      <c r="C180" s="6" t="str">
        <f t="shared" si="25"/>
        <v>Friedrich</v>
      </c>
      <c r="D180" s="6" t="str">
        <f t="shared" si="26"/>
        <v>PRO H80 T2 FD310UM  (80 gal)</v>
      </c>
      <c r="E180" s="6">
        <f t="shared" si="27"/>
        <v>3100466</v>
      </c>
      <c r="F180" s="55">
        <f t="shared" si="28"/>
        <v>80</v>
      </c>
      <c r="G180" s="6" t="str">
        <f t="shared" si="29"/>
        <v>Rheem2020Build80</v>
      </c>
      <c r="H180" s="114">
        <f t="shared" si="30"/>
        <v>0</v>
      </c>
      <c r="I180" s="152" t="str">
        <f t="shared" si="31"/>
        <v>FriedrichPROH80T2FD310UM</v>
      </c>
      <c r="J180" s="114">
        <v>4</v>
      </c>
      <c r="K180" s="219">
        <v>3.5</v>
      </c>
      <c r="L180" s="91" t="s">
        <v>188</v>
      </c>
      <c r="M180" s="183"/>
      <c r="N180" s="75">
        <f t="shared" si="32"/>
        <v>31</v>
      </c>
      <c r="O180" s="168" t="s">
        <v>931</v>
      </c>
      <c r="P180" s="178">
        <f t="shared" si="71"/>
        <v>4</v>
      </c>
      <c r="Q180" s="164">
        <f t="shared" si="33"/>
        <v>3100466</v>
      </c>
      <c r="R180" s="59" t="str">
        <f t="shared" si="34"/>
        <v>PRO H80 T2 FD310UM  (80 gal)</v>
      </c>
      <c r="S180" s="151">
        <f t="shared" si="35"/>
        <v>1</v>
      </c>
      <c r="T180" s="190" t="s">
        <v>979</v>
      </c>
      <c r="U180" s="172">
        <v>80</v>
      </c>
      <c r="V180" s="173"/>
      <c r="W180" s="173" t="s">
        <v>280</v>
      </c>
      <c r="X180" s="129" t="str">
        <f t="shared" si="36"/>
        <v>Rheem2020Build80</v>
      </c>
      <c r="Y180" s="180">
        <v>0</v>
      </c>
      <c r="Z180" s="192"/>
      <c r="AA180" s="193"/>
      <c r="AB180" s="181"/>
      <c r="AC180" s="124" t="str">
        <f t="shared" si="37"/>
        <v>2,     3100466,   "PRO H80 T2 FD310UM  (80 gal)"</v>
      </c>
      <c r="AD180" s="191" t="str">
        <f t="shared" si="72"/>
        <v>Friedrich</v>
      </c>
      <c r="AE180" s="190" t="s">
        <v>995</v>
      </c>
      <c r="AF180" s="167">
        <f t="shared" si="38"/>
        <v>1</v>
      </c>
      <c r="AG180" s="124" t="str">
        <f t="shared" si="39"/>
        <v xml:space="preserve">          case  PRO H80 T2 FD310UM  (80 gal)   :   "FriedrichPROH80T2FD310UM"</v>
      </c>
      <c r="AH180" s="6">
        <v>3.5</v>
      </c>
      <c r="AJ180" s="6">
        <v>4</v>
      </c>
      <c r="AK180"/>
      <c r="AL180" s="138" t="str">
        <f t="shared" si="40"/>
        <v/>
      </c>
      <c r="AM180" s="138">
        <f t="shared" si="41"/>
        <v>3.5</v>
      </c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  <c r="NR180"/>
      <c r="NS180"/>
      <c r="NT180"/>
      <c r="NU180"/>
      <c r="NV180"/>
      <c r="NW180"/>
      <c r="NX180"/>
      <c r="NY180"/>
      <c r="NZ180"/>
      <c r="OA180"/>
      <c r="OB180"/>
      <c r="OC180"/>
      <c r="OD180"/>
      <c r="OE180"/>
      <c r="OF180"/>
      <c r="OG180"/>
      <c r="OH180"/>
      <c r="OI180"/>
      <c r="OJ180"/>
      <c r="OK180"/>
      <c r="OL180"/>
      <c r="OM180"/>
      <c r="ON180"/>
      <c r="OO180"/>
      <c r="OP180"/>
      <c r="OQ180"/>
      <c r="OR180"/>
      <c r="OS180"/>
      <c r="OT180"/>
      <c r="OU180"/>
      <c r="OV180"/>
      <c r="OW180"/>
      <c r="OX180"/>
      <c r="OY180"/>
      <c r="OZ180"/>
      <c r="PA180"/>
      <c r="PB180"/>
      <c r="PC180"/>
      <c r="PD180"/>
      <c r="PE180"/>
      <c r="PF180"/>
      <c r="PG180"/>
      <c r="PH180"/>
      <c r="PI180"/>
      <c r="PJ180"/>
      <c r="PK180"/>
      <c r="PL180"/>
      <c r="PM180"/>
      <c r="PN180"/>
      <c r="PO180"/>
      <c r="PP180"/>
      <c r="PQ180"/>
      <c r="PR180"/>
      <c r="PS180"/>
      <c r="PT180"/>
      <c r="PU180"/>
      <c r="PV180"/>
      <c r="PW180"/>
      <c r="PX180"/>
      <c r="PY180"/>
      <c r="PZ180"/>
      <c r="QA180"/>
      <c r="QB180"/>
      <c r="QC180"/>
      <c r="QD180"/>
      <c r="QE180"/>
      <c r="QF180"/>
      <c r="QG180"/>
      <c r="QH180"/>
      <c r="QI180"/>
      <c r="QJ180"/>
      <c r="QK180"/>
      <c r="QL180"/>
      <c r="QM180"/>
      <c r="QN180"/>
      <c r="QO180"/>
      <c r="QP180"/>
      <c r="QQ180"/>
      <c r="QR180"/>
      <c r="QS180"/>
      <c r="QT180"/>
      <c r="QU180"/>
      <c r="QV180"/>
      <c r="QW180"/>
      <c r="QX180"/>
      <c r="QY180"/>
      <c r="QZ180"/>
      <c r="RA180"/>
      <c r="RB180"/>
      <c r="RC180"/>
      <c r="RD180"/>
      <c r="RE180"/>
      <c r="RF180"/>
      <c r="RG180"/>
      <c r="RH180"/>
      <c r="RI180"/>
      <c r="RJ180"/>
      <c r="RK180"/>
      <c r="RL180"/>
      <c r="RM180"/>
      <c r="RN180"/>
      <c r="RO180"/>
      <c r="RP180"/>
      <c r="RQ180"/>
      <c r="RR180"/>
      <c r="RS180"/>
      <c r="RT180"/>
      <c r="RU180"/>
      <c r="RV180"/>
      <c r="RW180"/>
      <c r="RX180"/>
      <c r="RY180"/>
      <c r="RZ180"/>
      <c r="SA180"/>
      <c r="SB180"/>
      <c r="SC180"/>
      <c r="SD180"/>
      <c r="SE180"/>
      <c r="SF180"/>
      <c r="SG180"/>
      <c r="SH180"/>
      <c r="SI180"/>
      <c r="SJ180"/>
      <c r="SK180"/>
      <c r="SL180"/>
      <c r="SM180"/>
      <c r="SN180"/>
      <c r="SO180"/>
      <c r="SP180"/>
      <c r="SQ180"/>
      <c r="SR180"/>
      <c r="SS180"/>
      <c r="ST180"/>
      <c r="SU180"/>
      <c r="SV180"/>
      <c r="SW180"/>
      <c r="SX180"/>
      <c r="SY180"/>
      <c r="SZ180"/>
      <c r="TA180"/>
      <c r="TB180"/>
      <c r="TC180"/>
      <c r="TD180"/>
      <c r="TE180"/>
      <c r="TF180"/>
      <c r="TG180"/>
      <c r="TH180"/>
      <c r="TI180"/>
      <c r="TJ180"/>
      <c r="TK180"/>
      <c r="TL180"/>
      <c r="TM180"/>
      <c r="TN180"/>
      <c r="TO180"/>
      <c r="TP180"/>
      <c r="TQ180"/>
      <c r="TR180"/>
      <c r="TS180"/>
      <c r="TT180"/>
      <c r="TU180"/>
      <c r="TV180"/>
      <c r="TW180"/>
      <c r="TX180"/>
      <c r="TY180"/>
      <c r="TZ180"/>
      <c r="UA180"/>
      <c r="UB180"/>
      <c r="UC180"/>
      <c r="UD180"/>
      <c r="UE180"/>
      <c r="UF180"/>
      <c r="UG180"/>
      <c r="UH180"/>
      <c r="UI180"/>
      <c r="UJ180"/>
      <c r="UK180"/>
      <c r="UL180"/>
      <c r="UM180"/>
      <c r="UN180"/>
      <c r="UO180"/>
      <c r="UP180"/>
      <c r="UQ180"/>
      <c r="UR180"/>
      <c r="US180"/>
      <c r="UT180"/>
      <c r="UU180"/>
      <c r="UV180"/>
      <c r="UW180"/>
      <c r="UX180"/>
      <c r="UY180"/>
      <c r="UZ180"/>
      <c r="VA180"/>
      <c r="VB180"/>
      <c r="VC180"/>
      <c r="VD180"/>
      <c r="VE180"/>
      <c r="VF180"/>
      <c r="VG180"/>
      <c r="VH180"/>
      <c r="VI180"/>
      <c r="VJ180"/>
      <c r="VK180"/>
      <c r="VL180"/>
      <c r="VM180"/>
      <c r="VN180"/>
      <c r="VO180"/>
      <c r="VP180"/>
      <c r="VQ180"/>
      <c r="VR180"/>
      <c r="VS180"/>
      <c r="VT180"/>
      <c r="VU180"/>
      <c r="VV180"/>
      <c r="VW180"/>
      <c r="VX180"/>
      <c r="VY180"/>
      <c r="VZ180"/>
      <c r="WA180"/>
      <c r="WB180"/>
      <c r="WC180"/>
      <c r="WD180"/>
      <c r="WE180"/>
      <c r="WF180"/>
      <c r="WG180"/>
      <c r="WH180"/>
      <c r="WI180"/>
      <c r="WJ180"/>
      <c r="WK180"/>
      <c r="WL180"/>
      <c r="WM180"/>
      <c r="WN180"/>
      <c r="WO180"/>
      <c r="WP180"/>
      <c r="WQ180"/>
      <c r="WR180"/>
      <c r="WS180"/>
      <c r="WT180"/>
      <c r="WU180"/>
      <c r="WV180"/>
      <c r="WW180"/>
      <c r="WX180"/>
      <c r="WY180"/>
      <c r="WZ180"/>
      <c r="XA180"/>
      <c r="XB180"/>
      <c r="XC180"/>
      <c r="XD180"/>
      <c r="XE180"/>
      <c r="XF180"/>
      <c r="XG180"/>
      <c r="XH180"/>
      <c r="XI180"/>
      <c r="XJ180"/>
      <c r="XK180"/>
      <c r="XL180"/>
      <c r="XM180"/>
      <c r="XN180"/>
      <c r="XO180"/>
      <c r="XP180"/>
      <c r="XQ180"/>
      <c r="XR180"/>
      <c r="XS180"/>
      <c r="XT180"/>
      <c r="XU180"/>
      <c r="XV180"/>
      <c r="XW180"/>
      <c r="XX180"/>
      <c r="XY180"/>
      <c r="XZ180"/>
      <c r="YA180"/>
      <c r="YB180"/>
      <c r="YC180"/>
      <c r="YD180"/>
      <c r="YE180"/>
      <c r="YF180"/>
      <c r="YG180"/>
      <c r="YH180"/>
      <c r="YI180"/>
      <c r="YJ180"/>
      <c r="YK180"/>
      <c r="YL180"/>
      <c r="YM180"/>
      <c r="YN180"/>
      <c r="YO180"/>
      <c r="YP180"/>
      <c r="YQ180"/>
      <c r="YR180"/>
      <c r="YS180"/>
      <c r="YT180"/>
      <c r="YU180"/>
      <c r="YV180"/>
      <c r="YW180"/>
      <c r="YX180"/>
      <c r="YY180"/>
      <c r="YZ180"/>
      <c r="ZA180"/>
      <c r="ZB180"/>
      <c r="ZC180"/>
      <c r="ZD180"/>
      <c r="ZE180"/>
      <c r="ZF180"/>
      <c r="ZG180"/>
      <c r="ZH180"/>
      <c r="ZI180"/>
      <c r="ZJ180"/>
      <c r="ZK180"/>
      <c r="ZL180"/>
      <c r="ZM180"/>
      <c r="ZN180"/>
      <c r="ZO180"/>
      <c r="ZP180"/>
      <c r="ZQ180"/>
      <c r="ZR180"/>
      <c r="ZS180"/>
      <c r="ZT180"/>
      <c r="ZU180"/>
      <c r="ZV180"/>
      <c r="ZW180"/>
      <c r="ZX180"/>
      <c r="ZY180"/>
      <c r="ZZ180"/>
      <c r="AAA180"/>
      <c r="AAB180"/>
      <c r="AAC180"/>
      <c r="AAD180"/>
      <c r="AAE180"/>
      <c r="AAF180"/>
      <c r="AAG180"/>
      <c r="AAH180"/>
      <c r="AAI180"/>
      <c r="AAJ180"/>
      <c r="AAK180"/>
      <c r="AAL180"/>
      <c r="AAM180"/>
      <c r="AAN180"/>
      <c r="AAO180"/>
      <c r="AAP180"/>
      <c r="AAQ180"/>
      <c r="AAR180"/>
      <c r="AAS180"/>
      <c r="AAT180"/>
      <c r="AAU180"/>
      <c r="AAV180"/>
      <c r="AAW180"/>
      <c r="AAX180"/>
      <c r="AAY180"/>
      <c r="AAZ180"/>
      <c r="ABA180"/>
      <c r="ABB180"/>
      <c r="ABC180"/>
      <c r="ABD180"/>
      <c r="ABE180"/>
      <c r="ABF180"/>
      <c r="ABG180"/>
      <c r="ABH180"/>
      <c r="ABI180"/>
      <c r="ABJ180"/>
      <c r="ABK180"/>
      <c r="ABL180"/>
      <c r="ABM180"/>
      <c r="ABN180"/>
      <c r="ABO180"/>
      <c r="ABP180"/>
      <c r="ABQ180"/>
      <c r="ABR180"/>
      <c r="ABS180"/>
      <c r="ABT180"/>
      <c r="ABU180"/>
      <c r="ABV180"/>
      <c r="ABW180"/>
      <c r="ABX180"/>
      <c r="ABY180"/>
      <c r="ABZ180"/>
      <c r="ACA180"/>
      <c r="ACB180"/>
      <c r="ACC180"/>
      <c r="ACD180"/>
      <c r="ACE180"/>
      <c r="ACF180"/>
      <c r="ACG180"/>
      <c r="ACH180"/>
      <c r="ACI180"/>
      <c r="ACJ180"/>
      <c r="ACK180"/>
      <c r="ACL180"/>
      <c r="ACM180"/>
      <c r="ACN180"/>
      <c r="ACO180"/>
      <c r="ACP180"/>
      <c r="ACQ180"/>
      <c r="ACR180"/>
      <c r="ACS180"/>
      <c r="ACT180"/>
      <c r="ACU180"/>
      <c r="ACV180"/>
      <c r="ACW180"/>
      <c r="ACX180"/>
      <c r="ACY180"/>
      <c r="ACZ180"/>
      <c r="ADA180"/>
      <c r="ADB180"/>
      <c r="ADC180"/>
      <c r="ADD180"/>
      <c r="ADE180"/>
      <c r="ADF180"/>
      <c r="ADG180"/>
      <c r="ADH180"/>
      <c r="ADI180"/>
      <c r="ADJ180"/>
      <c r="ADK180"/>
      <c r="ADL180"/>
      <c r="ADM180"/>
      <c r="ADN180"/>
      <c r="ADO180"/>
      <c r="ADP180"/>
      <c r="ADQ180"/>
      <c r="ADR180"/>
      <c r="ADS180"/>
      <c r="ADT180"/>
      <c r="ADU180"/>
      <c r="ADV180"/>
      <c r="ADW180"/>
      <c r="ADX180"/>
      <c r="ADY180"/>
      <c r="ADZ180"/>
      <c r="AEA180"/>
      <c r="AEB180"/>
      <c r="AEC180"/>
      <c r="AED180"/>
      <c r="AEE180"/>
      <c r="AEF180"/>
      <c r="AEG180"/>
      <c r="AEH180"/>
      <c r="AEI180"/>
      <c r="AEJ180"/>
      <c r="AEK180"/>
      <c r="AEL180"/>
      <c r="AEM180"/>
      <c r="AEN180"/>
      <c r="AEO180"/>
      <c r="AEP180"/>
      <c r="AEQ180"/>
      <c r="AER180"/>
      <c r="AES180"/>
      <c r="AET180"/>
      <c r="AEU180"/>
      <c r="AEV180"/>
      <c r="AEW180"/>
      <c r="AEX180"/>
      <c r="AEY180"/>
      <c r="AEZ180"/>
      <c r="AFA180"/>
      <c r="AFB180"/>
      <c r="AFC180"/>
      <c r="AFD180"/>
      <c r="AFE180"/>
      <c r="AFF180"/>
      <c r="AFG180"/>
      <c r="AFH180"/>
      <c r="AFI180"/>
      <c r="AFJ180"/>
      <c r="AFK180"/>
      <c r="AFL180"/>
      <c r="AFM180"/>
      <c r="AFN180"/>
      <c r="AFO180"/>
      <c r="AFP180"/>
      <c r="AFQ180"/>
      <c r="AFR180"/>
      <c r="AFS180"/>
      <c r="AFT180"/>
      <c r="AFU180"/>
      <c r="AFV180"/>
      <c r="AFW180"/>
      <c r="AFX180"/>
      <c r="AFY180"/>
      <c r="AFZ180"/>
      <c r="AGA180"/>
      <c r="AGB180"/>
      <c r="AGC180"/>
      <c r="AGD180"/>
      <c r="AGE180"/>
      <c r="AGF180"/>
      <c r="AGG180"/>
      <c r="AGH180"/>
      <c r="AGI180"/>
      <c r="AGJ180"/>
      <c r="AGK180"/>
      <c r="AGL180"/>
      <c r="AGM180"/>
      <c r="AGN180"/>
      <c r="AGO180"/>
      <c r="AGP180"/>
      <c r="AGQ180"/>
      <c r="AGR180"/>
      <c r="AGS180"/>
      <c r="AGT180"/>
      <c r="AGU180"/>
      <c r="AGV180"/>
      <c r="AGW180"/>
      <c r="AGX180"/>
      <c r="AGY180"/>
      <c r="AGZ180"/>
      <c r="AHA180"/>
      <c r="AHB180"/>
      <c r="AHC180"/>
      <c r="AHD180"/>
      <c r="AHE180"/>
      <c r="AHF180"/>
      <c r="AHG180"/>
      <c r="AHH180"/>
      <c r="AHI180"/>
      <c r="AHJ180"/>
      <c r="AHK180"/>
      <c r="AHL180"/>
      <c r="AHM180"/>
      <c r="AHN180"/>
      <c r="AHO180"/>
      <c r="AHP180"/>
      <c r="AHQ180"/>
      <c r="AHR180"/>
      <c r="AHS180"/>
      <c r="AHT180"/>
      <c r="AHU180"/>
      <c r="AHV180"/>
      <c r="AHW180"/>
      <c r="AHX180"/>
      <c r="AHY180"/>
      <c r="AHZ180"/>
      <c r="AIA180"/>
      <c r="AIB180"/>
      <c r="AIC180"/>
      <c r="AID180"/>
      <c r="AIE180"/>
      <c r="AIF180"/>
      <c r="AIG180"/>
      <c r="AIH180"/>
      <c r="AII180"/>
      <c r="AIJ180"/>
      <c r="AIK180"/>
      <c r="AIL180"/>
      <c r="AIM180"/>
      <c r="AIN180"/>
      <c r="AIO180"/>
      <c r="AIP180"/>
      <c r="AIQ180"/>
      <c r="AIR180"/>
      <c r="AIS180"/>
      <c r="AIT180"/>
      <c r="AIU180"/>
      <c r="AIV180"/>
      <c r="AIW180"/>
      <c r="AIX180"/>
      <c r="AIY180"/>
      <c r="AIZ180"/>
      <c r="AJA180"/>
      <c r="AJB180"/>
      <c r="AJC180"/>
      <c r="AJD180"/>
      <c r="AJE180"/>
      <c r="AJF180"/>
      <c r="AJG180"/>
      <c r="AJH180"/>
      <c r="AJI180"/>
      <c r="AJJ180"/>
      <c r="AJK180"/>
      <c r="AJL180"/>
      <c r="AJM180"/>
      <c r="AJN180"/>
      <c r="AJO180"/>
      <c r="AJP180"/>
      <c r="AJQ180"/>
      <c r="AJR180"/>
      <c r="AJS180"/>
      <c r="AJT180"/>
      <c r="AJU180"/>
      <c r="AJV180"/>
      <c r="AJW180"/>
      <c r="AJX180"/>
      <c r="AJY180"/>
      <c r="AJZ180"/>
      <c r="AKA180"/>
      <c r="AKB180"/>
      <c r="AKC180"/>
      <c r="AKD180"/>
      <c r="AKE180"/>
      <c r="AKF180"/>
      <c r="AKG180"/>
      <c r="AKH180"/>
      <c r="AKI180"/>
      <c r="AKJ180"/>
      <c r="AKK180"/>
      <c r="AKL180"/>
      <c r="AKM180"/>
      <c r="AKN180"/>
      <c r="AKO180"/>
      <c r="AKP180"/>
      <c r="AKQ180"/>
      <c r="AKR180"/>
      <c r="AKS180"/>
      <c r="AKT180"/>
      <c r="AKU180"/>
      <c r="AKV180"/>
      <c r="AKW180"/>
      <c r="AKX180"/>
      <c r="AKY180"/>
      <c r="AKZ180"/>
      <c r="ALA180"/>
      <c r="ALB180"/>
      <c r="ALC180"/>
      <c r="ALD180"/>
      <c r="ALE180"/>
      <c r="ALF180"/>
      <c r="ALG180"/>
      <c r="ALH180"/>
      <c r="ALI180"/>
      <c r="ALJ180"/>
      <c r="ALK180"/>
      <c r="ALL180"/>
      <c r="ALM180"/>
      <c r="ALN180"/>
      <c r="ALO180"/>
      <c r="ALP180"/>
      <c r="ALQ180"/>
      <c r="ALR180"/>
      <c r="ALS180"/>
      <c r="ALT180"/>
      <c r="ALU180"/>
      <c r="ALV180"/>
      <c r="ALW180"/>
      <c r="ALX180"/>
      <c r="ALY180"/>
      <c r="ALZ180"/>
      <c r="AMA180"/>
      <c r="AMB180"/>
      <c r="AMC180"/>
      <c r="AMD180"/>
      <c r="AME180"/>
      <c r="AMF180"/>
      <c r="AMG180"/>
      <c r="AMH180"/>
      <c r="AMI180"/>
      <c r="AMJ180"/>
      <c r="AMK180"/>
      <c r="AML180"/>
      <c r="AMM180"/>
      <c r="AMN180"/>
      <c r="AMO180"/>
      <c r="AMP180"/>
      <c r="AMQ180"/>
      <c r="AMR180"/>
      <c r="AMS180"/>
      <c r="AMT180"/>
      <c r="AMU180"/>
    </row>
    <row r="181" spans="3:1035" s="6" customFormat="1" ht="15" customHeight="1" x14ac:dyDescent="0.25">
      <c r="C181" s="6" t="str">
        <f t="shared" si="25"/>
        <v>Friedrich</v>
      </c>
      <c r="D181" s="6" t="str">
        <f t="shared" si="26"/>
        <v>PROH40 T2 FD400-30  (40 gal)</v>
      </c>
      <c r="E181" s="6">
        <f t="shared" si="27"/>
        <v>3100559</v>
      </c>
      <c r="F181" s="55">
        <f t="shared" si="28"/>
        <v>40</v>
      </c>
      <c r="G181" s="6" t="str">
        <f t="shared" si="29"/>
        <v>Rheem2020Prem40</v>
      </c>
      <c r="H181" s="114">
        <f t="shared" si="30"/>
        <v>1</v>
      </c>
      <c r="I181" s="152" t="str">
        <f t="shared" si="31"/>
        <v>FriedrichPROH40T2FD400_30</v>
      </c>
      <c r="J181" s="114">
        <v>4</v>
      </c>
      <c r="K181" s="219">
        <v>3.83</v>
      </c>
      <c r="L181" s="91" t="s">
        <v>188</v>
      </c>
      <c r="M181" s="183"/>
      <c r="N181" s="75">
        <f t="shared" si="32"/>
        <v>31</v>
      </c>
      <c r="O181" s="168" t="s">
        <v>931</v>
      </c>
      <c r="P181" s="178">
        <f t="shared" si="71"/>
        <v>5</v>
      </c>
      <c r="Q181" s="164">
        <f t="shared" si="33"/>
        <v>3100559</v>
      </c>
      <c r="R181" s="59" t="str">
        <f t="shared" si="34"/>
        <v>PROH40 T2 FD400-30  (40 gal)</v>
      </c>
      <c r="S181" s="151">
        <f t="shared" si="35"/>
        <v>1</v>
      </c>
      <c r="T181" s="190" t="s">
        <v>980</v>
      </c>
      <c r="U181" s="172">
        <v>40</v>
      </c>
      <c r="V181" s="173"/>
      <c r="W181" s="173" t="s">
        <v>273</v>
      </c>
      <c r="X181" s="129" t="str">
        <f t="shared" si="36"/>
        <v>Rheem2020Prem40</v>
      </c>
      <c r="Y181" s="180">
        <v>1</v>
      </c>
      <c r="Z181" s="192"/>
      <c r="AA181" s="193"/>
      <c r="AB181" s="181"/>
      <c r="AC181" s="124" t="str">
        <f t="shared" si="37"/>
        <v>2,     3100559,   "PROH40 T2 FD400-30  (40 gal)"</v>
      </c>
      <c r="AD181" s="191" t="str">
        <f t="shared" si="72"/>
        <v>Friedrich</v>
      </c>
      <c r="AE181" s="190" t="s">
        <v>996</v>
      </c>
      <c r="AF181" s="167">
        <f t="shared" si="38"/>
        <v>1</v>
      </c>
      <c r="AG181" s="124" t="str">
        <f t="shared" si="39"/>
        <v xml:space="preserve">          case  PROH40 T2 FD400-30  (40 gal)   :   "FriedrichPROH40T2FD400_30"</v>
      </c>
      <c r="AH181" s="6">
        <v>3.83</v>
      </c>
      <c r="AJ181" s="6">
        <v>4</v>
      </c>
      <c r="AK181"/>
      <c r="AL181" s="138" t="str">
        <f t="shared" si="40"/>
        <v/>
      </c>
      <c r="AM181" s="138">
        <f t="shared" si="41"/>
        <v>3.83</v>
      </c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  <c r="NR181"/>
      <c r="NS181"/>
      <c r="NT181"/>
      <c r="NU181"/>
      <c r="NV181"/>
      <c r="NW181"/>
      <c r="NX181"/>
      <c r="NY181"/>
      <c r="NZ181"/>
      <c r="OA181"/>
      <c r="OB181"/>
      <c r="OC181"/>
      <c r="OD181"/>
      <c r="OE181"/>
      <c r="OF181"/>
      <c r="OG181"/>
      <c r="OH181"/>
      <c r="OI181"/>
      <c r="OJ181"/>
      <c r="OK181"/>
      <c r="OL181"/>
      <c r="OM181"/>
      <c r="ON181"/>
      <c r="OO181"/>
      <c r="OP181"/>
      <c r="OQ181"/>
      <c r="OR181"/>
      <c r="OS181"/>
      <c r="OT181"/>
      <c r="OU181"/>
      <c r="OV181"/>
      <c r="OW181"/>
      <c r="OX181"/>
      <c r="OY181"/>
      <c r="OZ181"/>
      <c r="PA181"/>
      <c r="PB181"/>
      <c r="PC181"/>
      <c r="PD181"/>
      <c r="PE181"/>
      <c r="PF181"/>
      <c r="PG181"/>
      <c r="PH181"/>
      <c r="PI181"/>
      <c r="PJ181"/>
      <c r="PK181"/>
      <c r="PL181"/>
      <c r="PM181"/>
      <c r="PN181"/>
      <c r="PO181"/>
      <c r="PP181"/>
      <c r="PQ181"/>
      <c r="PR181"/>
      <c r="PS181"/>
      <c r="PT181"/>
      <c r="PU181"/>
      <c r="PV181"/>
      <c r="PW181"/>
      <c r="PX181"/>
      <c r="PY181"/>
      <c r="PZ181"/>
      <c r="QA181"/>
      <c r="QB181"/>
      <c r="QC181"/>
      <c r="QD181"/>
      <c r="QE181"/>
      <c r="QF181"/>
      <c r="QG181"/>
      <c r="QH181"/>
      <c r="QI181"/>
      <c r="QJ181"/>
      <c r="QK181"/>
      <c r="QL181"/>
      <c r="QM181"/>
      <c r="QN181"/>
      <c r="QO181"/>
      <c r="QP181"/>
      <c r="QQ181"/>
      <c r="QR181"/>
      <c r="QS181"/>
      <c r="QT181"/>
      <c r="QU181"/>
      <c r="QV181"/>
      <c r="QW181"/>
      <c r="QX181"/>
      <c r="QY181"/>
      <c r="QZ181"/>
      <c r="RA181"/>
      <c r="RB181"/>
      <c r="RC181"/>
      <c r="RD181"/>
      <c r="RE181"/>
      <c r="RF181"/>
      <c r="RG181"/>
      <c r="RH181"/>
      <c r="RI181"/>
      <c r="RJ181"/>
      <c r="RK181"/>
      <c r="RL181"/>
      <c r="RM181"/>
      <c r="RN181"/>
      <c r="RO181"/>
      <c r="RP181"/>
      <c r="RQ181"/>
      <c r="RR181"/>
      <c r="RS181"/>
      <c r="RT181"/>
      <c r="RU181"/>
      <c r="RV181"/>
      <c r="RW181"/>
      <c r="RX181"/>
      <c r="RY181"/>
      <c r="RZ181"/>
      <c r="SA181"/>
      <c r="SB181"/>
      <c r="SC181"/>
      <c r="SD181"/>
      <c r="SE181"/>
      <c r="SF181"/>
      <c r="SG181"/>
      <c r="SH181"/>
      <c r="SI181"/>
      <c r="SJ181"/>
      <c r="SK181"/>
      <c r="SL181"/>
      <c r="SM181"/>
      <c r="SN181"/>
      <c r="SO181"/>
      <c r="SP181"/>
      <c r="SQ181"/>
      <c r="SR181"/>
      <c r="SS181"/>
      <c r="ST181"/>
      <c r="SU181"/>
      <c r="SV181"/>
      <c r="SW181"/>
      <c r="SX181"/>
      <c r="SY181"/>
      <c r="SZ181"/>
      <c r="TA181"/>
      <c r="TB181"/>
      <c r="TC181"/>
      <c r="TD181"/>
      <c r="TE181"/>
      <c r="TF181"/>
      <c r="TG181"/>
      <c r="TH181"/>
      <c r="TI181"/>
      <c r="TJ181"/>
      <c r="TK181"/>
      <c r="TL181"/>
      <c r="TM181"/>
      <c r="TN181"/>
      <c r="TO181"/>
      <c r="TP181"/>
      <c r="TQ181"/>
      <c r="TR181"/>
      <c r="TS181"/>
      <c r="TT181"/>
      <c r="TU181"/>
      <c r="TV181"/>
      <c r="TW181"/>
      <c r="TX181"/>
      <c r="TY181"/>
      <c r="TZ181"/>
      <c r="UA181"/>
      <c r="UB181"/>
      <c r="UC181"/>
      <c r="UD181"/>
      <c r="UE181"/>
      <c r="UF181"/>
      <c r="UG181"/>
      <c r="UH181"/>
      <c r="UI181"/>
      <c r="UJ181"/>
      <c r="UK181"/>
      <c r="UL181"/>
      <c r="UM181"/>
      <c r="UN181"/>
      <c r="UO181"/>
      <c r="UP181"/>
      <c r="UQ181"/>
      <c r="UR181"/>
      <c r="US181"/>
      <c r="UT181"/>
      <c r="UU181"/>
      <c r="UV181"/>
      <c r="UW181"/>
      <c r="UX181"/>
      <c r="UY181"/>
      <c r="UZ181"/>
      <c r="VA181"/>
      <c r="VB181"/>
      <c r="VC181"/>
      <c r="VD181"/>
      <c r="VE181"/>
      <c r="VF181"/>
      <c r="VG181"/>
      <c r="VH181"/>
      <c r="VI181"/>
      <c r="VJ181"/>
      <c r="VK181"/>
      <c r="VL181"/>
      <c r="VM181"/>
      <c r="VN181"/>
      <c r="VO181"/>
      <c r="VP181"/>
      <c r="VQ181"/>
      <c r="VR181"/>
      <c r="VS181"/>
      <c r="VT181"/>
      <c r="VU181"/>
      <c r="VV181"/>
      <c r="VW181"/>
      <c r="VX181"/>
      <c r="VY181"/>
      <c r="VZ181"/>
      <c r="WA181"/>
      <c r="WB181"/>
      <c r="WC181"/>
      <c r="WD181"/>
      <c r="WE181"/>
      <c r="WF181"/>
      <c r="WG181"/>
      <c r="WH181"/>
      <c r="WI181"/>
      <c r="WJ181"/>
      <c r="WK181"/>
      <c r="WL181"/>
      <c r="WM181"/>
      <c r="WN181"/>
      <c r="WO181"/>
      <c r="WP181"/>
      <c r="WQ181"/>
      <c r="WR181"/>
      <c r="WS181"/>
      <c r="WT181"/>
      <c r="WU181"/>
      <c r="WV181"/>
      <c r="WW181"/>
      <c r="WX181"/>
      <c r="WY181"/>
      <c r="WZ181"/>
      <c r="XA181"/>
      <c r="XB181"/>
      <c r="XC181"/>
      <c r="XD181"/>
      <c r="XE181"/>
      <c r="XF181"/>
      <c r="XG181"/>
      <c r="XH181"/>
      <c r="XI181"/>
      <c r="XJ181"/>
      <c r="XK181"/>
      <c r="XL181"/>
      <c r="XM181"/>
      <c r="XN181"/>
      <c r="XO181"/>
      <c r="XP181"/>
      <c r="XQ181"/>
      <c r="XR181"/>
      <c r="XS181"/>
      <c r="XT181"/>
      <c r="XU181"/>
      <c r="XV181"/>
      <c r="XW181"/>
      <c r="XX181"/>
      <c r="XY181"/>
      <c r="XZ181"/>
      <c r="YA181"/>
      <c r="YB181"/>
      <c r="YC181"/>
      <c r="YD181"/>
      <c r="YE181"/>
      <c r="YF181"/>
      <c r="YG181"/>
      <c r="YH181"/>
      <c r="YI181"/>
      <c r="YJ181"/>
      <c r="YK181"/>
      <c r="YL181"/>
      <c r="YM181"/>
      <c r="YN181"/>
      <c r="YO181"/>
      <c r="YP181"/>
      <c r="YQ181"/>
      <c r="YR181"/>
      <c r="YS181"/>
      <c r="YT181"/>
      <c r="YU181"/>
      <c r="YV181"/>
      <c r="YW181"/>
      <c r="YX181"/>
      <c r="YY181"/>
      <c r="YZ181"/>
      <c r="ZA181"/>
      <c r="ZB181"/>
      <c r="ZC181"/>
      <c r="ZD181"/>
      <c r="ZE181"/>
      <c r="ZF181"/>
      <c r="ZG181"/>
      <c r="ZH181"/>
      <c r="ZI181"/>
      <c r="ZJ181"/>
      <c r="ZK181"/>
      <c r="ZL181"/>
      <c r="ZM181"/>
      <c r="ZN181"/>
      <c r="ZO181"/>
      <c r="ZP181"/>
      <c r="ZQ181"/>
      <c r="ZR181"/>
      <c r="ZS181"/>
      <c r="ZT181"/>
      <c r="ZU181"/>
      <c r="ZV181"/>
      <c r="ZW181"/>
      <c r="ZX181"/>
      <c r="ZY181"/>
      <c r="ZZ181"/>
      <c r="AAA181"/>
      <c r="AAB181"/>
      <c r="AAC181"/>
      <c r="AAD181"/>
      <c r="AAE181"/>
      <c r="AAF181"/>
      <c r="AAG181"/>
      <c r="AAH181"/>
      <c r="AAI181"/>
      <c r="AAJ181"/>
      <c r="AAK181"/>
      <c r="AAL181"/>
      <c r="AAM181"/>
      <c r="AAN181"/>
      <c r="AAO181"/>
      <c r="AAP181"/>
      <c r="AAQ181"/>
      <c r="AAR181"/>
      <c r="AAS181"/>
      <c r="AAT181"/>
      <c r="AAU181"/>
      <c r="AAV181"/>
      <c r="AAW181"/>
      <c r="AAX181"/>
      <c r="AAY181"/>
      <c r="AAZ181"/>
      <c r="ABA181"/>
      <c r="ABB181"/>
      <c r="ABC181"/>
      <c r="ABD181"/>
      <c r="ABE181"/>
      <c r="ABF181"/>
      <c r="ABG181"/>
      <c r="ABH181"/>
      <c r="ABI181"/>
      <c r="ABJ181"/>
      <c r="ABK181"/>
      <c r="ABL181"/>
      <c r="ABM181"/>
      <c r="ABN181"/>
      <c r="ABO181"/>
      <c r="ABP181"/>
      <c r="ABQ181"/>
      <c r="ABR181"/>
      <c r="ABS181"/>
      <c r="ABT181"/>
      <c r="ABU181"/>
      <c r="ABV181"/>
      <c r="ABW181"/>
      <c r="ABX181"/>
      <c r="ABY181"/>
      <c r="ABZ181"/>
      <c r="ACA181"/>
      <c r="ACB181"/>
      <c r="ACC181"/>
      <c r="ACD181"/>
      <c r="ACE181"/>
      <c r="ACF181"/>
      <c r="ACG181"/>
      <c r="ACH181"/>
      <c r="ACI181"/>
      <c r="ACJ181"/>
      <c r="ACK181"/>
      <c r="ACL181"/>
      <c r="ACM181"/>
      <c r="ACN181"/>
      <c r="ACO181"/>
      <c r="ACP181"/>
      <c r="ACQ181"/>
      <c r="ACR181"/>
      <c r="ACS181"/>
      <c r="ACT181"/>
      <c r="ACU181"/>
      <c r="ACV181"/>
      <c r="ACW181"/>
      <c r="ACX181"/>
      <c r="ACY181"/>
      <c r="ACZ181"/>
      <c r="ADA181"/>
      <c r="ADB181"/>
      <c r="ADC181"/>
      <c r="ADD181"/>
      <c r="ADE181"/>
      <c r="ADF181"/>
      <c r="ADG181"/>
      <c r="ADH181"/>
      <c r="ADI181"/>
      <c r="ADJ181"/>
      <c r="ADK181"/>
      <c r="ADL181"/>
      <c r="ADM181"/>
      <c r="ADN181"/>
      <c r="ADO181"/>
      <c r="ADP181"/>
      <c r="ADQ181"/>
      <c r="ADR181"/>
      <c r="ADS181"/>
      <c r="ADT181"/>
      <c r="ADU181"/>
      <c r="ADV181"/>
      <c r="ADW181"/>
      <c r="ADX181"/>
      <c r="ADY181"/>
      <c r="ADZ181"/>
      <c r="AEA181"/>
      <c r="AEB181"/>
      <c r="AEC181"/>
      <c r="AED181"/>
      <c r="AEE181"/>
      <c r="AEF181"/>
      <c r="AEG181"/>
      <c r="AEH181"/>
      <c r="AEI181"/>
      <c r="AEJ181"/>
      <c r="AEK181"/>
      <c r="AEL181"/>
      <c r="AEM181"/>
      <c r="AEN181"/>
      <c r="AEO181"/>
      <c r="AEP181"/>
      <c r="AEQ181"/>
      <c r="AER181"/>
      <c r="AES181"/>
      <c r="AET181"/>
      <c r="AEU181"/>
      <c r="AEV181"/>
      <c r="AEW181"/>
      <c r="AEX181"/>
      <c r="AEY181"/>
      <c r="AEZ181"/>
      <c r="AFA181"/>
      <c r="AFB181"/>
      <c r="AFC181"/>
      <c r="AFD181"/>
      <c r="AFE181"/>
      <c r="AFF181"/>
      <c r="AFG181"/>
      <c r="AFH181"/>
      <c r="AFI181"/>
      <c r="AFJ181"/>
      <c r="AFK181"/>
      <c r="AFL181"/>
      <c r="AFM181"/>
      <c r="AFN181"/>
      <c r="AFO181"/>
      <c r="AFP181"/>
      <c r="AFQ181"/>
      <c r="AFR181"/>
      <c r="AFS181"/>
      <c r="AFT181"/>
      <c r="AFU181"/>
      <c r="AFV181"/>
      <c r="AFW181"/>
      <c r="AFX181"/>
      <c r="AFY181"/>
      <c r="AFZ181"/>
      <c r="AGA181"/>
      <c r="AGB181"/>
      <c r="AGC181"/>
      <c r="AGD181"/>
      <c r="AGE181"/>
      <c r="AGF181"/>
      <c r="AGG181"/>
      <c r="AGH181"/>
      <c r="AGI181"/>
      <c r="AGJ181"/>
      <c r="AGK181"/>
      <c r="AGL181"/>
      <c r="AGM181"/>
      <c r="AGN181"/>
      <c r="AGO181"/>
      <c r="AGP181"/>
      <c r="AGQ181"/>
      <c r="AGR181"/>
      <c r="AGS181"/>
      <c r="AGT181"/>
      <c r="AGU181"/>
      <c r="AGV181"/>
      <c r="AGW181"/>
      <c r="AGX181"/>
      <c r="AGY181"/>
      <c r="AGZ181"/>
      <c r="AHA181"/>
      <c r="AHB181"/>
      <c r="AHC181"/>
      <c r="AHD181"/>
      <c r="AHE181"/>
      <c r="AHF181"/>
      <c r="AHG181"/>
      <c r="AHH181"/>
      <c r="AHI181"/>
      <c r="AHJ181"/>
      <c r="AHK181"/>
      <c r="AHL181"/>
      <c r="AHM181"/>
      <c r="AHN181"/>
      <c r="AHO181"/>
      <c r="AHP181"/>
      <c r="AHQ181"/>
      <c r="AHR181"/>
      <c r="AHS181"/>
      <c r="AHT181"/>
      <c r="AHU181"/>
      <c r="AHV181"/>
      <c r="AHW181"/>
      <c r="AHX181"/>
      <c r="AHY181"/>
      <c r="AHZ181"/>
      <c r="AIA181"/>
      <c r="AIB181"/>
      <c r="AIC181"/>
      <c r="AID181"/>
      <c r="AIE181"/>
      <c r="AIF181"/>
      <c r="AIG181"/>
      <c r="AIH181"/>
      <c r="AII181"/>
      <c r="AIJ181"/>
      <c r="AIK181"/>
      <c r="AIL181"/>
      <c r="AIM181"/>
      <c r="AIN181"/>
      <c r="AIO181"/>
      <c r="AIP181"/>
      <c r="AIQ181"/>
      <c r="AIR181"/>
      <c r="AIS181"/>
      <c r="AIT181"/>
      <c r="AIU181"/>
      <c r="AIV181"/>
      <c r="AIW181"/>
      <c r="AIX181"/>
      <c r="AIY181"/>
      <c r="AIZ181"/>
      <c r="AJA181"/>
      <c r="AJB181"/>
      <c r="AJC181"/>
      <c r="AJD181"/>
      <c r="AJE181"/>
      <c r="AJF181"/>
      <c r="AJG181"/>
      <c r="AJH181"/>
      <c r="AJI181"/>
      <c r="AJJ181"/>
      <c r="AJK181"/>
      <c r="AJL181"/>
      <c r="AJM181"/>
      <c r="AJN181"/>
      <c r="AJO181"/>
      <c r="AJP181"/>
      <c r="AJQ181"/>
      <c r="AJR181"/>
      <c r="AJS181"/>
      <c r="AJT181"/>
      <c r="AJU181"/>
      <c r="AJV181"/>
      <c r="AJW181"/>
      <c r="AJX181"/>
      <c r="AJY181"/>
      <c r="AJZ181"/>
      <c r="AKA181"/>
      <c r="AKB181"/>
      <c r="AKC181"/>
      <c r="AKD181"/>
      <c r="AKE181"/>
      <c r="AKF181"/>
      <c r="AKG181"/>
      <c r="AKH181"/>
      <c r="AKI181"/>
      <c r="AKJ181"/>
      <c r="AKK181"/>
      <c r="AKL181"/>
      <c r="AKM181"/>
      <c r="AKN181"/>
      <c r="AKO181"/>
      <c r="AKP181"/>
      <c r="AKQ181"/>
      <c r="AKR181"/>
      <c r="AKS181"/>
      <c r="AKT181"/>
      <c r="AKU181"/>
      <c r="AKV181"/>
      <c r="AKW181"/>
      <c r="AKX181"/>
      <c r="AKY181"/>
      <c r="AKZ181"/>
      <c r="ALA181"/>
      <c r="ALB181"/>
      <c r="ALC181"/>
      <c r="ALD181"/>
      <c r="ALE181"/>
      <c r="ALF181"/>
      <c r="ALG181"/>
      <c r="ALH181"/>
      <c r="ALI181"/>
      <c r="ALJ181"/>
      <c r="ALK181"/>
      <c r="ALL181"/>
      <c r="ALM181"/>
      <c r="ALN181"/>
      <c r="ALO181"/>
      <c r="ALP181"/>
      <c r="ALQ181"/>
      <c r="ALR181"/>
      <c r="ALS181"/>
      <c r="ALT181"/>
      <c r="ALU181"/>
      <c r="ALV181"/>
      <c r="ALW181"/>
      <c r="ALX181"/>
      <c r="ALY181"/>
      <c r="ALZ181"/>
      <c r="AMA181"/>
      <c r="AMB181"/>
      <c r="AMC181"/>
      <c r="AMD181"/>
      <c r="AME181"/>
      <c r="AMF181"/>
      <c r="AMG181"/>
      <c r="AMH181"/>
      <c r="AMI181"/>
      <c r="AMJ181"/>
      <c r="AMK181"/>
      <c r="AML181"/>
      <c r="AMM181"/>
      <c r="AMN181"/>
      <c r="AMO181"/>
      <c r="AMP181"/>
      <c r="AMQ181"/>
      <c r="AMR181"/>
      <c r="AMS181"/>
      <c r="AMT181"/>
      <c r="AMU181"/>
    </row>
    <row r="182" spans="3:1035" s="6" customFormat="1" ht="15" customHeight="1" x14ac:dyDescent="0.25">
      <c r="C182" s="6" t="str">
        <f t="shared" si="25"/>
        <v>Friedrich</v>
      </c>
      <c r="D182" s="6" t="str">
        <f t="shared" si="26"/>
        <v>PROH40 T2 FD400-SO  (40 gal)</v>
      </c>
      <c r="E182" s="6">
        <f t="shared" si="27"/>
        <v>3100659</v>
      </c>
      <c r="F182" s="55">
        <f t="shared" si="28"/>
        <v>40</v>
      </c>
      <c r="G182" s="6" t="str">
        <f t="shared" si="29"/>
        <v>Rheem2020Prem40</v>
      </c>
      <c r="H182" s="114">
        <f t="shared" si="30"/>
        <v>1</v>
      </c>
      <c r="I182" s="152" t="str">
        <f t="shared" si="31"/>
        <v>FriedrichPROH40T2FD400_SO</v>
      </c>
      <c r="J182" s="114">
        <v>4</v>
      </c>
      <c r="K182" s="219">
        <v>3.83</v>
      </c>
      <c r="L182" s="91" t="s">
        <v>188</v>
      </c>
      <c r="M182" s="183"/>
      <c r="N182" s="75">
        <f t="shared" si="32"/>
        <v>31</v>
      </c>
      <c r="O182" s="168" t="s">
        <v>931</v>
      </c>
      <c r="P182" s="178">
        <f t="shared" si="71"/>
        <v>6</v>
      </c>
      <c r="Q182" s="164">
        <f t="shared" si="33"/>
        <v>3100659</v>
      </c>
      <c r="R182" s="59" t="str">
        <f t="shared" si="34"/>
        <v>PROH40 T2 FD400-SO  (40 gal)</v>
      </c>
      <c r="S182" s="151">
        <f t="shared" si="35"/>
        <v>1</v>
      </c>
      <c r="T182" s="190" t="s">
        <v>981</v>
      </c>
      <c r="U182" s="172">
        <v>40</v>
      </c>
      <c r="V182" s="173"/>
      <c r="W182" s="173" t="s">
        <v>273</v>
      </c>
      <c r="X182" s="129" t="str">
        <f t="shared" si="36"/>
        <v>Rheem2020Prem40</v>
      </c>
      <c r="Y182" s="180">
        <v>1</v>
      </c>
      <c r="Z182" s="192"/>
      <c r="AA182" s="193"/>
      <c r="AB182" s="181"/>
      <c r="AC182" s="124" t="str">
        <f t="shared" si="37"/>
        <v>2,     3100659,   "PROH40 T2 FD400-SO  (40 gal)"</v>
      </c>
      <c r="AD182" s="191" t="str">
        <f t="shared" si="72"/>
        <v>Friedrich</v>
      </c>
      <c r="AE182" s="190" t="s">
        <v>997</v>
      </c>
      <c r="AF182" s="167">
        <f t="shared" si="38"/>
        <v>1</v>
      </c>
      <c r="AG182" s="124" t="str">
        <f t="shared" si="39"/>
        <v xml:space="preserve">          case  PROH40 T2 FD400-SO  (40 gal)   :   "FriedrichPROH40T2FD400_SO"</v>
      </c>
      <c r="AH182" s="6">
        <v>3.83</v>
      </c>
      <c r="AJ182" s="6">
        <v>4</v>
      </c>
      <c r="AK182"/>
      <c r="AL182" s="138" t="str">
        <f t="shared" si="40"/>
        <v/>
      </c>
      <c r="AM182" s="138">
        <f t="shared" si="41"/>
        <v>3.83</v>
      </c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  <c r="NR182"/>
      <c r="NS182"/>
      <c r="NT182"/>
      <c r="NU182"/>
      <c r="NV182"/>
      <c r="NW182"/>
      <c r="NX182"/>
      <c r="NY182"/>
      <c r="NZ182"/>
      <c r="OA182"/>
      <c r="OB182"/>
      <c r="OC182"/>
      <c r="OD182"/>
      <c r="OE182"/>
      <c r="OF182"/>
      <c r="OG182"/>
      <c r="OH182"/>
      <c r="OI182"/>
      <c r="OJ182"/>
      <c r="OK182"/>
      <c r="OL182"/>
      <c r="OM182"/>
      <c r="ON182"/>
      <c r="OO182"/>
      <c r="OP182"/>
      <c r="OQ182"/>
      <c r="OR182"/>
      <c r="OS182"/>
      <c r="OT182"/>
      <c r="OU182"/>
      <c r="OV182"/>
      <c r="OW182"/>
      <c r="OX182"/>
      <c r="OY182"/>
      <c r="OZ182"/>
      <c r="PA182"/>
      <c r="PB182"/>
      <c r="PC182"/>
      <c r="PD182"/>
      <c r="PE182"/>
      <c r="PF182"/>
      <c r="PG182"/>
      <c r="PH182"/>
      <c r="PI182"/>
      <c r="PJ182"/>
      <c r="PK182"/>
      <c r="PL182"/>
      <c r="PM182"/>
      <c r="PN182"/>
      <c r="PO182"/>
      <c r="PP182"/>
      <c r="PQ182"/>
      <c r="PR182"/>
      <c r="PS182"/>
      <c r="PT182"/>
      <c r="PU182"/>
      <c r="PV182"/>
      <c r="PW182"/>
      <c r="PX182"/>
      <c r="PY182"/>
      <c r="PZ182"/>
      <c r="QA182"/>
      <c r="QB182"/>
      <c r="QC182"/>
      <c r="QD182"/>
      <c r="QE182"/>
      <c r="QF182"/>
      <c r="QG182"/>
      <c r="QH182"/>
      <c r="QI182"/>
      <c r="QJ182"/>
      <c r="QK182"/>
      <c r="QL182"/>
      <c r="QM182"/>
      <c r="QN182"/>
      <c r="QO182"/>
      <c r="QP182"/>
      <c r="QQ182"/>
      <c r="QR182"/>
      <c r="QS182"/>
      <c r="QT182"/>
      <c r="QU182"/>
      <c r="QV182"/>
      <c r="QW182"/>
      <c r="QX182"/>
      <c r="QY182"/>
      <c r="QZ182"/>
      <c r="RA182"/>
      <c r="RB182"/>
      <c r="RC182"/>
      <c r="RD182"/>
      <c r="RE182"/>
      <c r="RF182"/>
      <c r="RG182"/>
      <c r="RH182"/>
      <c r="RI182"/>
      <c r="RJ182"/>
      <c r="RK182"/>
      <c r="RL182"/>
      <c r="RM182"/>
      <c r="RN182"/>
      <c r="RO182"/>
      <c r="RP182"/>
      <c r="RQ182"/>
      <c r="RR182"/>
      <c r="RS182"/>
      <c r="RT182"/>
      <c r="RU182"/>
      <c r="RV182"/>
      <c r="RW182"/>
      <c r="RX182"/>
      <c r="RY182"/>
      <c r="RZ182"/>
      <c r="SA182"/>
      <c r="SB182"/>
      <c r="SC182"/>
      <c r="SD182"/>
      <c r="SE182"/>
      <c r="SF182"/>
      <c r="SG182"/>
      <c r="SH182"/>
      <c r="SI182"/>
      <c r="SJ182"/>
      <c r="SK182"/>
      <c r="SL182"/>
      <c r="SM182"/>
      <c r="SN182"/>
      <c r="SO182"/>
      <c r="SP182"/>
      <c r="SQ182"/>
      <c r="SR182"/>
      <c r="SS182"/>
      <c r="ST182"/>
      <c r="SU182"/>
      <c r="SV182"/>
      <c r="SW182"/>
      <c r="SX182"/>
      <c r="SY182"/>
      <c r="SZ182"/>
      <c r="TA182"/>
      <c r="TB182"/>
      <c r="TC182"/>
      <c r="TD182"/>
      <c r="TE182"/>
      <c r="TF182"/>
      <c r="TG182"/>
      <c r="TH182"/>
      <c r="TI182"/>
      <c r="TJ182"/>
      <c r="TK182"/>
      <c r="TL182"/>
      <c r="TM182"/>
      <c r="TN182"/>
      <c r="TO182"/>
      <c r="TP182"/>
      <c r="TQ182"/>
      <c r="TR182"/>
      <c r="TS182"/>
      <c r="TT182"/>
      <c r="TU182"/>
      <c r="TV182"/>
      <c r="TW182"/>
      <c r="TX182"/>
      <c r="TY182"/>
      <c r="TZ182"/>
      <c r="UA182"/>
      <c r="UB182"/>
      <c r="UC182"/>
      <c r="UD182"/>
      <c r="UE182"/>
      <c r="UF182"/>
      <c r="UG182"/>
      <c r="UH182"/>
      <c r="UI182"/>
      <c r="UJ182"/>
      <c r="UK182"/>
      <c r="UL182"/>
      <c r="UM182"/>
      <c r="UN182"/>
      <c r="UO182"/>
      <c r="UP182"/>
      <c r="UQ182"/>
      <c r="UR182"/>
      <c r="US182"/>
      <c r="UT182"/>
      <c r="UU182"/>
      <c r="UV182"/>
      <c r="UW182"/>
      <c r="UX182"/>
      <c r="UY182"/>
      <c r="UZ182"/>
      <c r="VA182"/>
      <c r="VB182"/>
      <c r="VC182"/>
      <c r="VD182"/>
      <c r="VE182"/>
      <c r="VF182"/>
      <c r="VG182"/>
      <c r="VH182"/>
      <c r="VI182"/>
      <c r="VJ182"/>
      <c r="VK182"/>
      <c r="VL182"/>
      <c r="VM182"/>
      <c r="VN182"/>
      <c r="VO182"/>
      <c r="VP182"/>
      <c r="VQ182"/>
      <c r="VR182"/>
      <c r="VS182"/>
      <c r="VT182"/>
      <c r="VU182"/>
      <c r="VV182"/>
      <c r="VW182"/>
      <c r="VX182"/>
      <c r="VY182"/>
      <c r="VZ182"/>
      <c r="WA182"/>
      <c r="WB182"/>
      <c r="WC182"/>
      <c r="WD182"/>
      <c r="WE182"/>
      <c r="WF182"/>
      <c r="WG182"/>
      <c r="WH182"/>
      <c r="WI182"/>
      <c r="WJ182"/>
      <c r="WK182"/>
      <c r="WL182"/>
      <c r="WM182"/>
      <c r="WN182"/>
      <c r="WO182"/>
      <c r="WP182"/>
      <c r="WQ182"/>
      <c r="WR182"/>
      <c r="WS182"/>
      <c r="WT182"/>
      <c r="WU182"/>
      <c r="WV182"/>
      <c r="WW182"/>
      <c r="WX182"/>
      <c r="WY182"/>
      <c r="WZ182"/>
      <c r="XA182"/>
      <c r="XB182"/>
      <c r="XC182"/>
      <c r="XD182"/>
      <c r="XE182"/>
      <c r="XF182"/>
      <c r="XG182"/>
      <c r="XH182"/>
      <c r="XI182"/>
      <c r="XJ182"/>
      <c r="XK182"/>
      <c r="XL182"/>
      <c r="XM182"/>
      <c r="XN182"/>
      <c r="XO182"/>
      <c r="XP182"/>
      <c r="XQ182"/>
      <c r="XR182"/>
      <c r="XS182"/>
      <c r="XT182"/>
      <c r="XU182"/>
      <c r="XV182"/>
      <c r="XW182"/>
      <c r="XX182"/>
      <c r="XY182"/>
      <c r="XZ182"/>
      <c r="YA182"/>
      <c r="YB182"/>
      <c r="YC182"/>
      <c r="YD182"/>
      <c r="YE182"/>
      <c r="YF182"/>
      <c r="YG182"/>
      <c r="YH182"/>
      <c r="YI182"/>
      <c r="YJ182"/>
      <c r="YK182"/>
      <c r="YL182"/>
      <c r="YM182"/>
      <c r="YN182"/>
      <c r="YO182"/>
      <c r="YP182"/>
      <c r="YQ182"/>
      <c r="YR182"/>
      <c r="YS182"/>
      <c r="YT182"/>
      <c r="YU182"/>
      <c r="YV182"/>
      <c r="YW182"/>
      <c r="YX182"/>
      <c r="YY182"/>
      <c r="YZ182"/>
      <c r="ZA182"/>
      <c r="ZB182"/>
      <c r="ZC182"/>
      <c r="ZD182"/>
      <c r="ZE182"/>
      <c r="ZF182"/>
      <c r="ZG182"/>
      <c r="ZH182"/>
      <c r="ZI182"/>
      <c r="ZJ182"/>
      <c r="ZK182"/>
      <c r="ZL182"/>
      <c r="ZM182"/>
      <c r="ZN182"/>
      <c r="ZO182"/>
      <c r="ZP182"/>
      <c r="ZQ182"/>
      <c r="ZR182"/>
      <c r="ZS182"/>
      <c r="ZT182"/>
      <c r="ZU182"/>
      <c r="ZV182"/>
      <c r="ZW182"/>
      <c r="ZX182"/>
      <c r="ZY182"/>
      <c r="ZZ182"/>
      <c r="AAA182"/>
      <c r="AAB182"/>
      <c r="AAC182"/>
      <c r="AAD182"/>
      <c r="AAE182"/>
      <c r="AAF182"/>
      <c r="AAG182"/>
      <c r="AAH182"/>
      <c r="AAI182"/>
      <c r="AAJ182"/>
      <c r="AAK182"/>
      <c r="AAL182"/>
      <c r="AAM182"/>
      <c r="AAN182"/>
      <c r="AAO182"/>
      <c r="AAP182"/>
      <c r="AAQ182"/>
      <c r="AAR182"/>
      <c r="AAS182"/>
      <c r="AAT182"/>
      <c r="AAU182"/>
      <c r="AAV182"/>
      <c r="AAW182"/>
      <c r="AAX182"/>
      <c r="AAY182"/>
      <c r="AAZ182"/>
      <c r="ABA182"/>
      <c r="ABB182"/>
      <c r="ABC182"/>
      <c r="ABD182"/>
      <c r="ABE182"/>
      <c r="ABF182"/>
      <c r="ABG182"/>
      <c r="ABH182"/>
      <c r="ABI182"/>
      <c r="ABJ182"/>
      <c r="ABK182"/>
      <c r="ABL182"/>
      <c r="ABM182"/>
      <c r="ABN182"/>
      <c r="ABO182"/>
      <c r="ABP182"/>
      <c r="ABQ182"/>
      <c r="ABR182"/>
      <c r="ABS182"/>
      <c r="ABT182"/>
      <c r="ABU182"/>
      <c r="ABV182"/>
      <c r="ABW182"/>
      <c r="ABX182"/>
      <c r="ABY182"/>
      <c r="ABZ182"/>
      <c r="ACA182"/>
      <c r="ACB182"/>
      <c r="ACC182"/>
      <c r="ACD182"/>
      <c r="ACE182"/>
      <c r="ACF182"/>
      <c r="ACG182"/>
      <c r="ACH182"/>
      <c r="ACI182"/>
      <c r="ACJ182"/>
      <c r="ACK182"/>
      <c r="ACL182"/>
      <c r="ACM182"/>
      <c r="ACN182"/>
      <c r="ACO182"/>
      <c r="ACP182"/>
      <c r="ACQ182"/>
      <c r="ACR182"/>
      <c r="ACS182"/>
      <c r="ACT182"/>
      <c r="ACU182"/>
      <c r="ACV182"/>
      <c r="ACW182"/>
      <c r="ACX182"/>
      <c r="ACY182"/>
      <c r="ACZ182"/>
      <c r="ADA182"/>
      <c r="ADB182"/>
      <c r="ADC182"/>
      <c r="ADD182"/>
      <c r="ADE182"/>
      <c r="ADF182"/>
      <c r="ADG182"/>
      <c r="ADH182"/>
      <c r="ADI182"/>
      <c r="ADJ182"/>
      <c r="ADK182"/>
      <c r="ADL182"/>
      <c r="ADM182"/>
      <c r="ADN182"/>
      <c r="ADO182"/>
      <c r="ADP182"/>
      <c r="ADQ182"/>
      <c r="ADR182"/>
      <c r="ADS182"/>
      <c r="ADT182"/>
      <c r="ADU182"/>
      <c r="ADV182"/>
      <c r="ADW182"/>
      <c r="ADX182"/>
      <c r="ADY182"/>
      <c r="ADZ182"/>
      <c r="AEA182"/>
      <c r="AEB182"/>
      <c r="AEC182"/>
      <c r="AED182"/>
      <c r="AEE182"/>
      <c r="AEF182"/>
      <c r="AEG182"/>
      <c r="AEH182"/>
      <c r="AEI182"/>
      <c r="AEJ182"/>
      <c r="AEK182"/>
      <c r="AEL182"/>
      <c r="AEM182"/>
      <c r="AEN182"/>
      <c r="AEO182"/>
      <c r="AEP182"/>
      <c r="AEQ182"/>
      <c r="AER182"/>
      <c r="AES182"/>
      <c r="AET182"/>
      <c r="AEU182"/>
      <c r="AEV182"/>
      <c r="AEW182"/>
      <c r="AEX182"/>
      <c r="AEY182"/>
      <c r="AEZ182"/>
      <c r="AFA182"/>
      <c r="AFB182"/>
      <c r="AFC182"/>
      <c r="AFD182"/>
      <c r="AFE182"/>
      <c r="AFF182"/>
      <c r="AFG182"/>
      <c r="AFH182"/>
      <c r="AFI182"/>
      <c r="AFJ182"/>
      <c r="AFK182"/>
      <c r="AFL182"/>
      <c r="AFM182"/>
      <c r="AFN182"/>
      <c r="AFO182"/>
      <c r="AFP182"/>
      <c r="AFQ182"/>
      <c r="AFR182"/>
      <c r="AFS182"/>
      <c r="AFT182"/>
      <c r="AFU182"/>
      <c r="AFV182"/>
      <c r="AFW182"/>
      <c r="AFX182"/>
      <c r="AFY182"/>
      <c r="AFZ182"/>
      <c r="AGA182"/>
      <c r="AGB182"/>
      <c r="AGC182"/>
      <c r="AGD182"/>
      <c r="AGE182"/>
      <c r="AGF182"/>
      <c r="AGG182"/>
      <c r="AGH182"/>
      <c r="AGI182"/>
      <c r="AGJ182"/>
      <c r="AGK182"/>
      <c r="AGL182"/>
      <c r="AGM182"/>
      <c r="AGN182"/>
      <c r="AGO182"/>
      <c r="AGP182"/>
      <c r="AGQ182"/>
      <c r="AGR182"/>
      <c r="AGS182"/>
      <c r="AGT182"/>
      <c r="AGU182"/>
      <c r="AGV182"/>
      <c r="AGW182"/>
      <c r="AGX182"/>
      <c r="AGY182"/>
      <c r="AGZ182"/>
      <c r="AHA182"/>
      <c r="AHB182"/>
      <c r="AHC182"/>
      <c r="AHD182"/>
      <c r="AHE182"/>
      <c r="AHF182"/>
      <c r="AHG182"/>
      <c r="AHH182"/>
      <c r="AHI182"/>
      <c r="AHJ182"/>
      <c r="AHK182"/>
      <c r="AHL182"/>
      <c r="AHM182"/>
      <c r="AHN182"/>
      <c r="AHO182"/>
      <c r="AHP182"/>
      <c r="AHQ182"/>
      <c r="AHR182"/>
      <c r="AHS182"/>
      <c r="AHT182"/>
      <c r="AHU182"/>
      <c r="AHV182"/>
      <c r="AHW182"/>
      <c r="AHX182"/>
      <c r="AHY182"/>
      <c r="AHZ182"/>
      <c r="AIA182"/>
      <c r="AIB182"/>
      <c r="AIC182"/>
      <c r="AID182"/>
      <c r="AIE182"/>
      <c r="AIF182"/>
      <c r="AIG182"/>
      <c r="AIH182"/>
      <c r="AII182"/>
      <c r="AIJ182"/>
      <c r="AIK182"/>
      <c r="AIL182"/>
      <c r="AIM182"/>
      <c r="AIN182"/>
      <c r="AIO182"/>
      <c r="AIP182"/>
      <c r="AIQ182"/>
      <c r="AIR182"/>
      <c r="AIS182"/>
      <c r="AIT182"/>
      <c r="AIU182"/>
      <c r="AIV182"/>
      <c r="AIW182"/>
      <c r="AIX182"/>
      <c r="AIY182"/>
      <c r="AIZ182"/>
      <c r="AJA182"/>
      <c r="AJB182"/>
      <c r="AJC182"/>
      <c r="AJD182"/>
      <c r="AJE182"/>
      <c r="AJF182"/>
      <c r="AJG182"/>
      <c r="AJH182"/>
      <c r="AJI182"/>
      <c r="AJJ182"/>
      <c r="AJK182"/>
      <c r="AJL182"/>
      <c r="AJM182"/>
      <c r="AJN182"/>
      <c r="AJO182"/>
      <c r="AJP182"/>
      <c r="AJQ182"/>
      <c r="AJR182"/>
      <c r="AJS182"/>
      <c r="AJT182"/>
      <c r="AJU182"/>
      <c r="AJV182"/>
      <c r="AJW182"/>
      <c r="AJX182"/>
      <c r="AJY182"/>
      <c r="AJZ182"/>
      <c r="AKA182"/>
      <c r="AKB182"/>
      <c r="AKC182"/>
      <c r="AKD182"/>
      <c r="AKE182"/>
      <c r="AKF182"/>
      <c r="AKG182"/>
      <c r="AKH182"/>
      <c r="AKI182"/>
      <c r="AKJ182"/>
      <c r="AKK182"/>
      <c r="AKL182"/>
      <c r="AKM182"/>
      <c r="AKN182"/>
      <c r="AKO182"/>
      <c r="AKP182"/>
      <c r="AKQ182"/>
      <c r="AKR182"/>
      <c r="AKS182"/>
      <c r="AKT182"/>
      <c r="AKU182"/>
      <c r="AKV182"/>
      <c r="AKW182"/>
      <c r="AKX182"/>
      <c r="AKY182"/>
      <c r="AKZ182"/>
      <c r="ALA182"/>
      <c r="ALB182"/>
      <c r="ALC182"/>
      <c r="ALD182"/>
      <c r="ALE182"/>
      <c r="ALF182"/>
      <c r="ALG182"/>
      <c r="ALH182"/>
      <c r="ALI182"/>
      <c r="ALJ182"/>
      <c r="ALK182"/>
      <c r="ALL182"/>
      <c r="ALM182"/>
      <c r="ALN182"/>
      <c r="ALO182"/>
      <c r="ALP182"/>
      <c r="ALQ182"/>
      <c r="ALR182"/>
      <c r="ALS182"/>
      <c r="ALT182"/>
      <c r="ALU182"/>
      <c r="ALV182"/>
      <c r="ALW182"/>
      <c r="ALX182"/>
      <c r="ALY182"/>
      <c r="ALZ182"/>
      <c r="AMA182"/>
      <c r="AMB182"/>
      <c r="AMC182"/>
      <c r="AMD182"/>
      <c r="AME182"/>
      <c r="AMF182"/>
      <c r="AMG182"/>
      <c r="AMH182"/>
      <c r="AMI182"/>
      <c r="AMJ182"/>
      <c r="AMK182"/>
      <c r="AML182"/>
      <c r="AMM182"/>
      <c r="AMN182"/>
      <c r="AMO182"/>
      <c r="AMP182"/>
      <c r="AMQ182"/>
      <c r="AMR182"/>
      <c r="AMS182"/>
      <c r="AMT182"/>
      <c r="AMU182"/>
    </row>
    <row r="183" spans="3:1035" s="6" customFormat="1" ht="15" customHeight="1" x14ac:dyDescent="0.25">
      <c r="C183" s="6" t="str">
        <f t="shared" si="25"/>
        <v>Friedrich</v>
      </c>
      <c r="D183" s="6" t="str">
        <f t="shared" si="26"/>
        <v>PROH50 T2 FD400-15  (50 gal)</v>
      </c>
      <c r="E183" s="6">
        <f t="shared" si="27"/>
        <v>3100760</v>
      </c>
      <c r="F183" s="55">
        <f t="shared" si="28"/>
        <v>50</v>
      </c>
      <c r="G183" s="6" t="str">
        <f t="shared" si="29"/>
        <v>Rheem2020Prem50</v>
      </c>
      <c r="H183" s="114">
        <f t="shared" si="30"/>
        <v>1</v>
      </c>
      <c r="I183" s="152" t="str">
        <f t="shared" si="31"/>
        <v>FriedrichPROH50T2FD400_15</v>
      </c>
      <c r="J183" s="114">
        <v>4</v>
      </c>
      <c r="K183" s="219">
        <v>3.45</v>
      </c>
      <c r="L183" s="91" t="s">
        <v>188</v>
      </c>
      <c r="M183" s="183"/>
      <c r="N183" s="75">
        <f t="shared" si="32"/>
        <v>31</v>
      </c>
      <c r="O183" s="168" t="s">
        <v>931</v>
      </c>
      <c r="P183" s="178">
        <f t="shared" si="71"/>
        <v>7</v>
      </c>
      <c r="Q183" s="164">
        <f t="shared" si="33"/>
        <v>3100760</v>
      </c>
      <c r="R183" s="59" t="str">
        <f t="shared" si="34"/>
        <v>PROH50 T2 FD400-15  (50 gal)</v>
      </c>
      <c r="S183" s="151">
        <f t="shared" si="35"/>
        <v>1</v>
      </c>
      <c r="T183" s="190" t="s">
        <v>982</v>
      </c>
      <c r="U183" s="172">
        <v>50</v>
      </c>
      <c r="V183" s="173"/>
      <c r="W183" s="173" t="s">
        <v>274</v>
      </c>
      <c r="X183" s="129" t="str">
        <f t="shared" si="36"/>
        <v>Rheem2020Prem50</v>
      </c>
      <c r="Y183" s="180">
        <v>1</v>
      </c>
      <c r="Z183" s="192"/>
      <c r="AA183" s="193"/>
      <c r="AB183" s="181"/>
      <c r="AC183" s="124" t="str">
        <f t="shared" si="37"/>
        <v>2,     3100760,   "PROH50 T2 FD400-15  (50 gal)"</v>
      </c>
      <c r="AD183" s="191" t="str">
        <f t="shared" si="72"/>
        <v>Friedrich</v>
      </c>
      <c r="AE183" s="190" t="s">
        <v>998</v>
      </c>
      <c r="AF183" s="167">
        <f t="shared" si="38"/>
        <v>1</v>
      </c>
      <c r="AG183" s="124" t="str">
        <f t="shared" si="39"/>
        <v xml:space="preserve">          case  PROH50 T2 FD400-15  (50 gal)   :   "FriedrichPROH50T2FD400_15"</v>
      </c>
      <c r="AH183" s="6">
        <v>3.45</v>
      </c>
      <c r="AJ183" s="6">
        <v>4</v>
      </c>
      <c r="AK183"/>
      <c r="AL183" s="138" t="str">
        <f t="shared" si="40"/>
        <v/>
      </c>
      <c r="AM183" s="138">
        <f t="shared" si="41"/>
        <v>3.45</v>
      </c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  <c r="NR183"/>
      <c r="NS183"/>
      <c r="NT183"/>
      <c r="NU183"/>
      <c r="NV183"/>
      <c r="NW183"/>
      <c r="NX183"/>
      <c r="NY183"/>
      <c r="NZ183"/>
      <c r="OA183"/>
      <c r="OB183"/>
      <c r="OC183"/>
      <c r="OD183"/>
      <c r="OE183"/>
      <c r="OF183"/>
      <c r="OG183"/>
      <c r="OH183"/>
      <c r="OI183"/>
      <c r="OJ183"/>
      <c r="OK183"/>
      <c r="OL183"/>
      <c r="OM183"/>
      <c r="ON183"/>
      <c r="OO183"/>
      <c r="OP183"/>
      <c r="OQ183"/>
      <c r="OR183"/>
      <c r="OS183"/>
      <c r="OT183"/>
      <c r="OU183"/>
      <c r="OV183"/>
      <c r="OW183"/>
      <c r="OX183"/>
      <c r="OY183"/>
      <c r="OZ183"/>
      <c r="PA183"/>
      <c r="PB183"/>
      <c r="PC183"/>
      <c r="PD183"/>
      <c r="PE183"/>
      <c r="PF183"/>
      <c r="PG183"/>
      <c r="PH183"/>
      <c r="PI183"/>
      <c r="PJ183"/>
      <c r="PK183"/>
      <c r="PL183"/>
      <c r="PM183"/>
      <c r="PN183"/>
      <c r="PO183"/>
      <c r="PP183"/>
      <c r="PQ183"/>
      <c r="PR183"/>
      <c r="PS183"/>
      <c r="PT183"/>
      <c r="PU183"/>
      <c r="PV183"/>
      <c r="PW183"/>
      <c r="PX183"/>
      <c r="PY183"/>
      <c r="PZ183"/>
      <c r="QA183"/>
      <c r="QB183"/>
      <c r="QC183"/>
      <c r="QD183"/>
      <c r="QE183"/>
      <c r="QF183"/>
      <c r="QG183"/>
      <c r="QH183"/>
      <c r="QI183"/>
      <c r="QJ183"/>
      <c r="QK183"/>
      <c r="QL183"/>
      <c r="QM183"/>
      <c r="QN183"/>
      <c r="QO183"/>
      <c r="QP183"/>
      <c r="QQ183"/>
      <c r="QR183"/>
      <c r="QS183"/>
      <c r="QT183"/>
      <c r="QU183"/>
      <c r="QV183"/>
      <c r="QW183"/>
      <c r="QX183"/>
      <c r="QY183"/>
      <c r="QZ183"/>
      <c r="RA183"/>
      <c r="RB183"/>
      <c r="RC183"/>
      <c r="RD183"/>
      <c r="RE183"/>
      <c r="RF183"/>
      <c r="RG183"/>
      <c r="RH183"/>
      <c r="RI183"/>
      <c r="RJ183"/>
      <c r="RK183"/>
      <c r="RL183"/>
      <c r="RM183"/>
      <c r="RN183"/>
      <c r="RO183"/>
      <c r="RP183"/>
      <c r="RQ183"/>
      <c r="RR183"/>
      <c r="RS183"/>
      <c r="RT183"/>
      <c r="RU183"/>
      <c r="RV183"/>
      <c r="RW183"/>
      <c r="RX183"/>
      <c r="RY183"/>
      <c r="RZ183"/>
      <c r="SA183"/>
      <c r="SB183"/>
      <c r="SC183"/>
      <c r="SD183"/>
      <c r="SE183"/>
      <c r="SF183"/>
      <c r="SG183"/>
      <c r="SH183"/>
      <c r="SI183"/>
      <c r="SJ183"/>
      <c r="SK183"/>
      <c r="SL183"/>
      <c r="SM183"/>
      <c r="SN183"/>
      <c r="SO183"/>
      <c r="SP183"/>
      <c r="SQ183"/>
      <c r="SR183"/>
      <c r="SS183"/>
      <c r="ST183"/>
      <c r="SU183"/>
      <c r="SV183"/>
      <c r="SW183"/>
      <c r="SX183"/>
      <c r="SY183"/>
      <c r="SZ183"/>
      <c r="TA183"/>
      <c r="TB183"/>
      <c r="TC183"/>
      <c r="TD183"/>
      <c r="TE183"/>
      <c r="TF183"/>
      <c r="TG183"/>
      <c r="TH183"/>
      <c r="TI183"/>
      <c r="TJ183"/>
      <c r="TK183"/>
      <c r="TL183"/>
      <c r="TM183"/>
      <c r="TN183"/>
      <c r="TO183"/>
      <c r="TP183"/>
      <c r="TQ183"/>
      <c r="TR183"/>
      <c r="TS183"/>
      <c r="TT183"/>
      <c r="TU183"/>
      <c r="TV183"/>
      <c r="TW183"/>
      <c r="TX183"/>
      <c r="TY183"/>
      <c r="TZ183"/>
      <c r="UA183"/>
      <c r="UB183"/>
      <c r="UC183"/>
      <c r="UD183"/>
      <c r="UE183"/>
      <c r="UF183"/>
      <c r="UG183"/>
      <c r="UH183"/>
      <c r="UI183"/>
      <c r="UJ183"/>
      <c r="UK183"/>
      <c r="UL183"/>
      <c r="UM183"/>
      <c r="UN183"/>
      <c r="UO183"/>
      <c r="UP183"/>
      <c r="UQ183"/>
      <c r="UR183"/>
      <c r="US183"/>
      <c r="UT183"/>
      <c r="UU183"/>
      <c r="UV183"/>
      <c r="UW183"/>
      <c r="UX183"/>
      <c r="UY183"/>
      <c r="UZ183"/>
      <c r="VA183"/>
      <c r="VB183"/>
      <c r="VC183"/>
      <c r="VD183"/>
      <c r="VE183"/>
      <c r="VF183"/>
      <c r="VG183"/>
      <c r="VH183"/>
      <c r="VI183"/>
      <c r="VJ183"/>
      <c r="VK183"/>
      <c r="VL183"/>
      <c r="VM183"/>
      <c r="VN183"/>
      <c r="VO183"/>
      <c r="VP183"/>
      <c r="VQ183"/>
      <c r="VR183"/>
      <c r="VS183"/>
      <c r="VT183"/>
      <c r="VU183"/>
      <c r="VV183"/>
      <c r="VW183"/>
      <c r="VX183"/>
      <c r="VY183"/>
      <c r="VZ183"/>
      <c r="WA183"/>
      <c r="WB183"/>
      <c r="WC183"/>
      <c r="WD183"/>
      <c r="WE183"/>
      <c r="WF183"/>
      <c r="WG183"/>
      <c r="WH183"/>
      <c r="WI183"/>
      <c r="WJ183"/>
      <c r="WK183"/>
      <c r="WL183"/>
      <c r="WM183"/>
      <c r="WN183"/>
      <c r="WO183"/>
      <c r="WP183"/>
      <c r="WQ183"/>
      <c r="WR183"/>
      <c r="WS183"/>
      <c r="WT183"/>
      <c r="WU183"/>
      <c r="WV183"/>
      <c r="WW183"/>
      <c r="WX183"/>
      <c r="WY183"/>
      <c r="WZ183"/>
      <c r="XA183"/>
      <c r="XB183"/>
      <c r="XC183"/>
      <c r="XD183"/>
      <c r="XE183"/>
      <c r="XF183"/>
      <c r="XG183"/>
      <c r="XH183"/>
      <c r="XI183"/>
      <c r="XJ183"/>
      <c r="XK183"/>
      <c r="XL183"/>
      <c r="XM183"/>
      <c r="XN183"/>
      <c r="XO183"/>
      <c r="XP183"/>
      <c r="XQ183"/>
      <c r="XR183"/>
      <c r="XS183"/>
      <c r="XT183"/>
      <c r="XU183"/>
      <c r="XV183"/>
      <c r="XW183"/>
      <c r="XX183"/>
      <c r="XY183"/>
      <c r="XZ183"/>
      <c r="YA183"/>
      <c r="YB183"/>
      <c r="YC183"/>
      <c r="YD183"/>
      <c r="YE183"/>
      <c r="YF183"/>
      <c r="YG183"/>
      <c r="YH183"/>
      <c r="YI183"/>
      <c r="YJ183"/>
      <c r="YK183"/>
      <c r="YL183"/>
      <c r="YM183"/>
      <c r="YN183"/>
      <c r="YO183"/>
      <c r="YP183"/>
      <c r="YQ183"/>
      <c r="YR183"/>
      <c r="YS183"/>
      <c r="YT183"/>
      <c r="YU183"/>
      <c r="YV183"/>
      <c r="YW183"/>
      <c r="YX183"/>
      <c r="YY183"/>
      <c r="YZ183"/>
      <c r="ZA183"/>
      <c r="ZB183"/>
      <c r="ZC183"/>
      <c r="ZD183"/>
      <c r="ZE183"/>
      <c r="ZF183"/>
      <c r="ZG183"/>
      <c r="ZH183"/>
      <c r="ZI183"/>
      <c r="ZJ183"/>
      <c r="ZK183"/>
      <c r="ZL183"/>
      <c r="ZM183"/>
      <c r="ZN183"/>
      <c r="ZO183"/>
      <c r="ZP183"/>
      <c r="ZQ183"/>
      <c r="ZR183"/>
      <c r="ZS183"/>
      <c r="ZT183"/>
      <c r="ZU183"/>
      <c r="ZV183"/>
      <c r="ZW183"/>
      <c r="ZX183"/>
      <c r="ZY183"/>
      <c r="ZZ183"/>
      <c r="AAA183"/>
      <c r="AAB183"/>
      <c r="AAC183"/>
      <c r="AAD183"/>
      <c r="AAE183"/>
      <c r="AAF183"/>
      <c r="AAG183"/>
      <c r="AAH183"/>
      <c r="AAI183"/>
      <c r="AAJ183"/>
      <c r="AAK183"/>
      <c r="AAL183"/>
      <c r="AAM183"/>
      <c r="AAN183"/>
      <c r="AAO183"/>
      <c r="AAP183"/>
      <c r="AAQ183"/>
      <c r="AAR183"/>
      <c r="AAS183"/>
      <c r="AAT183"/>
      <c r="AAU183"/>
      <c r="AAV183"/>
      <c r="AAW183"/>
      <c r="AAX183"/>
      <c r="AAY183"/>
      <c r="AAZ183"/>
      <c r="ABA183"/>
      <c r="ABB183"/>
      <c r="ABC183"/>
      <c r="ABD183"/>
      <c r="ABE183"/>
      <c r="ABF183"/>
      <c r="ABG183"/>
      <c r="ABH183"/>
      <c r="ABI183"/>
      <c r="ABJ183"/>
      <c r="ABK183"/>
      <c r="ABL183"/>
      <c r="ABM183"/>
      <c r="ABN183"/>
      <c r="ABO183"/>
      <c r="ABP183"/>
      <c r="ABQ183"/>
      <c r="ABR183"/>
      <c r="ABS183"/>
      <c r="ABT183"/>
      <c r="ABU183"/>
      <c r="ABV183"/>
      <c r="ABW183"/>
      <c r="ABX183"/>
      <c r="ABY183"/>
      <c r="ABZ183"/>
      <c r="ACA183"/>
      <c r="ACB183"/>
      <c r="ACC183"/>
      <c r="ACD183"/>
      <c r="ACE183"/>
      <c r="ACF183"/>
      <c r="ACG183"/>
      <c r="ACH183"/>
      <c r="ACI183"/>
      <c r="ACJ183"/>
      <c r="ACK183"/>
      <c r="ACL183"/>
      <c r="ACM183"/>
      <c r="ACN183"/>
      <c r="ACO183"/>
      <c r="ACP183"/>
      <c r="ACQ183"/>
      <c r="ACR183"/>
      <c r="ACS183"/>
      <c r="ACT183"/>
      <c r="ACU183"/>
      <c r="ACV183"/>
      <c r="ACW183"/>
      <c r="ACX183"/>
      <c r="ACY183"/>
      <c r="ACZ183"/>
      <c r="ADA183"/>
      <c r="ADB183"/>
      <c r="ADC183"/>
      <c r="ADD183"/>
      <c r="ADE183"/>
      <c r="ADF183"/>
      <c r="ADG183"/>
      <c r="ADH183"/>
      <c r="ADI183"/>
      <c r="ADJ183"/>
      <c r="ADK183"/>
      <c r="ADL183"/>
      <c r="ADM183"/>
      <c r="ADN183"/>
      <c r="ADO183"/>
      <c r="ADP183"/>
      <c r="ADQ183"/>
      <c r="ADR183"/>
      <c r="ADS183"/>
      <c r="ADT183"/>
      <c r="ADU183"/>
      <c r="ADV183"/>
      <c r="ADW183"/>
      <c r="ADX183"/>
      <c r="ADY183"/>
      <c r="ADZ183"/>
      <c r="AEA183"/>
      <c r="AEB183"/>
      <c r="AEC183"/>
      <c r="AED183"/>
      <c r="AEE183"/>
      <c r="AEF183"/>
      <c r="AEG183"/>
      <c r="AEH183"/>
      <c r="AEI183"/>
      <c r="AEJ183"/>
      <c r="AEK183"/>
      <c r="AEL183"/>
      <c r="AEM183"/>
      <c r="AEN183"/>
      <c r="AEO183"/>
      <c r="AEP183"/>
      <c r="AEQ183"/>
      <c r="AER183"/>
      <c r="AES183"/>
      <c r="AET183"/>
      <c r="AEU183"/>
      <c r="AEV183"/>
      <c r="AEW183"/>
      <c r="AEX183"/>
      <c r="AEY183"/>
      <c r="AEZ183"/>
      <c r="AFA183"/>
      <c r="AFB183"/>
      <c r="AFC183"/>
      <c r="AFD183"/>
      <c r="AFE183"/>
      <c r="AFF183"/>
      <c r="AFG183"/>
      <c r="AFH183"/>
      <c r="AFI183"/>
      <c r="AFJ183"/>
      <c r="AFK183"/>
      <c r="AFL183"/>
      <c r="AFM183"/>
      <c r="AFN183"/>
      <c r="AFO183"/>
      <c r="AFP183"/>
      <c r="AFQ183"/>
      <c r="AFR183"/>
      <c r="AFS183"/>
      <c r="AFT183"/>
      <c r="AFU183"/>
      <c r="AFV183"/>
      <c r="AFW183"/>
      <c r="AFX183"/>
      <c r="AFY183"/>
      <c r="AFZ183"/>
      <c r="AGA183"/>
      <c r="AGB183"/>
      <c r="AGC183"/>
      <c r="AGD183"/>
      <c r="AGE183"/>
      <c r="AGF183"/>
      <c r="AGG183"/>
      <c r="AGH183"/>
      <c r="AGI183"/>
      <c r="AGJ183"/>
      <c r="AGK183"/>
      <c r="AGL183"/>
      <c r="AGM183"/>
      <c r="AGN183"/>
      <c r="AGO183"/>
      <c r="AGP183"/>
      <c r="AGQ183"/>
      <c r="AGR183"/>
      <c r="AGS183"/>
      <c r="AGT183"/>
      <c r="AGU183"/>
      <c r="AGV183"/>
      <c r="AGW183"/>
      <c r="AGX183"/>
      <c r="AGY183"/>
      <c r="AGZ183"/>
      <c r="AHA183"/>
      <c r="AHB183"/>
      <c r="AHC183"/>
      <c r="AHD183"/>
      <c r="AHE183"/>
      <c r="AHF183"/>
      <c r="AHG183"/>
      <c r="AHH183"/>
      <c r="AHI183"/>
      <c r="AHJ183"/>
      <c r="AHK183"/>
      <c r="AHL183"/>
      <c r="AHM183"/>
      <c r="AHN183"/>
      <c r="AHO183"/>
      <c r="AHP183"/>
      <c r="AHQ183"/>
      <c r="AHR183"/>
      <c r="AHS183"/>
      <c r="AHT183"/>
      <c r="AHU183"/>
      <c r="AHV183"/>
      <c r="AHW183"/>
      <c r="AHX183"/>
      <c r="AHY183"/>
      <c r="AHZ183"/>
      <c r="AIA183"/>
      <c r="AIB183"/>
      <c r="AIC183"/>
      <c r="AID183"/>
      <c r="AIE183"/>
      <c r="AIF183"/>
      <c r="AIG183"/>
      <c r="AIH183"/>
      <c r="AII183"/>
      <c r="AIJ183"/>
      <c r="AIK183"/>
      <c r="AIL183"/>
      <c r="AIM183"/>
      <c r="AIN183"/>
      <c r="AIO183"/>
      <c r="AIP183"/>
      <c r="AIQ183"/>
      <c r="AIR183"/>
      <c r="AIS183"/>
      <c r="AIT183"/>
      <c r="AIU183"/>
      <c r="AIV183"/>
      <c r="AIW183"/>
      <c r="AIX183"/>
      <c r="AIY183"/>
      <c r="AIZ183"/>
      <c r="AJA183"/>
      <c r="AJB183"/>
      <c r="AJC183"/>
      <c r="AJD183"/>
      <c r="AJE183"/>
      <c r="AJF183"/>
      <c r="AJG183"/>
      <c r="AJH183"/>
      <c r="AJI183"/>
      <c r="AJJ183"/>
      <c r="AJK183"/>
      <c r="AJL183"/>
      <c r="AJM183"/>
      <c r="AJN183"/>
      <c r="AJO183"/>
      <c r="AJP183"/>
      <c r="AJQ183"/>
      <c r="AJR183"/>
      <c r="AJS183"/>
      <c r="AJT183"/>
      <c r="AJU183"/>
      <c r="AJV183"/>
      <c r="AJW183"/>
      <c r="AJX183"/>
      <c r="AJY183"/>
      <c r="AJZ183"/>
      <c r="AKA183"/>
      <c r="AKB183"/>
      <c r="AKC183"/>
      <c r="AKD183"/>
      <c r="AKE183"/>
      <c r="AKF183"/>
      <c r="AKG183"/>
      <c r="AKH183"/>
      <c r="AKI183"/>
      <c r="AKJ183"/>
      <c r="AKK183"/>
      <c r="AKL183"/>
      <c r="AKM183"/>
      <c r="AKN183"/>
      <c r="AKO183"/>
      <c r="AKP183"/>
      <c r="AKQ183"/>
      <c r="AKR183"/>
      <c r="AKS183"/>
      <c r="AKT183"/>
      <c r="AKU183"/>
      <c r="AKV183"/>
      <c r="AKW183"/>
      <c r="AKX183"/>
      <c r="AKY183"/>
      <c r="AKZ183"/>
      <c r="ALA183"/>
      <c r="ALB183"/>
      <c r="ALC183"/>
      <c r="ALD183"/>
      <c r="ALE183"/>
      <c r="ALF183"/>
      <c r="ALG183"/>
      <c r="ALH183"/>
      <c r="ALI183"/>
      <c r="ALJ183"/>
      <c r="ALK183"/>
      <c r="ALL183"/>
      <c r="ALM183"/>
      <c r="ALN183"/>
      <c r="ALO183"/>
      <c r="ALP183"/>
      <c r="ALQ183"/>
      <c r="ALR183"/>
      <c r="ALS183"/>
      <c r="ALT183"/>
      <c r="ALU183"/>
      <c r="ALV183"/>
      <c r="ALW183"/>
      <c r="ALX183"/>
      <c r="ALY183"/>
      <c r="ALZ183"/>
      <c r="AMA183"/>
      <c r="AMB183"/>
      <c r="AMC183"/>
      <c r="AMD183"/>
      <c r="AME183"/>
      <c r="AMF183"/>
      <c r="AMG183"/>
      <c r="AMH183"/>
      <c r="AMI183"/>
      <c r="AMJ183"/>
      <c r="AMK183"/>
      <c r="AML183"/>
      <c r="AMM183"/>
      <c r="AMN183"/>
      <c r="AMO183"/>
      <c r="AMP183"/>
      <c r="AMQ183"/>
      <c r="AMR183"/>
      <c r="AMS183"/>
      <c r="AMT183"/>
      <c r="AMU183"/>
    </row>
    <row r="184" spans="3:1035" s="6" customFormat="1" ht="15" customHeight="1" x14ac:dyDescent="0.25">
      <c r="C184" s="6" t="str">
        <f t="shared" si="25"/>
        <v>Friedrich</v>
      </c>
      <c r="D184" s="6" t="str">
        <f t="shared" si="26"/>
        <v>PROH50 T2 FD400-30  (50 gal)</v>
      </c>
      <c r="E184" s="6">
        <f t="shared" si="27"/>
        <v>3100860</v>
      </c>
      <c r="F184" s="55">
        <f t="shared" si="28"/>
        <v>50</v>
      </c>
      <c r="G184" s="6" t="str">
        <f t="shared" si="29"/>
        <v>Rheem2020Prem50</v>
      </c>
      <c r="H184" s="114">
        <f t="shared" si="30"/>
        <v>1</v>
      </c>
      <c r="I184" s="152" t="str">
        <f t="shared" si="31"/>
        <v>FriedrichPROH50T2FD400_30</v>
      </c>
      <c r="J184" s="114">
        <v>4</v>
      </c>
      <c r="K184" s="219">
        <v>3.88</v>
      </c>
      <c r="L184" s="91" t="s">
        <v>188</v>
      </c>
      <c r="M184" s="183"/>
      <c r="N184" s="75">
        <f t="shared" si="32"/>
        <v>31</v>
      </c>
      <c r="O184" s="168" t="s">
        <v>931</v>
      </c>
      <c r="P184" s="178">
        <f t="shared" si="71"/>
        <v>8</v>
      </c>
      <c r="Q184" s="164">
        <f t="shared" si="33"/>
        <v>3100860</v>
      </c>
      <c r="R184" s="59" t="str">
        <f t="shared" si="34"/>
        <v>PROH50 T2 FD400-30  (50 gal)</v>
      </c>
      <c r="S184" s="151">
        <f t="shared" si="35"/>
        <v>1</v>
      </c>
      <c r="T184" s="190" t="s">
        <v>983</v>
      </c>
      <c r="U184" s="172">
        <v>50</v>
      </c>
      <c r="V184" s="173"/>
      <c r="W184" s="173" t="s">
        <v>274</v>
      </c>
      <c r="X184" s="129" t="str">
        <f t="shared" si="36"/>
        <v>Rheem2020Prem50</v>
      </c>
      <c r="Y184" s="180">
        <v>1</v>
      </c>
      <c r="Z184" s="192"/>
      <c r="AA184" s="193"/>
      <c r="AB184" s="181"/>
      <c r="AC184" s="124" t="str">
        <f t="shared" si="37"/>
        <v>2,     3100860,   "PROH50 T2 FD400-30  (50 gal)"</v>
      </c>
      <c r="AD184" s="191" t="str">
        <f t="shared" si="72"/>
        <v>Friedrich</v>
      </c>
      <c r="AE184" s="190" t="s">
        <v>999</v>
      </c>
      <c r="AF184" s="167">
        <f t="shared" si="38"/>
        <v>1</v>
      </c>
      <c r="AG184" s="124" t="str">
        <f t="shared" si="39"/>
        <v xml:space="preserve">          case  PROH50 T2 FD400-30  (50 gal)   :   "FriedrichPROH50T2FD400_30"</v>
      </c>
      <c r="AH184" s="6">
        <v>3.88</v>
      </c>
      <c r="AJ184" s="6">
        <v>4</v>
      </c>
      <c r="AK184"/>
      <c r="AL184" s="138" t="str">
        <f t="shared" si="40"/>
        <v/>
      </c>
      <c r="AM184" s="138">
        <f t="shared" si="41"/>
        <v>3.88</v>
      </c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  <c r="AMH184"/>
      <c r="AMI184"/>
      <c r="AMJ184"/>
      <c r="AMK184"/>
      <c r="AML184"/>
      <c r="AMM184"/>
      <c r="AMN184"/>
      <c r="AMO184"/>
      <c r="AMP184"/>
      <c r="AMQ184"/>
      <c r="AMR184"/>
      <c r="AMS184"/>
      <c r="AMT184"/>
      <c r="AMU184"/>
    </row>
    <row r="185" spans="3:1035" s="6" customFormat="1" ht="15" customHeight="1" x14ac:dyDescent="0.25">
      <c r="C185" s="6" t="str">
        <f t="shared" si="25"/>
        <v>Friedrich</v>
      </c>
      <c r="D185" s="6" t="str">
        <f t="shared" si="26"/>
        <v>PROH50 T2 FD400-SO  (50 gal)</v>
      </c>
      <c r="E185" s="6">
        <f t="shared" si="27"/>
        <v>3100960</v>
      </c>
      <c r="F185" s="55">
        <f t="shared" si="28"/>
        <v>50</v>
      </c>
      <c r="G185" s="6" t="str">
        <f t="shared" si="29"/>
        <v>Rheem2020Prem50</v>
      </c>
      <c r="H185" s="114">
        <f t="shared" si="30"/>
        <v>1</v>
      </c>
      <c r="I185" s="152" t="str">
        <f t="shared" si="31"/>
        <v>FriedrichPROH50T2FD400_SO</v>
      </c>
      <c r="J185" s="114">
        <v>4</v>
      </c>
      <c r="K185" s="219">
        <v>3.88</v>
      </c>
      <c r="L185" s="91" t="s">
        <v>188</v>
      </c>
      <c r="M185" s="183"/>
      <c r="N185" s="75">
        <f t="shared" si="32"/>
        <v>31</v>
      </c>
      <c r="O185" s="168" t="s">
        <v>931</v>
      </c>
      <c r="P185" s="178">
        <f t="shared" si="71"/>
        <v>9</v>
      </c>
      <c r="Q185" s="164">
        <f t="shared" si="33"/>
        <v>3100960</v>
      </c>
      <c r="R185" s="59" t="str">
        <f t="shared" si="34"/>
        <v>PROH50 T2 FD400-SO  (50 gal)</v>
      </c>
      <c r="S185" s="151">
        <f t="shared" si="35"/>
        <v>1</v>
      </c>
      <c r="T185" s="190" t="s">
        <v>984</v>
      </c>
      <c r="U185" s="172">
        <v>50</v>
      </c>
      <c r="V185" s="173"/>
      <c r="W185" s="173" t="s">
        <v>274</v>
      </c>
      <c r="X185" s="129" t="str">
        <f t="shared" si="36"/>
        <v>Rheem2020Prem50</v>
      </c>
      <c r="Y185" s="180">
        <v>1</v>
      </c>
      <c r="Z185" s="192"/>
      <c r="AA185" s="193"/>
      <c r="AB185" s="181"/>
      <c r="AC185" s="124" t="str">
        <f t="shared" si="37"/>
        <v>2,     3100960,   "PROH50 T2 FD400-SO  (50 gal)"</v>
      </c>
      <c r="AD185" s="191" t="str">
        <f t="shared" si="72"/>
        <v>Friedrich</v>
      </c>
      <c r="AE185" s="190" t="s">
        <v>1000</v>
      </c>
      <c r="AF185" s="167">
        <f t="shared" si="38"/>
        <v>1</v>
      </c>
      <c r="AG185" s="124" t="str">
        <f t="shared" si="39"/>
        <v xml:space="preserve">          case  PROH50 T2 FD400-SO  (50 gal)   :   "FriedrichPROH50T2FD400_SO"</v>
      </c>
      <c r="AH185" s="6">
        <v>3.88</v>
      </c>
      <c r="AJ185" s="6">
        <v>4</v>
      </c>
      <c r="AK185"/>
      <c r="AL185" s="138" t="str">
        <f t="shared" si="40"/>
        <v/>
      </c>
      <c r="AM185" s="138">
        <f t="shared" si="41"/>
        <v>3.88</v>
      </c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  <c r="NR185"/>
      <c r="NS185"/>
      <c r="NT185"/>
      <c r="NU185"/>
      <c r="NV185"/>
      <c r="NW185"/>
      <c r="NX185"/>
      <c r="NY185"/>
      <c r="NZ185"/>
      <c r="OA185"/>
      <c r="OB185"/>
      <c r="OC185"/>
      <c r="OD185"/>
      <c r="OE185"/>
      <c r="OF185"/>
      <c r="OG185"/>
      <c r="OH185"/>
      <c r="OI185"/>
      <c r="OJ185"/>
      <c r="OK185"/>
      <c r="OL185"/>
      <c r="OM185"/>
      <c r="ON185"/>
      <c r="OO185"/>
      <c r="OP185"/>
      <c r="OQ185"/>
      <c r="OR185"/>
      <c r="OS185"/>
      <c r="OT185"/>
      <c r="OU185"/>
      <c r="OV185"/>
      <c r="OW185"/>
      <c r="OX185"/>
      <c r="OY185"/>
      <c r="OZ185"/>
      <c r="PA185"/>
      <c r="PB185"/>
      <c r="PC185"/>
      <c r="PD185"/>
      <c r="PE185"/>
      <c r="PF185"/>
      <c r="PG185"/>
      <c r="PH185"/>
      <c r="PI185"/>
      <c r="PJ185"/>
      <c r="PK185"/>
      <c r="PL185"/>
      <c r="PM185"/>
      <c r="PN185"/>
      <c r="PO185"/>
      <c r="PP185"/>
      <c r="PQ185"/>
      <c r="PR185"/>
      <c r="PS185"/>
      <c r="PT185"/>
      <c r="PU185"/>
      <c r="PV185"/>
      <c r="PW185"/>
      <c r="PX185"/>
      <c r="PY185"/>
      <c r="PZ185"/>
      <c r="QA185"/>
      <c r="QB185"/>
      <c r="QC185"/>
      <c r="QD185"/>
      <c r="QE185"/>
      <c r="QF185"/>
      <c r="QG185"/>
      <c r="QH185"/>
      <c r="QI185"/>
      <c r="QJ185"/>
      <c r="QK185"/>
      <c r="QL185"/>
      <c r="QM185"/>
      <c r="QN185"/>
      <c r="QO185"/>
      <c r="QP185"/>
      <c r="QQ185"/>
      <c r="QR185"/>
      <c r="QS185"/>
      <c r="QT185"/>
      <c r="QU185"/>
      <c r="QV185"/>
      <c r="QW185"/>
      <c r="QX185"/>
      <c r="QY185"/>
      <c r="QZ185"/>
      <c r="RA185"/>
      <c r="RB185"/>
      <c r="RC185"/>
      <c r="RD185"/>
      <c r="RE185"/>
      <c r="RF185"/>
      <c r="RG185"/>
      <c r="RH185"/>
      <c r="RI185"/>
      <c r="RJ185"/>
      <c r="RK185"/>
      <c r="RL185"/>
      <c r="RM185"/>
      <c r="RN185"/>
      <c r="RO185"/>
      <c r="RP185"/>
      <c r="RQ185"/>
      <c r="RR185"/>
      <c r="RS185"/>
      <c r="RT185"/>
      <c r="RU185"/>
      <c r="RV185"/>
      <c r="RW185"/>
      <c r="RX185"/>
      <c r="RY185"/>
      <c r="RZ185"/>
      <c r="SA185"/>
      <c r="SB185"/>
      <c r="SC185"/>
      <c r="SD185"/>
      <c r="SE185"/>
      <c r="SF185"/>
      <c r="SG185"/>
      <c r="SH185"/>
      <c r="SI185"/>
      <c r="SJ185"/>
      <c r="SK185"/>
      <c r="SL185"/>
      <c r="SM185"/>
      <c r="SN185"/>
      <c r="SO185"/>
      <c r="SP185"/>
      <c r="SQ185"/>
      <c r="SR185"/>
      <c r="SS185"/>
      <c r="ST185"/>
      <c r="SU185"/>
      <c r="SV185"/>
      <c r="SW185"/>
      <c r="SX185"/>
      <c r="SY185"/>
      <c r="SZ185"/>
      <c r="TA185"/>
      <c r="TB185"/>
      <c r="TC185"/>
      <c r="TD185"/>
      <c r="TE185"/>
      <c r="TF185"/>
      <c r="TG185"/>
      <c r="TH185"/>
      <c r="TI185"/>
      <c r="TJ185"/>
      <c r="TK185"/>
      <c r="TL185"/>
      <c r="TM185"/>
      <c r="TN185"/>
      <c r="TO185"/>
      <c r="TP185"/>
      <c r="TQ185"/>
      <c r="TR185"/>
      <c r="TS185"/>
      <c r="TT185"/>
      <c r="TU185"/>
      <c r="TV185"/>
      <c r="TW185"/>
      <c r="TX185"/>
      <c r="TY185"/>
      <c r="TZ185"/>
      <c r="UA185"/>
      <c r="UB185"/>
      <c r="UC185"/>
      <c r="UD185"/>
      <c r="UE185"/>
      <c r="UF185"/>
      <c r="UG185"/>
      <c r="UH185"/>
      <c r="UI185"/>
      <c r="UJ185"/>
      <c r="UK185"/>
      <c r="UL185"/>
      <c r="UM185"/>
      <c r="UN185"/>
      <c r="UO185"/>
      <c r="UP185"/>
      <c r="UQ185"/>
      <c r="UR185"/>
      <c r="US185"/>
      <c r="UT185"/>
      <c r="UU185"/>
      <c r="UV185"/>
      <c r="UW185"/>
      <c r="UX185"/>
      <c r="UY185"/>
      <c r="UZ185"/>
      <c r="VA185"/>
      <c r="VB185"/>
      <c r="VC185"/>
      <c r="VD185"/>
      <c r="VE185"/>
      <c r="VF185"/>
      <c r="VG185"/>
      <c r="VH185"/>
      <c r="VI185"/>
      <c r="VJ185"/>
      <c r="VK185"/>
      <c r="VL185"/>
      <c r="VM185"/>
      <c r="VN185"/>
      <c r="VO185"/>
      <c r="VP185"/>
      <c r="VQ185"/>
      <c r="VR185"/>
      <c r="VS185"/>
      <c r="VT185"/>
      <c r="VU185"/>
      <c r="VV185"/>
      <c r="VW185"/>
      <c r="VX185"/>
      <c r="VY185"/>
      <c r="VZ185"/>
      <c r="WA185"/>
      <c r="WB185"/>
      <c r="WC185"/>
      <c r="WD185"/>
      <c r="WE185"/>
      <c r="WF185"/>
      <c r="WG185"/>
      <c r="WH185"/>
      <c r="WI185"/>
      <c r="WJ185"/>
      <c r="WK185"/>
      <c r="WL185"/>
      <c r="WM185"/>
      <c r="WN185"/>
      <c r="WO185"/>
      <c r="WP185"/>
      <c r="WQ185"/>
      <c r="WR185"/>
      <c r="WS185"/>
      <c r="WT185"/>
      <c r="WU185"/>
      <c r="WV185"/>
      <c r="WW185"/>
      <c r="WX185"/>
      <c r="WY185"/>
      <c r="WZ185"/>
      <c r="XA185"/>
      <c r="XB185"/>
      <c r="XC185"/>
      <c r="XD185"/>
      <c r="XE185"/>
      <c r="XF185"/>
      <c r="XG185"/>
      <c r="XH185"/>
      <c r="XI185"/>
      <c r="XJ185"/>
      <c r="XK185"/>
      <c r="XL185"/>
      <c r="XM185"/>
      <c r="XN185"/>
      <c r="XO185"/>
      <c r="XP185"/>
      <c r="XQ185"/>
      <c r="XR185"/>
      <c r="XS185"/>
      <c r="XT185"/>
      <c r="XU185"/>
      <c r="XV185"/>
      <c r="XW185"/>
      <c r="XX185"/>
      <c r="XY185"/>
      <c r="XZ185"/>
      <c r="YA185"/>
      <c r="YB185"/>
      <c r="YC185"/>
      <c r="YD185"/>
      <c r="YE185"/>
      <c r="YF185"/>
      <c r="YG185"/>
      <c r="YH185"/>
      <c r="YI185"/>
      <c r="YJ185"/>
      <c r="YK185"/>
      <c r="YL185"/>
      <c r="YM185"/>
      <c r="YN185"/>
      <c r="YO185"/>
      <c r="YP185"/>
      <c r="YQ185"/>
      <c r="YR185"/>
      <c r="YS185"/>
      <c r="YT185"/>
      <c r="YU185"/>
      <c r="YV185"/>
      <c r="YW185"/>
      <c r="YX185"/>
      <c r="YY185"/>
      <c r="YZ185"/>
      <c r="ZA185"/>
      <c r="ZB185"/>
      <c r="ZC185"/>
      <c r="ZD185"/>
      <c r="ZE185"/>
      <c r="ZF185"/>
      <c r="ZG185"/>
      <c r="ZH185"/>
      <c r="ZI185"/>
      <c r="ZJ185"/>
      <c r="ZK185"/>
      <c r="ZL185"/>
      <c r="ZM185"/>
      <c r="ZN185"/>
      <c r="ZO185"/>
      <c r="ZP185"/>
      <c r="ZQ185"/>
      <c r="ZR185"/>
      <c r="ZS185"/>
      <c r="ZT185"/>
      <c r="ZU185"/>
      <c r="ZV185"/>
      <c r="ZW185"/>
      <c r="ZX185"/>
      <c r="ZY185"/>
      <c r="ZZ185"/>
      <c r="AAA185"/>
      <c r="AAB185"/>
      <c r="AAC185"/>
      <c r="AAD185"/>
      <c r="AAE185"/>
      <c r="AAF185"/>
      <c r="AAG185"/>
      <c r="AAH185"/>
      <c r="AAI185"/>
      <c r="AAJ185"/>
      <c r="AAK185"/>
      <c r="AAL185"/>
      <c r="AAM185"/>
      <c r="AAN185"/>
      <c r="AAO185"/>
      <c r="AAP185"/>
      <c r="AAQ185"/>
      <c r="AAR185"/>
      <c r="AAS185"/>
      <c r="AAT185"/>
      <c r="AAU185"/>
      <c r="AAV185"/>
      <c r="AAW185"/>
      <c r="AAX185"/>
      <c r="AAY185"/>
      <c r="AAZ185"/>
      <c r="ABA185"/>
      <c r="ABB185"/>
      <c r="ABC185"/>
      <c r="ABD185"/>
      <c r="ABE185"/>
      <c r="ABF185"/>
      <c r="ABG185"/>
      <c r="ABH185"/>
      <c r="ABI185"/>
      <c r="ABJ185"/>
      <c r="ABK185"/>
      <c r="ABL185"/>
      <c r="ABM185"/>
      <c r="ABN185"/>
      <c r="ABO185"/>
      <c r="ABP185"/>
      <c r="ABQ185"/>
      <c r="ABR185"/>
      <c r="ABS185"/>
      <c r="ABT185"/>
      <c r="ABU185"/>
      <c r="ABV185"/>
      <c r="ABW185"/>
      <c r="ABX185"/>
      <c r="ABY185"/>
      <c r="ABZ185"/>
      <c r="ACA185"/>
      <c r="ACB185"/>
      <c r="ACC185"/>
      <c r="ACD185"/>
      <c r="ACE185"/>
      <c r="ACF185"/>
      <c r="ACG185"/>
      <c r="ACH185"/>
      <c r="ACI185"/>
      <c r="ACJ185"/>
      <c r="ACK185"/>
      <c r="ACL185"/>
      <c r="ACM185"/>
      <c r="ACN185"/>
      <c r="ACO185"/>
      <c r="ACP185"/>
      <c r="ACQ185"/>
      <c r="ACR185"/>
      <c r="ACS185"/>
      <c r="ACT185"/>
      <c r="ACU185"/>
      <c r="ACV185"/>
      <c r="ACW185"/>
      <c r="ACX185"/>
      <c r="ACY185"/>
      <c r="ACZ185"/>
      <c r="ADA185"/>
      <c r="ADB185"/>
      <c r="ADC185"/>
      <c r="ADD185"/>
      <c r="ADE185"/>
      <c r="ADF185"/>
      <c r="ADG185"/>
      <c r="ADH185"/>
      <c r="ADI185"/>
      <c r="ADJ185"/>
      <c r="ADK185"/>
      <c r="ADL185"/>
      <c r="ADM185"/>
      <c r="ADN185"/>
      <c r="ADO185"/>
      <c r="ADP185"/>
      <c r="ADQ185"/>
      <c r="ADR185"/>
      <c r="ADS185"/>
      <c r="ADT185"/>
      <c r="ADU185"/>
      <c r="ADV185"/>
      <c r="ADW185"/>
      <c r="ADX185"/>
      <c r="ADY185"/>
      <c r="ADZ185"/>
      <c r="AEA185"/>
      <c r="AEB185"/>
      <c r="AEC185"/>
      <c r="AED185"/>
      <c r="AEE185"/>
      <c r="AEF185"/>
      <c r="AEG185"/>
      <c r="AEH185"/>
      <c r="AEI185"/>
      <c r="AEJ185"/>
      <c r="AEK185"/>
      <c r="AEL185"/>
      <c r="AEM185"/>
      <c r="AEN185"/>
      <c r="AEO185"/>
      <c r="AEP185"/>
      <c r="AEQ185"/>
      <c r="AER185"/>
      <c r="AES185"/>
      <c r="AET185"/>
      <c r="AEU185"/>
      <c r="AEV185"/>
      <c r="AEW185"/>
      <c r="AEX185"/>
      <c r="AEY185"/>
      <c r="AEZ185"/>
      <c r="AFA185"/>
      <c r="AFB185"/>
      <c r="AFC185"/>
      <c r="AFD185"/>
      <c r="AFE185"/>
      <c r="AFF185"/>
      <c r="AFG185"/>
      <c r="AFH185"/>
      <c r="AFI185"/>
      <c r="AFJ185"/>
      <c r="AFK185"/>
      <c r="AFL185"/>
      <c r="AFM185"/>
      <c r="AFN185"/>
      <c r="AFO185"/>
      <c r="AFP185"/>
      <c r="AFQ185"/>
      <c r="AFR185"/>
      <c r="AFS185"/>
      <c r="AFT185"/>
      <c r="AFU185"/>
      <c r="AFV185"/>
      <c r="AFW185"/>
      <c r="AFX185"/>
      <c r="AFY185"/>
      <c r="AFZ185"/>
      <c r="AGA185"/>
      <c r="AGB185"/>
      <c r="AGC185"/>
      <c r="AGD185"/>
      <c r="AGE185"/>
      <c r="AGF185"/>
      <c r="AGG185"/>
      <c r="AGH185"/>
      <c r="AGI185"/>
      <c r="AGJ185"/>
      <c r="AGK185"/>
      <c r="AGL185"/>
      <c r="AGM185"/>
      <c r="AGN185"/>
      <c r="AGO185"/>
      <c r="AGP185"/>
      <c r="AGQ185"/>
      <c r="AGR185"/>
      <c r="AGS185"/>
      <c r="AGT185"/>
      <c r="AGU185"/>
      <c r="AGV185"/>
      <c r="AGW185"/>
      <c r="AGX185"/>
      <c r="AGY185"/>
      <c r="AGZ185"/>
      <c r="AHA185"/>
      <c r="AHB185"/>
      <c r="AHC185"/>
      <c r="AHD185"/>
      <c r="AHE185"/>
      <c r="AHF185"/>
      <c r="AHG185"/>
      <c r="AHH185"/>
      <c r="AHI185"/>
      <c r="AHJ185"/>
      <c r="AHK185"/>
      <c r="AHL185"/>
      <c r="AHM185"/>
      <c r="AHN185"/>
      <c r="AHO185"/>
      <c r="AHP185"/>
      <c r="AHQ185"/>
      <c r="AHR185"/>
      <c r="AHS185"/>
      <c r="AHT185"/>
      <c r="AHU185"/>
      <c r="AHV185"/>
      <c r="AHW185"/>
      <c r="AHX185"/>
      <c r="AHY185"/>
      <c r="AHZ185"/>
      <c r="AIA185"/>
      <c r="AIB185"/>
      <c r="AIC185"/>
      <c r="AID185"/>
      <c r="AIE185"/>
      <c r="AIF185"/>
      <c r="AIG185"/>
      <c r="AIH185"/>
      <c r="AII185"/>
      <c r="AIJ185"/>
      <c r="AIK185"/>
      <c r="AIL185"/>
      <c r="AIM185"/>
      <c r="AIN185"/>
      <c r="AIO185"/>
      <c r="AIP185"/>
      <c r="AIQ185"/>
      <c r="AIR185"/>
      <c r="AIS185"/>
      <c r="AIT185"/>
      <c r="AIU185"/>
      <c r="AIV185"/>
      <c r="AIW185"/>
      <c r="AIX185"/>
      <c r="AIY185"/>
      <c r="AIZ185"/>
      <c r="AJA185"/>
      <c r="AJB185"/>
      <c r="AJC185"/>
      <c r="AJD185"/>
      <c r="AJE185"/>
      <c r="AJF185"/>
      <c r="AJG185"/>
      <c r="AJH185"/>
      <c r="AJI185"/>
      <c r="AJJ185"/>
      <c r="AJK185"/>
      <c r="AJL185"/>
      <c r="AJM185"/>
      <c r="AJN185"/>
      <c r="AJO185"/>
      <c r="AJP185"/>
      <c r="AJQ185"/>
      <c r="AJR185"/>
      <c r="AJS185"/>
      <c r="AJT185"/>
      <c r="AJU185"/>
      <c r="AJV185"/>
      <c r="AJW185"/>
      <c r="AJX185"/>
      <c r="AJY185"/>
      <c r="AJZ185"/>
      <c r="AKA185"/>
      <c r="AKB185"/>
      <c r="AKC185"/>
      <c r="AKD185"/>
      <c r="AKE185"/>
      <c r="AKF185"/>
      <c r="AKG185"/>
      <c r="AKH185"/>
      <c r="AKI185"/>
      <c r="AKJ185"/>
      <c r="AKK185"/>
      <c r="AKL185"/>
      <c r="AKM185"/>
      <c r="AKN185"/>
      <c r="AKO185"/>
      <c r="AKP185"/>
      <c r="AKQ185"/>
      <c r="AKR185"/>
      <c r="AKS185"/>
      <c r="AKT185"/>
      <c r="AKU185"/>
      <c r="AKV185"/>
      <c r="AKW185"/>
      <c r="AKX185"/>
      <c r="AKY185"/>
      <c r="AKZ185"/>
      <c r="ALA185"/>
      <c r="ALB185"/>
      <c r="ALC185"/>
      <c r="ALD185"/>
      <c r="ALE185"/>
      <c r="ALF185"/>
      <c r="ALG185"/>
      <c r="ALH185"/>
      <c r="ALI185"/>
      <c r="ALJ185"/>
      <c r="ALK185"/>
      <c r="ALL185"/>
      <c r="ALM185"/>
      <c r="ALN185"/>
      <c r="ALO185"/>
      <c r="ALP185"/>
      <c r="ALQ185"/>
      <c r="ALR185"/>
      <c r="ALS185"/>
      <c r="ALT185"/>
      <c r="ALU185"/>
      <c r="ALV185"/>
      <c r="ALW185"/>
      <c r="ALX185"/>
      <c r="ALY185"/>
      <c r="ALZ185"/>
      <c r="AMA185"/>
      <c r="AMB185"/>
      <c r="AMC185"/>
      <c r="AMD185"/>
      <c r="AME185"/>
      <c r="AMF185"/>
      <c r="AMG185"/>
      <c r="AMH185"/>
      <c r="AMI185"/>
      <c r="AMJ185"/>
      <c r="AMK185"/>
      <c r="AML185"/>
      <c r="AMM185"/>
      <c r="AMN185"/>
      <c r="AMO185"/>
      <c r="AMP185"/>
      <c r="AMQ185"/>
      <c r="AMR185"/>
      <c r="AMS185"/>
      <c r="AMT185"/>
      <c r="AMU185"/>
    </row>
    <row r="186" spans="3:1035" s="6" customFormat="1" ht="15" customHeight="1" x14ac:dyDescent="0.25">
      <c r="C186" s="6" t="str">
        <f t="shared" si="25"/>
        <v>Friedrich</v>
      </c>
      <c r="D186" s="6" t="str">
        <f t="shared" si="26"/>
        <v>PROH65 T2 FD400-15  (65 gal)</v>
      </c>
      <c r="E186" s="6">
        <f t="shared" si="27"/>
        <v>3101061</v>
      </c>
      <c r="F186" s="55">
        <f t="shared" si="28"/>
        <v>65</v>
      </c>
      <c r="G186" s="6" t="str">
        <f t="shared" si="29"/>
        <v>Rheem2020Prem65</v>
      </c>
      <c r="H186" s="114">
        <f t="shared" si="30"/>
        <v>1</v>
      </c>
      <c r="I186" s="152" t="str">
        <f t="shared" si="31"/>
        <v>FriedrichPROH65T2FD400_15</v>
      </c>
      <c r="J186" s="114">
        <v>4</v>
      </c>
      <c r="K186" s="219">
        <v>3.55</v>
      </c>
      <c r="L186" s="91" t="s">
        <v>188</v>
      </c>
      <c r="M186" s="183"/>
      <c r="N186" s="75">
        <f t="shared" si="32"/>
        <v>31</v>
      </c>
      <c r="O186" s="168" t="s">
        <v>931</v>
      </c>
      <c r="P186" s="178">
        <f t="shared" si="71"/>
        <v>10</v>
      </c>
      <c r="Q186" s="164">
        <f t="shared" si="33"/>
        <v>3101061</v>
      </c>
      <c r="R186" s="59" t="str">
        <f t="shared" si="34"/>
        <v>PROH65 T2 FD400-15  (65 gal)</v>
      </c>
      <c r="S186" s="151">
        <f t="shared" si="35"/>
        <v>1</v>
      </c>
      <c r="T186" s="190" t="s">
        <v>985</v>
      </c>
      <c r="U186" s="172">
        <v>65</v>
      </c>
      <c r="V186" s="173"/>
      <c r="W186" s="173" t="s">
        <v>275</v>
      </c>
      <c r="X186" s="129" t="str">
        <f t="shared" si="36"/>
        <v>Rheem2020Prem65</v>
      </c>
      <c r="Y186" s="180">
        <v>1</v>
      </c>
      <c r="Z186" s="192"/>
      <c r="AA186" s="193"/>
      <c r="AB186" s="181"/>
      <c r="AC186" s="124" t="str">
        <f t="shared" si="37"/>
        <v>2,     3101061,   "PROH65 T2 FD400-15  (65 gal)"</v>
      </c>
      <c r="AD186" s="191" t="str">
        <f t="shared" si="72"/>
        <v>Friedrich</v>
      </c>
      <c r="AE186" s="190" t="s">
        <v>1001</v>
      </c>
      <c r="AF186" s="167">
        <f t="shared" si="38"/>
        <v>1</v>
      </c>
      <c r="AG186" s="124" t="str">
        <f t="shared" si="39"/>
        <v xml:space="preserve">          case  PROH65 T2 FD400-15  (65 gal)   :   "FriedrichPROH65T2FD400_15"</v>
      </c>
      <c r="AH186" s="6">
        <v>3.55</v>
      </c>
      <c r="AJ186" s="6">
        <v>4</v>
      </c>
      <c r="AK186"/>
      <c r="AL186" s="138" t="str">
        <f t="shared" si="40"/>
        <v/>
      </c>
      <c r="AM186" s="138">
        <f t="shared" si="41"/>
        <v>3.55</v>
      </c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  <c r="NR186"/>
      <c r="NS186"/>
      <c r="NT186"/>
      <c r="NU186"/>
      <c r="NV186"/>
      <c r="NW186"/>
      <c r="NX186"/>
      <c r="NY186"/>
      <c r="NZ186"/>
      <c r="OA186"/>
      <c r="OB186"/>
      <c r="OC186"/>
      <c r="OD186"/>
      <c r="OE186"/>
      <c r="OF186"/>
      <c r="OG186"/>
      <c r="OH186"/>
      <c r="OI186"/>
      <c r="OJ186"/>
      <c r="OK186"/>
      <c r="OL186"/>
      <c r="OM186"/>
      <c r="ON186"/>
      <c r="OO186"/>
      <c r="OP186"/>
      <c r="OQ186"/>
      <c r="OR186"/>
      <c r="OS186"/>
      <c r="OT186"/>
      <c r="OU186"/>
      <c r="OV186"/>
      <c r="OW186"/>
      <c r="OX186"/>
      <c r="OY186"/>
      <c r="OZ186"/>
      <c r="PA186"/>
      <c r="PB186"/>
      <c r="PC186"/>
      <c r="PD186"/>
      <c r="PE186"/>
      <c r="PF186"/>
      <c r="PG186"/>
      <c r="PH186"/>
      <c r="PI186"/>
      <c r="PJ186"/>
      <c r="PK186"/>
      <c r="PL186"/>
      <c r="PM186"/>
      <c r="PN186"/>
      <c r="PO186"/>
      <c r="PP186"/>
      <c r="PQ186"/>
      <c r="PR186"/>
      <c r="PS186"/>
      <c r="PT186"/>
      <c r="PU186"/>
      <c r="PV186"/>
      <c r="PW186"/>
      <c r="PX186"/>
      <c r="PY186"/>
      <c r="PZ186"/>
      <c r="QA186"/>
      <c r="QB186"/>
      <c r="QC186"/>
      <c r="QD186"/>
      <c r="QE186"/>
      <c r="QF186"/>
      <c r="QG186"/>
      <c r="QH186"/>
      <c r="QI186"/>
      <c r="QJ186"/>
      <c r="QK186"/>
      <c r="QL186"/>
      <c r="QM186"/>
      <c r="QN186"/>
      <c r="QO186"/>
      <c r="QP186"/>
      <c r="QQ186"/>
      <c r="QR186"/>
      <c r="QS186"/>
      <c r="QT186"/>
      <c r="QU186"/>
      <c r="QV186"/>
      <c r="QW186"/>
      <c r="QX186"/>
      <c r="QY186"/>
      <c r="QZ186"/>
      <c r="RA186"/>
      <c r="RB186"/>
      <c r="RC186"/>
      <c r="RD186"/>
      <c r="RE186"/>
      <c r="RF186"/>
      <c r="RG186"/>
      <c r="RH186"/>
      <c r="RI186"/>
      <c r="RJ186"/>
      <c r="RK186"/>
      <c r="RL186"/>
      <c r="RM186"/>
      <c r="RN186"/>
      <c r="RO186"/>
      <c r="RP186"/>
      <c r="RQ186"/>
      <c r="RR186"/>
      <c r="RS186"/>
      <c r="RT186"/>
      <c r="RU186"/>
      <c r="RV186"/>
      <c r="RW186"/>
      <c r="RX186"/>
      <c r="RY186"/>
      <c r="RZ186"/>
      <c r="SA186"/>
      <c r="SB186"/>
      <c r="SC186"/>
      <c r="SD186"/>
      <c r="SE186"/>
      <c r="SF186"/>
      <c r="SG186"/>
      <c r="SH186"/>
      <c r="SI186"/>
      <c r="SJ186"/>
      <c r="SK186"/>
      <c r="SL186"/>
      <c r="SM186"/>
      <c r="SN186"/>
      <c r="SO186"/>
      <c r="SP186"/>
      <c r="SQ186"/>
      <c r="SR186"/>
      <c r="SS186"/>
      <c r="ST186"/>
      <c r="SU186"/>
      <c r="SV186"/>
      <c r="SW186"/>
      <c r="SX186"/>
      <c r="SY186"/>
      <c r="SZ186"/>
      <c r="TA186"/>
      <c r="TB186"/>
      <c r="TC186"/>
      <c r="TD186"/>
      <c r="TE186"/>
      <c r="TF186"/>
      <c r="TG186"/>
      <c r="TH186"/>
      <c r="TI186"/>
      <c r="TJ186"/>
      <c r="TK186"/>
      <c r="TL186"/>
      <c r="TM186"/>
      <c r="TN186"/>
      <c r="TO186"/>
      <c r="TP186"/>
      <c r="TQ186"/>
      <c r="TR186"/>
      <c r="TS186"/>
      <c r="TT186"/>
      <c r="TU186"/>
      <c r="TV186"/>
      <c r="TW186"/>
      <c r="TX186"/>
      <c r="TY186"/>
      <c r="TZ186"/>
      <c r="UA186"/>
      <c r="UB186"/>
      <c r="UC186"/>
      <c r="UD186"/>
      <c r="UE186"/>
      <c r="UF186"/>
      <c r="UG186"/>
      <c r="UH186"/>
      <c r="UI186"/>
      <c r="UJ186"/>
      <c r="UK186"/>
      <c r="UL186"/>
      <c r="UM186"/>
      <c r="UN186"/>
      <c r="UO186"/>
      <c r="UP186"/>
      <c r="UQ186"/>
      <c r="UR186"/>
      <c r="US186"/>
      <c r="UT186"/>
      <c r="UU186"/>
      <c r="UV186"/>
      <c r="UW186"/>
      <c r="UX186"/>
      <c r="UY186"/>
      <c r="UZ186"/>
      <c r="VA186"/>
      <c r="VB186"/>
      <c r="VC186"/>
      <c r="VD186"/>
      <c r="VE186"/>
      <c r="VF186"/>
      <c r="VG186"/>
      <c r="VH186"/>
      <c r="VI186"/>
      <c r="VJ186"/>
      <c r="VK186"/>
      <c r="VL186"/>
      <c r="VM186"/>
      <c r="VN186"/>
      <c r="VO186"/>
      <c r="VP186"/>
      <c r="VQ186"/>
      <c r="VR186"/>
      <c r="VS186"/>
      <c r="VT186"/>
      <c r="VU186"/>
      <c r="VV186"/>
      <c r="VW186"/>
      <c r="VX186"/>
      <c r="VY186"/>
      <c r="VZ186"/>
      <c r="WA186"/>
      <c r="WB186"/>
      <c r="WC186"/>
      <c r="WD186"/>
      <c r="WE186"/>
      <c r="WF186"/>
      <c r="WG186"/>
      <c r="WH186"/>
      <c r="WI186"/>
      <c r="WJ186"/>
      <c r="WK186"/>
      <c r="WL186"/>
      <c r="WM186"/>
      <c r="WN186"/>
      <c r="WO186"/>
      <c r="WP186"/>
      <c r="WQ186"/>
      <c r="WR186"/>
      <c r="WS186"/>
      <c r="WT186"/>
      <c r="WU186"/>
      <c r="WV186"/>
      <c r="WW186"/>
      <c r="WX186"/>
      <c r="WY186"/>
      <c r="WZ186"/>
      <c r="XA186"/>
      <c r="XB186"/>
      <c r="XC186"/>
      <c r="XD186"/>
      <c r="XE186"/>
      <c r="XF186"/>
      <c r="XG186"/>
      <c r="XH186"/>
      <c r="XI186"/>
      <c r="XJ186"/>
      <c r="XK186"/>
      <c r="XL186"/>
      <c r="XM186"/>
      <c r="XN186"/>
      <c r="XO186"/>
      <c r="XP186"/>
      <c r="XQ186"/>
      <c r="XR186"/>
      <c r="XS186"/>
      <c r="XT186"/>
      <c r="XU186"/>
      <c r="XV186"/>
      <c r="XW186"/>
      <c r="XX186"/>
      <c r="XY186"/>
      <c r="XZ186"/>
      <c r="YA186"/>
      <c r="YB186"/>
      <c r="YC186"/>
      <c r="YD186"/>
      <c r="YE186"/>
      <c r="YF186"/>
      <c r="YG186"/>
      <c r="YH186"/>
      <c r="YI186"/>
      <c r="YJ186"/>
      <c r="YK186"/>
      <c r="YL186"/>
      <c r="YM186"/>
      <c r="YN186"/>
      <c r="YO186"/>
      <c r="YP186"/>
      <c r="YQ186"/>
      <c r="YR186"/>
      <c r="YS186"/>
      <c r="YT186"/>
      <c r="YU186"/>
      <c r="YV186"/>
      <c r="YW186"/>
      <c r="YX186"/>
      <c r="YY186"/>
      <c r="YZ186"/>
      <c r="ZA186"/>
      <c r="ZB186"/>
      <c r="ZC186"/>
      <c r="ZD186"/>
      <c r="ZE186"/>
      <c r="ZF186"/>
      <c r="ZG186"/>
      <c r="ZH186"/>
      <c r="ZI186"/>
      <c r="ZJ186"/>
      <c r="ZK186"/>
      <c r="ZL186"/>
      <c r="ZM186"/>
      <c r="ZN186"/>
      <c r="ZO186"/>
      <c r="ZP186"/>
      <c r="ZQ186"/>
      <c r="ZR186"/>
      <c r="ZS186"/>
      <c r="ZT186"/>
      <c r="ZU186"/>
      <c r="ZV186"/>
      <c r="ZW186"/>
      <c r="ZX186"/>
      <c r="ZY186"/>
      <c r="ZZ186"/>
      <c r="AAA186"/>
      <c r="AAB186"/>
      <c r="AAC186"/>
      <c r="AAD186"/>
      <c r="AAE186"/>
      <c r="AAF186"/>
      <c r="AAG186"/>
      <c r="AAH186"/>
      <c r="AAI186"/>
      <c r="AAJ186"/>
      <c r="AAK186"/>
      <c r="AAL186"/>
      <c r="AAM186"/>
      <c r="AAN186"/>
      <c r="AAO186"/>
      <c r="AAP186"/>
      <c r="AAQ186"/>
      <c r="AAR186"/>
      <c r="AAS186"/>
      <c r="AAT186"/>
      <c r="AAU186"/>
      <c r="AAV186"/>
      <c r="AAW186"/>
      <c r="AAX186"/>
      <c r="AAY186"/>
      <c r="AAZ186"/>
      <c r="ABA186"/>
      <c r="ABB186"/>
      <c r="ABC186"/>
      <c r="ABD186"/>
      <c r="ABE186"/>
      <c r="ABF186"/>
      <c r="ABG186"/>
      <c r="ABH186"/>
      <c r="ABI186"/>
      <c r="ABJ186"/>
      <c r="ABK186"/>
      <c r="ABL186"/>
      <c r="ABM186"/>
      <c r="ABN186"/>
      <c r="ABO186"/>
      <c r="ABP186"/>
      <c r="ABQ186"/>
      <c r="ABR186"/>
      <c r="ABS186"/>
      <c r="ABT186"/>
      <c r="ABU186"/>
      <c r="ABV186"/>
      <c r="ABW186"/>
      <c r="ABX186"/>
      <c r="ABY186"/>
      <c r="ABZ186"/>
      <c r="ACA186"/>
      <c r="ACB186"/>
      <c r="ACC186"/>
      <c r="ACD186"/>
      <c r="ACE186"/>
      <c r="ACF186"/>
      <c r="ACG186"/>
      <c r="ACH186"/>
      <c r="ACI186"/>
      <c r="ACJ186"/>
      <c r="ACK186"/>
      <c r="ACL186"/>
      <c r="ACM186"/>
      <c r="ACN186"/>
      <c r="ACO186"/>
      <c r="ACP186"/>
      <c r="ACQ186"/>
      <c r="ACR186"/>
      <c r="ACS186"/>
      <c r="ACT186"/>
      <c r="ACU186"/>
      <c r="ACV186"/>
      <c r="ACW186"/>
      <c r="ACX186"/>
      <c r="ACY186"/>
      <c r="ACZ186"/>
      <c r="ADA186"/>
      <c r="ADB186"/>
      <c r="ADC186"/>
      <c r="ADD186"/>
      <c r="ADE186"/>
      <c r="ADF186"/>
      <c r="ADG186"/>
      <c r="ADH186"/>
      <c r="ADI186"/>
      <c r="ADJ186"/>
      <c r="ADK186"/>
      <c r="ADL186"/>
      <c r="ADM186"/>
      <c r="ADN186"/>
      <c r="ADO186"/>
      <c r="ADP186"/>
      <c r="ADQ186"/>
      <c r="ADR186"/>
      <c r="ADS186"/>
      <c r="ADT186"/>
      <c r="ADU186"/>
      <c r="ADV186"/>
      <c r="ADW186"/>
      <c r="ADX186"/>
      <c r="ADY186"/>
      <c r="ADZ186"/>
      <c r="AEA186"/>
      <c r="AEB186"/>
      <c r="AEC186"/>
      <c r="AED186"/>
      <c r="AEE186"/>
      <c r="AEF186"/>
      <c r="AEG186"/>
      <c r="AEH186"/>
      <c r="AEI186"/>
      <c r="AEJ186"/>
      <c r="AEK186"/>
      <c r="AEL186"/>
      <c r="AEM186"/>
      <c r="AEN186"/>
      <c r="AEO186"/>
      <c r="AEP186"/>
      <c r="AEQ186"/>
      <c r="AER186"/>
      <c r="AES186"/>
      <c r="AET186"/>
      <c r="AEU186"/>
      <c r="AEV186"/>
      <c r="AEW186"/>
      <c r="AEX186"/>
      <c r="AEY186"/>
      <c r="AEZ186"/>
      <c r="AFA186"/>
      <c r="AFB186"/>
      <c r="AFC186"/>
      <c r="AFD186"/>
      <c r="AFE186"/>
      <c r="AFF186"/>
      <c r="AFG186"/>
      <c r="AFH186"/>
      <c r="AFI186"/>
      <c r="AFJ186"/>
      <c r="AFK186"/>
      <c r="AFL186"/>
      <c r="AFM186"/>
      <c r="AFN186"/>
      <c r="AFO186"/>
      <c r="AFP186"/>
      <c r="AFQ186"/>
      <c r="AFR186"/>
      <c r="AFS186"/>
      <c r="AFT186"/>
      <c r="AFU186"/>
      <c r="AFV186"/>
      <c r="AFW186"/>
      <c r="AFX186"/>
      <c r="AFY186"/>
      <c r="AFZ186"/>
      <c r="AGA186"/>
      <c r="AGB186"/>
      <c r="AGC186"/>
      <c r="AGD186"/>
      <c r="AGE186"/>
      <c r="AGF186"/>
      <c r="AGG186"/>
      <c r="AGH186"/>
      <c r="AGI186"/>
      <c r="AGJ186"/>
      <c r="AGK186"/>
      <c r="AGL186"/>
      <c r="AGM186"/>
      <c r="AGN186"/>
      <c r="AGO186"/>
      <c r="AGP186"/>
      <c r="AGQ186"/>
      <c r="AGR186"/>
      <c r="AGS186"/>
      <c r="AGT186"/>
      <c r="AGU186"/>
      <c r="AGV186"/>
      <c r="AGW186"/>
      <c r="AGX186"/>
      <c r="AGY186"/>
      <c r="AGZ186"/>
      <c r="AHA186"/>
      <c r="AHB186"/>
      <c r="AHC186"/>
      <c r="AHD186"/>
      <c r="AHE186"/>
      <c r="AHF186"/>
      <c r="AHG186"/>
      <c r="AHH186"/>
      <c r="AHI186"/>
      <c r="AHJ186"/>
      <c r="AHK186"/>
      <c r="AHL186"/>
      <c r="AHM186"/>
      <c r="AHN186"/>
      <c r="AHO186"/>
      <c r="AHP186"/>
      <c r="AHQ186"/>
      <c r="AHR186"/>
      <c r="AHS186"/>
      <c r="AHT186"/>
      <c r="AHU186"/>
      <c r="AHV186"/>
      <c r="AHW186"/>
      <c r="AHX186"/>
      <c r="AHY186"/>
      <c r="AHZ186"/>
      <c r="AIA186"/>
      <c r="AIB186"/>
      <c r="AIC186"/>
      <c r="AID186"/>
      <c r="AIE186"/>
      <c r="AIF186"/>
      <c r="AIG186"/>
      <c r="AIH186"/>
      <c r="AII186"/>
      <c r="AIJ186"/>
      <c r="AIK186"/>
      <c r="AIL186"/>
      <c r="AIM186"/>
      <c r="AIN186"/>
      <c r="AIO186"/>
      <c r="AIP186"/>
      <c r="AIQ186"/>
      <c r="AIR186"/>
      <c r="AIS186"/>
      <c r="AIT186"/>
      <c r="AIU186"/>
      <c r="AIV186"/>
      <c r="AIW186"/>
      <c r="AIX186"/>
      <c r="AIY186"/>
      <c r="AIZ186"/>
      <c r="AJA186"/>
      <c r="AJB186"/>
      <c r="AJC186"/>
      <c r="AJD186"/>
      <c r="AJE186"/>
      <c r="AJF186"/>
      <c r="AJG186"/>
      <c r="AJH186"/>
      <c r="AJI186"/>
      <c r="AJJ186"/>
      <c r="AJK186"/>
      <c r="AJL186"/>
      <c r="AJM186"/>
      <c r="AJN186"/>
      <c r="AJO186"/>
      <c r="AJP186"/>
      <c r="AJQ186"/>
      <c r="AJR186"/>
      <c r="AJS186"/>
      <c r="AJT186"/>
      <c r="AJU186"/>
      <c r="AJV186"/>
      <c r="AJW186"/>
      <c r="AJX186"/>
      <c r="AJY186"/>
      <c r="AJZ186"/>
      <c r="AKA186"/>
      <c r="AKB186"/>
      <c r="AKC186"/>
      <c r="AKD186"/>
      <c r="AKE186"/>
      <c r="AKF186"/>
      <c r="AKG186"/>
      <c r="AKH186"/>
      <c r="AKI186"/>
      <c r="AKJ186"/>
      <c r="AKK186"/>
      <c r="AKL186"/>
      <c r="AKM186"/>
      <c r="AKN186"/>
      <c r="AKO186"/>
      <c r="AKP186"/>
      <c r="AKQ186"/>
      <c r="AKR186"/>
      <c r="AKS186"/>
      <c r="AKT186"/>
      <c r="AKU186"/>
      <c r="AKV186"/>
      <c r="AKW186"/>
      <c r="AKX186"/>
      <c r="AKY186"/>
      <c r="AKZ186"/>
      <c r="ALA186"/>
      <c r="ALB186"/>
      <c r="ALC186"/>
      <c r="ALD186"/>
      <c r="ALE186"/>
      <c r="ALF186"/>
      <c r="ALG186"/>
      <c r="ALH186"/>
      <c r="ALI186"/>
      <c r="ALJ186"/>
      <c r="ALK186"/>
      <c r="ALL186"/>
      <c r="ALM186"/>
      <c r="ALN186"/>
      <c r="ALO186"/>
      <c r="ALP186"/>
      <c r="ALQ186"/>
      <c r="ALR186"/>
      <c r="ALS186"/>
      <c r="ALT186"/>
      <c r="ALU186"/>
      <c r="ALV186"/>
      <c r="ALW186"/>
      <c r="ALX186"/>
      <c r="ALY186"/>
      <c r="ALZ186"/>
      <c r="AMA186"/>
      <c r="AMB186"/>
      <c r="AMC186"/>
      <c r="AMD186"/>
      <c r="AME186"/>
      <c r="AMF186"/>
      <c r="AMG186"/>
      <c r="AMH186"/>
      <c r="AMI186"/>
      <c r="AMJ186"/>
      <c r="AMK186"/>
      <c r="AML186"/>
      <c r="AMM186"/>
      <c r="AMN186"/>
      <c r="AMO186"/>
      <c r="AMP186"/>
      <c r="AMQ186"/>
      <c r="AMR186"/>
      <c r="AMS186"/>
      <c r="AMT186"/>
      <c r="AMU186"/>
    </row>
    <row r="187" spans="3:1035" s="6" customFormat="1" ht="15" customHeight="1" x14ac:dyDescent="0.25">
      <c r="C187" s="6" t="str">
        <f t="shared" si="25"/>
        <v>Friedrich</v>
      </c>
      <c r="D187" s="6" t="str">
        <f t="shared" si="26"/>
        <v>PROH65 T2 FD400-30  (65 gal)</v>
      </c>
      <c r="E187" s="6">
        <f t="shared" si="27"/>
        <v>3101161</v>
      </c>
      <c r="F187" s="55">
        <f t="shared" si="28"/>
        <v>65</v>
      </c>
      <c r="G187" s="6" t="str">
        <f t="shared" si="29"/>
        <v>Rheem2020Prem65</v>
      </c>
      <c r="H187" s="114">
        <f t="shared" si="30"/>
        <v>1</v>
      </c>
      <c r="I187" s="152" t="str">
        <f t="shared" si="31"/>
        <v>FriedrichPROH65T2FD400_30</v>
      </c>
      <c r="J187" s="114">
        <v>4</v>
      </c>
      <c r="K187" s="219">
        <v>4.05</v>
      </c>
      <c r="L187" s="91" t="s">
        <v>188</v>
      </c>
      <c r="M187" s="183"/>
      <c r="N187" s="75">
        <f t="shared" si="32"/>
        <v>31</v>
      </c>
      <c r="O187" s="168" t="s">
        <v>931</v>
      </c>
      <c r="P187" s="178">
        <f t="shared" si="71"/>
        <v>11</v>
      </c>
      <c r="Q187" s="164">
        <f t="shared" si="33"/>
        <v>3101161</v>
      </c>
      <c r="R187" s="59" t="str">
        <f t="shared" si="34"/>
        <v>PROH65 T2 FD400-30  (65 gal)</v>
      </c>
      <c r="S187" s="151">
        <f t="shared" si="35"/>
        <v>1</v>
      </c>
      <c r="T187" s="190" t="s">
        <v>986</v>
      </c>
      <c r="U187" s="172">
        <v>65</v>
      </c>
      <c r="V187" s="173"/>
      <c r="W187" s="173" t="s">
        <v>275</v>
      </c>
      <c r="X187" s="129" t="str">
        <f t="shared" si="36"/>
        <v>Rheem2020Prem65</v>
      </c>
      <c r="Y187" s="180">
        <v>1</v>
      </c>
      <c r="Z187" s="192"/>
      <c r="AA187" s="193"/>
      <c r="AB187" s="181"/>
      <c r="AC187" s="124" t="str">
        <f t="shared" si="37"/>
        <v>2,     3101161,   "PROH65 T2 FD400-30  (65 gal)"</v>
      </c>
      <c r="AD187" s="191" t="str">
        <f t="shared" si="72"/>
        <v>Friedrich</v>
      </c>
      <c r="AE187" s="190" t="s">
        <v>1002</v>
      </c>
      <c r="AF187" s="167">
        <f t="shared" si="38"/>
        <v>1</v>
      </c>
      <c r="AG187" s="124" t="str">
        <f t="shared" si="39"/>
        <v xml:space="preserve">          case  PROH65 T2 FD400-30  (65 gal)   :   "FriedrichPROH65T2FD400_30"</v>
      </c>
      <c r="AH187" s="6">
        <v>4.05</v>
      </c>
      <c r="AJ187" s="6">
        <v>4</v>
      </c>
      <c r="AK187"/>
      <c r="AL187" s="138" t="str">
        <f t="shared" si="40"/>
        <v/>
      </c>
      <c r="AM187" s="138">
        <f t="shared" si="41"/>
        <v>4.05</v>
      </c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  <c r="NR187"/>
      <c r="NS187"/>
      <c r="NT187"/>
      <c r="NU187"/>
      <c r="NV187"/>
      <c r="NW187"/>
      <c r="NX187"/>
      <c r="NY187"/>
      <c r="NZ187"/>
      <c r="OA187"/>
      <c r="OB187"/>
      <c r="OC187"/>
      <c r="OD187"/>
      <c r="OE187"/>
      <c r="OF187"/>
      <c r="OG187"/>
      <c r="OH187"/>
      <c r="OI187"/>
      <c r="OJ187"/>
      <c r="OK187"/>
      <c r="OL187"/>
      <c r="OM187"/>
      <c r="ON187"/>
      <c r="OO187"/>
      <c r="OP187"/>
      <c r="OQ187"/>
      <c r="OR187"/>
      <c r="OS187"/>
      <c r="OT187"/>
      <c r="OU187"/>
      <c r="OV187"/>
      <c r="OW187"/>
      <c r="OX187"/>
      <c r="OY187"/>
      <c r="OZ187"/>
      <c r="PA187"/>
      <c r="PB187"/>
      <c r="PC187"/>
      <c r="PD187"/>
      <c r="PE187"/>
      <c r="PF187"/>
      <c r="PG187"/>
      <c r="PH187"/>
      <c r="PI187"/>
      <c r="PJ187"/>
      <c r="PK187"/>
      <c r="PL187"/>
      <c r="PM187"/>
      <c r="PN187"/>
      <c r="PO187"/>
      <c r="PP187"/>
      <c r="PQ187"/>
      <c r="PR187"/>
      <c r="PS187"/>
      <c r="PT187"/>
      <c r="PU187"/>
      <c r="PV187"/>
      <c r="PW187"/>
      <c r="PX187"/>
      <c r="PY187"/>
      <c r="PZ187"/>
      <c r="QA187"/>
      <c r="QB187"/>
      <c r="QC187"/>
      <c r="QD187"/>
      <c r="QE187"/>
      <c r="QF187"/>
      <c r="QG187"/>
      <c r="QH187"/>
      <c r="QI187"/>
      <c r="QJ187"/>
      <c r="QK187"/>
      <c r="QL187"/>
      <c r="QM187"/>
      <c r="QN187"/>
      <c r="QO187"/>
      <c r="QP187"/>
      <c r="QQ187"/>
      <c r="QR187"/>
      <c r="QS187"/>
      <c r="QT187"/>
      <c r="QU187"/>
      <c r="QV187"/>
      <c r="QW187"/>
      <c r="QX187"/>
      <c r="QY187"/>
      <c r="QZ187"/>
      <c r="RA187"/>
      <c r="RB187"/>
      <c r="RC187"/>
      <c r="RD187"/>
      <c r="RE187"/>
      <c r="RF187"/>
      <c r="RG187"/>
      <c r="RH187"/>
      <c r="RI187"/>
      <c r="RJ187"/>
      <c r="RK187"/>
      <c r="RL187"/>
      <c r="RM187"/>
      <c r="RN187"/>
      <c r="RO187"/>
      <c r="RP187"/>
      <c r="RQ187"/>
      <c r="RR187"/>
      <c r="RS187"/>
      <c r="RT187"/>
      <c r="RU187"/>
      <c r="RV187"/>
      <c r="RW187"/>
      <c r="RX187"/>
      <c r="RY187"/>
      <c r="RZ187"/>
      <c r="SA187"/>
      <c r="SB187"/>
      <c r="SC187"/>
      <c r="SD187"/>
      <c r="SE187"/>
      <c r="SF187"/>
      <c r="SG187"/>
      <c r="SH187"/>
      <c r="SI187"/>
      <c r="SJ187"/>
      <c r="SK187"/>
      <c r="SL187"/>
      <c r="SM187"/>
      <c r="SN187"/>
      <c r="SO187"/>
      <c r="SP187"/>
      <c r="SQ187"/>
      <c r="SR187"/>
      <c r="SS187"/>
      <c r="ST187"/>
      <c r="SU187"/>
      <c r="SV187"/>
      <c r="SW187"/>
      <c r="SX187"/>
      <c r="SY187"/>
      <c r="SZ187"/>
      <c r="TA187"/>
      <c r="TB187"/>
      <c r="TC187"/>
      <c r="TD187"/>
      <c r="TE187"/>
      <c r="TF187"/>
      <c r="TG187"/>
      <c r="TH187"/>
      <c r="TI187"/>
      <c r="TJ187"/>
      <c r="TK187"/>
      <c r="TL187"/>
      <c r="TM187"/>
      <c r="TN187"/>
      <c r="TO187"/>
      <c r="TP187"/>
      <c r="TQ187"/>
      <c r="TR187"/>
      <c r="TS187"/>
      <c r="TT187"/>
      <c r="TU187"/>
      <c r="TV187"/>
      <c r="TW187"/>
      <c r="TX187"/>
      <c r="TY187"/>
      <c r="TZ187"/>
      <c r="UA187"/>
      <c r="UB187"/>
      <c r="UC187"/>
      <c r="UD187"/>
      <c r="UE187"/>
      <c r="UF187"/>
      <c r="UG187"/>
      <c r="UH187"/>
      <c r="UI187"/>
      <c r="UJ187"/>
      <c r="UK187"/>
      <c r="UL187"/>
      <c r="UM187"/>
      <c r="UN187"/>
      <c r="UO187"/>
      <c r="UP187"/>
      <c r="UQ187"/>
      <c r="UR187"/>
      <c r="US187"/>
      <c r="UT187"/>
      <c r="UU187"/>
      <c r="UV187"/>
      <c r="UW187"/>
      <c r="UX187"/>
      <c r="UY187"/>
      <c r="UZ187"/>
      <c r="VA187"/>
      <c r="VB187"/>
      <c r="VC187"/>
      <c r="VD187"/>
      <c r="VE187"/>
      <c r="VF187"/>
      <c r="VG187"/>
      <c r="VH187"/>
      <c r="VI187"/>
      <c r="VJ187"/>
      <c r="VK187"/>
      <c r="VL187"/>
      <c r="VM187"/>
      <c r="VN187"/>
      <c r="VO187"/>
      <c r="VP187"/>
      <c r="VQ187"/>
      <c r="VR187"/>
      <c r="VS187"/>
      <c r="VT187"/>
      <c r="VU187"/>
      <c r="VV187"/>
      <c r="VW187"/>
      <c r="VX187"/>
      <c r="VY187"/>
      <c r="VZ187"/>
      <c r="WA187"/>
      <c r="WB187"/>
      <c r="WC187"/>
      <c r="WD187"/>
      <c r="WE187"/>
      <c r="WF187"/>
      <c r="WG187"/>
      <c r="WH187"/>
      <c r="WI187"/>
      <c r="WJ187"/>
      <c r="WK187"/>
      <c r="WL187"/>
      <c r="WM187"/>
      <c r="WN187"/>
      <c r="WO187"/>
      <c r="WP187"/>
      <c r="WQ187"/>
      <c r="WR187"/>
      <c r="WS187"/>
      <c r="WT187"/>
      <c r="WU187"/>
      <c r="WV187"/>
      <c r="WW187"/>
      <c r="WX187"/>
      <c r="WY187"/>
      <c r="WZ187"/>
      <c r="XA187"/>
      <c r="XB187"/>
      <c r="XC187"/>
      <c r="XD187"/>
      <c r="XE187"/>
      <c r="XF187"/>
      <c r="XG187"/>
      <c r="XH187"/>
      <c r="XI187"/>
      <c r="XJ187"/>
      <c r="XK187"/>
      <c r="XL187"/>
      <c r="XM187"/>
      <c r="XN187"/>
      <c r="XO187"/>
      <c r="XP187"/>
      <c r="XQ187"/>
      <c r="XR187"/>
      <c r="XS187"/>
      <c r="XT187"/>
      <c r="XU187"/>
      <c r="XV187"/>
      <c r="XW187"/>
      <c r="XX187"/>
      <c r="XY187"/>
      <c r="XZ187"/>
      <c r="YA187"/>
      <c r="YB187"/>
      <c r="YC187"/>
      <c r="YD187"/>
      <c r="YE187"/>
      <c r="YF187"/>
      <c r="YG187"/>
      <c r="YH187"/>
      <c r="YI187"/>
      <c r="YJ187"/>
      <c r="YK187"/>
      <c r="YL187"/>
      <c r="YM187"/>
      <c r="YN187"/>
      <c r="YO187"/>
      <c r="YP187"/>
      <c r="YQ187"/>
      <c r="YR187"/>
      <c r="YS187"/>
      <c r="YT187"/>
      <c r="YU187"/>
      <c r="YV187"/>
      <c r="YW187"/>
      <c r="YX187"/>
      <c r="YY187"/>
      <c r="YZ187"/>
      <c r="ZA187"/>
      <c r="ZB187"/>
      <c r="ZC187"/>
      <c r="ZD187"/>
      <c r="ZE187"/>
      <c r="ZF187"/>
      <c r="ZG187"/>
      <c r="ZH187"/>
      <c r="ZI187"/>
      <c r="ZJ187"/>
      <c r="ZK187"/>
      <c r="ZL187"/>
      <c r="ZM187"/>
      <c r="ZN187"/>
      <c r="ZO187"/>
      <c r="ZP187"/>
      <c r="ZQ187"/>
      <c r="ZR187"/>
      <c r="ZS187"/>
      <c r="ZT187"/>
      <c r="ZU187"/>
      <c r="ZV187"/>
      <c r="ZW187"/>
      <c r="ZX187"/>
      <c r="ZY187"/>
      <c r="ZZ187"/>
      <c r="AAA187"/>
      <c r="AAB187"/>
      <c r="AAC187"/>
      <c r="AAD187"/>
      <c r="AAE187"/>
      <c r="AAF187"/>
      <c r="AAG187"/>
      <c r="AAH187"/>
      <c r="AAI187"/>
      <c r="AAJ187"/>
      <c r="AAK187"/>
      <c r="AAL187"/>
      <c r="AAM187"/>
      <c r="AAN187"/>
      <c r="AAO187"/>
      <c r="AAP187"/>
      <c r="AAQ187"/>
      <c r="AAR187"/>
      <c r="AAS187"/>
      <c r="AAT187"/>
      <c r="AAU187"/>
      <c r="AAV187"/>
      <c r="AAW187"/>
      <c r="AAX187"/>
      <c r="AAY187"/>
      <c r="AAZ187"/>
      <c r="ABA187"/>
      <c r="ABB187"/>
      <c r="ABC187"/>
      <c r="ABD187"/>
      <c r="ABE187"/>
      <c r="ABF187"/>
      <c r="ABG187"/>
      <c r="ABH187"/>
      <c r="ABI187"/>
      <c r="ABJ187"/>
      <c r="ABK187"/>
      <c r="ABL187"/>
      <c r="ABM187"/>
      <c r="ABN187"/>
      <c r="ABO187"/>
      <c r="ABP187"/>
      <c r="ABQ187"/>
      <c r="ABR187"/>
      <c r="ABS187"/>
      <c r="ABT187"/>
      <c r="ABU187"/>
      <c r="ABV187"/>
      <c r="ABW187"/>
      <c r="ABX187"/>
      <c r="ABY187"/>
      <c r="ABZ187"/>
      <c r="ACA187"/>
      <c r="ACB187"/>
      <c r="ACC187"/>
      <c r="ACD187"/>
      <c r="ACE187"/>
      <c r="ACF187"/>
      <c r="ACG187"/>
      <c r="ACH187"/>
      <c r="ACI187"/>
      <c r="ACJ187"/>
      <c r="ACK187"/>
      <c r="ACL187"/>
      <c r="ACM187"/>
      <c r="ACN187"/>
      <c r="ACO187"/>
      <c r="ACP187"/>
      <c r="ACQ187"/>
      <c r="ACR187"/>
      <c r="ACS187"/>
      <c r="ACT187"/>
      <c r="ACU187"/>
      <c r="ACV187"/>
      <c r="ACW187"/>
      <c r="ACX187"/>
      <c r="ACY187"/>
      <c r="ACZ187"/>
      <c r="ADA187"/>
      <c r="ADB187"/>
      <c r="ADC187"/>
      <c r="ADD187"/>
      <c r="ADE187"/>
      <c r="ADF187"/>
      <c r="ADG187"/>
      <c r="ADH187"/>
      <c r="ADI187"/>
      <c r="ADJ187"/>
      <c r="ADK187"/>
      <c r="ADL187"/>
      <c r="ADM187"/>
      <c r="ADN187"/>
      <c r="ADO187"/>
      <c r="ADP187"/>
      <c r="ADQ187"/>
      <c r="ADR187"/>
      <c r="ADS187"/>
      <c r="ADT187"/>
      <c r="ADU187"/>
      <c r="ADV187"/>
      <c r="ADW187"/>
      <c r="ADX187"/>
      <c r="ADY187"/>
      <c r="ADZ187"/>
      <c r="AEA187"/>
      <c r="AEB187"/>
      <c r="AEC187"/>
      <c r="AED187"/>
      <c r="AEE187"/>
      <c r="AEF187"/>
      <c r="AEG187"/>
      <c r="AEH187"/>
      <c r="AEI187"/>
      <c r="AEJ187"/>
      <c r="AEK187"/>
      <c r="AEL187"/>
      <c r="AEM187"/>
      <c r="AEN187"/>
      <c r="AEO187"/>
      <c r="AEP187"/>
      <c r="AEQ187"/>
      <c r="AER187"/>
      <c r="AES187"/>
      <c r="AET187"/>
      <c r="AEU187"/>
      <c r="AEV187"/>
      <c r="AEW187"/>
      <c r="AEX187"/>
      <c r="AEY187"/>
      <c r="AEZ187"/>
      <c r="AFA187"/>
      <c r="AFB187"/>
      <c r="AFC187"/>
      <c r="AFD187"/>
      <c r="AFE187"/>
      <c r="AFF187"/>
      <c r="AFG187"/>
      <c r="AFH187"/>
      <c r="AFI187"/>
      <c r="AFJ187"/>
      <c r="AFK187"/>
      <c r="AFL187"/>
      <c r="AFM187"/>
      <c r="AFN187"/>
      <c r="AFO187"/>
      <c r="AFP187"/>
      <c r="AFQ187"/>
      <c r="AFR187"/>
      <c r="AFS187"/>
      <c r="AFT187"/>
      <c r="AFU187"/>
      <c r="AFV187"/>
      <c r="AFW187"/>
      <c r="AFX187"/>
      <c r="AFY187"/>
      <c r="AFZ187"/>
      <c r="AGA187"/>
      <c r="AGB187"/>
      <c r="AGC187"/>
      <c r="AGD187"/>
      <c r="AGE187"/>
      <c r="AGF187"/>
      <c r="AGG187"/>
      <c r="AGH187"/>
      <c r="AGI187"/>
      <c r="AGJ187"/>
      <c r="AGK187"/>
      <c r="AGL187"/>
      <c r="AGM187"/>
      <c r="AGN187"/>
      <c r="AGO187"/>
      <c r="AGP187"/>
      <c r="AGQ187"/>
      <c r="AGR187"/>
      <c r="AGS187"/>
      <c r="AGT187"/>
      <c r="AGU187"/>
      <c r="AGV187"/>
      <c r="AGW187"/>
      <c r="AGX187"/>
      <c r="AGY187"/>
      <c r="AGZ187"/>
      <c r="AHA187"/>
      <c r="AHB187"/>
      <c r="AHC187"/>
      <c r="AHD187"/>
      <c r="AHE187"/>
      <c r="AHF187"/>
      <c r="AHG187"/>
      <c r="AHH187"/>
      <c r="AHI187"/>
      <c r="AHJ187"/>
      <c r="AHK187"/>
      <c r="AHL187"/>
      <c r="AHM187"/>
      <c r="AHN187"/>
      <c r="AHO187"/>
      <c r="AHP187"/>
      <c r="AHQ187"/>
      <c r="AHR187"/>
      <c r="AHS187"/>
      <c r="AHT187"/>
      <c r="AHU187"/>
      <c r="AHV187"/>
      <c r="AHW187"/>
      <c r="AHX187"/>
      <c r="AHY187"/>
      <c r="AHZ187"/>
      <c r="AIA187"/>
      <c r="AIB187"/>
      <c r="AIC187"/>
      <c r="AID187"/>
      <c r="AIE187"/>
      <c r="AIF187"/>
      <c r="AIG187"/>
      <c r="AIH187"/>
      <c r="AII187"/>
      <c r="AIJ187"/>
      <c r="AIK187"/>
      <c r="AIL187"/>
      <c r="AIM187"/>
      <c r="AIN187"/>
      <c r="AIO187"/>
      <c r="AIP187"/>
      <c r="AIQ187"/>
      <c r="AIR187"/>
      <c r="AIS187"/>
      <c r="AIT187"/>
      <c r="AIU187"/>
      <c r="AIV187"/>
      <c r="AIW187"/>
      <c r="AIX187"/>
      <c r="AIY187"/>
      <c r="AIZ187"/>
      <c r="AJA187"/>
      <c r="AJB187"/>
      <c r="AJC187"/>
      <c r="AJD187"/>
      <c r="AJE187"/>
      <c r="AJF187"/>
      <c r="AJG187"/>
      <c r="AJH187"/>
      <c r="AJI187"/>
      <c r="AJJ187"/>
      <c r="AJK187"/>
      <c r="AJL187"/>
      <c r="AJM187"/>
      <c r="AJN187"/>
      <c r="AJO187"/>
      <c r="AJP187"/>
      <c r="AJQ187"/>
      <c r="AJR187"/>
      <c r="AJS187"/>
      <c r="AJT187"/>
      <c r="AJU187"/>
      <c r="AJV187"/>
      <c r="AJW187"/>
      <c r="AJX187"/>
      <c r="AJY187"/>
      <c r="AJZ187"/>
      <c r="AKA187"/>
      <c r="AKB187"/>
      <c r="AKC187"/>
      <c r="AKD187"/>
      <c r="AKE187"/>
      <c r="AKF187"/>
      <c r="AKG187"/>
      <c r="AKH187"/>
      <c r="AKI187"/>
      <c r="AKJ187"/>
      <c r="AKK187"/>
      <c r="AKL187"/>
      <c r="AKM187"/>
      <c r="AKN187"/>
      <c r="AKO187"/>
      <c r="AKP187"/>
      <c r="AKQ187"/>
      <c r="AKR187"/>
      <c r="AKS187"/>
      <c r="AKT187"/>
      <c r="AKU187"/>
      <c r="AKV187"/>
      <c r="AKW187"/>
      <c r="AKX187"/>
      <c r="AKY187"/>
      <c r="AKZ187"/>
      <c r="ALA187"/>
      <c r="ALB187"/>
      <c r="ALC187"/>
      <c r="ALD187"/>
      <c r="ALE187"/>
      <c r="ALF187"/>
      <c r="ALG187"/>
      <c r="ALH187"/>
      <c r="ALI187"/>
      <c r="ALJ187"/>
      <c r="ALK187"/>
      <c r="ALL187"/>
      <c r="ALM187"/>
      <c r="ALN187"/>
      <c r="ALO187"/>
      <c r="ALP187"/>
      <c r="ALQ187"/>
      <c r="ALR187"/>
      <c r="ALS187"/>
      <c r="ALT187"/>
      <c r="ALU187"/>
      <c r="ALV187"/>
      <c r="ALW187"/>
      <c r="ALX187"/>
      <c r="ALY187"/>
      <c r="ALZ187"/>
      <c r="AMA187"/>
      <c r="AMB187"/>
      <c r="AMC187"/>
      <c r="AMD187"/>
      <c r="AME187"/>
      <c r="AMF187"/>
      <c r="AMG187"/>
      <c r="AMH187"/>
      <c r="AMI187"/>
      <c r="AMJ187"/>
      <c r="AMK187"/>
      <c r="AML187"/>
      <c r="AMM187"/>
      <c r="AMN187"/>
      <c r="AMO187"/>
      <c r="AMP187"/>
      <c r="AMQ187"/>
      <c r="AMR187"/>
      <c r="AMS187"/>
      <c r="AMT187"/>
      <c r="AMU187"/>
    </row>
    <row r="188" spans="3:1035" s="6" customFormat="1" ht="15" customHeight="1" x14ac:dyDescent="0.25">
      <c r="C188" s="6" t="str">
        <f t="shared" si="25"/>
        <v>Friedrich</v>
      </c>
      <c r="D188" s="6" t="str">
        <f t="shared" si="26"/>
        <v>PROH65 T2 FD400-SO  (65 gal)</v>
      </c>
      <c r="E188" s="6">
        <f t="shared" si="27"/>
        <v>3101261</v>
      </c>
      <c r="F188" s="55">
        <f t="shared" si="28"/>
        <v>65</v>
      </c>
      <c r="G188" s="6" t="str">
        <f t="shared" si="29"/>
        <v>Rheem2020Prem65</v>
      </c>
      <c r="H188" s="114">
        <f t="shared" si="30"/>
        <v>1</v>
      </c>
      <c r="I188" s="152" t="str">
        <f t="shared" si="31"/>
        <v>FriedrichPROH65T2FD400_SO</v>
      </c>
      <c r="J188" s="114">
        <v>4</v>
      </c>
      <c r="K188" s="219">
        <v>4.05</v>
      </c>
      <c r="L188" s="91" t="s">
        <v>188</v>
      </c>
      <c r="M188" s="183"/>
      <c r="N188" s="75">
        <f t="shared" si="32"/>
        <v>31</v>
      </c>
      <c r="O188" s="168" t="s">
        <v>931</v>
      </c>
      <c r="P188" s="178">
        <f t="shared" si="71"/>
        <v>12</v>
      </c>
      <c r="Q188" s="164">
        <f t="shared" si="33"/>
        <v>3101261</v>
      </c>
      <c r="R188" s="59" t="str">
        <f t="shared" si="34"/>
        <v>PROH65 T2 FD400-SO  (65 gal)</v>
      </c>
      <c r="S188" s="151">
        <f t="shared" si="35"/>
        <v>1</v>
      </c>
      <c r="T188" s="190" t="s">
        <v>987</v>
      </c>
      <c r="U188" s="172">
        <v>65</v>
      </c>
      <c r="V188" s="173"/>
      <c r="W188" s="173" t="s">
        <v>275</v>
      </c>
      <c r="X188" s="129" t="str">
        <f t="shared" si="36"/>
        <v>Rheem2020Prem65</v>
      </c>
      <c r="Y188" s="180">
        <v>1</v>
      </c>
      <c r="Z188" s="192"/>
      <c r="AA188" s="193"/>
      <c r="AB188" s="181"/>
      <c r="AC188" s="124" t="str">
        <f t="shared" si="37"/>
        <v>2,     3101261,   "PROH65 T2 FD400-SO  (65 gal)"</v>
      </c>
      <c r="AD188" s="191" t="str">
        <f t="shared" si="72"/>
        <v>Friedrich</v>
      </c>
      <c r="AE188" s="190" t="s">
        <v>1003</v>
      </c>
      <c r="AF188" s="167">
        <f t="shared" si="38"/>
        <v>1</v>
      </c>
      <c r="AG188" s="124" t="str">
        <f t="shared" si="39"/>
        <v xml:space="preserve">          case  PROH65 T2 FD400-SO  (65 gal)   :   "FriedrichPROH65T2FD400_SO"</v>
      </c>
      <c r="AH188" s="6">
        <v>4.05</v>
      </c>
      <c r="AJ188" s="6">
        <v>4</v>
      </c>
      <c r="AK188"/>
      <c r="AL188" s="138" t="str">
        <f t="shared" si="40"/>
        <v/>
      </c>
      <c r="AM188" s="138">
        <f t="shared" si="41"/>
        <v>4.05</v>
      </c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  <c r="NR188"/>
      <c r="NS188"/>
      <c r="NT188"/>
      <c r="NU188"/>
      <c r="NV188"/>
      <c r="NW188"/>
      <c r="NX188"/>
      <c r="NY188"/>
      <c r="NZ188"/>
      <c r="OA188"/>
      <c r="OB188"/>
      <c r="OC188"/>
      <c r="OD188"/>
      <c r="OE188"/>
      <c r="OF188"/>
      <c r="OG188"/>
      <c r="OH188"/>
      <c r="OI188"/>
      <c r="OJ188"/>
      <c r="OK188"/>
      <c r="OL188"/>
      <c r="OM188"/>
      <c r="ON188"/>
      <c r="OO188"/>
      <c r="OP188"/>
      <c r="OQ188"/>
      <c r="OR188"/>
      <c r="OS188"/>
      <c r="OT188"/>
      <c r="OU188"/>
      <c r="OV188"/>
      <c r="OW188"/>
      <c r="OX188"/>
      <c r="OY188"/>
      <c r="OZ188"/>
      <c r="PA188"/>
      <c r="PB188"/>
      <c r="PC188"/>
      <c r="PD188"/>
      <c r="PE188"/>
      <c r="PF188"/>
      <c r="PG188"/>
      <c r="PH188"/>
      <c r="PI188"/>
      <c r="PJ188"/>
      <c r="PK188"/>
      <c r="PL188"/>
      <c r="PM188"/>
      <c r="PN188"/>
      <c r="PO188"/>
      <c r="PP188"/>
      <c r="PQ188"/>
      <c r="PR188"/>
      <c r="PS188"/>
      <c r="PT188"/>
      <c r="PU188"/>
      <c r="PV188"/>
      <c r="PW188"/>
      <c r="PX188"/>
      <c r="PY188"/>
      <c r="PZ188"/>
      <c r="QA188"/>
      <c r="QB188"/>
      <c r="QC188"/>
      <c r="QD188"/>
      <c r="QE188"/>
      <c r="QF188"/>
      <c r="QG188"/>
      <c r="QH188"/>
      <c r="QI188"/>
      <c r="QJ188"/>
      <c r="QK188"/>
      <c r="QL188"/>
      <c r="QM188"/>
      <c r="QN188"/>
      <c r="QO188"/>
      <c r="QP188"/>
      <c r="QQ188"/>
      <c r="QR188"/>
      <c r="QS188"/>
      <c r="QT188"/>
      <c r="QU188"/>
      <c r="QV188"/>
      <c r="QW188"/>
      <c r="QX188"/>
      <c r="QY188"/>
      <c r="QZ188"/>
      <c r="RA188"/>
      <c r="RB188"/>
      <c r="RC188"/>
      <c r="RD188"/>
      <c r="RE188"/>
      <c r="RF188"/>
      <c r="RG188"/>
      <c r="RH188"/>
      <c r="RI188"/>
      <c r="RJ188"/>
      <c r="RK188"/>
      <c r="RL188"/>
      <c r="RM188"/>
      <c r="RN188"/>
      <c r="RO188"/>
      <c r="RP188"/>
      <c r="RQ188"/>
      <c r="RR188"/>
      <c r="RS188"/>
      <c r="RT188"/>
      <c r="RU188"/>
      <c r="RV188"/>
      <c r="RW188"/>
      <c r="RX188"/>
      <c r="RY188"/>
      <c r="RZ188"/>
      <c r="SA188"/>
      <c r="SB188"/>
      <c r="SC188"/>
      <c r="SD188"/>
      <c r="SE188"/>
      <c r="SF188"/>
      <c r="SG188"/>
      <c r="SH188"/>
      <c r="SI188"/>
      <c r="SJ188"/>
      <c r="SK188"/>
      <c r="SL188"/>
      <c r="SM188"/>
      <c r="SN188"/>
      <c r="SO188"/>
      <c r="SP188"/>
      <c r="SQ188"/>
      <c r="SR188"/>
      <c r="SS188"/>
      <c r="ST188"/>
      <c r="SU188"/>
      <c r="SV188"/>
      <c r="SW188"/>
      <c r="SX188"/>
      <c r="SY188"/>
      <c r="SZ188"/>
      <c r="TA188"/>
      <c r="TB188"/>
      <c r="TC188"/>
      <c r="TD188"/>
      <c r="TE188"/>
      <c r="TF188"/>
      <c r="TG188"/>
      <c r="TH188"/>
      <c r="TI188"/>
      <c r="TJ188"/>
      <c r="TK188"/>
      <c r="TL188"/>
      <c r="TM188"/>
      <c r="TN188"/>
      <c r="TO188"/>
      <c r="TP188"/>
      <c r="TQ188"/>
      <c r="TR188"/>
      <c r="TS188"/>
      <c r="TT188"/>
      <c r="TU188"/>
      <c r="TV188"/>
      <c r="TW188"/>
      <c r="TX188"/>
      <c r="TY188"/>
      <c r="TZ188"/>
      <c r="UA188"/>
      <c r="UB188"/>
      <c r="UC188"/>
      <c r="UD188"/>
      <c r="UE188"/>
      <c r="UF188"/>
      <c r="UG188"/>
      <c r="UH188"/>
      <c r="UI188"/>
      <c r="UJ188"/>
      <c r="UK188"/>
      <c r="UL188"/>
      <c r="UM188"/>
      <c r="UN188"/>
      <c r="UO188"/>
      <c r="UP188"/>
      <c r="UQ188"/>
      <c r="UR188"/>
      <c r="US188"/>
      <c r="UT188"/>
      <c r="UU188"/>
      <c r="UV188"/>
      <c r="UW188"/>
      <c r="UX188"/>
      <c r="UY188"/>
      <c r="UZ188"/>
      <c r="VA188"/>
      <c r="VB188"/>
      <c r="VC188"/>
      <c r="VD188"/>
      <c r="VE188"/>
      <c r="VF188"/>
      <c r="VG188"/>
      <c r="VH188"/>
      <c r="VI188"/>
      <c r="VJ188"/>
      <c r="VK188"/>
      <c r="VL188"/>
      <c r="VM188"/>
      <c r="VN188"/>
      <c r="VO188"/>
      <c r="VP188"/>
      <c r="VQ188"/>
      <c r="VR188"/>
      <c r="VS188"/>
      <c r="VT188"/>
      <c r="VU188"/>
      <c r="VV188"/>
      <c r="VW188"/>
      <c r="VX188"/>
      <c r="VY188"/>
      <c r="VZ188"/>
      <c r="WA188"/>
      <c r="WB188"/>
      <c r="WC188"/>
      <c r="WD188"/>
      <c r="WE188"/>
      <c r="WF188"/>
      <c r="WG188"/>
      <c r="WH188"/>
      <c r="WI188"/>
      <c r="WJ188"/>
      <c r="WK188"/>
      <c r="WL188"/>
      <c r="WM188"/>
      <c r="WN188"/>
      <c r="WO188"/>
      <c r="WP188"/>
      <c r="WQ188"/>
      <c r="WR188"/>
      <c r="WS188"/>
      <c r="WT188"/>
      <c r="WU188"/>
      <c r="WV188"/>
      <c r="WW188"/>
      <c r="WX188"/>
      <c r="WY188"/>
      <c r="WZ188"/>
      <c r="XA188"/>
      <c r="XB188"/>
      <c r="XC188"/>
      <c r="XD188"/>
      <c r="XE188"/>
      <c r="XF188"/>
      <c r="XG188"/>
      <c r="XH188"/>
      <c r="XI188"/>
      <c r="XJ188"/>
      <c r="XK188"/>
      <c r="XL188"/>
      <c r="XM188"/>
      <c r="XN188"/>
      <c r="XO188"/>
      <c r="XP188"/>
      <c r="XQ188"/>
      <c r="XR188"/>
      <c r="XS188"/>
      <c r="XT188"/>
      <c r="XU188"/>
      <c r="XV188"/>
      <c r="XW188"/>
      <c r="XX188"/>
      <c r="XY188"/>
      <c r="XZ188"/>
      <c r="YA188"/>
      <c r="YB188"/>
      <c r="YC188"/>
      <c r="YD188"/>
      <c r="YE188"/>
      <c r="YF188"/>
      <c r="YG188"/>
      <c r="YH188"/>
      <c r="YI188"/>
      <c r="YJ188"/>
      <c r="YK188"/>
      <c r="YL188"/>
      <c r="YM188"/>
      <c r="YN188"/>
      <c r="YO188"/>
      <c r="YP188"/>
      <c r="YQ188"/>
      <c r="YR188"/>
      <c r="YS188"/>
      <c r="YT188"/>
      <c r="YU188"/>
      <c r="YV188"/>
      <c r="YW188"/>
      <c r="YX188"/>
      <c r="YY188"/>
      <c r="YZ188"/>
      <c r="ZA188"/>
      <c r="ZB188"/>
      <c r="ZC188"/>
      <c r="ZD188"/>
      <c r="ZE188"/>
      <c r="ZF188"/>
      <c r="ZG188"/>
      <c r="ZH188"/>
      <c r="ZI188"/>
      <c r="ZJ188"/>
      <c r="ZK188"/>
      <c r="ZL188"/>
      <c r="ZM188"/>
      <c r="ZN188"/>
      <c r="ZO188"/>
      <c r="ZP188"/>
      <c r="ZQ188"/>
      <c r="ZR188"/>
      <c r="ZS188"/>
      <c r="ZT188"/>
      <c r="ZU188"/>
      <c r="ZV188"/>
      <c r="ZW188"/>
      <c r="ZX188"/>
      <c r="ZY188"/>
      <c r="ZZ188"/>
      <c r="AAA188"/>
      <c r="AAB188"/>
      <c r="AAC188"/>
      <c r="AAD188"/>
      <c r="AAE188"/>
      <c r="AAF188"/>
      <c r="AAG188"/>
      <c r="AAH188"/>
      <c r="AAI188"/>
      <c r="AAJ188"/>
      <c r="AAK188"/>
      <c r="AAL188"/>
      <c r="AAM188"/>
      <c r="AAN188"/>
      <c r="AAO188"/>
      <c r="AAP188"/>
      <c r="AAQ188"/>
      <c r="AAR188"/>
      <c r="AAS188"/>
      <c r="AAT188"/>
      <c r="AAU188"/>
      <c r="AAV188"/>
      <c r="AAW188"/>
      <c r="AAX188"/>
      <c r="AAY188"/>
      <c r="AAZ188"/>
      <c r="ABA188"/>
      <c r="ABB188"/>
      <c r="ABC188"/>
      <c r="ABD188"/>
      <c r="ABE188"/>
      <c r="ABF188"/>
      <c r="ABG188"/>
      <c r="ABH188"/>
      <c r="ABI188"/>
      <c r="ABJ188"/>
      <c r="ABK188"/>
      <c r="ABL188"/>
      <c r="ABM188"/>
      <c r="ABN188"/>
      <c r="ABO188"/>
      <c r="ABP188"/>
      <c r="ABQ188"/>
      <c r="ABR188"/>
      <c r="ABS188"/>
      <c r="ABT188"/>
      <c r="ABU188"/>
      <c r="ABV188"/>
      <c r="ABW188"/>
      <c r="ABX188"/>
      <c r="ABY188"/>
      <c r="ABZ188"/>
      <c r="ACA188"/>
      <c r="ACB188"/>
      <c r="ACC188"/>
      <c r="ACD188"/>
      <c r="ACE188"/>
      <c r="ACF188"/>
      <c r="ACG188"/>
      <c r="ACH188"/>
      <c r="ACI188"/>
      <c r="ACJ188"/>
      <c r="ACK188"/>
      <c r="ACL188"/>
      <c r="ACM188"/>
      <c r="ACN188"/>
      <c r="ACO188"/>
      <c r="ACP188"/>
      <c r="ACQ188"/>
      <c r="ACR188"/>
      <c r="ACS188"/>
      <c r="ACT188"/>
      <c r="ACU188"/>
      <c r="ACV188"/>
      <c r="ACW188"/>
      <c r="ACX188"/>
      <c r="ACY188"/>
      <c r="ACZ188"/>
      <c r="ADA188"/>
      <c r="ADB188"/>
      <c r="ADC188"/>
      <c r="ADD188"/>
      <c r="ADE188"/>
      <c r="ADF188"/>
      <c r="ADG188"/>
      <c r="ADH188"/>
      <c r="ADI188"/>
      <c r="ADJ188"/>
      <c r="ADK188"/>
      <c r="ADL188"/>
      <c r="ADM188"/>
      <c r="ADN188"/>
      <c r="ADO188"/>
      <c r="ADP188"/>
      <c r="ADQ188"/>
      <c r="ADR188"/>
      <c r="ADS188"/>
      <c r="ADT188"/>
      <c r="ADU188"/>
      <c r="ADV188"/>
      <c r="ADW188"/>
      <c r="ADX188"/>
      <c r="ADY188"/>
      <c r="ADZ188"/>
      <c r="AEA188"/>
      <c r="AEB188"/>
      <c r="AEC188"/>
      <c r="AED188"/>
      <c r="AEE188"/>
      <c r="AEF188"/>
      <c r="AEG188"/>
      <c r="AEH188"/>
      <c r="AEI188"/>
      <c r="AEJ188"/>
      <c r="AEK188"/>
      <c r="AEL188"/>
      <c r="AEM188"/>
      <c r="AEN188"/>
      <c r="AEO188"/>
      <c r="AEP188"/>
      <c r="AEQ188"/>
      <c r="AER188"/>
      <c r="AES188"/>
      <c r="AET188"/>
      <c r="AEU188"/>
      <c r="AEV188"/>
      <c r="AEW188"/>
      <c r="AEX188"/>
      <c r="AEY188"/>
      <c r="AEZ188"/>
      <c r="AFA188"/>
      <c r="AFB188"/>
      <c r="AFC188"/>
      <c r="AFD188"/>
      <c r="AFE188"/>
      <c r="AFF188"/>
      <c r="AFG188"/>
      <c r="AFH188"/>
      <c r="AFI188"/>
      <c r="AFJ188"/>
      <c r="AFK188"/>
      <c r="AFL188"/>
      <c r="AFM188"/>
      <c r="AFN188"/>
      <c r="AFO188"/>
      <c r="AFP188"/>
      <c r="AFQ188"/>
      <c r="AFR188"/>
      <c r="AFS188"/>
      <c r="AFT188"/>
      <c r="AFU188"/>
      <c r="AFV188"/>
      <c r="AFW188"/>
      <c r="AFX188"/>
      <c r="AFY188"/>
      <c r="AFZ188"/>
      <c r="AGA188"/>
      <c r="AGB188"/>
      <c r="AGC188"/>
      <c r="AGD188"/>
      <c r="AGE188"/>
      <c r="AGF188"/>
      <c r="AGG188"/>
      <c r="AGH188"/>
      <c r="AGI188"/>
      <c r="AGJ188"/>
      <c r="AGK188"/>
      <c r="AGL188"/>
      <c r="AGM188"/>
      <c r="AGN188"/>
      <c r="AGO188"/>
      <c r="AGP188"/>
      <c r="AGQ188"/>
      <c r="AGR188"/>
      <c r="AGS188"/>
      <c r="AGT188"/>
      <c r="AGU188"/>
      <c r="AGV188"/>
      <c r="AGW188"/>
      <c r="AGX188"/>
      <c r="AGY188"/>
      <c r="AGZ188"/>
      <c r="AHA188"/>
      <c r="AHB188"/>
      <c r="AHC188"/>
      <c r="AHD188"/>
      <c r="AHE188"/>
      <c r="AHF188"/>
      <c r="AHG188"/>
      <c r="AHH188"/>
      <c r="AHI188"/>
      <c r="AHJ188"/>
      <c r="AHK188"/>
      <c r="AHL188"/>
      <c r="AHM188"/>
      <c r="AHN188"/>
      <c r="AHO188"/>
      <c r="AHP188"/>
      <c r="AHQ188"/>
      <c r="AHR188"/>
      <c r="AHS188"/>
      <c r="AHT188"/>
      <c r="AHU188"/>
      <c r="AHV188"/>
      <c r="AHW188"/>
      <c r="AHX188"/>
      <c r="AHY188"/>
      <c r="AHZ188"/>
      <c r="AIA188"/>
      <c r="AIB188"/>
      <c r="AIC188"/>
      <c r="AID188"/>
      <c r="AIE188"/>
      <c r="AIF188"/>
      <c r="AIG188"/>
      <c r="AIH188"/>
      <c r="AII188"/>
      <c r="AIJ188"/>
      <c r="AIK188"/>
      <c r="AIL188"/>
      <c r="AIM188"/>
      <c r="AIN188"/>
      <c r="AIO188"/>
      <c r="AIP188"/>
      <c r="AIQ188"/>
      <c r="AIR188"/>
      <c r="AIS188"/>
      <c r="AIT188"/>
      <c r="AIU188"/>
      <c r="AIV188"/>
      <c r="AIW188"/>
      <c r="AIX188"/>
      <c r="AIY188"/>
      <c r="AIZ188"/>
      <c r="AJA188"/>
      <c r="AJB188"/>
      <c r="AJC188"/>
      <c r="AJD188"/>
      <c r="AJE188"/>
      <c r="AJF188"/>
      <c r="AJG188"/>
      <c r="AJH188"/>
      <c r="AJI188"/>
      <c r="AJJ188"/>
      <c r="AJK188"/>
      <c r="AJL188"/>
      <c r="AJM188"/>
      <c r="AJN188"/>
      <c r="AJO188"/>
      <c r="AJP188"/>
      <c r="AJQ188"/>
      <c r="AJR188"/>
      <c r="AJS188"/>
      <c r="AJT188"/>
      <c r="AJU188"/>
      <c r="AJV188"/>
      <c r="AJW188"/>
      <c r="AJX188"/>
      <c r="AJY188"/>
      <c r="AJZ188"/>
      <c r="AKA188"/>
      <c r="AKB188"/>
      <c r="AKC188"/>
      <c r="AKD188"/>
      <c r="AKE188"/>
      <c r="AKF188"/>
      <c r="AKG188"/>
      <c r="AKH188"/>
      <c r="AKI188"/>
      <c r="AKJ188"/>
      <c r="AKK188"/>
      <c r="AKL188"/>
      <c r="AKM188"/>
      <c r="AKN188"/>
      <c r="AKO188"/>
      <c r="AKP188"/>
      <c r="AKQ188"/>
      <c r="AKR188"/>
      <c r="AKS188"/>
      <c r="AKT188"/>
      <c r="AKU188"/>
      <c r="AKV188"/>
      <c r="AKW188"/>
      <c r="AKX188"/>
      <c r="AKY188"/>
      <c r="AKZ188"/>
      <c r="ALA188"/>
      <c r="ALB188"/>
      <c r="ALC188"/>
      <c r="ALD188"/>
      <c r="ALE188"/>
      <c r="ALF188"/>
      <c r="ALG188"/>
      <c r="ALH188"/>
      <c r="ALI188"/>
      <c r="ALJ188"/>
      <c r="ALK188"/>
      <c r="ALL188"/>
      <c r="ALM188"/>
      <c r="ALN188"/>
      <c r="ALO188"/>
      <c r="ALP188"/>
      <c r="ALQ188"/>
      <c r="ALR188"/>
      <c r="ALS188"/>
      <c r="ALT188"/>
      <c r="ALU188"/>
      <c r="ALV188"/>
      <c r="ALW188"/>
      <c r="ALX188"/>
      <c r="ALY188"/>
      <c r="ALZ188"/>
      <c r="AMA188"/>
      <c r="AMB188"/>
      <c r="AMC188"/>
      <c r="AMD188"/>
      <c r="AME188"/>
      <c r="AMF188"/>
      <c r="AMG188"/>
      <c r="AMH188"/>
      <c r="AMI188"/>
      <c r="AMJ188"/>
      <c r="AMK188"/>
      <c r="AML188"/>
      <c r="AMM188"/>
      <c r="AMN188"/>
      <c r="AMO188"/>
      <c r="AMP188"/>
      <c r="AMQ188"/>
      <c r="AMR188"/>
      <c r="AMS188"/>
      <c r="AMT188"/>
      <c r="AMU188"/>
    </row>
    <row r="189" spans="3:1035" s="6" customFormat="1" ht="15" customHeight="1" x14ac:dyDescent="0.25">
      <c r="C189" s="6" t="str">
        <f t="shared" si="25"/>
        <v>Friedrich</v>
      </c>
      <c r="D189" s="6" t="str">
        <f t="shared" si="26"/>
        <v>PROH80 T2 FD400-15  (80 gal)</v>
      </c>
      <c r="E189" s="6">
        <f t="shared" si="27"/>
        <v>3101362</v>
      </c>
      <c r="F189" s="55">
        <f t="shared" si="28"/>
        <v>80</v>
      </c>
      <c r="G189" s="6" t="str">
        <f t="shared" si="29"/>
        <v>Rheem2020Prem80</v>
      </c>
      <c r="H189" s="114">
        <f t="shared" si="30"/>
        <v>1</v>
      </c>
      <c r="I189" s="152" t="str">
        <f t="shared" si="31"/>
        <v>FriedrichPROH80T2FD400_15</v>
      </c>
      <c r="J189" s="114">
        <v>4</v>
      </c>
      <c r="K189" s="219">
        <v>3.7</v>
      </c>
      <c r="L189" s="91" t="s">
        <v>188</v>
      </c>
      <c r="M189" s="183"/>
      <c r="N189" s="75">
        <f t="shared" si="32"/>
        <v>31</v>
      </c>
      <c r="O189" s="168" t="s">
        <v>931</v>
      </c>
      <c r="P189" s="178">
        <f t="shared" si="71"/>
        <v>13</v>
      </c>
      <c r="Q189" s="164">
        <f t="shared" si="33"/>
        <v>3101362</v>
      </c>
      <c r="R189" s="59" t="str">
        <f t="shared" si="34"/>
        <v>PROH80 T2 FD400-15  (80 gal)</v>
      </c>
      <c r="S189" s="151">
        <f t="shared" si="35"/>
        <v>1</v>
      </c>
      <c r="T189" s="190" t="s">
        <v>988</v>
      </c>
      <c r="U189" s="172">
        <v>80</v>
      </c>
      <c r="V189" s="173"/>
      <c r="W189" s="173" t="s">
        <v>276</v>
      </c>
      <c r="X189" s="129" t="str">
        <f t="shared" si="36"/>
        <v>Rheem2020Prem80</v>
      </c>
      <c r="Y189" s="180">
        <v>1</v>
      </c>
      <c r="Z189" s="192"/>
      <c r="AA189" s="193"/>
      <c r="AB189" s="181"/>
      <c r="AC189" s="124" t="str">
        <f t="shared" si="37"/>
        <v>2,     3101362,   "PROH80 T2 FD400-15  (80 gal)"</v>
      </c>
      <c r="AD189" s="191" t="str">
        <f t="shared" si="72"/>
        <v>Friedrich</v>
      </c>
      <c r="AE189" s="190" t="s">
        <v>1004</v>
      </c>
      <c r="AF189" s="167">
        <f t="shared" si="38"/>
        <v>1</v>
      </c>
      <c r="AG189" s="124" t="str">
        <f t="shared" si="39"/>
        <v xml:space="preserve">          case  PROH80 T2 FD400-15  (80 gal)   :   "FriedrichPROH80T2FD400_15"</v>
      </c>
      <c r="AH189" s="6">
        <v>3.7</v>
      </c>
      <c r="AJ189" s="6">
        <v>4</v>
      </c>
      <c r="AK189"/>
      <c r="AL189" s="138" t="str">
        <f t="shared" si="40"/>
        <v/>
      </c>
      <c r="AM189" s="138">
        <f t="shared" si="41"/>
        <v>3.7</v>
      </c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  <c r="NR189"/>
      <c r="NS189"/>
      <c r="NT189"/>
      <c r="NU189"/>
      <c r="NV189"/>
      <c r="NW189"/>
      <c r="NX189"/>
      <c r="NY189"/>
      <c r="NZ189"/>
      <c r="OA189"/>
      <c r="OB189"/>
      <c r="OC189"/>
      <c r="OD189"/>
      <c r="OE189"/>
      <c r="OF189"/>
      <c r="OG189"/>
      <c r="OH189"/>
      <c r="OI189"/>
      <c r="OJ189"/>
      <c r="OK189"/>
      <c r="OL189"/>
      <c r="OM189"/>
      <c r="ON189"/>
      <c r="OO189"/>
      <c r="OP189"/>
      <c r="OQ189"/>
      <c r="OR189"/>
      <c r="OS189"/>
      <c r="OT189"/>
      <c r="OU189"/>
      <c r="OV189"/>
      <c r="OW189"/>
      <c r="OX189"/>
      <c r="OY189"/>
      <c r="OZ189"/>
      <c r="PA189"/>
      <c r="PB189"/>
      <c r="PC189"/>
      <c r="PD189"/>
      <c r="PE189"/>
      <c r="PF189"/>
      <c r="PG189"/>
      <c r="PH189"/>
      <c r="PI189"/>
      <c r="PJ189"/>
      <c r="PK189"/>
      <c r="PL189"/>
      <c r="PM189"/>
      <c r="PN189"/>
      <c r="PO189"/>
      <c r="PP189"/>
      <c r="PQ189"/>
      <c r="PR189"/>
      <c r="PS189"/>
      <c r="PT189"/>
      <c r="PU189"/>
      <c r="PV189"/>
      <c r="PW189"/>
      <c r="PX189"/>
      <c r="PY189"/>
      <c r="PZ189"/>
      <c r="QA189"/>
      <c r="QB189"/>
      <c r="QC189"/>
      <c r="QD189"/>
      <c r="QE189"/>
      <c r="QF189"/>
      <c r="QG189"/>
      <c r="QH189"/>
      <c r="QI189"/>
      <c r="QJ189"/>
      <c r="QK189"/>
      <c r="QL189"/>
      <c r="QM189"/>
      <c r="QN189"/>
      <c r="QO189"/>
      <c r="QP189"/>
      <c r="QQ189"/>
      <c r="QR189"/>
      <c r="QS189"/>
      <c r="QT189"/>
      <c r="QU189"/>
      <c r="QV189"/>
      <c r="QW189"/>
      <c r="QX189"/>
      <c r="QY189"/>
      <c r="QZ189"/>
      <c r="RA189"/>
      <c r="RB189"/>
      <c r="RC189"/>
      <c r="RD189"/>
      <c r="RE189"/>
      <c r="RF189"/>
      <c r="RG189"/>
      <c r="RH189"/>
      <c r="RI189"/>
      <c r="RJ189"/>
      <c r="RK189"/>
      <c r="RL189"/>
      <c r="RM189"/>
      <c r="RN189"/>
      <c r="RO189"/>
      <c r="RP189"/>
      <c r="RQ189"/>
      <c r="RR189"/>
      <c r="RS189"/>
      <c r="RT189"/>
      <c r="RU189"/>
      <c r="RV189"/>
      <c r="RW189"/>
      <c r="RX189"/>
      <c r="RY189"/>
      <c r="RZ189"/>
      <c r="SA189"/>
      <c r="SB189"/>
      <c r="SC189"/>
      <c r="SD189"/>
      <c r="SE189"/>
      <c r="SF189"/>
      <c r="SG189"/>
      <c r="SH189"/>
      <c r="SI189"/>
      <c r="SJ189"/>
      <c r="SK189"/>
      <c r="SL189"/>
      <c r="SM189"/>
      <c r="SN189"/>
      <c r="SO189"/>
      <c r="SP189"/>
      <c r="SQ189"/>
      <c r="SR189"/>
      <c r="SS189"/>
      <c r="ST189"/>
      <c r="SU189"/>
      <c r="SV189"/>
      <c r="SW189"/>
      <c r="SX189"/>
      <c r="SY189"/>
      <c r="SZ189"/>
      <c r="TA189"/>
      <c r="TB189"/>
      <c r="TC189"/>
      <c r="TD189"/>
      <c r="TE189"/>
      <c r="TF189"/>
      <c r="TG189"/>
      <c r="TH189"/>
      <c r="TI189"/>
      <c r="TJ189"/>
      <c r="TK189"/>
      <c r="TL189"/>
      <c r="TM189"/>
      <c r="TN189"/>
      <c r="TO189"/>
      <c r="TP189"/>
      <c r="TQ189"/>
      <c r="TR189"/>
      <c r="TS189"/>
      <c r="TT189"/>
      <c r="TU189"/>
      <c r="TV189"/>
      <c r="TW189"/>
      <c r="TX189"/>
      <c r="TY189"/>
      <c r="TZ189"/>
      <c r="UA189"/>
      <c r="UB189"/>
      <c r="UC189"/>
      <c r="UD189"/>
      <c r="UE189"/>
      <c r="UF189"/>
      <c r="UG189"/>
      <c r="UH189"/>
      <c r="UI189"/>
      <c r="UJ189"/>
      <c r="UK189"/>
      <c r="UL189"/>
      <c r="UM189"/>
      <c r="UN189"/>
      <c r="UO189"/>
      <c r="UP189"/>
      <c r="UQ189"/>
      <c r="UR189"/>
      <c r="US189"/>
      <c r="UT189"/>
      <c r="UU189"/>
      <c r="UV189"/>
      <c r="UW189"/>
      <c r="UX189"/>
      <c r="UY189"/>
      <c r="UZ189"/>
      <c r="VA189"/>
      <c r="VB189"/>
      <c r="VC189"/>
      <c r="VD189"/>
      <c r="VE189"/>
      <c r="VF189"/>
      <c r="VG189"/>
      <c r="VH189"/>
      <c r="VI189"/>
      <c r="VJ189"/>
      <c r="VK189"/>
      <c r="VL189"/>
      <c r="VM189"/>
      <c r="VN189"/>
      <c r="VO189"/>
      <c r="VP189"/>
      <c r="VQ189"/>
      <c r="VR189"/>
      <c r="VS189"/>
      <c r="VT189"/>
      <c r="VU189"/>
      <c r="VV189"/>
      <c r="VW189"/>
      <c r="VX189"/>
      <c r="VY189"/>
      <c r="VZ189"/>
      <c r="WA189"/>
      <c r="WB189"/>
      <c r="WC189"/>
      <c r="WD189"/>
      <c r="WE189"/>
      <c r="WF189"/>
      <c r="WG189"/>
      <c r="WH189"/>
      <c r="WI189"/>
      <c r="WJ189"/>
      <c r="WK189"/>
      <c r="WL189"/>
      <c r="WM189"/>
      <c r="WN189"/>
      <c r="WO189"/>
      <c r="WP189"/>
      <c r="WQ189"/>
      <c r="WR189"/>
      <c r="WS189"/>
      <c r="WT189"/>
      <c r="WU189"/>
      <c r="WV189"/>
      <c r="WW189"/>
      <c r="WX189"/>
      <c r="WY189"/>
      <c r="WZ189"/>
      <c r="XA189"/>
      <c r="XB189"/>
      <c r="XC189"/>
      <c r="XD189"/>
      <c r="XE189"/>
      <c r="XF189"/>
      <c r="XG189"/>
      <c r="XH189"/>
      <c r="XI189"/>
      <c r="XJ189"/>
      <c r="XK189"/>
      <c r="XL189"/>
      <c r="XM189"/>
      <c r="XN189"/>
      <c r="XO189"/>
      <c r="XP189"/>
      <c r="XQ189"/>
      <c r="XR189"/>
      <c r="XS189"/>
      <c r="XT189"/>
      <c r="XU189"/>
      <c r="XV189"/>
      <c r="XW189"/>
      <c r="XX189"/>
      <c r="XY189"/>
      <c r="XZ189"/>
      <c r="YA189"/>
      <c r="YB189"/>
      <c r="YC189"/>
      <c r="YD189"/>
      <c r="YE189"/>
      <c r="YF189"/>
      <c r="YG189"/>
      <c r="YH189"/>
      <c r="YI189"/>
      <c r="YJ189"/>
      <c r="YK189"/>
      <c r="YL189"/>
      <c r="YM189"/>
      <c r="YN189"/>
      <c r="YO189"/>
      <c r="YP189"/>
      <c r="YQ189"/>
      <c r="YR189"/>
      <c r="YS189"/>
      <c r="YT189"/>
      <c r="YU189"/>
      <c r="YV189"/>
      <c r="YW189"/>
      <c r="YX189"/>
      <c r="YY189"/>
      <c r="YZ189"/>
      <c r="ZA189"/>
      <c r="ZB189"/>
      <c r="ZC189"/>
      <c r="ZD189"/>
      <c r="ZE189"/>
      <c r="ZF189"/>
      <c r="ZG189"/>
      <c r="ZH189"/>
      <c r="ZI189"/>
      <c r="ZJ189"/>
      <c r="ZK189"/>
      <c r="ZL189"/>
      <c r="ZM189"/>
      <c r="ZN189"/>
      <c r="ZO189"/>
      <c r="ZP189"/>
      <c r="ZQ189"/>
      <c r="ZR189"/>
      <c r="ZS189"/>
      <c r="ZT189"/>
      <c r="ZU189"/>
      <c r="ZV189"/>
      <c r="ZW189"/>
      <c r="ZX189"/>
      <c r="ZY189"/>
      <c r="ZZ189"/>
      <c r="AAA189"/>
      <c r="AAB189"/>
      <c r="AAC189"/>
      <c r="AAD189"/>
      <c r="AAE189"/>
      <c r="AAF189"/>
      <c r="AAG189"/>
      <c r="AAH189"/>
      <c r="AAI189"/>
      <c r="AAJ189"/>
      <c r="AAK189"/>
      <c r="AAL189"/>
      <c r="AAM189"/>
      <c r="AAN189"/>
      <c r="AAO189"/>
      <c r="AAP189"/>
      <c r="AAQ189"/>
      <c r="AAR189"/>
      <c r="AAS189"/>
      <c r="AAT189"/>
      <c r="AAU189"/>
      <c r="AAV189"/>
      <c r="AAW189"/>
      <c r="AAX189"/>
      <c r="AAY189"/>
      <c r="AAZ189"/>
      <c r="ABA189"/>
      <c r="ABB189"/>
      <c r="ABC189"/>
      <c r="ABD189"/>
      <c r="ABE189"/>
      <c r="ABF189"/>
      <c r="ABG189"/>
      <c r="ABH189"/>
      <c r="ABI189"/>
      <c r="ABJ189"/>
      <c r="ABK189"/>
      <c r="ABL189"/>
      <c r="ABM189"/>
      <c r="ABN189"/>
      <c r="ABO189"/>
      <c r="ABP189"/>
      <c r="ABQ189"/>
      <c r="ABR189"/>
      <c r="ABS189"/>
      <c r="ABT189"/>
      <c r="ABU189"/>
      <c r="ABV189"/>
      <c r="ABW189"/>
      <c r="ABX189"/>
      <c r="ABY189"/>
      <c r="ABZ189"/>
      <c r="ACA189"/>
      <c r="ACB189"/>
      <c r="ACC189"/>
      <c r="ACD189"/>
      <c r="ACE189"/>
      <c r="ACF189"/>
      <c r="ACG189"/>
      <c r="ACH189"/>
      <c r="ACI189"/>
      <c r="ACJ189"/>
      <c r="ACK189"/>
      <c r="ACL189"/>
      <c r="ACM189"/>
      <c r="ACN189"/>
      <c r="ACO189"/>
      <c r="ACP189"/>
      <c r="ACQ189"/>
      <c r="ACR189"/>
      <c r="ACS189"/>
      <c r="ACT189"/>
      <c r="ACU189"/>
      <c r="ACV189"/>
      <c r="ACW189"/>
      <c r="ACX189"/>
      <c r="ACY189"/>
      <c r="ACZ189"/>
      <c r="ADA189"/>
      <c r="ADB189"/>
      <c r="ADC189"/>
      <c r="ADD189"/>
      <c r="ADE189"/>
      <c r="ADF189"/>
      <c r="ADG189"/>
      <c r="ADH189"/>
      <c r="ADI189"/>
      <c r="ADJ189"/>
      <c r="ADK189"/>
      <c r="ADL189"/>
      <c r="ADM189"/>
      <c r="ADN189"/>
      <c r="ADO189"/>
      <c r="ADP189"/>
      <c r="ADQ189"/>
      <c r="ADR189"/>
      <c r="ADS189"/>
      <c r="ADT189"/>
      <c r="ADU189"/>
      <c r="ADV189"/>
      <c r="ADW189"/>
      <c r="ADX189"/>
      <c r="ADY189"/>
      <c r="ADZ189"/>
      <c r="AEA189"/>
      <c r="AEB189"/>
      <c r="AEC189"/>
      <c r="AED189"/>
      <c r="AEE189"/>
      <c r="AEF189"/>
      <c r="AEG189"/>
      <c r="AEH189"/>
      <c r="AEI189"/>
      <c r="AEJ189"/>
      <c r="AEK189"/>
      <c r="AEL189"/>
      <c r="AEM189"/>
      <c r="AEN189"/>
      <c r="AEO189"/>
      <c r="AEP189"/>
      <c r="AEQ189"/>
      <c r="AER189"/>
      <c r="AES189"/>
      <c r="AET189"/>
      <c r="AEU189"/>
      <c r="AEV189"/>
      <c r="AEW189"/>
      <c r="AEX189"/>
      <c r="AEY189"/>
      <c r="AEZ189"/>
      <c r="AFA189"/>
      <c r="AFB189"/>
      <c r="AFC189"/>
      <c r="AFD189"/>
      <c r="AFE189"/>
      <c r="AFF189"/>
      <c r="AFG189"/>
      <c r="AFH189"/>
      <c r="AFI189"/>
      <c r="AFJ189"/>
      <c r="AFK189"/>
      <c r="AFL189"/>
      <c r="AFM189"/>
      <c r="AFN189"/>
      <c r="AFO189"/>
      <c r="AFP189"/>
      <c r="AFQ189"/>
      <c r="AFR189"/>
      <c r="AFS189"/>
      <c r="AFT189"/>
      <c r="AFU189"/>
      <c r="AFV189"/>
      <c r="AFW189"/>
      <c r="AFX189"/>
      <c r="AFY189"/>
      <c r="AFZ189"/>
      <c r="AGA189"/>
      <c r="AGB189"/>
      <c r="AGC189"/>
      <c r="AGD189"/>
      <c r="AGE189"/>
      <c r="AGF189"/>
      <c r="AGG189"/>
      <c r="AGH189"/>
      <c r="AGI189"/>
      <c r="AGJ189"/>
      <c r="AGK189"/>
      <c r="AGL189"/>
      <c r="AGM189"/>
      <c r="AGN189"/>
      <c r="AGO189"/>
      <c r="AGP189"/>
      <c r="AGQ189"/>
      <c r="AGR189"/>
      <c r="AGS189"/>
      <c r="AGT189"/>
      <c r="AGU189"/>
      <c r="AGV189"/>
      <c r="AGW189"/>
      <c r="AGX189"/>
      <c r="AGY189"/>
      <c r="AGZ189"/>
      <c r="AHA189"/>
      <c r="AHB189"/>
      <c r="AHC189"/>
      <c r="AHD189"/>
      <c r="AHE189"/>
      <c r="AHF189"/>
      <c r="AHG189"/>
      <c r="AHH189"/>
      <c r="AHI189"/>
      <c r="AHJ189"/>
      <c r="AHK189"/>
      <c r="AHL189"/>
      <c r="AHM189"/>
      <c r="AHN189"/>
      <c r="AHO189"/>
      <c r="AHP189"/>
      <c r="AHQ189"/>
      <c r="AHR189"/>
      <c r="AHS189"/>
      <c r="AHT189"/>
      <c r="AHU189"/>
      <c r="AHV189"/>
      <c r="AHW189"/>
      <c r="AHX189"/>
      <c r="AHY189"/>
      <c r="AHZ189"/>
      <c r="AIA189"/>
      <c r="AIB189"/>
      <c r="AIC189"/>
      <c r="AID189"/>
      <c r="AIE189"/>
      <c r="AIF189"/>
      <c r="AIG189"/>
      <c r="AIH189"/>
      <c r="AII189"/>
      <c r="AIJ189"/>
      <c r="AIK189"/>
      <c r="AIL189"/>
      <c r="AIM189"/>
      <c r="AIN189"/>
      <c r="AIO189"/>
      <c r="AIP189"/>
      <c r="AIQ189"/>
      <c r="AIR189"/>
      <c r="AIS189"/>
      <c r="AIT189"/>
      <c r="AIU189"/>
      <c r="AIV189"/>
      <c r="AIW189"/>
      <c r="AIX189"/>
      <c r="AIY189"/>
      <c r="AIZ189"/>
      <c r="AJA189"/>
      <c r="AJB189"/>
      <c r="AJC189"/>
      <c r="AJD189"/>
      <c r="AJE189"/>
      <c r="AJF189"/>
      <c r="AJG189"/>
      <c r="AJH189"/>
      <c r="AJI189"/>
      <c r="AJJ189"/>
      <c r="AJK189"/>
      <c r="AJL189"/>
      <c r="AJM189"/>
      <c r="AJN189"/>
      <c r="AJO189"/>
      <c r="AJP189"/>
      <c r="AJQ189"/>
      <c r="AJR189"/>
      <c r="AJS189"/>
      <c r="AJT189"/>
      <c r="AJU189"/>
      <c r="AJV189"/>
      <c r="AJW189"/>
      <c r="AJX189"/>
      <c r="AJY189"/>
      <c r="AJZ189"/>
      <c r="AKA189"/>
      <c r="AKB189"/>
      <c r="AKC189"/>
      <c r="AKD189"/>
      <c r="AKE189"/>
      <c r="AKF189"/>
      <c r="AKG189"/>
      <c r="AKH189"/>
      <c r="AKI189"/>
      <c r="AKJ189"/>
      <c r="AKK189"/>
      <c r="AKL189"/>
      <c r="AKM189"/>
      <c r="AKN189"/>
      <c r="AKO189"/>
      <c r="AKP189"/>
      <c r="AKQ189"/>
      <c r="AKR189"/>
      <c r="AKS189"/>
      <c r="AKT189"/>
      <c r="AKU189"/>
      <c r="AKV189"/>
      <c r="AKW189"/>
      <c r="AKX189"/>
      <c r="AKY189"/>
      <c r="AKZ189"/>
      <c r="ALA189"/>
      <c r="ALB189"/>
      <c r="ALC189"/>
      <c r="ALD189"/>
      <c r="ALE189"/>
      <c r="ALF189"/>
      <c r="ALG189"/>
      <c r="ALH189"/>
      <c r="ALI189"/>
      <c r="ALJ189"/>
      <c r="ALK189"/>
      <c r="ALL189"/>
      <c r="ALM189"/>
      <c r="ALN189"/>
      <c r="ALO189"/>
      <c r="ALP189"/>
      <c r="ALQ189"/>
      <c r="ALR189"/>
      <c r="ALS189"/>
      <c r="ALT189"/>
      <c r="ALU189"/>
      <c r="ALV189"/>
      <c r="ALW189"/>
      <c r="ALX189"/>
      <c r="ALY189"/>
      <c r="ALZ189"/>
      <c r="AMA189"/>
      <c r="AMB189"/>
      <c r="AMC189"/>
      <c r="AMD189"/>
      <c r="AME189"/>
      <c r="AMF189"/>
      <c r="AMG189"/>
      <c r="AMH189"/>
      <c r="AMI189"/>
      <c r="AMJ189"/>
      <c r="AMK189"/>
      <c r="AML189"/>
      <c r="AMM189"/>
      <c r="AMN189"/>
      <c r="AMO189"/>
      <c r="AMP189"/>
      <c r="AMQ189"/>
      <c r="AMR189"/>
      <c r="AMS189"/>
      <c r="AMT189"/>
      <c r="AMU189"/>
    </row>
    <row r="190" spans="3:1035" s="6" customFormat="1" ht="15" customHeight="1" x14ac:dyDescent="0.25">
      <c r="C190" s="6" t="str">
        <f t="shared" si="25"/>
        <v>Friedrich</v>
      </c>
      <c r="D190" s="6" t="str">
        <f t="shared" si="26"/>
        <v>PROH80 T2 FD400-30  (80 gal)</v>
      </c>
      <c r="E190" s="6">
        <f t="shared" si="27"/>
        <v>3101462</v>
      </c>
      <c r="F190" s="55">
        <f t="shared" si="28"/>
        <v>80</v>
      </c>
      <c r="G190" s="6" t="str">
        <f t="shared" si="29"/>
        <v>Rheem2020Prem80</v>
      </c>
      <c r="H190" s="114">
        <f t="shared" si="30"/>
        <v>1</v>
      </c>
      <c r="I190" s="152" t="str">
        <f t="shared" si="31"/>
        <v>FriedrichPROH80T2FD400_30</v>
      </c>
      <c r="J190" s="114">
        <v>4</v>
      </c>
      <c r="K190" s="219">
        <v>4.07</v>
      </c>
      <c r="L190" s="91" t="s">
        <v>188</v>
      </c>
      <c r="M190" s="183"/>
      <c r="N190" s="75">
        <f t="shared" si="32"/>
        <v>31</v>
      </c>
      <c r="O190" s="168" t="s">
        <v>931</v>
      </c>
      <c r="P190" s="178">
        <f t="shared" si="71"/>
        <v>14</v>
      </c>
      <c r="Q190" s="164">
        <f t="shared" si="33"/>
        <v>3101462</v>
      </c>
      <c r="R190" s="59" t="str">
        <f t="shared" si="34"/>
        <v>PROH80 T2 FD400-30  (80 gal)</v>
      </c>
      <c r="S190" s="151">
        <f t="shared" si="35"/>
        <v>1</v>
      </c>
      <c r="T190" s="190" t="s">
        <v>989</v>
      </c>
      <c r="U190" s="172">
        <v>80</v>
      </c>
      <c r="V190" s="173"/>
      <c r="W190" s="173" t="s">
        <v>276</v>
      </c>
      <c r="X190" s="129" t="str">
        <f t="shared" si="36"/>
        <v>Rheem2020Prem80</v>
      </c>
      <c r="Y190" s="180">
        <v>1</v>
      </c>
      <c r="Z190" s="192"/>
      <c r="AA190" s="193"/>
      <c r="AB190" s="181"/>
      <c r="AC190" s="124" t="str">
        <f t="shared" si="37"/>
        <v>2,     3101462,   "PROH80 T2 FD400-30  (80 gal)"</v>
      </c>
      <c r="AD190" s="191" t="str">
        <f t="shared" si="72"/>
        <v>Friedrich</v>
      </c>
      <c r="AE190" s="190" t="s">
        <v>1005</v>
      </c>
      <c r="AF190" s="167">
        <f t="shared" si="38"/>
        <v>1</v>
      </c>
      <c r="AG190" s="124" t="str">
        <f t="shared" si="39"/>
        <v xml:space="preserve">          case  PROH80 T2 FD400-30  (80 gal)   :   "FriedrichPROH80T2FD400_30"</v>
      </c>
      <c r="AH190" s="6">
        <v>4.07</v>
      </c>
      <c r="AJ190" s="6">
        <v>4</v>
      </c>
      <c r="AK190"/>
      <c r="AL190" s="138" t="str">
        <f t="shared" si="40"/>
        <v/>
      </c>
      <c r="AM190" s="138">
        <f t="shared" si="41"/>
        <v>4.07</v>
      </c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  <c r="NR190"/>
      <c r="NS190"/>
      <c r="NT190"/>
      <c r="NU190"/>
      <c r="NV190"/>
      <c r="NW190"/>
      <c r="NX190"/>
      <c r="NY190"/>
      <c r="NZ190"/>
      <c r="OA190"/>
      <c r="OB190"/>
      <c r="OC190"/>
      <c r="OD190"/>
      <c r="OE190"/>
      <c r="OF190"/>
      <c r="OG190"/>
      <c r="OH190"/>
      <c r="OI190"/>
      <c r="OJ190"/>
      <c r="OK190"/>
      <c r="OL190"/>
      <c r="OM190"/>
      <c r="ON190"/>
      <c r="OO190"/>
      <c r="OP190"/>
      <c r="OQ190"/>
      <c r="OR190"/>
      <c r="OS190"/>
      <c r="OT190"/>
      <c r="OU190"/>
      <c r="OV190"/>
      <c r="OW190"/>
      <c r="OX190"/>
      <c r="OY190"/>
      <c r="OZ190"/>
      <c r="PA190"/>
      <c r="PB190"/>
      <c r="PC190"/>
      <c r="PD190"/>
      <c r="PE190"/>
      <c r="PF190"/>
      <c r="PG190"/>
      <c r="PH190"/>
      <c r="PI190"/>
      <c r="PJ190"/>
      <c r="PK190"/>
      <c r="PL190"/>
      <c r="PM190"/>
      <c r="PN190"/>
      <c r="PO190"/>
      <c r="PP190"/>
      <c r="PQ190"/>
      <c r="PR190"/>
      <c r="PS190"/>
      <c r="PT190"/>
      <c r="PU190"/>
      <c r="PV190"/>
      <c r="PW190"/>
      <c r="PX190"/>
      <c r="PY190"/>
      <c r="PZ190"/>
      <c r="QA190"/>
      <c r="QB190"/>
      <c r="QC190"/>
      <c r="QD190"/>
      <c r="QE190"/>
      <c r="QF190"/>
      <c r="QG190"/>
      <c r="QH190"/>
      <c r="QI190"/>
      <c r="QJ190"/>
      <c r="QK190"/>
      <c r="QL190"/>
      <c r="QM190"/>
      <c r="QN190"/>
      <c r="QO190"/>
      <c r="QP190"/>
      <c r="QQ190"/>
      <c r="QR190"/>
      <c r="QS190"/>
      <c r="QT190"/>
      <c r="QU190"/>
      <c r="QV190"/>
      <c r="QW190"/>
      <c r="QX190"/>
      <c r="QY190"/>
      <c r="QZ190"/>
      <c r="RA190"/>
      <c r="RB190"/>
      <c r="RC190"/>
      <c r="RD190"/>
      <c r="RE190"/>
      <c r="RF190"/>
      <c r="RG190"/>
      <c r="RH190"/>
      <c r="RI190"/>
      <c r="RJ190"/>
      <c r="RK190"/>
      <c r="RL190"/>
      <c r="RM190"/>
      <c r="RN190"/>
      <c r="RO190"/>
      <c r="RP190"/>
      <c r="RQ190"/>
      <c r="RR190"/>
      <c r="RS190"/>
      <c r="RT190"/>
      <c r="RU190"/>
      <c r="RV190"/>
      <c r="RW190"/>
      <c r="RX190"/>
      <c r="RY190"/>
      <c r="RZ190"/>
      <c r="SA190"/>
      <c r="SB190"/>
      <c r="SC190"/>
      <c r="SD190"/>
      <c r="SE190"/>
      <c r="SF190"/>
      <c r="SG190"/>
      <c r="SH190"/>
      <c r="SI190"/>
      <c r="SJ190"/>
      <c r="SK190"/>
      <c r="SL190"/>
      <c r="SM190"/>
      <c r="SN190"/>
      <c r="SO190"/>
      <c r="SP190"/>
      <c r="SQ190"/>
      <c r="SR190"/>
      <c r="SS190"/>
      <c r="ST190"/>
      <c r="SU190"/>
      <c r="SV190"/>
      <c r="SW190"/>
      <c r="SX190"/>
      <c r="SY190"/>
      <c r="SZ190"/>
      <c r="TA190"/>
      <c r="TB190"/>
      <c r="TC190"/>
      <c r="TD190"/>
      <c r="TE190"/>
      <c r="TF190"/>
      <c r="TG190"/>
      <c r="TH190"/>
      <c r="TI190"/>
      <c r="TJ190"/>
      <c r="TK190"/>
      <c r="TL190"/>
      <c r="TM190"/>
      <c r="TN190"/>
      <c r="TO190"/>
      <c r="TP190"/>
      <c r="TQ190"/>
      <c r="TR190"/>
      <c r="TS190"/>
      <c r="TT190"/>
      <c r="TU190"/>
      <c r="TV190"/>
      <c r="TW190"/>
      <c r="TX190"/>
      <c r="TY190"/>
      <c r="TZ190"/>
      <c r="UA190"/>
      <c r="UB190"/>
      <c r="UC190"/>
      <c r="UD190"/>
      <c r="UE190"/>
      <c r="UF190"/>
      <c r="UG190"/>
      <c r="UH190"/>
      <c r="UI190"/>
      <c r="UJ190"/>
      <c r="UK190"/>
      <c r="UL190"/>
      <c r="UM190"/>
      <c r="UN190"/>
      <c r="UO190"/>
      <c r="UP190"/>
      <c r="UQ190"/>
      <c r="UR190"/>
      <c r="US190"/>
      <c r="UT190"/>
      <c r="UU190"/>
      <c r="UV190"/>
      <c r="UW190"/>
      <c r="UX190"/>
      <c r="UY190"/>
      <c r="UZ190"/>
      <c r="VA190"/>
      <c r="VB190"/>
      <c r="VC190"/>
      <c r="VD190"/>
      <c r="VE190"/>
      <c r="VF190"/>
      <c r="VG190"/>
      <c r="VH190"/>
      <c r="VI190"/>
      <c r="VJ190"/>
      <c r="VK190"/>
      <c r="VL190"/>
      <c r="VM190"/>
      <c r="VN190"/>
      <c r="VO190"/>
      <c r="VP190"/>
      <c r="VQ190"/>
      <c r="VR190"/>
      <c r="VS190"/>
      <c r="VT190"/>
      <c r="VU190"/>
      <c r="VV190"/>
      <c r="VW190"/>
      <c r="VX190"/>
      <c r="VY190"/>
      <c r="VZ190"/>
      <c r="WA190"/>
      <c r="WB190"/>
      <c r="WC190"/>
      <c r="WD190"/>
      <c r="WE190"/>
      <c r="WF190"/>
      <c r="WG190"/>
      <c r="WH190"/>
      <c r="WI190"/>
      <c r="WJ190"/>
      <c r="WK190"/>
      <c r="WL190"/>
      <c r="WM190"/>
      <c r="WN190"/>
      <c r="WO190"/>
      <c r="WP190"/>
      <c r="WQ190"/>
      <c r="WR190"/>
      <c r="WS190"/>
      <c r="WT190"/>
      <c r="WU190"/>
      <c r="WV190"/>
      <c r="WW190"/>
      <c r="WX190"/>
      <c r="WY190"/>
      <c r="WZ190"/>
      <c r="XA190"/>
      <c r="XB190"/>
      <c r="XC190"/>
      <c r="XD190"/>
      <c r="XE190"/>
      <c r="XF190"/>
      <c r="XG190"/>
      <c r="XH190"/>
      <c r="XI190"/>
      <c r="XJ190"/>
      <c r="XK190"/>
      <c r="XL190"/>
      <c r="XM190"/>
      <c r="XN190"/>
      <c r="XO190"/>
      <c r="XP190"/>
      <c r="XQ190"/>
      <c r="XR190"/>
      <c r="XS190"/>
      <c r="XT190"/>
      <c r="XU190"/>
      <c r="XV190"/>
      <c r="XW190"/>
      <c r="XX190"/>
      <c r="XY190"/>
      <c r="XZ190"/>
      <c r="YA190"/>
      <c r="YB190"/>
      <c r="YC190"/>
      <c r="YD190"/>
      <c r="YE190"/>
      <c r="YF190"/>
      <c r="YG190"/>
      <c r="YH190"/>
      <c r="YI190"/>
      <c r="YJ190"/>
      <c r="YK190"/>
      <c r="YL190"/>
      <c r="YM190"/>
      <c r="YN190"/>
      <c r="YO190"/>
      <c r="YP190"/>
      <c r="YQ190"/>
      <c r="YR190"/>
      <c r="YS190"/>
      <c r="YT190"/>
      <c r="YU190"/>
      <c r="YV190"/>
      <c r="YW190"/>
      <c r="YX190"/>
      <c r="YY190"/>
      <c r="YZ190"/>
      <c r="ZA190"/>
      <c r="ZB190"/>
      <c r="ZC190"/>
      <c r="ZD190"/>
      <c r="ZE190"/>
      <c r="ZF190"/>
      <c r="ZG190"/>
      <c r="ZH190"/>
      <c r="ZI190"/>
      <c r="ZJ190"/>
      <c r="ZK190"/>
      <c r="ZL190"/>
      <c r="ZM190"/>
      <c r="ZN190"/>
      <c r="ZO190"/>
      <c r="ZP190"/>
      <c r="ZQ190"/>
      <c r="ZR190"/>
      <c r="ZS190"/>
      <c r="ZT190"/>
      <c r="ZU190"/>
      <c r="ZV190"/>
      <c r="ZW190"/>
      <c r="ZX190"/>
      <c r="ZY190"/>
      <c r="ZZ190"/>
      <c r="AAA190"/>
      <c r="AAB190"/>
      <c r="AAC190"/>
      <c r="AAD190"/>
      <c r="AAE190"/>
      <c r="AAF190"/>
      <c r="AAG190"/>
      <c r="AAH190"/>
      <c r="AAI190"/>
      <c r="AAJ190"/>
      <c r="AAK190"/>
      <c r="AAL190"/>
      <c r="AAM190"/>
      <c r="AAN190"/>
      <c r="AAO190"/>
      <c r="AAP190"/>
      <c r="AAQ190"/>
      <c r="AAR190"/>
      <c r="AAS190"/>
      <c r="AAT190"/>
      <c r="AAU190"/>
      <c r="AAV190"/>
      <c r="AAW190"/>
      <c r="AAX190"/>
      <c r="AAY190"/>
      <c r="AAZ190"/>
      <c r="ABA190"/>
      <c r="ABB190"/>
      <c r="ABC190"/>
      <c r="ABD190"/>
      <c r="ABE190"/>
      <c r="ABF190"/>
      <c r="ABG190"/>
      <c r="ABH190"/>
      <c r="ABI190"/>
      <c r="ABJ190"/>
      <c r="ABK190"/>
      <c r="ABL190"/>
      <c r="ABM190"/>
      <c r="ABN190"/>
      <c r="ABO190"/>
      <c r="ABP190"/>
      <c r="ABQ190"/>
      <c r="ABR190"/>
      <c r="ABS190"/>
      <c r="ABT190"/>
      <c r="ABU190"/>
      <c r="ABV190"/>
      <c r="ABW190"/>
      <c r="ABX190"/>
      <c r="ABY190"/>
      <c r="ABZ190"/>
      <c r="ACA190"/>
      <c r="ACB190"/>
      <c r="ACC190"/>
      <c r="ACD190"/>
      <c r="ACE190"/>
      <c r="ACF190"/>
      <c r="ACG190"/>
      <c r="ACH190"/>
      <c r="ACI190"/>
      <c r="ACJ190"/>
      <c r="ACK190"/>
      <c r="ACL190"/>
      <c r="ACM190"/>
      <c r="ACN190"/>
      <c r="ACO190"/>
      <c r="ACP190"/>
      <c r="ACQ190"/>
      <c r="ACR190"/>
      <c r="ACS190"/>
      <c r="ACT190"/>
      <c r="ACU190"/>
      <c r="ACV190"/>
      <c r="ACW190"/>
      <c r="ACX190"/>
      <c r="ACY190"/>
      <c r="ACZ190"/>
      <c r="ADA190"/>
      <c r="ADB190"/>
      <c r="ADC190"/>
      <c r="ADD190"/>
      <c r="ADE190"/>
      <c r="ADF190"/>
      <c r="ADG190"/>
      <c r="ADH190"/>
      <c r="ADI190"/>
      <c r="ADJ190"/>
      <c r="ADK190"/>
      <c r="ADL190"/>
      <c r="ADM190"/>
      <c r="ADN190"/>
      <c r="ADO190"/>
      <c r="ADP190"/>
      <c r="ADQ190"/>
      <c r="ADR190"/>
      <c r="ADS190"/>
      <c r="ADT190"/>
      <c r="ADU190"/>
      <c r="ADV190"/>
      <c r="ADW190"/>
      <c r="ADX190"/>
      <c r="ADY190"/>
      <c r="ADZ190"/>
      <c r="AEA190"/>
      <c r="AEB190"/>
      <c r="AEC190"/>
      <c r="AED190"/>
      <c r="AEE190"/>
      <c r="AEF190"/>
      <c r="AEG190"/>
      <c r="AEH190"/>
      <c r="AEI190"/>
      <c r="AEJ190"/>
      <c r="AEK190"/>
      <c r="AEL190"/>
      <c r="AEM190"/>
      <c r="AEN190"/>
      <c r="AEO190"/>
      <c r="AEP190"/>
      <c r="AEQ190"/>
      <c r="AER190"/>
      <c r="AES190"/>
      <c r="AET190"/>
      <c r="AEU190"/>
      <c r="AEV190"/>
      <c r="AEW190"/>
      <c r="AEX190"/>
      <c r="AEY190"/>
      <c r="AEZ190"/>
      <c r="AFA190"/>
      <c r="AFB190"/>
      <c r="AFC190"/>
      <c r="AFD190"/>
      <c r="AFE190"/>
      <c r="AFF190"/>
      <c r="AFG190"/>
      <c r="AFH190"/>
      <c r="AFI190"/>
      <c r="AFJ190"/>
      <c r="AFK190"/>
      <c r="AFL190"/>
      <c r="AFM190"/>
      <c r="AFN190"/>
      <c r="AFO190"/>
      <c r="AFP190"/>
      <c r="AFQ190"/>
      <c r="AFR190"/>
      <c r="AFS190"/>
      <c r="AFT190"/>
      <c r="AFU190"/>
      <c r="AFV190"/>
      <c r="AFW190"/>
      <c r="AFX190"/>
      <c r="AFY190"/>
      <c r="AFZ190"/>
      <c r="AGA190"/>
      <c r="AGB190"/>
      <c r="AGC190"/>
      <c r="AGD190"/>
      <c r="AGE190"/>
      <c r="AGF190"/>
      <c r="AGG190"/>
      <c r="AGH190"/>
      <c r="AGI190"/>
      <c r="AGJ190"/>
      <c r="AGK190"/>
      <c r="AGL190"/>
      <c r="AGM190"/>
      <c r="AGN190"/>
      <c r="AGO190"/>
      <c r="AGP190"/>
      <c r="AGQ190"/>
      <c r="AGR190"/>
      <c r="AGS190"/>
      <c r="AGT190"/>
      <c r="AGU190"/>
      <c r="AGV190"/>
      <c r="AGW190"/>
      <c r="AGX190"/>
      <c r="AGY190"/>
      <c r="AGZ190"/>
      <c r="AHA190"/>
      <c r="AHB190"/>
      <c r="AHC190"/>
      <c r="AHD190"/>
      <c r="AHE190"/>
      <c r="AHF190"/>
      <c r="AHG190"/>
      <c r="AHH190"/>
      <c r="AHI190"/>
      <c r="AHJ190"/>
      <c r="AHK190"/>
      <c r="AHL190"/>
      <c r="AHM190"/>
      <c r="AHN190"/>
      <c r="AHO190"/>
      <c r="AHP190"/>
      <c r="AHQ190"/>
      <c r="AHR190"/>
      <c r="AHS190"/>
      <c r="AHT190"/>
      <c r="AHU190"/>
      <c r="AHV190"/>
      <c r="AHW190"/>
      <c r="AHX190"/>
      <c r="AHY190"/>
      <c r="AHZ190"/>
      <c r="AIA190"/>
      <c r="AIB190"/>
      <c r="AIC190"/>
      <c r="AID190"/>
      <c r="AIE190"/>
      <c r="AIF190"/>
      <c r="AIG190"/>
      <c r="AIH190"/>
      <c r="AII190"/>
      <c r="AIJ190"/>
      <c r="AIK190"/>
      <c r="AIL190"/>
      <c r="AIM190"/>
      <c r="AIN190"/>
      <c r="AIO190"/>
      <c r="AIP190"/>
      <c r="AIQ190"/>
      <c r="AIR190"/>
      <c r="AIS190"/>
      <c r="AIT190"/>
      <c r="AIU190"/>
      <c r="AIV190"/>
      <c r="AIW190"/>
      <c r="AIX190"/>
      <c r="AIY190"/>
      <c r="AIZ190"/>
      <c r="AJA190"/>
      <c r="AJB190"/>
      <c r="AJC190"/>
      <c r="AJD190"/>
      <c r="AJE190"/>
      <c r="AJF190"/>
      <c r="AJG190"/>
      <c r="AJH190"/>
      <c r="AJI190"/>
      <c r="AJJ190"/>
      <c r="AJK190"/>
      <c r="AJL190"/>
      <c r="AJM190"/>
      <c r="AJN190"/>
      <c r="AJO190"/>
      <c r="AJP190"/>
      <c r="AJQ190"/>
      <c r="AJR190"/>
      <c r="AJS190"/>
      <c r="AJT190"/>
      <c r="AJU190"/>
      <c r="AJV190"/>
      <c r="AJW190"/>
      <c r="AJX190"/>
      <c r="AJY190"/>
      <c r="AJZ190"/>
      <c r="AKA190"/>
      <c r="AKB190"/>
      <c r="AKC190"/>
      <c r="AKD190"/>
      <c r="AKE190"/>
      <c r="AKF190"/>
      <c r="AKG190"/>
      <c r="AKH190"/>
      <c r="AKI190"/>
      <c r="AKJ190"/>
      <c r="AKK190"/>
      <c r="AKL190"/>
      <c r="AKM190"/>
      <c r="AKN190"/>
      <c r="AKO190"/>
      <c r="AKP190"/>
      <c r="AKQ190"/>
      <c r="AKR190"/>
      <c r="AKS190"/>
      <c r="AKT190"/>
      <c r="AKU190"/>
      <c r="AKV190"/>
      <c r="AKW190"/>
      <c r="AKX190"/>
      <c r="AKY190"/>
      <c r="AKZ190"/>
      <c r="ALA190"/>
      <c r="ALB190"/>
      <c r="ALC190"/>
      <c r="ALD190"/>
      <c r="ALE190"/>
      <c r="ALF190"/>
      <c r="ALG190"/>
      <c r="ALH190"/>
      <c r="ALI190"/>
      <c r="ALJ190"/>
      <c r="ALK190"/>
      <c r="ALL190"/>
      <c r="ALM190"/>
      <c r="ALN190"/>
      <c r="ALO190"/>
      <c r="ALP190"/>
      <c r="ALQ190"/>
      <c r="ALR190"/>
      <c r="ALS190"/>
      <c r="ALT190"/>
      <c r="ALU190"/>
      <c r="ALV190"/>
      <c r="ALW190"/>
      <c r="ALX190"/>
      <c r="ALY190"/>
      <c r="ALZ190"/>
      <c r="AMA190"/>
      <c r="AMB190"/>
      <c r="AMC190"/>
      <c r="AMD190"/>
      <c r="AME190"/>
      <c r="AMF190"/>
      <c r="AMG190"/>
      <c r="AMH190"/>
      <c r="AMI190"/>
      <c r="AMJ190"/>
      <c r="AMK190"/>
      <c r="AML190"/>
      <c r="AMM190"/>
      <c r="AMN190"/>
      <c r="AMO190"/>
      <c r="AMP190"/>
      <c r="AMQ190"/>
      <c r="AMR190"/>
      <c r="AMS190"/>
      <c r="AMT190"/>
      <c r="AMU190"/>
    </row>
    <row r="191" spans="3:1035" s="6" customFormat="1" ht="15" customHeight="1" x14ac:dyDescent="0.25">
      <c r="C191" s="6" t="str">
        <f t="shared" si="25"/>
        <v>Friedrich</v>
      </c>
      <c r="D191" s="6" t="str">
        <f t="shared" si="26"/>
        <v>PROH80 T2 FD400-SO  (80 gal)</v>
      </c>
      <c r="E191" s="6">
        <f t="shared" si="27"/>
        <v>3101562</v>
      </c>
      <c r="F191" s="55">
        <f t="shared" si="28"/>
        <v>80</v>
      </c>
      <c r="G191" s="6" t="str">
        <f t="shared" si="29"/>
        <v>Rheem2020Prem80</v>
      </c>
      <c r="H191" s="114">
        <f t="shared" si="30"/>
        <v>1</v>
      </c>
      <c r="I191" s="152" t="str">
        <f t="shared" si="31"/>
        <v>FriedrichPROH80T2FD400_SO</v>
      </c>
      <c r="J191" s="114">
        <v>4</v>
      </c>
      <c r="K191" s="219">
        <v>4.07</v>
      </c>
      <c r="L191" s="91" t="s">
        <v>188</v>
      </c>
      <c r="M191" s="183"/>
      <c r="N191" s="75">
        <f t="shared" si="32"/>
        <v>31</v>
      </c>
      <c r="O191" s="168" t="s">
        <v>931</v>
      </c>
      <c r="P191" s="178">
        <f t="shared" si="71"/>
        <v>15</v>
      </c>
      <c r="Q191" s="164">
        <f t="shared" si="33"/>
        <v>3101562</v>
      </c>
      <c r="R191" s="59" t="str">
        <f t="shared" si="34"/>
        <v>PROH80 T2 FD400-SO  (80 gal)</v>
      </c>
      <c r="S191" s="151">
        <f t="shared" si="35"/>
        <v>1</v>
      </c>
      <c r="T191" s="190" t="s">
        <v>990</v>
      </c>
      <c r="U191" s="172">
        <v>80</v>
      </c>
      <c r="V191" s="173"/>
      <c r="W191" s="173" t="s">
        <v>276</v>
      </c>
      <c r="X191" s="129" t="str">
        <f t="shared" si="36"/>
        <v>Rheem2020Prem80</v>
      </c>
      <c r="Y191" s="180">
        <v>1</v>
      </c>
      <c r="Z191" s="192"/>
      <c r="AA191" s="193"/>
      <c r="AB191" s="181"/>
      <c r="AC191" s="124" t="str">
        <f t="shared" si="37"/>
        <v>2,     3101562,   "PROH80 T2 FD400-SO  (80 gal)"</v>
      </c>
      <c r="AD191" s="191" t="str">
        <f t="shared" si="72"/>
        <v>Friedrich</v>
      </c>
      <c r="AE191" s="190" t="s">
        <v>1006</v>
      </c>
      <c r="AF191" s="167">
        <f t="shared" si="38"/>
        <v>1</v>
      </c>
      <c r="AG191" s="124" t="str">
        <f t="shared" si="39"/>
        <v xml:space="preserve">          case  PROH80 T2 FD400-SO  (80 gal)   :   "FriedrichPROH80T2FD400_SO"</v>
      </c>
      <c r="AH191" s="6">
        <v>4.07</v>
      </c>
      <c r="AJ191" s="6">
        <v>4</v>
      </c>
      <c r="AK191"/>
      <c r="AL191" s="138" t="str">
        <f t="shared" si="40"/>
        <v/>
      </c>
      <c r="AM191" s="138">
        <f t="shared" si="41"/>
        <v>4.07</v>
      </c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  <c r="NR191"/>
      <c r="NS191"/>
      <c r="NT191"/>
      <c r="NU191"/>
      <c r="NV191"/>
      <c r="NW191"/>
      <c r="NX191"/>
      <c r="NY191"/>
      <c r="NZ191"/>
      <c r="OA191"/>
      <c r="OB191"/>
      <c r="OC191"/>
      <c r="OD191"/>
      <c r="OE191"/>
      <c r="OF191"/>
      <c r="OG191"/>
      <c r="OH191"/>
      <c r="OI191"/>
      <c r="OJ191"/>
      <c r="OK191"/>
      <c r="OL191"/>
      <c r="OM191"/>
      <c r="ON191"/>
      <c r="OO191"/>
      <c r="OP191"/>
      <c r="OQ191"/>
      <c r="OR191"/>
      <c r="OS191"/>
      <c r="OT191"/>
      <c r="OU191"/>
      <c r="OV191"/>
      <c r="OW191"/>
      <c r="OX191"/>
      <c r="OY191"/>
      <c r="OZ191"/>
      <c r="PA191"/>
      <c r="PB191"/>
      <c r="PC191"/>
      <c r="PD191"/>
      <c r="PE191"/>
      <c r="PF191"/>
      <c r="PG191"/>
      <c r="PH191"/>
      <c r="PI191"/>
      <c r="PJ191"/>
      <c r="PK191"/>
      <c r="PL191"/>
      <c r="PM191"/>
      <c r="PN191"/>
      <c r="PO191"/>
      <c r="PP191"/>
      <c r="PQ191"/>
      <c r="PR191"/>
      <c r="PS191"/>
      <c r="PT191"/>
      <c r="PU191"/>
      <c r="PV191"/>
      <c r="PW191"/>
      <c r="PX191"/>
      <c r="PY191"/>
      <c r="PZ191"/>
      <c r="QA191"/>
      <c r="QB191"/>
      <c r="QC191"/>
      <c r="QD191"/>
      <c r="QE191"/>
      <c r="QF191"/>
      <c r="QG191"/>
      <c r="QH191"/>
      <c r="QI191"/>
      <c r="QJ191"/>
      <c r="QK191"/>
      <c r="QL191"/>
      <c r="QM191"/>
      <c r="QN191"/>
      <c r="QO191"/>
      <c r="QP191"/>
      <c r="QQ191"/>
      <c r="QR191"/>
      <c r="QS191"/>
      <c r="QT191"/>
      <c r="QU191"/>
      <c r="QV191"/>
      <c r="QW191"/>
      <c r="QX191"/>
      <c r="QY191"/>
      <c r="QZ191"/>
      <c r="RA191"/>
      <c r="RB191"/>
      <c r="RC191"/>
      <c r="RD191"/>
      <c r="RE191"/>
      <c r="RF191"/>
      <c r="RG191"/>
      <c r="RH191"/>
      <c r="RI191"/>
      <c r="RJ191"/>
      <c r="RK191"/>
      <c r="RL191"/>
      <c r="RM191"/>
      <c r="RN191"/>
      <c r="RO191"/>
      <c r="RP191"/>
      <c r="RQ191"/>
      <c r="RR191"/>
      <c r="RS191"/>
      <c r="RT191"/>
      <c r="RU191"/>
      <c r="RV191"/>
      <c r="RW191"/>
      <c r="RX191"/>
      <c r="RY191"/>
      <c r="RZ191"/>
      <c r="SA191"/>
      <c r="SB191"/>
      <c r="SC191"/>
      <c r="SD191"/>
      <c r="SE191"/>
      <c r="SF191"/>
      <c r="SG191"/>
      <c r="SH191"/>
      <c r="SI191"/>
      <c r="SJ191"/>
      <c r="SK191"/>
      <c r="SL191"/>
      <c r="SM191"/>
      <c r="SN191"/>
      <c r="SO191"/>
      <c r="SP191"/>
      <c r="SQ191"/>
      <c r="SR191"/>
      <c r="SS191"/>
      <c r="ST191"/>
      <c r="SU191"/>
      <c r="SV191"/>
      <c r="SW191"/>
      <c r="SX191"/>
      <c r="SY191"/>
      <c r="SZ191"/>
      <c r="TA191"/>
      <c r="TB191"/>
      <c r="TC191"/>
      <c r="TD191"/>
      <c r="TE191"/>
      <c r="TF191"/>
      <c r="TG191"/>
      <c r="TH191"/>
      <c r="TI191"/>
      <c r="TJ191"/>
      <c r="TK191"/>
      <c r="TL191"/>
      <c r="TM191"/>
      <c r="TN191"/>
      <c r="TO191"/>
      <c r="TP191"/>
      <c r="TQ191"/>
      <c r="TR191"/>
      <c r="TS191"/>
      <c r="TT191"/>
      <c r="TU191"/>
      <c r="TV191"/>
      <c r="TW191"/>
      <c r="TX191"/>
      <c r="TY191"/>
      <c r="TZ191"/>
      <c r="UA191"/>
      <c r="UB191"/>
      <c r="UC191"/>
      <c r="UD191"/>
      <c r="UE191"/>
      <c r="UF191"/>
      <c r="UG191"/>
      <c r="UH191"/>
      <c r="UI191"/>
      <c r="UJ191"/>
      <c r="UK191"/>
      <c r="UL191"/>
      <c r="UM191"/>
      <c r="UN191"/>
      <c r="UO191"/>
      <c r="UP191"/>
      <c r="UQ191"/>
      <c r="UR191"/>
      <c r="US191"/>
      <c r="UT191"/>
      <c r="UU191"/>
      <c r="UV191"/>
      <c r="UW191"/>
      <c r="UX191"/>
      <c r="UY191"/>
      <c r="UZ191"/>
      <c r="VA191"/>
      <c r="VB191"/>
      <c r="VC191"/>
      <c r="VD191"/>
      <c r="VE191"/>
      <c r="VF191"/>
      <c r="VG191"/>
      <c r="VH191"/>
      <c r="VI191"/>
      <c r="VJ191"/>
      <c r="VK191"/>
      <c r="VL191"/>
      <c r="VM191"/>
      <c r="VN191"/>
      <c r="VO191"/>
      <c r="VP191"/>
      <c r="VQ191"/>
      <c r="VR191"/>
      <c r="VS191"/>
      <c r="VT191"/>
      <c r="VU191"/>
      <c r="VV191"/>
      <c r="VW191"/>
      <c r="VX191"/>
      <c r="VY191"/>
      <c r="VZ191"/>
      <c r="WA191"/>
      <c r="WB191"/>
      <c r="WC191"/>
      <c r="WD191"/>
      <c r="WE191"/>
      <c r="WF191"/>
      <c r="WG191"/>
      <c r="WH191"/>
      <c r="WI191"/>
      <c r="WJ191"/>
      <c r="WK191"/>
      <c r="WL191"/>
      <c r="WM191"/>
      <c r="WN191"/>
      <c r="WO191"/>
      <c r="WP191"/>
      <c r="WQ191"/>
      <c r="WR191"/>
      <c r="WS191"/>
      <c r="WT191"/>
      <c r="WU191"/>
      <c r="WV191"/>
      <c r="WW191"/>
      <c r="WX191"/>
      <c r="WY191"/>
      <c r="WZ191"/>
      <c r="XA191"/>
      <c r="XB191"/>
      <c r="XC191"/>
      <c r="XD191"/>
      <c r="XE191"/>
      <c r="XF191"/>
      <c r="XG191"/>
      <c r="XH191"/>
      <c r="XI191"/>
      <c r="XJ191"/>
      <c r="XK191"/>
      <c r="XL191"/>
      <c r="XM191"/>
      <c r="XN191"/>
      <c r="XO191"/>
      <c r="XP191"/>
      <c r="XQ191"/>
      <c r="XR191"/>
      <c r="XS191"/>
      <c r="XT191"/>
      <c r="XU191"/>
      <c r="XV191"/>
      <c r="XW191"/>
      <c r="XX191"/>
      <c r="XY191"/>
      <c r="XZ191"/>
      <c r="YA191"/>
      <c r="YB191"/>
      <c r="YC191"/>
      <c r="YD191"/>
      <c r="YE191"/>
      <c r="YF191"/>
      <c r="YG191"/>
      <c r="YH191"/>
      <c r="YI191"/>
      <c r="YJ191"/>
      <c r="YK191"/>
      <c r="YL191"/>
      <c r="YM191"/>
      <c r="YN191"/>
      <c r="YO191"/>
      <c r="YP191"/>
      <c r="YQ191"/>
      <c r="YR191"/>
      <c r="YS191"/>
      <c r="YT191"/>
      <c r="YU191"/>
      <c r="YV191"/>
      <c r="YW191"/>
      <c r="YX191"/>
      <c r="YY191"/>
      <c r="YZ191"/>
      <c r="ZA191"/>
      <c r="ZB191"/>
      <c r="ZC191"/>
      <c r="ZD191"/>
      <c r="ZE191"/>
      <c r="ZF191"/>
      <c r="ZG191"/>
      <c r="ZH191"/>
      <c r="ZI191"/>
      <c r="ZJ191"/>
      <c r="ZK191"/>
      <c r="ZL191"/>
      <c r="ZM191"/>
      <c r="ZN191"/>
      <c r="ZO191"/>
      <c r="ZP191"/>
      <c r="ZQ191"/>
      <c r="ZR191"/>
      <c r="ZS191"/>
      <c r="ZT191"/>
      <c r="ZU191"/>
      <c r="ZV191"/>
      <c r="ZW191"/>
      <c r="ZX191"/>
      <c r="ZY191"/>
      <c r="ZZ191"/>
      <c r="AAA191"/>
      <c r="AAB191"/>
      <c r="AAC191"/>
      <c r="AAD191"/>
      <c r="AAE191"/>
      <c r="AAF191"/>
      <c r="AAG191"/>
      <c r="AAH191"/>
      <c r="AAI191"/>
      <c r="AAJ191"/>
      <c r="AAK191"/>
      <c r="AAL191"/>
      <c r="AAM191"/>
      <c r="AAN191"/>
      <c r="AAO191"/>
      <c r="AAP191"/>
      <c r="AAQ191"/>
      <c r="AAR191"/>
      <c r="AAS191"/>
      <c r="AAT191"/>
      <c r="AAU191"/>
      <c r="AAV191"/>
      <c r="AAW191"/>
      <c r="AAX191"/>
      <c r="AAY191"/>
      <c r="AAZ191"/>
      <c r="ABA191"/>
      <c r="ABB191"/>
      <c r="ABC191"/>
      <c r="ABD191"/>
      <c r="ABE191"/>
      <c r="ABF191"/>
      <c r="ABG191"/>
      <c r="ABH191"/>
      <c r="ABI191"/>
      <c r="ABJ191"/>
      <c r="ABK191"/>
      <c r="ABL191"/>
      <c r="ABM191"/>
      <c r="ABN191"/>
      <c r="ABO191"/>
      <c r="ABP191"/>
      <c r="ABQ191"/>
      <c r="ABR191"/>
      <c r="ABS191"/>
      <c r="ABT191"/>
      <c r="ABU191"/>
      <c r="ABV191"/>
      <c r="ABW191"/>
      <c r="ABX191"/>
      <c r="ABY191"/>
      <c r="ABZ191"/>
      <c r="ACA191"/>
      <c r="ACB191"/>
      <c r="ACC191"/>
      <c r="ACD191"/>
      <c r="ACE191"/>
      <c r="ACF191"/>
      <c r="ACG191"/>
      <c r="ACH191"/>
      <c r="ACI191"/>
      <c r="ACJ191"/>
      <c r="ACK191"/>
      <c r="ACL191"/>
      <c r="ACM191"/>
      <c r="ACN191"/>
      <c r="ACO191"/>
      <c r="ACP191"/>
      <c r="ACQ191"/>
      <c r="ACR191"/>
      <c r="ACS191"/>
      <c r="ACT191"/>
      <c r="ACU191"/>
      <c r="ACV191"/>
      <c r="ACW191"/>
      <c r="ACX191"/>
      <c r="ACY191"/>
      <c r="ACZ191"/>
      <c r="ADA191"/>
      <c r="ADB191"/>
      <c r="ADC191"/>
      <c r="ADD191"/>
      <c r="ADE191"/>
      <c r="ADF191"/>
      <c r="ADG191"/>
      <c r="ADH191"/>
      <c r="ADI191"/>
      <c r="ADJ191"/>
      <c r="ADK191"/>
      <c r="ADL191"/>
      <c r="ADM191"/>
      <c r="ADN191"/>
      <c r="ADO191"/>
      <c r="ADP191"/>
      <c r="ADQ191"/>
      <c r="ADR191"/>
      <c r="ADS191"/>
      <c r="ADT191"/>
      <c r="ADU191"/>
      <c r="ADV191"/>
      <c r="ADW191"/>
      <c r="ADX191"/>
      <c r="ADY191"/>
      <c r="ADZ191"/>
      <c r="AEA191"/>
      <c r="AEB191"/>
      <c r="AEC191"/>
      <c r="AED191"/>
      <c r="AEE191"/>
      <c r="AEF191"/>
      <c r="AEG191"/>
      <c r="AEH191"/>
      <c r="AEI191"/>
      <c r="AEJ191"/>
      <c r="AEK191"/>
      <c r="AEL191"/>
      <c r="AEM191"/>
      <c r="AEN191"/>
      <c r="AEO191"/>
      <c r="AEP191"/>
      <c r="AEQ191"/>
      <c r="AER191"/>
      <c r="AES191"/>
      <c r="AET191"/>
      <c r="AEU191"/>
      <c r="AEV191"/>
      <c r="AEW191"/>
      <c r="AEX191"/>
      <c r="AEY191"/>
      <c r="AEZ191"/>
      <c r="AFA191"/>
      <c r="AFB191"/>
      <c r="AFC191"/>
      <c r="AFD191"/>
      <c r="AFE191"/>
      <c r="AFF191"/>
      <c r="AFG191"/>
      <c r="AFH191"/>
      <c r="AFI191"/>
      <c r="AFJ191"/>
      <c r="AFK191"/>
      <c r="AFL191"/>
      <c r="AFM191"/>
      <c r="AFN191"/>
      <c r="AFO191"/>
      <c r="AFP191"/>
      <c r="AFQ191"/>
      <c r="AFR191"/>
      <c r="AFS191"/>
      <c r="AFT191"/>
      <c r="AFU191"/>
      <c r="AFV191"/>
      <c r="AFW191"/>
      <c r="AFX191"/>
      <c r="AFY191"/>
      <c r="AFZ191"/>
      <c r="AGA191"/>
      <c r="AGB191"/>
      <c r="AGC191"/>
      <c r="AGD191"/>
      <c r="AGE191"/>
      <c r="AGF191"/>
      <c r="AGG191"/>
      <c r="AGH191"/>
      <c r="AGI191"/>
      <c r="AGJ191"/>
      <c r="AGK191"/>
      <c r="AGL191"/>
      <c r="AGM191"/>
      <c r="AGN191"/>
      <c r="AGO191"/>
      <c r="AGP191"/>
      <c r="AGQ191"/>
      <c r="AGR191"/>
      <c r="AGS191"/>
      <c r="AGT191"/>
      <c r="AGU191"/>
      <c r="AGV191"/>
      <c r="AGW191"/>
      <c r="AGX191"/>
      <c r="AGY191"/>
      <c r="AGZ191"/>
      <c r="AHA191"/>
      <c r="AHB191"/>
      <c r="AHC191"/>
      <c r="AHD191"/>
      <c r="AHE191"/>
      <c r="AHF191"/>
      <c r="AHG191"/>
      <c r="AHH191"/>
      <c r="AHI191"/>
      <c r="AHJ191"/>
      <c r="AHK191"/>
      <c r="AHL191"/>
      <c r="AHM191"/>
      <c r="AHN191"/>
      <c r="AHO191"/>
      <c r="AHP191"/>
      <c r="AHQ191"/>
      <c r="AHR191"/>
      <c r="AHS191"/>
      <c r="AHT191"/>
      <c r="AHU191"/>
      <c r="AHV191"/>
      <c r="AHW191"/>
      <c r="AHX191"/>
      <c r="AHY191"/>
      <c r="AHZ191"/>
      <c r="AIA191"/>
      <c r="AIB191"/>
      <c r="AIC191"/>
      <c r="AID191"/>
      <c r="AIE191"/>
      <c r="AIF191"/>
      <c r="AIG191"/>
      <c r="AIH191"/>
      <c r="AII191"/>
      <c r="AIJ191"/>
      <c r="AIK191"/>
      <c r="AIL191"/>
      <c r="AIM191"/>
      <c r="AIN191"/>
      <c r="AIO191"/>
      <c r="AIP191"/>
      <c r="AIQ191"/>
      <c r="AIR191"/>
      <c r="AIS191"/>
      <c r="AIT191"/>
      <c r="AIU191"/>
      <c r="AIV191"/>
      <c r="AIW191"/>
      <c r="AIX191"/>
      <c r="AIY191"/>
      <c r="AIZ191"/>
      <c r="AJA191"/>
      <c r="AJB191"/>
      <c r="AJC191"/>
      <c r="AJD191"/>
      <c r="AJE191"/>
      <c r="AJF191"/>
      <c r="AJG191"/>
      <c r="AJH191"/>
      <c r="AJI191"/>
      <c r="AJJ191"/>
      <c r="AJK191"/>
      <c r="AJL191"/>
      <c r="AJM191"/>
      <c r="AJN191"/>
      <c r="AJO191"/>
      <c r="AJP191"/>
      <c r="AJQ191"/>
      <c r="AJR191"/>
      <c r="AJS191"/>
      <c r="AJT191"/>
      <c r="AJU191"/>
      <c r="AJV191"/>
      <c r="AJW191"/>
      <c r="AJX191"/>
      <c r="AJY191"/>
      <c r="AJZ191"/>
      <c r="AKA191"/>
      <c r="AKB191"/>
      <c r="AKC191"/>
      <c r="AKD191"/>
      <c r="AKE191"/>
      <c r="AKF191"/>
      <c r="AKG191"/>
      <c r="AKH191"/>
      <c r="AKI191"/>
      <c r="AKJ191"/>
      <c r="AKK191"/>
      <c r="AKL191"/>
      <c r="AKM191"/>
      <c r="AKN191"/>
      <c r="AKO191"/>
      <c r="AKP191"/>
      <c r="AKQ191"/>
      <c r="AKR191"/>
      <c r="AKS191"/>
      <c r="AKT191"/>
      <c r="AKU191"/>
      <c r="AKV191"/>
      <c r="AKW191"/>
      <c r="AKX191"/>
      <c r="AKY191"/>
      <c r="AKZ191"/>
      <c r="ALA191"/>
      <c r="ALB191"/>
      <c r="ALC191"/>
      <c r="ALD191"/>
      <c r="ALE191"/>
      <c r="ALF191"/>
      <c r="ALG191"/>
      <c r="ALH191"/>
      <c r="ALI191"/>
      <c r="ALJ191"/>
      <c r="ALK191"/>
      <c r="ALL191"/>
      <c r="ALM191"/>
      <c r="ALN191"/>
      <c r="ALO191"/>
      <c r="ALP191"/>
      <c r="ALQ191"/>
      <c r="ALR191"/>
      <c r="ALS191"/>
      <c r="ALT191"/>
      <c r="ALU191"/>
      <c r="ALV191"/>
      <c r="ALW191"/>
      <c r="ALX191"/>
      <c r="ALY191"/>
      <c r="ALZ191"/>
      <c r="AMA191"/>
      <c r="AMB191"/>
      <c r="AMC191"/>
      <c r="AMD191"/>
      <c r="AME191"/>
      <c r="AMF191"/>
      <c r="AMG191"/>
      <c r="AMH191"/>
      <c r="AMI191"/>
      <c r="AMJ191"/>
      <c r="AMK191"/>
      <c r="AML191"/>
      <c r="AMM191"/>
      <c r="AMN191"/>
      <c r="AMO191"/>
      <c r="AMP191"/>
      <c r="AMQ191"/>
      <c r="AMR191"/>
      <c r="AMS191"/>
      <c r="AMT191"/>
      <c r="AMU191"/>
    </row>
    <row r="192" spans="3:1035" s="6" customFormat="1" ht="15" customHeight="1" x14ac:dyDescent="0.25">
      <c r="C192" s="6" t="str">
        <f t="shared" si="25"/>
        <v>Friedrich</v>
      </c>
      <c r="D192" s="6" t="str">
        <f t="shared" si="26"/>
        <v>PROPH40 T2 FD400-15  (40 gal)</v>
      </c>
      <c r="E192" s="6">
        <f t="shared" si="27"/>
        <v>3101659</v>
      </c>
      <c r="F192" s="55">
        <f t="shared" si="28"/>
        <v>40</v>
      </c>
      <c r="G192" s="6" t="str">
        <f t="shared" si="29"/>
        <v>Rheem2020Prem40</v>
      </c>
      <c r="H192" s="114">
        <f t="shared" si="30"/>
        <v>1</v>
      </c>
      <c r="I192" s="152" t="str">
        <f t="shared" si="31"/>
        <v>FriedrichPROPH40T2FD400_15</v>
      </c>
      <c r="J192" s="114">
        <v>4</v>
      </c>
      <c r="K192" s="219">
        <v>3.45</v>
      </c>
      <c r="L192" s="91" t="s">
        <v>188</v>
      </c>
      <c r="M192" s="183"/>
      <c r="N192" s="75">
        <f t="shared" si="32"/>
        <v>31</v>
      </c>
      <c r="O192" s="168" t="s">
        <v>931</v>
      </c>
      <c r="P192" s="178">
        <f t="shared" si="71"/>
        <v>16</v>
      </c>
      <c r="Q192" s="164">
        <f t="shared" si="33"/>
        <v>3101659</v>
      </c>
      <c r="R192" s="59" t="str">
        <f t="shared" si="34"/>
        <v>PROPH40 T2 FD400-15  (40 gal)</v>
      </c>
      <c r="S192" s="151">
        <f t="shared" si="35"/>
        <v>1</v>
      </c>
      <c r="T192" s="190" t="s">
        <v>991</v>
      </c>
      <c r="U192" s="172">
        <v>40</v>
      </c>
      <c r="V192" s="173"/>
      <c r="W192" s="173" t="s">
        <v>273</v>
      </c>
      <c r="X192" s="129" t="str">
        <f t="shared" si="36"/>
        <v>Rheem2020Prem40</v>
      </c>
      <c r="Y192" s="180">
        <v>1</v>
      </c>
      <c r="Z192" s="192"/>
      <c r="AA192" s="193"/>
      <c r="AB192" s="181"/>
      <c r="AC192" s="124" t="str">
        <f t="shared" si="37"/>
        <v>2,     3101659,   "PROPH40 T2 FD400-15  (40 gal)"</v>
      </c>
      <c r="AD192" s="191" t="str">
        <f t="shared" si="72"/>
        <v>Friedrich</v>
      </c>
      <c r="AE192" s="190" t="s">
        <v>1007</v>
      </c>
      <c r="AF192" s="167">
        <f t="shared" si="38"/>
        <v>1</v>
      </c>
      <c r="AG192" s="124" t="str">
        <f t="shared" si="39"/>
        <v xml:space="preserve">          case  PROPH40 T2 FD400-15  (40 gal)   :   "FriedrichPROPH40T2FD400_15"</v>
      </c>
      <c r="AH192" s="6">
        <v>3.45</v>
      </c>
      <c r="AJ192" s="6">
        <v>4</v>
      </c>
      <c r="AK192"/>
      <c r="AL192" s="138" t="str">
        <f t="shared" si="40"/>
        <v/>
      </c>
      <c r="AM192" s="138">
        <f t="shared" si="41"/>
        <v>3.45</v>
      </c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  <c r="NR192"/>
      <c r="NS192"/>
      <c r="NT192"/>
      <c r="NU192"/>
      <c r="NV192"/>
      <c r="NW192"/>
      <c r="NX192"/>
      <c r="NY192"/>
      <c r="NZ192"/>
      <c r="OA192"/>
      <c r="OB192"/>
      <c r="OC192"/>
      <c r="OD192"/>
      <c r="OE192"/>
      <c r="OF192"/>
      <c r="OG192"/>
      <c r="OH192"/>
      <c r="OI192"/>
      <c r="OJ192"/>
      <c r="OK192"/>
      <c r="OL192"/>
      <c r="OM192"/>
      <c r="ON192"/>
      <c r="OO192"/>
      <c r="OP192"/>
      <c r="OQ192"/>
      <c r="OR192"/>
      <c r="OS192"/>
      <c r="OT192"/>
      <c r="OU192"/>
      <c r="OV192"/>
      <c r="OW192"/>
      <c r="OX192"/>
      <c r="OY192"/>
      <c r="OZ192"/>
      <c r="PA192"/>
      <c r="PB192"/>
      <c r="PC192"/>
      <c r="PD192"/>
      <c r="PE192"/>
      <c r="PF192"/>
      <c r="PG192"/>
      <c r="PH192"/>
      <c r="PI192"/>
      <c r="PJ192"/>
      <c r="PK192"/>
      <c r="PL192"/>
      <c r="PM192"/>
      <c r="PN192"/>
      <c r="PO192"/>
      <c r="PP192"/>
      <c r="PQ192"/>
      <c r="PR192"/>
      <c r="PS192"/>
      <c r="PT192"/>
      <c r="PU192"/>
      <c r="PV192"/>
      <c r="PW192"/>
      <c r="PX192"/>
      <c r="PY192"/>
      <c r="PZ192"/>
      <c r="QA192"/>
      <c r="QB192"/>
      <c r="QC192"/>
      <c r="QD192"/>
      <c r="QE192"/>
      <c r="QF192"/>
      <c r="QG192"/>
      <c r="QH192"/>
      <c r="QI192"/>
      <c r="QJ192"/>
      <c r="QK192"/>
      <c r="QL192"/>
      <c r="QM192"/>
      <c r="QN192"/>
      <c r="QO192"/>
      <c r="QP192"/>
      <c r="QQ192"/>
      <c r="QR192"/>
      <c r="QS192"/>
      <c r="QT192"/>
      <c r="QU192"/>
      <c r="QV192"/>
      <c r="QW192"/>
      <c r="QX192"/>
      <c r="QY192"/>
      <c r="QZ192"/>
      <c r="RA192"/>
      <c r="RB192"/>
      <c r="RC192"/>
      <c r="RD192"/>
      <c r="RE192"/>
      <c r="RF192"/>
      <c r="RG192"/>
      <c r="RH192"/>
      <c r="RI192"/>
      <c r="RJ192"/>
      <c r="RK192"/>
      <c r="RL192"/>
      <c r="RM192"/>
      <c r="RN192"/>
      <c r="RO192"/>
      <c r="RP192"/>
      <c r="RQ192"/>
      <c r="RR192"/>
      <c r="RS192"/>
      <c r="RT192"/>
      <c r="RU192"/>
      <c r="RV192"/>
      <c r="RW192"/>
      <c r="RX192"/>
      <c r="RY192"/>
      <c r="RZ192"/>
      <c r="SA192"/>
      <c r="SB192"/>
      <c r="SC192"/>
      <c r="SD192"/>
      <c r="SE192"/>
      <c r="SF192"/>
      <c r="SG192"/>
      <c r="SH192"/>
      <c r="SI192"/>
      <c r="SJ192"/>
      <c r="SK192"/>
      <c r="SL192"/>
      <c r="SM192"/>
      <c r="SN192"/>
      <c r="SO192"/>
      <c r="SP192"/>
      <c r="SQ192"/>
      <c r="SR192"/>
      <c r="SS192"/>
      <c r="ST192"/>
      <c r="SU192"/>
      <c r="SV192"/>
      <c r="SW192"/>
      <c r="SX192"/>
      <c r="SY192"/>
      <c r="SZ192"/>
      <c r="TA192"/>
      <c r="TB192"/>
      <c r="TC192"/>
      <c r="TD192"/>
      <c r="TE192"/>
      <c r="TF192"/>
      <c r="TG192"/>
      <c r="TH192"/>
      <c r="TI192"/>
      <c r="TJ192"/>
      <c r="TK192"/>
      <c r="TL192"/>
      <c r="TM192"/>
      <c r="TN192"/>
      <c r="TO192"/>
      <c r="TP192"/>
      <c r="TQ192"/>
      <c r="TR192"/>
      <c r="TS192"/>
      <c r="TT192"/>
      <c r="TU192"/>
      <c r="TV192"/>
      <c r="TW192"/>
      <c r="TX192"/>
      <c r="TY192"/>
      <c r="TZ192"/>
      <c r="UA192"/>
      <c r="UB192"/>
      <c r="UC192"/>
      <c r="UD192"/>
      <c r="UE192"/>
      <c r="UF192"/>
      <c r="UG192"/>
      <c r="UH192"/>
      <c r="UI192"/>
      <c r="UJ192"/>
      <c r="UK192"/>
      <c r="UL192"/>
      <c r="UM192"/>
      <c r="UN192"/>
      <c r="UO192"/>
      <c r="UP192"/>
      <c r="UQ192"/>
      <c r="UR192"/>
      <c r="US192"/>
      <c r="UT192"/>
      <c r="UU192"/>
      <c r="UV192"/>
      <c r="UW192"/>
      <c r="UX192"/>
      <c r="UY192"/>
      <c r="UZ192"/>
      <c r="VA192"/>
      <c r="VB192"/>
      <c r="VC192"/>
      <c r="VD192"/>
      <c r="VE192"/>
      <c r="VF192"/>
      <c r="VG192"/>
      <c r="VH192"/>
      <c r="VI192"/>
      <c r="VJ192"/>
      <c r="VK192"/>
      <c r="VL192"/>
      <c r="VM192"/>
      <c r="VN192"/>
      <c r="VO192"/>
      <c r="VP192"/>
      <c r="VQ192"/>
      <c r="VR192"/>
      <c r="VS192"/>
      <c r="VT192"/>
      <c r="VU192"/>
      <c r="VV192"/>
      <c r="VW192"/>
      <c r="VX192"/>
      <c r="VY192"/>
      <c r="VZ192"/>
      <c r="WA192"/>
      <c r="WB192"/>
      <c r="WC192"/>
      <c r="WD192"/>
      <c r="WE192"/>
      <c r="WF192"/>
      <c r="WG192"/>
      <c r="WH192"/>
      <c r="WI192"/>
      <c r="WJ192"/>
      <c r="WK192"/>
      <c r="WL192"/>
      <c r="WM192"/>
      <c r="WN192"/>
      <c r="WO192"/>
      <c r="WP192"/>
      <c r="WQ192"/>
      <c r="WR192"/>
      <c r="WS192"/>
      <c r="WT192"/>
      <c r="WU192"/>
      <c r="WV192"/>
      <c r="WW192"/>
      <c r="WX192"/>
      <c r="WY192"/>
      <c r="WZ192"/>
      <c r="XA192"/>
      <c r="XB192"/>
      <c r="XC192"/>
      <c r="XD192"/>
      <c r="XE192"/>
      <c r="XF192"/>
      <c r="XG192"/>
      <c r="XH192"/>
      <c r="XI192"/>
      <c r="XJ192"/>
      <c r="XK192"/>
      <c r="XL192"/>
      <c r="XM192"/>
      <c r="XN192"/>
      <c r="XO192"/>
      <c r="XP192"/>
      <c r="XQ192"/>
      <c r="XR192"/>
      <c r="XS192"/>
      <c r="XT192"/>
      <c r="XU192"/>
      <c r="XV192"/>
      <c r="XW192"/>
      <c r="XX192"/>
      <c r="XY192"/>
      <c r="XZ192"/>
      <c r="YA192"/>
      <c r="YB192"/>
      <c r="YC192"/>
      <c r="YD192"/>
      <c r="YE192"/>
      <c r="YF192"/>
      <c r="YG192"/>
      <c r="YH192"/>
      <c r="YI192"/>
      <c r="YJ192"/>
      <c r="YK192"/>
      <c r="YL192"/>
      <c r="YM192"/>
      <c r="YN192"/>
      <c r="YO192"/>
      <c r="YP192"/>
      <c r="YQ192"/>
      <c r="YR192"/>
      <c r="YS192"/>
      <c r="YT192"/>
      <c r="YU192"/>
      <c r="YV192"/>
      <c r="YW192"/>
      <c r="YX192"/>
      <c r="YY192"/>
      <c r="YZ192"/>
      <c r="ZA192"/>
      <c r="ZB192"/>
      <c r="ZC192"/>
      <c r="ZD192"/>
      <c r="ZE192"/>
      <c r="ZF192"/>
      <c r="ZG192"/>
      <c r="ZH192"/>
      <c r="ZI192"/>
      <c r="ZJ192"/>
      <c r="ZK192"/>
      <c r="ZL192"/>
      <c r="ZM192"/>
      <c r="ZN192"/>
      <c r="ZO192"/>
      <c r="ZP192"/>
      <c r="ZQ192"/>
      <c r="ZR192"/>
      <c r="ZS192"/>
      <c r="ZT192"/>
      <c r="ZU192"/>
      <c r="ZV192"/>
      <c r="ZW192"/>
      <c r="ZX192"/>
      <c r="ZY192"/>
      <c r="ZZ192"/>
      <c r="AAA192"/>
      <c r="AAB192"/>
      <c r="AAC192"/>
      <c r="AAD192"/>
      <c r="AAE192"/>
      <c r="AAF192"/>
      <c r="AAG192"/>
      <c r="AAH192"/>
      <c r="AAI192"/>
      <c r="AAJ192"/>
      <c r="AAK192"/>
      <c r="AAL192"/>
      <c r="AAM192"/>
      <c r="AAN192"/>
      <c r="AAO192"/>
      <c r="AAP192"/>
      <c r="AAQ192"/>
      <c r="AAR192"/>
      <c r="AAS192"/>
      <c r="AAT192"/>
      <c r="AAU192"/>
      <c r="AAV192"/>
      <c r="AAW192"/>
      <c r="AAX192"/>
      <c r="AAY192"/>
      <c r="AAZ192"/>
      <c r="ABA192"/>
      <c r="ABB192"/>
      <c r="ABC192"/>
      <c r="ABD192"/>
      <c r="ABE192"/>
      <c r="ABF192"/>
      <c r="ABG192"/>
      <c r="ABH192"/>
      <c r="ABI192"/>
      <c r="ABJ192"/>
      <c r="ABK192"/>
      <c r="ABL192"/>
      <c r="ABM192"/>
      <c r="ABN192"/>
      <c r="ABO192"/>
      <c r="ABP192"/>
      <c r="ABQ192"/>
      <c r="ABR192"/>
      <c r="ABS192"/>
      <c r="ABT192"/>
      <c r="ABU192"/>
      <c r="ABV192"/>
      <c r="ABW192"/>
      <c r="ABX192"/>
      <c r="ABY192"/>
      <c r="ABZ192"/>
      <c r="ACA192"/>
      <c r="ACB192"/>
      <c r="ACC192"/>
      <c r="ACD192"/>
      <c r="ACE192"/>
      <c r="ACF192"/>
      <c r="ACG192"/>
      <c r="ACH192"/>
      <c r="ACI192"/>
      <c r="ACJ192"/>
      <c r="ACK192"/>
      <c r="ACL192"/>
      <c r="ACM192"/>
      <c r="ACN192"/>
      <c r="ACO192"/>
      <c r="ACP192"/>
      <c r="ACQ192"/>
      <c r="ACR192"/>
      <c r="ACS192"/>
      <c r="ACT192"/>
      <c r="ACU192"/>
      <c r="ACV192"/>
      <c r="ACW192"/>
      <c r="ACX192"/>
      <c r="ACY192"/>
      <c r="ACZ192"/>
      <c r="ADA192"/>
      <c r="ADB192"/>
      <c r="ADC192"/>
      <c r="ADD192"/>
      <c r="ADE192"/>
      <c r="ADF192"/>
      <c r="ADG192"/>
      <c r="ADH192"/>
      <c r="ADI192"/>
      <c r="ADJ192"/>
      <c r="ADK192"/>
      <c r="ADL192"/>
      <c r="ADM192"/>
      <c r="ADN192"/>
      <c r="ADO192"/>
      <c r="ADP192"/>
      <c r="ADQ192"/>
      <c r="ADR192"/>
      <c r="ADS192"/>
      <c r="ADT192"/>
      <c r="ADU192"/>
      <c r="ADV192"/>
      <c r="ADW192"/>
      <c r="ADX192"/>
      <c r="ADY192"/>
      <c r="ADZ192"/>
      <c r="AEA192"/>
      <c r="AEB192"/>
      <c r="AEC192"/>
      <c r="AED192"/>
      <c r="AEE192"/>
      <c r="AEF192"/>
      <c r="AEG192"/>
      <c r="AEH192"/>
      <c r="AEI192"/>
      <c r="AEJ192"/>
      <c r="AEK192"/>
      <c r="AEL192"/>
      <c r="AEM192"/>
      <c r="AEN192"/>
      <c r="AEO192"/>
      <c r="AEP192"/>
      <c r="AEQ192"/>
      <c r="AER192"/>
      <c r="AES192"/>
      <c r="AET192"/>
      <c r="AEU192"/>
      <c r="AEV192"/>
      <c r="AEW192"/>
      <c r="AEX192"/>
      <c r="AEY192"/>
      <c r="AEZ192"/>
      <c r="AFA192"/>
      <c r="AFB192"/>
      <c r="AFC192"/>
      <c r="AFD192"/>
      <c r="AFE192"/>
      <c r="AFF192"/>
      <c r="AFG192"/>
      <c r="AFH192"/>
      <c r="AFI192"/>
      <c r="AFJ192"/>
      <c r="AFK192"/>
      <c r="AFL192"/>
      <c r="AFM192"/>
      <c r="AFN192"/>
      <c r="AFO192"/>
      <c r="AFP192"/>
      <c r="AFQ192"/>
      <c r="AFR192"/>
      <c r="AFS192"/>
      <c r="AFT192"/>
      <c r="AFU192"/>
      <c r="AFV192"/>
      <c r="AFW192"/>
      <c r="AFX192"/>
      <c r="AFY192"/>
      <c r="AFZ192"/>
      <c r="AGA192"/>
      <c r="AGB192"/>
      <c r="AGC192"/>
      <c r="AGD192"/>
      <c r="AGE192"/>
      <c r="AGF192"/>
      <c r="AGG192"/>
      <c r="AGH192"/>
      <c r="AGI192"/>
      <c r="AGJ192"/>
      <c r="AGK192"/>
      <c r="AGL192"/>
      <c r="AGM192"/>
      <c r="AGN192"/>
      <c r="AGO192"/>
      <c r="AGP192"/>
      <c r="AGQ192"/>
      <c r="AGR192"/>
      <c r="AGS192"/>
      <c r="AGT192"/>
      <c r="AGU192"/>
      <c r="AGV192"/>
      <c r="AGW192"/>
      <c r="AGX192"/>
      <c r="AGY192"/>
      <c r="AGZ192"/>
      <c r="AHA192"/>
      <c r="AHB192"/>
      <c r="AHC192"/>
      <c r="AHD192"/>
      <c r="AHE192"/>
      <c r="AHF192"/>
      <c r="AHG192"/>
      <c r="AHH192"/>
      <c r="AHI192"/>
      <c r="AHJ192"/>
      <c r="AHK192"/>
      <c r="AHL192"/>
      <c r="AHM192"/>
      <c r="AHN192"/>
      <c r="AHO192"/>
      <c r="AHP192"/>
      <c r="AHQ192"/>
      <c r="AHR192"/>
      <c r="AHS192"/>
      <c r="AHT192"/>
      <c r="AHU192"/>
      <c r="AHV192"/>
      <c r="AHW192"/>
      <c r="AHX192"/>
      <c r="AHY192"/>
      <c r="AHZ192"/>
      <c r="AIA192"/>
      <c r="AIB192"/>
      <c r="AIC192"/>
      <c r="AID192"/>
      <c r="AIE192"/>
      <c r="AIF192"/>
      <c r="AIG192"/>
      <c r="AIH192"/>
      <c r="AII192"/>
      <c r="AIJ192"/>
      <c r="AIK192"/>
      <c r="AIL192"/>
      <c r="AIM192"/>
      <c r="AIN192"/>
      <c r="AIO192"/>
      <c r="AIP192"/>
      <c r="AIQ192"/>
      <c r="AIR192"/>
      <c r="AIS192"/>
      <c r="AIT192"/>
      <c r="AIU192"/>
      <c r="AIV192"/>
      <c r="AIW192"/>
      <c r="AIX192"/>
      <c r="AIY192"/>
      <c r="AIZ192"/>
      <c r="AJA192"/>
      <c r="AJB192"/>
      <c r="AJC192"/>
      <c r="AJD192"/>
      <c r="AJE192"/>
      <c r="AJF192"/>
      <c r="AJG192"/>
      <c r="AJH192"/>
      <c r="AJI192"/>
      <c r="AJJ192"/>
      <c r="AJK192"/>
      <c r="AJL192"/>
      <c r="AJM192"/>
      <c r="AJN192"/>
      <c r="AJO192"/>
      <c r="AJP192"/>
      <c r="AJQ192"/>
      <c r="AJR192"/>
      <c r="AJS192"/>
      <c r="AJT192"/>
      <c r="AJU192"/>
      <c r="AJV192"/>
      <c r="AJW192"/>
      <c r="AJX192"/>
      <c r="AJY192"/>
      <c r="AJZ192"/>
      <c r="AKA192"/>
      <c r="AKB192"/>
      <c r="AKC192"/>
      <c r="AKD192"/>
      <c r="AKE192"/>
      <c r="AKF192"/>
      <c r="AKG192"/>
      <c r="AKH192"/>
      <c r="AKI192"/>
      <c r="AKJ192"/>
      <c r="AKK192"/>
      <c r="AKL192"/>
      <c r="AKM192"/>
      <c r="AKN192"/>
      <c r="AKO192"/>
      <c r="AKP192"/>
      <c r="AKQ192"/>
      <c r="AKR192"/>
      <c r="AKS192"/>
      <c r="AKT192"/>
      <c r="AKU192"/>
      <c r="AKV192"/>
      <c r="AKW192"/>
      <c r="AKX192"/>
      <c r="AKY192"/>
      <c r="AKZ192"/>
      <c r="ALA192"/>
      <c r="ALB192"/>
      <c r="ALC192"/>
      <c r="ALD192"/>
      <c r="ALE192"/>
      <c r="ALF192"/>
      <c r="ALG192"/>
      <c r="ALH192"/>
      <c r="ALI192"/>
      <c r="ALJ192"/>
      <c r="ALK192"/>
      <c r="ALL192"/>
      <c r="ALM192"/>
      <c r="ALN192"/>
      <c r="ALO192"/>
      <c r="ALP192"/>
      <c r="ALQ192"/>
      <c r="ALR192"/>
      <c r="ALS192"/>
      <c r="ALT192"/>
      <c r="ALU192"/>
      <c r="ALV192"/>
      <c r="ALW192"/>
      <c r="ALX192"/>
      <c r="ALY192"/>
      <c r="ALZ192"/>
      <c r="AMA192"/>
      <c r="AMB192"/>
      <c r="AMC192"/>
      <c r="AMD192"/>
      <c r="AME192"/>
      <c r="AMF192"/>
      <c r="AMG192"/>
      <c r="AMH192"/>
      <c r="AMI192"/>
      <c r="AMJ192"/>
      <c r="AMK192"/>
      <c r="AML192"/>
      <c r="AMM192"/>
      <c r="AMN192"/>
      <c r="AMO192"/>
      <c r="AMP192"/>
      <c r="AMQ192"/>
      <c r="AMR192"/>
      <c r="AMS192"/>
      <c r="AMT192"/>
      <c r="AMU192"/>
    </row>
    <row r="193" spans="3:1038" s="6" customFormat="1" ht="15" customHeight="1" x14ac:dyDescent="0.25">
      <c r="C193" s="6" t="str">
        <f t="shared" si="25"/>
        <v>GE</v>
      </c>
      <c r="D193" s="6" t="str">
        <f t="shared" si="26"/>
        <v>BEH50DCEJSB  (50 gal)</v>
      </c>
      <c r="E193" s="6">
        <f t="shared" si="27"/>
        <v>1500119</v>
      </c>
      <c r="F193" s="55">
        <f t="shared" si="28"/>
        <v>50</v>
      </c>
      <c r="G193" s="6" t="str">
        <f t="shared" si="29"/>
        <v>GE2014</v>
      </c>
      <c r="H193" s="114">
        <f t="shared" si="30"/>
        <v>0</v>
      </c>
      <c r="I193" s="152" t="str">
        <f t="shared" si="31"/>
        <v>BEH50DCEJSB</v>
      </c>
      <c r="J193" s="114">
        <v>3</v>
      </c>
      <c r="K193" s="220">
        <v>0</v>
      </c>
      <c r="L193" s="91" t="s">
        <v>188</v>
      </c>
      <c r="M193" s="32">
        <v>3</v>
      </c>
      <c r="N193" s="75">
        <f t="shared" si="32"/>
        <v>15</v>
      </c>
      <c r="O193" s="153" t="s">
        <v>94</v>
      </c>
      <c r="P193" s="61">
        <v>1</v>
      </c>
      <c r="Q193" s="164">
        <f t="shared" si="33"/>
        <v>1500119</v>
      </c>
      <c r="R193" s="59" t="str">
        <f t="shared" si="34"/>
        <v>BEH50DCEJSB  (50 gal)</v>
      </c>
      <c r="S193" s="151">
        <f t="shared" si="35"/>
        <v>1</v>
      </c>
      <c r="T193" s="13" t="s">
        <v>117</v>
      </c>
      <c r="U193" s="14">
        <v>50</v>
      </c>
      <c r="V193" s="30" t="s">
        <v>224</v>
      </c>
      <c r="W193" s="80" t="s">
        <v>170</v>
      </c>
      <c r="X193" s="85" t="str">
        <f t="shared" si="36"/>
        <v>GE2014</v>
      </c>
      <c r="Y193" s="113">
        <v>0</v>
      </c>
      <c r="Z193" s="46" t="str">
        <f>[1]ESTAR_to_AWHS!I20</f>
        <v>2-3</v>
      </c>
      <c r="AA193" s="47">
        <f>[1]ESTAR_to_AWHS!J20</f>
        <v>42621</v>
      </c>
      <c r="AB193" s="44" t="s">
        <v>84</v>
      </c>
      <c r="AC193" s="124" t="str">
        <f t="shared" si="37"/>
        <v>2,     1500119,   "BEH50DCEJSB  (50 gal)"</v>
      </c>
      <c r="AD193" s="125" t="str">
        <f>O193</f>
        <v>GE</v>
      </c>
      <c r="AE193" s="127" t="s">
        <v>117</v>
      </c>
      <c r="AF193" s="167">
        <f t="shared" si="38"/>
        <v>1</v>
      </c>
      <c r="AG193" s="124" t="str">
        <f t="shared" si="39"/>
        <v xml:space="preserve">          case  BEH50DCEJSB  (50 gal)   :   "BEH50DCEJSB"</v>
      </c>
      <c r="AH193" s="6" t="s">
        <v>1274</v>
      </c>
      <c r="AI193" s="6" t="s">
        <v>1274</v>
      </c>
      <c r="AJ193" s="6">
        <v>3</v>
      </c>
      <c r="AK193"/>
      <c r="AL193" s="138" t="str">
        <f t="shared" si="40"/>
        <v>no records found</v>
      </c>
      <c r="AM193" s="138" t="str">
        <f t="shared" si="41"/>
        <v/>
      </c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  <c r="NR193"/>
      <c r="NS193"/>
      <c r="NT193"/>
      <c r="NU193"/>
      <c r="NV193"/>
      <c r="NW193"/>
      <c r="NX193"/>
      <c r="NY193"/>
      <c r="NZ193"/>
      <c r="OA193"/>
      <c r="OB193"/>
      <c r="OC193"/>
      <c r="OD193"/>
      <c r="OE193"/>
      <c r="OF193"/>
      <c r="OG193"/>
      <c r="OH193"/>
      <c r="OI193"/>
      <c r="OJ193"/>
      <c r="OK193"/>
      <c r="OL193"/>
      <c r="OM193"/>
      <c r="ON193"/>
      <c r="OO193"/>
      <c r="OP193"/>
      <c r="OQ193"/>
      <c r="OR193"/>
      <c r="OS193"/>
      <c r="OT193"/>
      <c r="OU193"/>
      <c r="OV193"/>
      <c r="OW193"/>
      <c r="OX193"/>
      <c r="OY193"/>
      <c r="OZ193"/>
      <c r="PA193"/>
      <c r="PB193"/>
      <c r="PC193"/>
      <c r="PD193"/>
      <c r="PE193"/>
      <c r="PF193"/>
      <c r="PG193"/>
      <c r="PH193"/>
      <c r="PI193"/>
      <c r="PJ193"/>
      <c r="PK193"/>
      <c r="PL193"/>
      <c r="PM193"/>
      <c r="PN193"/>
      <c r="PO193"/>
      <c r="PP193"/>
      <c r="PQ193"/>
      <c r="PR193"/>
      <c r="PS193"/>
      <c r="PT193"/>
      <c r="PU193"/>
      <c r="PV193"/>
      <c r="PW193"/>
      <c r="PX193"/>
      <c r="PY193"/>
      <c r="PZ193"/>
      <c r="QA193"/>
      <c r="QB193"/>
      <c r="QC193"/>
      <c r="QD193"/>
      <c r="QE193"/>
      <c r="QF193"/>
      <c r="QG193"/>
      <c r="QH193"/>
      <c r="QI193"/>
      <c r="QJ193"/>
      <c r="QK193"/>
      <c r="QL193"/>
      <c r="QM193"/>
      <c r="QN193"/>
      <c r="QO193"/>
      <c r="QP193"/>
      <c r="QQ193"/>
      <c r="QR193"/>
      <c r="QS193"/>
      <c r="QT193"/>
      <c r="QU193"/>
      <c r="QV193"/>
      <c r="QW193"/>
      <c r="QX193"/>
      <c r="QY193"/>
      <c r="QZ193"/>
      <c r="RA193"/>
      <c r="RB193"/>
      <c r="RC193"/>
      <c r="RD193"/>
      <c r="RE193"/>
      <c r="RF193"/>
      <c r="RG193"/>
      <c r="RH193"/>
      <c r="RI193"/>
      <c r="RJ193"/>
      <c r="RK193"/>
      <c r="RL193"/>
      <c r="RM193"/>
      <c r="RN193"/>
      <c r="RO193"/>
      <c r="RP193"/>
      <c r="RQ193"/>
      <c r="RR193"/>
      <c r="RS193"/>
      <c r="RT193"/>
      <c r="RU193"/>
      <c r="RV193"/>
      <c r="RW193"/>
      <c r="RX193"/>
      <c r="RY193"/>
      <c r="RZ193"/>
      <c r="SA193"/>
      <c r="SB193"/>
      <c r="SC193"/>
      <c r="SD193"/>
      <c r="SE193"/>
      <c r="SF193"/>
      <c r="SG193"/>
      <c r="SH193"/>
      <c r="SI193"/>
      <c r="SJ193"/>
      <c r="SK193"/>
      <c r="SL193"/>
      <c r="SM193"/>
      <c r="SN193"/>
      <c r="SO193"/>
      <c r="SP193"/>
      <c r="SQ193"/>
      <c r="SR193"/>
      <c r="SS193"/>
      <c r="ST193"/>
      <c r="SU193"/>
      <c r="SV193"/>
      <c r="SW193"/>
      <c r="SX193"/>
      <c r="SY193"/>
      <c r="SZ193"/>
      <c r="TA193"/>
      <c r="TB193"/>
      <c r="TC193"/>
      <c r="TD193"/>
      <c r="TE193"/>
      <c r="TF193"/>
      <c r="TG193"/>
      <c r="TH193"/>
      <c r="TI193"/>
      <c r="TJ193"/>
      <c r="TK193"/>
      <c r="TL193"/>
      <c r="TM193"/>
      <c r="TN193"/>
      <c r="TO193"/>
      <c r="TP193"/>
      <c r="TQ193"/>
      <c r="TR193"/>
      <c r="TS193"/>
      <c r="TT193"/>
      <c r="TU193"/>
      <c r="TV193"/>
      <c r="TW193"/>
      <c r="TX193"/>
      <c r="TY193"/>
      <c r="TZ193"/>
      <c r="UA193"/>
      <c r="UB193"/>
      <c r="UC193"/>
      <c r="UD193"/>
      <c r="UE193"/>
      <c r="UF193"/>
      <c r="UG193"/>
      <c r="UH193"/>
      <c r="UI193"/>
      <c r="UJ193"/>
      <c r="UK193"/>
      <c r="UL193"/>
      <c r="UM193"/>
      <c r="UN193"/>
      <c r="UO193"/>
      <c r="UP193"/>
      <c r="UQ193"/>
      <c r="UR193"/>
      <c r="US193"/>
      <c r="UT193"/>
      <c r="UU193"/>
      <c r="UV193"/>
      <c r="UW193"/>
      <c r="UX193"/>
      <c r="UY193"/>
      <c r="UZ193"/>
      <c r="VA193"/>
      <c r="VB193"/>
      <c r="VC193"/>
      <c r="VD193"/>
      <c r="VE193"/>
      <c r="VF193"/>
      <c r="VG193"/>
      <c r="VH193"/>
      <c r="VI193"/>
      <c r="VJ193"/>
      <c r="VK193"/>
      <c r="VL193"/>
      <c r="VM193"/>
      <c r="VN193"/>
      <c r="VO193"/>
      <c r="VP193"/>
      <c r="VQ193"/>
      <c r="VR193"/>
      <c r="VS193"/>
      <c r="VT193"/>
      <c r="VU193"/>
      <c r="VV193"/>
      <c r="VW193"/>
      <c r="VX193"/>
      <c r="VY193"/>
      <c r="VZ193"/>
      <c r="WA193"/>
      <c r="WB193"/>
      <c r="WC193"/>
      <c r="WD193"/>
      <c r="WE193"/>
      <c r="WF193"/>
      <c r="WG193"/>
      <c r="WH193"/>
      <c r="WI193"/>
      <c r="WJ193"/>
      <c r="WK193"/>
      <c r="WL193"/>
      <c r="WM193"/>
      <c r="WN193"/>
      <c r="WO193"/>
      <c r="WP193"/>
      <c r="WQ193"/>
      <c r="WR193"/>
      <c r="WS193"/>
      <c r="WT193"/>
      <c r="WU193"/>
      <c r="WV193"/>
      <c r="WW193"/>
      <c r="WX193"/>
      <c r="WY193"/>
      <c r="WZ193"/>
      <c r="XA193"/>
      <c r="XB193"/>
      <c r="XC193"/>
      <c r="XD193"/>
      <c r="XE193"/>
      <c r="XF193"/>
      <c r="XG193"/>
      <c r="XH193"/>
      <c r="XI193"/>
      <c r="XJ193"/>
      <c r="XK193"/>
      <c r="XL193"/>
      <c r="XM193"/>
      <c r="XN193"/>
      <c r="XO193"/>
      <c r="XP193"/>
      <c r="XQ193"/>
      <c r="XR193"/>
      <c r="XS193"/>
      <c r="XT193"/>
      <c r="XU193"/>
      <c r="XV193"/>
      <c r="XW193"/>
      <c r="XX193"/>
      <c r="XY193"/>
      <c r="XZ193"/>
      <c r="YA193"/>
      <c r="YB193"/>
      <c r="YC193"/>
      <c r="YD193"/>
      <c r="YE193"/>
      <c r="YF193"/>
      <c r="YG193"/>
      <c r="YH193"/>
      <c r="YI193"/>
      <c r="YJ193"/>
      <c r="YK193"/>
      <c r="YL193"/>
      <c r="YM193"/>
      <c r="YN193"/>
      <c r="YO193"/>
      <c r="YP193"/>
      <c r="YQ193"/>
      <c r="YR193"/>
      <c r="YS193"/>
      <c r="YT193"/>
      <c r="YU193"/>
      <c r="YV193"/>
      <c r="YW193"/>
      <c r="YX193"/>
      <c r="YY193"/>
      <c r="YZ193"/>
      <c r="ZA193"/>
      <c r="ZB193"/>
      <c r="ZC193"/>
      <c r="ZD193"/>
      <c r="ZE193"/>
      <c r="ZF193"/>
      <c r="ZG193"/>
      <c r="ZH193"/>
      <c r="ZI193"/>
      <c r="ZJ193"/>
      <c r="ZK193"/>
      <c r="ZL193"/>
      <c r="ZM193"/>
      <c r="ZN193"/>
      <c r="ZO193"/>
      <c r="ZP193"/>
      <c r="ZQ193"/>
      <c r="ZR193"/>
      <c r="ZS193"/>
      <c r="ZT193"/>
      <c r="ZU193"/>
      <c r="ZV193"/>
      <c r="ZW193"/>
      <c r="ZX193"/>
      <c r="ZY193"/>
      <c r="ZZ193"/>
      <c r="AAA193"/>
      <c r="AAB193"/>
      <c r="AAC193"/>
      <c r="AAD193"/>
      <c r="AAE193"/>
      <c r="AAF193"/>
      <c r="AAG193"/>
      <c r="AAH193"/>
      <c r="AAI193"/>
      <c r="AAJ193"/>
      <c r="AAK193"/>
      <c r="AAL193"/>
      <c r="AAM193"/>
      <c r="AAN193"/>
      <c r="AAO193"/>
      <c r="AAP193"/>
      <c r="AAQ193"/>
      <c r="AAR193"/>
      <c r="AAS193"/>
      <c r="AAT193"/>
      <c r="AAU193"/>
      <c r="AAV193"/>
      <c r="AAW193"/>
      <c r="AAX193"/>
      <c r="AAY193"/>
      <c r="AAZ193"/>
      <c r="ABA193"/>
      <c r="ABB193"/>
      <c r="ABC193"/>
      <c r="ABD193"/>
      <c r="ABE193"/>
      <c r="ABF193"/>
      <c r="ABG193"/>
      <c r="ABH193"/>
      <c r="ABI193"/>
      <c r="ABJ193"/>
      <c r="ABK193"/>
      <c r="ABL193"/>
      <c r="ABM193"/>
      <c r="ABN193"/>
      <c r="ABO193"/>
      <c r="ABP193"/>
      <c r="ABQ193"/>
      <c r="ABR193"/>
      <c r="ABS193"/>
      <c r="ABT193"/>
      <c r="ABU193"/>
      <c r="ABV193"/>
      <c r="ABW193"/>
      <c r="ABX193"/>
      <c r="ABY193"/>
      <c r="ABZ193"/>
      <c r="ACA193"/>
      <c r="ACB193"/>
      <c r="ACC193"/>
      <c r="ACD193"/>
      <c r="ACE193"/>
      <c r="ACF193"/>
      <c r="ACG193"/>
      <c r="ACH193"/>
      <c r="ACI193"/>
      <c r="ACJ193"/>
      <c r="ACK193"/>
      <c r="ACL193"/>
      <c r="ACM193"/>
      <c r="ACN193"/>
      <c r="ACO193"/>
      <c r="ACP193"/>
      <c r="ACQ193"/>
      <c r="ACR193"/>
      <c r="ACS193"/>
      <c r="ACT193"/>
      <c r="ACU193"/>
      <c r="ACV193"/>
      <c r="ACW193"/>
      <c r="ACX193"/>
      <c r="ACY193"/>
      <c r="ACZ193"/>
      <c r="ADA193"/>
      <c r="ADB193"/>
      <c r="ADC193"/>
      <c r="ADD193"/>
      <c r="ADE193"/>
      <c r="ADF193"/>
      <c r="ADG193"/>
      <c r="ADH193"/>
      <c r="ADI193"/>
      <c r="ADJ193"/>
      <c r="ADK193"/>
      <c r="ADL193"/>
      <c r="ADM193"/>
      <c r="ADN193"/>
      <c r="ADO193"/>
      <c r="ADP193"/>
      <c r="ADQ193"/>
      <c r="ADR193"/>
      <c r="ADS193"/>
      <c r="ADT193"/>
      <c r="ADU193"/>
      <c r="ADV193"/>
      <c r="ADW193"/>
      <c r="ADX193"/>
      <c r="ADY193"/>
      <c r="ADZ193"/>
      <c r="AEA193"/>
      <c r="AEB193"/>
      <c r="AEC193"/>
      <c r="AED193"/>
      <c r="AEE193"/>
      <c r="AEF193"/>
      <c r="AEG193"/>
      <c r="AEH193"/>
      <c r="AEI193"/>
      <c r="AEJ193"/>
      <c r="AEK193"/>
      <c r="AEL193"/>
      <c r="AEM193"/>
      <c r="AEN193"/>
      <c r="AEO193"/>
      <c r="AEP193"/>
      <c r="AEQ193"/>
      <c r="AER193"/>
      <c r="AES193"/>
      <c r="AET193"/>
      <c r="AEU193"/>
      <c r="AEV193"/>
      <c r="AEW193"/>
      <c r="AEX193"/>
      <c r="AEY193"/>
      <c r="AEZ193"/>
      <c r="AFA193"/>
      <c r="AFB193"/>
      <c r="AFC193"/>
      <c r="AFD193"/>
      <c r="AFE193"/>
      <c r="AFF193"/>
      <c r="AFG193"/>
      <c r="AFH193"/>
      <c r="AFI193"/>
      <c r="AFJ193"/>
      <c r="AFK193"/>
      <c r="AFL193"/>
      <c r="AFM193"/>
      <c r="AFN193"/>
      <c r="AFO193"/>
      <c r="AFP193"/>
      <c r="AFQ193"/>
      <c r="AFR193"/>
      <c r="AFS193"/>
      <c r="AFT193"/>
      <c r="AFU193"/>
      <c r="AFV193"/>
      <c r="AFW193"/>
      <c r="AFX193"/>
      <c r="AFY193"/>
      <c r="AFZ193"/>
      <c r="AGA193"/>
      <c r="AGB193"/>
      <c r="AGC193"/>
      <c r="AGD193"/>
      <c r="AGE193"/>
      <c r="AGF193"/>
      <c r="AGG193"/>
      <c r="AGH193"/>
      <c r="AGI193"/>
      <c r="AGJ193"/>
      <c r="AGK193"/>
      <c r="AGL193"/>
      <c r="AGM193"/>
      <c r="AGN193"/>
      <c r="AGO193"/>
      <c r="AGP193"/>
      <c r="AGQ193"/>
      <c r="AGR193"/>
      <c r="AGS193"/>
      <c r="AGT193"/>
      <c r="AGU193"/>
      <c r="AGV193"/>
      <c r="AGW193"/>
      <c r="AGX193"/>
      <c r="AGY193"/>
      <c r="AGZ193"/>
      <c r="AHA193"/>
      <c r="AHB193"/>
      <c r="AHC193"/>
      <c r="AHD193"/>
      <c r="AHE193"/>
      <c r="AHF193"/>
      <c r="AHG193"/>
      <c r="AHH193"/>
      <c r="AHI193"/>
      <c r="AHJ193"/>
      <c r="AHK193"/>
      <c r="AHL193"/>
      <c r="AHM193"/>
      <c r="AHN193"/>
      <c r="AHO193"/>
      <c r="AHP193"/>
      <c r="AHQ193"/>
      <c r="AHR193"/>
      <c r="AHS193"/>
      <c r="AHT193"/>
      <c r="AHU193"/>
      <c r="AHV193"/>
      <c r="AHW193"/>
      <c r="AHX193"/>
      <c r="AHY193"/>
      <c r="AHZ193"/>
      <c r="AIA193"/>
      <c r="AIB193"/>
      <c r="AIC193"/>
      <c r="AID193"/>
      <c r="AIE193"/>
      <c r="AIF193"/>
      <c r="AIG193"/>
      <c r="AIH193"/>
      <c r="AII193"/>
      <c r="AIJ193"/>
      <c r="AIK193"/>
      <c r="AIL193"/>
      <c r="AIM193"/>
      <c r="AIN193"/>
      <c r="AIO193"/>
      <c r="AIP193"/>
      <c r="AIQ193"/>
      <c r="AIR193"/>
      <c r="AIS193"/>
      <c r="AIT193"/>
      <c r="AIU193"/>
      <c r="AIV193"/>
      <c r="AIW193"/>
      <c r="AIX193"/>
      <c r="AIY193"/>
      <c r="AIZ193"/>
      <c r="AJA193"/>
      <c r="AJB193"/>
      <c r="AJC193"/>
      <c r="AJD193"/>
      <c r="AJE193"/>
      <c r="AJF193"/>
      <c r="AJG193"/>
      <c r="AJH193"/>
      <c r="AJI193"/>
      <c r="AJJ193"/>
      <c r="AJK193"/>
      <c r="AJL193"/>
      <c r="AJM193"/>
      <c r="AJN193"/>
      <c r="AJO193"/>
      <c r="AJP193"/>
      <c r="AJQ193"/>
      <c r="AJR193"/>
      <c r="AJS193"/>
      <c r="AJT193"/>
      <c r="AJU193"/>
      <c r="AJV193"/>
      <c r="AJW193"/>
      <c r="AJX193"/>
      <c r="AJY193"/>
      <c r="AJZ193"/>
      <c r="AKA193"/>
      <c r="AKB193"/>
      <c r="AKC193"/>
      <c r="AKD193"/>
      <c r="AKE193"/>
      <c r="AKF193"/>
      <c r="AKG193"/>
      <c r="AKH193"/>
      <c r="AKI193"/>
      <c r="AKJ193"/>
      <c r="AKK193"/>
      <c r="AKL193"/>
      <c r="AKM193"/>
      <c r="AKN193"/>
      <c r="AKO193"/>
      <c r="AKP193"/>
      <c r="AKQ193"/>
      <c r="AKR193"/>
      <c r="AKS193"/>
      <c r="AKT193"/>
      <c r="AKU193"/>
      <c r="AKV193"/>
      <c r="AKW193"/>
      <c r="AKX193"/>
      <c r="AKY193"/>
      <c r="AKZ193"/>
      <c r="ALA193"/>
      <c r="ALB193"/>
      <c r="ALC193"/>
      <c r="ALD193"/>
      <c r="ALE193"/>
      <c r="ALF193"/>
      <c r="ALG193"/>
      <c r="ALH193"/>
      <c r="ALI193"/>
      <c r="ALJ193"/>
      <c r="ALK193"/>
      <c r="ALL193"/>
      <c r="ALM193"/>
      <c r="ALN193"/>
      <c r="ALO193"/>
      <c r="ALP193"/>
      <c r="ALQ193"/>
      <c r="ALR193"/>
      <c r="ALS193"/>
      <c r="ALT193"/>
      <c r="ALU193"/>
      <c r="ALV193"/>
      <c r="ALW193"/>
      <c r="ALX193"/>
      <c r="ALY193"/>
      <c r="ALZ193"/>
      <c r="AMA193"/>
      <c r="AMB193"/>
      <c r="AMC193"/>
      <c r="AMD193"/>
      <c r="AME193"/>
      <c r="AMF193"/>
      <c r="AMG193"/>
      <c r="AMH193"/>
      <c r="AMI193"/>
      <c r="AMJ193"/>
      <c r="AMK193"/>
      <c r="AML193"/>
      <c r="AMM193"/>
      <c r="AMN193"/>
      <c r="AMO193"/>
      <c r="AMP193"/>
      <c r="AMQ193"/>
      <c r="AMR193"/>
      <c r="AMS193"/>
      <c r="AMT193"/>
      <c r="AMU193"/>
    </row>
    <row r="194" spans="3:1038" s="6" customFormat="1" ht="15" customHeight="1" x14ac:dyDescent="0.25">
      <c r="C194" s="6" t="str">
        <f t="shared" si="25"/>
        <v>GE</v>
      </c>
      <c r="D194" s="6" t="str">
        <f t="shared" si="26"/>
        <v>BEH80DCEJSB  (80 gal)</v>
      </c>
      <c r="E194" s="6">
        <f t="shared" si="27"/>
        <v>1500223</v>
      </c>
      <c r="F194" s="55">
        <f t="shared" si="28"/>
        <v>80</v>
      </c>
      <c r="G194" s="6" t="str">
        <f t="shared" si="29"/>
        <v>GE2014_80</v>
      </c>
      <c r="H194" s="114">
        <f t="shared" si="30"/>
        <v>0</v>
      </c>
      <c r="I194" s="152" t="str">
        <f t="shared" si="31"/>
        <v>BEH80DCEJSB</v>
      </c>
      <c r="J194" s="114">
        <v>3</v>
      </c>
      <c r="K194" s="220">
        <v>0</v>
      </c>
      <c r="L194" s="91" t="s">
        <v>188</v>
      </c>
      <c r="M194" s="32">
        <v>3</v>
      </c>
      <c r="N194" s="75">
        <f t="shared" si="32"/>
        <v>15</v>
      </c>
      <c r="O194" s="12" t="s">
        <v>94</v>
      </c>
      <c r="P194" s="62">
        <f t="shared" ref="P194:P201" si="73">P193+1</f>
        <v>2</v>
      </c>
      <c r="Q194" s="164">
        <f t="shared" si="33"/>
        <v>1500223</v>
      </c>
      <c r="R194" s="59" t="str">
        <f t="shared" si="34"/>
        <v>BEH80DCEJSB  (80 gal)</v>
      </c>
      <c r="S194" s="151">
        <f t="shared" si="35"/>
        <v>1</v>
      </c>
      <c r="T194" s="13" t="s">
        <v>118</v>
      </c>
      <c r="U194" s="14">
        <v>80</v>
      </c>
      <c r="V194" s="30" t="s">
        <v>225</v>
      </c>
      <c r="W194" s="80" t="s">
        <v>226</v>
      </c>
      <c r="X194" s="85" t="str">
        <f t="shared" si="36"/>
        <v>GE2014_80</v>
      </c>
      <c r="Y194" s="113">
        <v>0</v>
      </c>
      <c r="Z194" s="46" t="str">
        <f>[1]ESTAR_to_AWHS!I21</f>
        <v>4+</v>
      </c>
      <c r="AA194" s="47">
        <f>[1]ESTAR_to_AWHS!J21</f>
        <v>42621</v>
      </c>
      <c r="AB194" s="44" t="s">
        <v>84</v>
      </c>
      <c r="AC194" s="124" t="str">
        <f t="shared" si="37"/>
        <v>2,     1500223,   "BEH80DCEJSB  (80 gal)"</v>
      </c>
      <c r="AD194" s="126" t="str">
        <f t="shared" ref="AD194:AD201" si="74">AD193</f>
        <v>GE</v>
      </c>
      <c r="AE194" s="127" t="s">
        <v>118</v>
      </c>
      <c r="AF194" s="167">
        <f t="shared" si="38"/>
        <v>1</v>
      </c>
      <c r="AG194" s="124" t="str">
        <f t="shared" si="39"/>
        <v xml:space="preserve">          case  BEH80DCEJSB  (80 gal)   :   "BEH80DCEJSB"</v>
      </c>
      <c r="AH194" s="6" t="s">
        <v>1274</v>
      </c>
      <c r="AI194" s="6" t="s">
        <v>1274</v>
      </c>
      <c r="AJ194" s="6">
        <v>3</v>
      </c>
      <c r="AK194"/>
      <c r="AL194" s="138" t="str">
        <f t="shared" si="40"/>
        <v>no records found</v>
      </c>
      <c r="AM194" s="138" t="str">
        <f t="shared" si="41"/>
        <v/>
      </c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  <c r="NR194"/>
      <c r="NS194"/>
      <c r="NT194"/>
      <c r="NU194"/>
      <c r="NV194"/>
      <c r="NW194"/>
      <c r="NX194"/>
      <c r="NY194"/>
      <c r="NZ194"/>
      <c r="OA194"/>
      <c r="OB194"/>
      <c r="OC194"/>
      <c r="OD194"/>
      <c r="OE194"/>
      <c r="OF194"/>
      <c r="OG194"/>
      <c r="OH194"/>
      <c r="OI194"/>
      <c r="OJ194"/>
      <c r="OK194"/>
      <c r="OL194"/>
      <c r="OM194"/>
      <c r="ON194"/>
      <c r="OO194"/>
      <c r="OP194"/>
      <c r="OQ194"/>
      <c r="OR194"/>
      <c r="OS194"/>
      <c r="OT194"/>
      <c r="OU194"/>
      <c r="OV194"/>
      <c r="OW194"/>
      <c r="OX194"/>
      <c r="OY194"/>
      <c r="OZ194"/>
      <c r="PA194"/>
      <c r="PB194"/>
      <c r="PC194"/>
      <c r="PD194"/>
      <c r="PE194"/>
      <c r="PF194"/>
      <c r="PG194"/>
      <c r="PH194"/>
      <c r="PI194"/>
      <c r="PJ194"/>
      <c r="PK194"/>
      <c r="PL194"/>
      <c r="PM194"/>
      <c r="PN194"/>
      <c r="PO194"/>
      <c r="PP194"/>
      <c r="PQ194"/>
      <c r="PR194"/>
      <c r="PS194"/>
      <c r="PT194"/>
      <c r="PU194"/>
      <c r="PV194"/>
      <c r="PW194"/>
      <c r="PX194"/>
      <c r="PY194"/>
      <c r="PZ194"/>
      <c r="QA194"/>
      <c r="QB194"/>
      <c r="QC194"/>
      <c r="QD194"/>
      <c r="QE194"/>
      <c r="QF194"/>
      <c r="QG194"/>
      <c r="QH194"/>
      <c r="QI194"/>
      <c r="QJ194"/>
      <c r="QK194"/>
      <c r="QL194"/>
      <c r="QM194"/>
      <c r="QN194"/>
      <c r="QO194"/>
      <c r="QP194"/>
      <c r="QQ194"/>
      <c r="QR194"/>
      <c r="QS194"/>
      <c r="QT194"/>
      <c r="QU194"/>
      <c r="QV194"/>
      <c r="QW194"/>
      <c r="QX194"/>
      <c r="QY194"/>
      <c r="QZ194"/>
      <c r="RA194"/>
      <c r="RB194"/>
      <c r="RC194"/>
      <c r="RD194"/>
      <c r="RE194"/>
      <c r="RF194"/>
      <c r="RG194"/>
      <c r="RH194"/>
      <c r="RI194"/>
      <c r="RJ194"/>
      <c r="RK194"/>
      <c r="RL194"/>
      <c r="RM194"/>
      <c r="RN194"/>
      <c r="RO194"/>
      <c r="RP194"/>
      <c r="RQ194"/>
      <c r="RR194"/>
      <c r="RS194"/>
      <c r="RT194"/>
      <c r="RU194"/>
      <c r="RV194"/>
      <c r="RW194"/>
      <c r="RX194"/>
      <c r="RY194"/>
      <c r="RZ194"/>
      <c r="SA194"/>
      <c r="SB194"/>
      <c r="SC194"/>
      <c r="SD194"/>
      <c r="SE194"/>
      <c r="SF194"/>
      <c r="SG194"/>
      <c r="SH194"/>
      <c r="SI194"/>
      <c r="SJ194"/>
      <c r="SK194"/>
      <c r="SL194"/>
      <c r="SM194"/>
      <c r="SN194"/>
      <c r="SO194"/>
      <c r="SP194"/>
      <c r="SQ194"/>
      <c r="SR194"/>
      <c r="SS194"/>
      <c r="ST194"/>
      <c r="SU194"/>
      <c r="SV194"/>
      <c r="SW194"/>
      <c r="SX194"/>
      <c r="SY194"/>
      <c r="SZ194"/>
      <c r="TA194"/>
      <c r="TB194"/>
      <c r="TC194"/>
      <c r="TD194"/>
      <c r="TE194"/>
      <c r="TF194"/>
      <c r="TG194"/>
      <c r="TH194"/>
      <c r="TI194"/>
      <c r="TJ194"/>
      <c r="TK194"/>
      <c r="TL194"/>
      <c r="TM194"/>
      <c r="TN194"/>
      <c r="TO194"/>
      <c r="TP194"/>
      <c r="TQ194"/>
      <c r="TR194"/>
      <c r="TS194"/>
      <c r="TT194"/>
      <c r="TU194"/>
      <c r="TV194"/>
      <c r="TW194"/>
      <c r="TX194"/>
      <c r="TY194"/>
      <c r="TZ194"/>
      <c r="UA194"/>
      <c r="UB194"/>
      <c r="UC194"/>
      <c r="UD194"/>
      <c r="UE194"/>
      <c r="UF194"/>
      <c r="UG194"/>
      <c r="UH194"/>
      <c r="UI194"/>
      <c r="UJ194"/>
      <c r="UK194"/>
      <c r="UL194"/>
      <c r="UM194"/>
      <c r="UN194"/>
      <c r="UO194"/>
      <c r="UP194"/>
      <c r="UQ194"/>
      <c r="UR194"/>
      <c r="US194"/>
      <c r="UT194"/>
      <c r="UU194"/>
      <c r="UV194"/>
      <c r="UW194"/>
      <c r="UX194"/>
      <c r="UY194"/>
      <c r="UZ194"/>
      <c r="VA194"/>
      <c r="VB194"/>
      <c r="VC194"/>
      <c r="VD194"/>
      <c r="VE194"/>
      <c r="VF194"/>
      <c r="VG194"/>
      <c r="VH194"/>
      <c r="VI194"/>
      <c r="VJ194"/>
      <c r="VK194"/>
      <c r="VL194"/>
      <c r="VM194"/>
      <c r="VN194"/>
      <c r="VO194"/>
      <c r="VP194"/>
      <c r="VQ194"/>
      <c r="VR194"/>
      <c r="VS194"/>
      <c r="VT194"/>
      <c r="VU194"/>
      <c r="VV194"/>
      <c r="VW194"/>
      <c r="VX194"/>
      <c r="VY194"/>
      <c r="VZ194"/>
      <c r="WA194"/>
      <c r="WB194"/>
      <c r="WC194"/>
      <c r="WD194"/>
      <c r="WE194"/>
      <c r="WF194"/>
      <c r="WG194"/>
      <c r="WH194"/>
      <c r="WI194"/>
      <c r="WJ194"/>
      <c r="WK194"/>
      <c r="WL194"/>
      <c r="WM194"/>
      <c r="WN194"/>
      <c r="WO194"/>
      <c r="WP194"/>
      <c r="WQ194"/>
      <c r="WR194"/>
      <c r="WS194"/>
      <c r="WT194"/>
      <c r="WU194"/>
      <c r="WV194"/>
      <c r="WW194"/>
      <c r="WX194"/>
      <c r="WY194"/>
      <c r="WZ194"/>
      <c r="XA194"/>
      <c r="XB194"/>
      <c r="XC194"/>
      <c r="XD194"/>
      <c r="XE194"/>
      <c r="XF194"/>
      <c r="XG194"/>
      <c r="XH194"/>
      <c r="XI194"/>
      <c r="XJ194"/>
      <c r="XK194"/>
      <c r="XL194"/>
      <c r="XM194"/>
      <c r="XN194"/>
      <c r="XO194"/>
      <c r="XP194"/>
      <c r="XQ194"/>
      <c r="XR194"/>
      <c r="XS194"/>
      <c r="XT194"/>
      <c r="XU194"/>
      <c r="XV194"/>
      <c r="XW194"/>
      <c r="XX194"/>
      <c r="XY194"/>
      <c r="XZ194"/>
      <c r="YA194"/>
      <c r="YB194"/>
      <c r="YC194"/>
      <c r="YD194"/>
      <c r="YE194"/>
      <c r="YF194"/>
      <c r="YG194"/>
      <c r="YH194"/>
      <c r="YI194"/>
      <c r="YJ194"/>
      <c r="YK194"/>
      <c r="YL194"/>
      <c r="YM194"/>
      <c r="YN194"/>
      <c r="YO194"/>
      <c r="YP194"/>
      <c r="YQ194"/>
      <c r="YR194"/>
      <c r="YS194"/>
      <c r="YT194"/>
      <c r="YU194"/>
      <c r="YV194"/>
      <c r="YW194"/>
      <c r="YX194"/>
      <c r="YY194"/>
      <c r="YZ194"/>
      <c r="ZA194"/>
      <c r="ZB194"/>
      <c r="ZC194"/>
      <c r="ZD194"/>
      <c r="ZE194"/>
      <c r="ZF194"/>
      <c r="ZG194"/>
      <c r="ZH194"/>
      <c r="ZI194"/>
      <c r="ZJ194"/>
      <c r="ZK194"/>
      <c r="ZL194"/>
      <c r="ZM194"/>
      <c r="ZN194"/>
      <c r="ZO194"/>
      <c r="ZP194"/>
      <c r="ZQ194"/>
      <c r="ZR194"/>
      <c r="ZS194"/>
      <c r="ZT194"/>
      <c r="ZU194"/>
      <c r="ZV194"/>
      <c r="ZW194"/>
      <c r="ZX194"/>
      <c r="ZY194"/>
      <c r="ZZ194"/>
      <c r="AAA194"/>
      <c r="AAB194"/>
      <c r="AAC194"/>
      <c r="AAD194"/>
      <c r="AAE194"/>
      <c r="AAF194"/>
      <c r="AAG194"/>
      <c r="AAH194"/>
      <c r="AAI194"/>
      <c r="AAJ194"/>
      <c r="AAK194"/>
      <c r="AAL194"/>
      <c r="AAM194"/>
      <c r="AAN194"/>
      <c r="AAO194"/>
      <c r="AAP194"/>
      <c r="AAQ194"/>
      <c r="AAR194"/>
      <c r="AAS194"/>
      <c r="AAT194"/>
      <c r="AAU194"/>
      <c r="AAV194"/>
      <c r="AAW194"/>
      <c r="AAX194"/>
      <c r="AAY194"/>
      <c r="AAZ194"/>
      <c r="ABA194"/>
      <c r="ABB194"/>
      <c r="ABC194"/>
      <c r="ABD194"/>
      <c r="ABE194"/>
      <c r="ABF194"/>
      <c r="ABG194"/>
      <c r="ABH194"/>
      <c r="ABI194"/>
      <c r="ABJ194"/>
      <c r="ABK194"/>
      <c r="ABL194"/>
      <c r="ABM194"/>
      <c r="ABN194"/>
      <c r="ABO194"/>
      <c r="ABP194"/>
      <c r="ABQ194"/>
      <c r="ABR194"/>
      <c r="ABS194"/>
      <c r="ABT194"/>
      <c r="ABU194"/>
      <c r="ABV194"/>
      <c r="ABW194"/>
      <c r="ABX194"/>
      <c r="ABY194"/>
      <c r="ABZ194"/>
      <c r="ACA194"/>
      <c r="ACB194"/>
      <c r="ACC194"/>
      <c r="ACD194"/>
      <c r="ACE194"/>
      <c r="ACF194"/>
      <c r="ACG194"/>
      <c r="ACH194"/>
      <c r="ACI194"/>
      <c r="ACJ194"/>
      <c r="ACK194"/>
      <c r="ACL194"/>
      <c r="ACM194"/>
      <c r="ACN194"/>
      <c r="ACO194"/>
      <c r="ACP194"/>
      <c r="ACQ194"/>
      <c r="ACR194"/>
      <c r="ACS194"/>
      <c r="ACT194"/>
      <c r="ACU194"/>
      <c r="ACV194"/>
      <c r="ACW194"/>
      <c r="ACX194"/>
      <c r="ACY194"/>
      <c r="ACZ194"/>
      <c r="ADA194"/>
      <c r="ADB194"/>
      <c r="ADC194"/>
      <c r="ADD194"/>
      <c r="ADE194"/>
      <c r="ADF194"/>
      <c r="ADG194"/>
      <c r="ADH194"/>
      <c r="ADI194"/>
      <c r="ADJ194"/>
      <c r="ADK194"/>
      <c r="ADL194"/>
      <c r="ADM194"/>
      <c r="ADN194"/>
      <c r="ADO194"/>
      <c r="ADP194"/>
      <c r="ADQ194"/>
      <c r="ADR194"/>
      <c r="ADS194"/>
      <c r="ADT194"/>
      <c r="ADU194"/>
      <c r="ADV194"/>
      <c r="ADW194"/>
      <c r="ADX194"/>
      <c r="ADY194"/>
      <c r="ADZ194"/>
      <c r="AEA194"/>
      <c r="AEB194"/>
      <c r="AEC194"/>
      <c r="AED194"/>
      <c r="AEE194"/>
      <c r="AEF194"/>
      <c r="AEG194"/>
      <c r="AEH194"/>
      <c r="AEI194"/>
      <c r="AEJ194"/>
      <c r="AEK194"/>
      <c r="AEL194"/>
      <c r="AEM194"/>
      <c r="AEN194"/>
      <c r="AEO194"/>
      <c r="AEP194"/>
      <c r="AEQ194"/>
      <c r="AER194"/>
      <c r="AES194"/>
      <c r="AET194"/>
      <c r="AEU194"/>
      <c r="AEV194"/>
      <c r="AEW194"/>
      <c r="AEX194"/>
      <c r="AEY194"/>
      <c r="AEZ194"/>
      <c r="AFA194"/>
      <c r="AFB194"/>
      <c r="AFC194"/>
      <c r="AFD194"/>
      <c r="AFE194"/>
      <c r="AFF194"/>
      <c r="AFG194"/>
      <c r="AFH194"/>
      <c r="AFI194"/>
      <c r="AFJ194"/>
      <c r="AFK194"/>
      <c r="AFL194"/>
      <c r="AFM194"/>
      <c r="AFN194"/>
      <c r="AFO194"/>
      <c r="AFP194"/>
      <c r="AFQ194"/>
      <c r="AFR194"/>
      <c r="AFS194"/>
      <c r="AFT194"/>
      <c r="AFU194"/>
      <c r="AFV194"/>
      <c r="AFW194"/>
      <c r="AFX194"/>
      <c r="AFY194"/>
      <c r="AFZ194"/>
      <c r="AGA194"/>
      <c r="AGB194"/>
      <c r="AGC194"/>
      <c r="AGD194"/>
      <c r="AGE194"/>
      <c r="AGF194"/>
      <c r="AGG194"/>
      <c r="AGH194"/>
      <c r="AGI194"/>
      <c r="AGJ194"/>
      <c r="AGK194"/>
      <c r="AGL194"/>
      <c r="AGM194"/>
      <c r="AGN194"/>
      <c r="AGO194"/>
      <c r="AGP194"/>
      <c r="AGQ194"/>
      <c r="AGR194"/>
      <c r="AGS194"/>
      <c r="AGT194"/>
      <c r="AGU194"/>
      <c r="AGV194"/>
      <c r="AGW194"/>
      <c r="AGX194"/>
      <c r="AGY194"/>
      <c r="AGZ194"/>
      <c r="AHA194"/>
      <c r="AHB194"/>
      <c r="AHC194"/>
      <c r="AHD194"/>
      <c r="AHE194"/>
      <c r="AHF194"/>
      <c r="AHG194"/>
      <c r="AHH194"/>
      <c r="AHI194"/>
      <c r="AHJ194"/>
      <c r="AHK194"/>
      <c r="AHL194"/>
      <c r="AHM194"/>
      <c r="AHN194"/>
      <c r="AHO194"/>
      <c r="AHP194"/>
      <c r="AHQ194"/>
      <c r="AHR194"/>
      <c r="AHS194"/>
      <c r="AHT194"/>
      <c r="AHU194"/>
      <c r="AHV194"/>
      <c r="AHW194"/>
      <c r="AHX194"/>
      <c r="AHY194"/>
      <c r="AHZ194"/>
      <c r="AIA194"/>
      <c r="AIB194"/>
      <c r="AIC194"/>
      <c r="AID194"/>
      <c r="AIE194"/>
      <c r="AIF194"/>
      <c r="AIG194"/>
      <c r="AIH194"/>
      <c r="AII194"/>
      <c r="AIJ194"/>
      <c r="AIK194"/>
      <c r="AIL194"/>
      <c r="AIM194"/>
      <c r="AIN194"/>
      <c r="AIO194"/>
      <c r="AIP194"/>
      <c r="AIQ194"/>
      <c r="AIR194"/>
      <c r="AIS194"/>
      <c r="AIT194"/>
      <c r="AIU194"/>
      <c r="AIV194"/>
      <c r="AIW194"/>
      <c r="AIX194"/>
      <c r="AIY194"/>
      <c r="AIZ194"/>
      <c r="AJA194"/>
      <c r="AJB194"/>
      <c r="AJC194"/>
      <c r="AJD194"/>
      <c r="AJE194"/>
      <c r="AJF194"/>
      <c r="AJG194"/>
      <c r="AJH194"/>
      <c r="AJI194"/>
      <c r="AJJ194"/>
      <c r="AJK194"/>
      <c r="AJL194"/>
      <c r="AJM194"/>
      <c r="AJN194"/>
      <c r="AJO194"/>
      <c r="AJP194"/>
      <c r="AJQ194"/>
      <c r="AJR194"/>
      <c r="AJS194"/>
      <c r="AJT194"/>
      <c r="AJU194"/>
      <c r="AJV194"/>
      <c r="AJW194"/>
      <c r="AJX194"/>
      <c r="AJY194"/>
      <c r="AJZ194"/>
      <c r="AKA194"/>
      <c r="AKB194"/>
      <c r="AKC194"/>
      <c r="AKD194"/>
      <c r="AKE194"/>
      <c r="AKF194"/>
      <c r="AKG194"/>
      <c r="AKH194"/>
      <c r="AKI194"/>
      <c r="AKJ194"/>
      <c r="AKK194"/>
      <c r="AKL194"/>
      <c r="AKM194"/>
      <c r="AKN194"/>
      <c r="AKO194"/>
      <c r="AKP194"/>
      <c r="AKQ194"/>
      <c r="AKR194"/>
      <c r="AKS194"/>
      <c r="AKT194"/>
      <c r="AKU194"/>
      <c r="AKV194"/>
      <c r="AKW194"/>
      <c r="AKX194"/>
      <c r="AKY194"/>
      <c r="AKZ194"/>
      <c r="ALA194"/>
      <c r="ALB194"/>
      <c r="ALC194"/>
      <c r="ALD194"/>
      <c r="ALE194"/>
      <c r="ALF194"/>
      <c r="ALG194"/>
      <c r="ALH194"/>
      <c r="ALI194"/>
      <c r="ALJ194"/>
      <c r="ALK194"/>
      <c r="ALL194"/>
      <c r="ALM194"/>
      <c r="ALN194"/>
      <c r="ALO194"/>
      <c r="ALP194"/>
      <c r="ALQ194"/>
      <c r="ALR194"/>
      <c r="ALS194"/>
      <c r="ALT194"/>
      <c r="ALU194"/>
      <c r="ALV194"/>
      <c r="ALW194"/>
      <c r="ALX194"/>
      <c r="ALY194"/>
      <c r="ALZ194"/>
      <c r="AMA194"/>
      <c r="AMB194"/>
      <c r="AMC194"/>
      <c r="AMD194"/>
      <c r="AME194"/>
      <c r="AMF194"/>
      <c r="AMG194"/>
      <c r="AMH194"/>
      <c r="AMI194"/>
      <c r="AMJ194"/>
      <c r="AMK194"/>
      <c r="AML194"/>
      <c r="AMM194"/>
      <c r="AMN194"/>
      <c r="AMO194"/>
      <c r="AMP194"/>
      <c r="AMQ194"/>
      <c r="AMR194"/>
      <c r="AMS194"/>
      <c r="AMT194"/>
      <c r="AMU194"/>
    </row>
    <row r="195" spans="3:1038" s="6" customFormat="1" ht="15" customHeight="1" x14ac:dyDescent="0.25">
      <c r="C195" s="6" t="str">
        <f t="shared" si="25"/>
        <v>GE</v>
      </c>
      <c r="D195" s="6" t="str">
        <f t="shared" si="26"/>
        <v>GEH50DEEJSC  (50 gal)</v>
      </c>
      <c r="E195" s="6">
        <f t="shared" si="27"/>
        <v>1500319</v>
      </c>
      <c r="F195" s="55">
        <f t="shared" si="28"/>
        <v>50</v>
      </c>
      <c r="G195" s="6" t="str">
        <f t="shared" si="29"/>
        <v>GE2014</v>
      </c>
      <c r="H195" s="114">
        <f t="shared" si="30"/>
        <v>0</v>
      </c>
      <c r="I195" s="152" t="str">
        <f t="shared" si="31"/>
        <v>GEH50DEEJSC</v>
      </c>
      <c r="J195" s="114">
        <v>3</v>
      </c>
      <c r="K195" s="220">
        <v>0</v>
      </c>
      <c r="L195" s="91" t="s">
        <v>188</v>
      </c>
      <c r="M195" s="32">
        <v>3</v>
      </c>
      <c r="N195" s="75">
        <f t="shared" si="32"/>
        <v>15</v>
      </c>
      <c r="O195" s="12" t="s">
        <v>94</v>
      </c>
      <c r="P195" s="62">
        <f t="shared" si="73"/>
        <v>3</v>
      </c>
      <c r="Q195" s="164">
        <f t="shared" si="33"/>
        <v>1500319</v>
      </c>
      <c r="R195" s="59" t="str">
        <f t="shared" si="34"/>
        <v>GEH50DEEJSC  (50 gal)</v>
      </c>
      <c r="S195" s="151">
        <f t="shared" si="35"/>
        <v>1</v>
      </c>
      <c r="T195" s="13" t="s">
        <v>119</v>
      </c>
      <c r="U195" s="14">
        <v>50</v>
      </c>
      <c r="V195" s="30" t="s">
        <v>224</v>
      </c>
      <c r="W195" s="80" t="s">
        <v>170</v>
      </c>
      <c r="X195" s="85" t="str">
        <f t="shared" si="36"/>
        <v>GE2014</v>
      </c>
      <c r="Y195" s="113">
        <v>0</v>
      </c>
      <c r="Z195" s="46" t="str">
        <f>[1]ESTAR_to_AWHS!I22</f>
        <v>2-3</v>
      </c>
      <c r="AA195" s="47">
        <f>[1]ESTAR_to_AWHS!J22</f>
        <v>42621</v>
      </c>
      <c r="AB195" s="44" t="s">
        <v>84</v>
      </c>
      <c r="AC195" s="124" t="str">
        <f t="shared" si="37"/>
        <v>2,     1500319,   "GEH50DEEJSC  (50 gal)"</v>
      </c>
      <c r="AD195" s="126" t="str">
        <f t="shared" si="74"/>
        <v>GE</v>
      </c>
      <c r="AE195" s="127" t="s">
        <v>119</v>
      </c>
      <c r="AF195" s="167">
        <f t="shared" si="38"/>
        <v>1</v>
      </c>
      <c r="AG195" s="124" t="str">
        <f t="shared" si="39"/>
        <v xml:space="preserve">          case  GEH50DEEJSC  (50 gal)   :   "GEH50DEEJSC"</v>
      </c>
      <c r="AH195" s="6" t="s">
        <v>1274</v>
      </c>
      <c r="AI195" s="6" t="s">
        <v>1274</v>
      </c>
      <c r="AJ195" s="6">
        <v>3</v>
      </c>
      <c r="AK195"/>
      <c r="AL195" s="138" t="str">
        <f t="shared" si="40"/>
        <v>no records found</v>
      </c>
      <c r="AM195" s="138" t="str">
        <f t="shared" si="41"/>
        <v/>
      </c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  <c r="NR195"/>
      <c r="NS195"/>
      <c r="NT195"/>
      <c r="NU195"/>
      <c r="NV195"/>
      <c r="NW195"/>
      <c r="NX195"/>
      <c r="NY195"/>
      <c r="NZ195"/>
      <c r="OA195"/>
      <c r="OB195"/>
      <c r="OC195"/>
      <c r="OD195"/>
      <c r="OE195"/>
      <c r="OF195"/>
      <c r="OG195"/>
      <c r="OH195"/>
      <c r="OI195"/>
      <c r="OJ195"/>
      <c r="OK195"/>
      <c r="OL195"/>
      <c r="OM195"/>
      <c r="ON195"/>
      <c r="OO195"/>
      <c r="OP195"/>
      <c r="OQ195"/>
      <c r="OR195"/>
      <c r="OS195"/>
      <c r="OT195"/>
      <c r="OU195"/>
      <c r="OV195"/>
      <c r="OW195"/>
      <c r="OX195"/>
      <c r="OY195"/>
      <c r="OZ195"/>
      <c r="PA195"/>
      <c r="PB195"/>
      <c r="PC195"/>
      <c r="PD195"/>
      <c r="PE195"/>
      <c r="PF195"/>
      <c r="PG195"/>
      <c r="PH195"/>
      <c r="PI195"/>
      <c r="PJ195"/>
      <c r="PK195"/>
      <c r="PL195"/>
      <c r="PM195"/>
      <c r="PN195"/>
      <c r="PO195"/>
      <c r="PP195"/>
      <c r="PQ195"/>
      <c r="PR195"/>
      <c r="PS195"/>
      <c r="PT195"/>
      <c r="PU195"/>
      <c r="PV195"/>
      <c r="PW195"/>
      <c r="PX195"/>
      <c r="PY195"/>
      <c r="PZ195"/>
      <c r="QA195"/>
      <c r="QB195"/>
      <c r="QC195"/>
      <c r="QD195"/>
      <c r="QE195"/>
      <c r="QF195"/>
      <c r="QG195"/>
      <c r="QH195"/>
      <c r="QI195"/>
      <c r="QJ195"/>
      <c r="QK195"/>
      <c r="QL195"/>
      <c r="QM195"/>
      <c r="QN195"/>
      <c r="QO195"/>
      <c r="QP195"/>
      <c r="QQ195"/>
      <c r="QR195"/>
      <c r="QS195"/>
      <c r="QT195"/>
      <c r="QU195"/>
      <c r="QV195"/>
      <c r="QW195"/>
      <c r="QX195"/>
      <c r="QY195"/>
      <c r="QZ195"/>
      <c r="RA195"/>
      <c r="RB195"/>
      <c r="RC195"/>
      <c r="RD195"/>
      <c r="RE195"/>
      <c r="RF195"/>
      <c r="RG195"/>
      <c r="RH195"/>
      <c r="RI195"/>
      <c r="RJ195"/>
      <c r="RK195"/>
      <c r="RL195"/>
      <c r="RM195"/>
      <c r="RN195"/>
      <c r="RO195"/>
      <c r="RP195"/>
      <c r="RQ195"/>
      <c r="RR195"/>
      <c r="RS195"/>
      <c r="RT195"/>
      <c r="RU195"/>
      <c r="RV195"/>
      <c r="RW195"/>
      <c r="RX195"/>
      <c r="RY195"/>
      <c r="RZ195"/>
      <c r="SA195"/>
      <c r="SB195"/>
      <c r="SC195"/>
      <c r="SD195"/>
      <c r="SE195"/>
      <c r="SF195"/>
      <c r="SG195"/>
      <c r="SH195"/>
      <c r="SI195"/>
      <c r="SJ195"/>
      <c r="SK195"/>
      <c r="SL195"/>
      <c r="SM195"/>
      <c r="SN195"/>
      <c r="SO195"/>
      <c r="SP195"/>
      <c r="SQ195"/>
      <c r="SR195"/>
      <c r="SS195"/>
      <c r="ST195"/>
      <c r="SU195"/>
      <c r="SV195"/>
      <c r="SW195"/>
      <c r="SX195"/>
      <c r="SY195"/>
      <c r="SZ195"/>
      <c r="TA195"/>
      <c r="TB195"/>
      <c r="TC195"/>
      <c r="TD195"/>
      <c r="TE195"/>
      <c r="TF195"/>
      <c r="TG195"/>
      <c r="TH195"/>
      <c r="TI195"/>
      <c r="TJ195"/>
      <c r="TK195"/>
      <c r="TL195"/>
      <c r="TM195"/>
      <c r="TN195"/>
      <c r="TO195"/>
      <c r="TP195"/>
      <c r="TQ195"/>
      <c r="TR195"/>
      <c r="TS195"/>
      <c r="TT195"/>
      <c r="TU195"/>
      <c r="TV195"/>
      <c r="TW195"/>
      <c r="TX195"/>
      <c r="TY195"/>
      <c r="TZ195"/>
      <c r="UA195"/>
      <c r="UB195"/>
      <c r="UC195"/>
      <c r="UD195"/>
      <c r="UE195"/>
      <c r="UF195"/>
      <c r="UG195"/>
      <c r="UH195"/>
      <c r="UI195"/>
      <c r="UJ195"/>
      <c r="UK195"/>
      <c r="UL195"/>
      <c r="UM195"/>
      <c r="UN195"/>
      <c r="UO195"/>
      <c r="UP195"/>
      <c r="UQ195"/>
      <c r="UR195"/>
      <c r="US195"/>
      <c r="UT195"/>
      <c r="UU195"/>
      <c r="UV195"/>
      <c r="UW195"/>
      <c r="UX195"/>
      <c r="UY195"/>
      <c r="UZ195"/>
      <c r="VA195"/>
      <c r="VB195"/>
      <c r="VC195"/>
      <c r="VD195"/>
      <c r="VE195"/>
      <c r="VF195"/>
      <c r="VG195"/>
      <c r="VH195"/>
      <c r="VI195"/>
      <c r="VJ195"/>
      <c r="VK195"/>
      <c r="VL195"/>
      <c r="VM195"/>
      <c r="VN195"/>
      <c r="VO195"/>
      <c r="VP195"/>
      <c r="VQ195"/>
      <c r="VR195"/>
      <c r="VS195"/>
      <c r="VT195"/>
      <c r="VU195"/>
      <c r="VV195"/>
      <c r="VW195"/>
      <c r="VX195"/>
      <c r="VY195"/>
      <c r="VZ195"/>
      <c r="WA195"/>
      <c r="WB195"/>
      <c r="WC195"/>
      <c r="WD195"/>
      <c r="WE195"/>
      <c r="WF195"/>
      <c r="WG195"/>
      <c r="WH195"/>
      <c r="WI195"/>
      <c r="WJ195"/>
      <c r="WK195"/>
      <c r="WL195"/>
      <c r="WM195"/>
      <c r="WN195"/>
      <c r="WO195"/>
      <c r="WP195"/>
      <c r="WQ195"/>
      <c r="WR195"/>
      <c r="WS195"/>
      <c r="WT195"/>
      <c r="WU195"/>
      <c r="WV195"/>
      <c r="WW195"/>
      <c r="WX195"/>
      <c r="WY195"/>
      <c r="WZ195"/>
      <c r="XA195"/>
      <c r="XB195"/>
      <c r="XC195"/>
      <c r="XD195"/>
      <c r="XE195"/>
      <c r="XF195"/>
      <c r="XG195"/>
      <c r="XH195"/>
      <c r="XI195"/>
      <c r="XJ195"/>
      <c r="XK195"/>
      <c r="XL195"/>
      <c r="XM195"/>
      <c r="XN195"/>
      <c r="XO195"/>
      <c r="XP195"/>
      <c r="XQ195"/>
      <c r="XR195"/>
      <c r="XS195"/>
      <c r="XT195"/>
      <c r="XU195"/>
      <c r="XV195"/>
      <c r="XW195"/>
      <c r="XX195"/>
      <c r="XY195"/>
      <c r="XZ195"/>
      <c r="YA195"/>
      <c r="YB195"/>
      <c r="YC195"/>
      <c r="YD195"/>
      <c r="YE195"/>
      <c r="YF195"/>
      <c r="YG195"/>
      <c r="YH195"/>
      <c r="YI195"/>
      <c r="YJ195"/>
      <c r="YK195"/>
      <c r="YL195"/>
      <c r="YM195"/>
      <c r="YN195"/>
      <c r="YO195"/>
      <c r="YP195"/>
      <c r="YQ195"/>
      <c r="YR195"/>
      <c r="YS195"/>
      <c r="YT195"/>
      <c r="YU195"/>
      <c r="YV195"/>
      <c r="YW195"/>
      <c r="YX195"/>
      <c r="YY195"/>
      <c r="YZ195"/>
      <c r="ZA195"/>
      <c r="ZB195"/>
      <c r="ZC195"/>
      <c r="ZD195"/>
      <c r="ZE195"/>
      <c r="ZF195"/>
      <c r="ZG195"/>
      <c r="ZH195"/>
      <c r="ZI195"/>
      <c r="ZJ195"/>
      <c r="ZK195"/>
      <c r="ZL195"/>
      <c r="ZM195"/>
      <c r="ZN195"/>
      <c r="ZO195"/>
      <c r="ZP195"/>
      <c r="ZQ195"/>
      <c r="ZR195"/>
      <c r="ZS195"/>
      <c r="ZT195"/>
      <c r="ZU195"/>
      <c r="ZV195"/>
      <c r="ZW195"/>
      <c r="ZX195"/>
      <c r="ZY195"/>
      <c r="ZZ195"/>
      <c r="AAA195"/>
      <c r="AAB195"/>
      <c r="AAC195"/>
      <c r="AAD195"/>
      <c r="AAE195"/>
      <c r="AAF195"/>
      <c r="AAG195"/>
      <c r="AAH195"/>
      <c r="AAI195"/>
      <c r="AAJ195"/>
      <c r="AAK195"/>
      <c r="AAL195"/>
      <c r="AAM195"/>
      <c r="AAN195"/>
      <c r="AAO195"/>
      <c r="AAP195"/>
      <c r="AAQ195"/>
      <c r="AAR195"/>
      <c r="AAS195"/>
      <c r="AAT195"/>
      <c r="AAU195"/>
      <c r="AAV195"/>
      <c r="AAW195"/>
      <c r="AAX195"/>
      <c r="AAY195"/>
      <c r="AAZ195"/>
      <c r="ABA195"/>
      <c r="ABB195"/>
      <c r="ABC195"/>
      <c r="ABD195"/>
      <c r="ABE195"/>
      <c r="ABF195"/>
      <c r="ABG195"/>
      <c r="ABH195"/>
      <c r="ABI195"/>
      <c r="ABJ195"/>
      <c r="ABK195"/>
      <c r="ABL195"/>
      <c r="ABM195"/>
      <c r="ABN195"/>
      <c r="ABO195"/>
      <c r="ABP195"/>
      <c r="ABQ195"/>
      <c r="ABR195"/>
      <c r="ABS195"/>
      <c r="ABT195"/>
      <c r="ABU195"/>
      <c r="ABV195"/>
      <c r="ABW195"/>
      <c r="ABX195"/>
      <c r="ABY195"/>
      <c r="ABZ195"/>
      <c r="ACA195"/>
      <c r="ACB195"/>
      <c r="ACC195"/>
      <c r="ACD195"/>
      <c r="ACE195"/>
      <c r="ACF195"/>
      <c r="ACG195"/>
      <c r="ACH195"/>
      <c r="ACI195"/>
      <c r="ACJ195"/>
      <c r="ACK195"/>
      <c r="ACL195"/>
      <c r="ACM195"/>
      <c r="ACN195"/>
      <c r="ACO195"/>
      <c r="ACP195"/>
      <c r="ACQ195"/>
      <c r="ACR195"/>
      <c r="ACS195"/>
      <c r="ACT195"/>
      <c r="ACU195"/>
      <c r="ACV195"/>
      <c r="ACW195"/>
      <c r="ACX195"/>
      <c r="ACY195"/>
      <c r="ACZ195"/>
      <c r="ADA195"/>
      <c r="ADB195"/>
      <c r="ADC195"/>
      <c r="ADD195"/>
      <c r="ADE195"/>
      <c r="ADF195"/>
      <c r="ADG195"/>
      <c r="ADH195"/>
      <c r="ADI195"/>
      <c r="ADJ195"/>
      <c r="ADK195"/>
      <c r="ADL195"/>
      <c r="ADM195"/>
      <c r="ADN195"/>
      <c r="ADO195"/>
      <c r="ADP195"/>
      <c r="ADQ195"/>
      <c r="ADR195"/>
      <c r="ADS195"/>
      <c r="ADT195"/>
      <c r="ADU195"/>
      <c r="ADV195"/>
      <c r="ADW195"/>
      <c r="ADX195"/>
      <c r="ADY195"/>
      <c r="ADZ195"/>
      <c r="AEA195"/>
      <c r="AEB195"/>
      <c r="AEC195"/>
      <c r="AED195"/>
      <c r="AEE195"/>
      <c r="AEF195"/>
      <c r="AEG195"/>
      <c r="AEH195"/>
      <c r="AEI195"/>
      <c r="AEJ195"/>
      <c r="AEK195"/>
      <c r="AEL195"/>
      <c r="AEM195"/>
      <c r="AEN195"/>
      <c r="AEO195"/>
      <c r="AEP195"/>
      <c r="AEQ195"/>
      <c r="AER195"/>
      <c r="AES195"/>
      <c r="AET195"/>
      <c r="AEU195"/>
      <c r="AEV195"/>
      <c r="AEW195"/>
      <c r="AEX195"/>
      <c r="AEY195"/>
      <c r="AEZ195"/>
      <c r="AFA195"/>
      <c r="AFB195"/>
      <c r="AFC195"/>
      <c r="AFD195"/>
      <c r="AFE195"/>
      <c r="AFF195"/>
      <c r="AFG195"/>
      <c r="AFH195"/>
      <c r="AFI195"/>
      <c r="AFJ195"/>
      <c r="AFK195"/>
      <c r="AFL195"/>
      <c r="AFM195"/>
      <c r="AFN195"/>
      <c r="AFO195"/>
      <c r="AFP195"/>
      <c r="AFQ195"/>
      <c r="AFR195"/>
      <c r="AFS195"/>
      <c r="AFT195"/>
      <c r="AFU195"/>
      <c r="AFV195"/>
      <c r="AFW195"/>
      <c r="AFX195"/>
      <c r="AFY195"/>
      <c r="AFZ195"/>
      <c r="AGA195"/>
      <c r="AGB195"/>
      <c r="AGC195"/>
      <c r="AGD195"/>
      <c r="AGE195"/>
      <c r="AGF195"/>
      <c r="AGG195"/>
      <c r="AGH195"/>
      <c r="AGI195"/>
      <c r="AGJ195"/>
      <c r="AGK195"/>
      <c r="AGL195"/>
      <c r="AGM195"/>
      <c r="AGN195"/>
      <c r="AGO195"/>
      <c r="AGP195"/>
      <c r="AGQ195"/>
      <c r="AGR195"/>
      <c r="AGS195"/>
      <c r="AGT195"/>
      <c r="AGU195"/>
      <c r="AGV195"/>
      <c r="AGW195"/>
      <c r="AGX195"/>
      <c r="AGY195"/>
      <c r="AGZ195"/>
      <c r="AHA195"/>
      <c r="AHB195"/>
      <c r="AHC195"/>
      <c r="AHD195"/>
      <c r="AHE195"/>
      <c r="AHF195"/>
      <c r="AHG195"/>
      <c r="AHH195"/>
      <c r="AHI195"/>
      <c r="AHJ195"/>
      <c r="AHK195"/>
      <c r="AHL195"/>
      <c r="AHM195"/>
      <c r="AHN195"/>
      <c r="AHO195"/>
      <c r="AHP195"/>
      <c r="AHQ195"/>
      <c r="AHR195"/>
      <c r="AHS195"/>
      <c r="AHT195"/>
      <c r="AHU195"/>
      <c r="AHV195"/>
      <c r="AHW195"/>
      <c r="AHX195"/>
      <c r="AHY195"/>
      <c r="AHZ195"/>
      <c r="AIA195"/>
      <c r="AIB195"/>
      <c r="AIC195"/>
      <c r="AID195"/>
      <c r="AIE195"/>
      <c r="AIF195"/>
      <c r="AIG195"/>
      <c r="AIH195"/>
      <c r="AII195"/>
      <c r="AIJ195"/>
      <c r="AIK195"/>
      <c r="AIL195"/>
      <c r="AIM195"/>
      <c r="AIN195"/>
      <c r="AIO195"/>
      <c r="AIP195"/>
      <c r="AIQ195"/>
      <c r="AIR195"/>
      <c r="AIS195"/>
      <c r="AIT195"/>
      <c r="AIU195"/>
      <c r="AIV195"/>
      <c r="AIW195"/>
      <c r="AIX195"/>
      <c r="AIY195"/>
      <c r="AIZ195"/>
      <c r="AJA195"/>
      <c r="AJB195"/>
      <c r="AJC195"/>
      <c r="AJD195"/>
      <c r="AJE195"/>
      <c r="AJF195"/>
      <c r="AJG195"/>
      <c r="AJH195"/>
      <c r="AJI195"/>
      <c r="AJJ195"/>
      <c r="AJK195"/>
      <c r="AJL195"/>
      <c r="AJM195"/>
      <c r="AJN195"/>
      <c r="AJO195"/>
      <c r="AJP195"/>
      <c r="AJQ195"/>
      <c r="AJR195"/>
      <c r="AJS195"/>
      <c r="AJT195"/>
      <c r="AJU195"/>
      <c r="AJV195"/>
      <c r="AJW195"/>
      <c r="AJX195"/>
      <c r="AJY195"/>
      <c r="AJZ195"/>
      <c r="AKA195"/>
      <c r="AKB195"/>
      <c r="AKC195"/>
      <c r="AKD195"/>
      <c r="AKE195"/>
      <c r="AKF195"/>
      <c r="AKG195"/>
      <c r="AKH195"/>
      <c r="AKI195"/>
      <c r="AKJ195"/>
      <c r="AKK195"/>
      <c r="AKL195"/>
      <c r="AKM195"/>
      <c r="AKN195"/>
      <c r="AKO195"/>
      <c r="AKP195"/>
      <c r="AKQ195"/>
      <c r="AKR195"/>
      <c r="AKS195"/>
      <c r="AKT195"/>
      <c r="AKU195"/>
      <c r="AKV195"/>
      <c r="AKW195"/>
      <c r="AKX195"/>
      <c r="AKY195"/>
      <c r="AKZ195"/>
      <c r="ALA195"/>
      <c r="ALB195"/>
      <c r="ALC195"/>
      <c r="ALD195"/>
      <c r="ALE195"/>
      <c r="ALF195"/>
      <c r="ALG195"/>
      <c r="ALH195"/>
      <c r="ALI195"/>
      <c r="ALJ195"/>
      <c r="ALK195"/>
      <c r="ALL195"/>
      <c r="ALM195"/>
      <c r="ALN195"/>
      <c r="ALO195"/>
      <c r="ALP195"/>
      <c r="ALQ195"/>
      <c r="ALR195"/>
      <c r="ALS195"/>
      <c r="ALT195"/>
      <c r="ALU195"/>
      <c r="ALV195"/>
      <c r="ALW195"/>
      <c r="ALX195"/>
      <c r="ALY195"/>
      <c r="ALZ195"/>
      <c r="AMA195"/>
      <c r="AMB195"/>
      <c r="AMC195"/>
      <c r="AMD195"/>
      <c r="AME195"/>
      <c r="AMF195"/>
      <c r="AMG195"/>
      <c r="AMH195"/>
      <c r="AMI195"/>
      <c r="AMJ195"/>
      <c r="AMK195"/>
      <c r="AML195"/>
      <c r="AMM195"/>
      <c r="AMN195"/>
      <c r="AMO195"/>
      <c r="AMP195"/>
      <c r="AMQ195"/>
      <c r="AMR195"/>
      <c r="AMS195"/>
      <c r="AMT195"/>
      <c r="AMU195"/>
    </row>
    <row r="196" spans="3:1038" s="6" customFormat="1" ht="15" customHeight="1" x14ac:dyDescent="0.25">
      <c r="C196" s="6" t="str">
        <f t="shared" si="25"/>
        <v>GE</v>
      </c>
      <c r="D196" s="6" t="str">
        <f t="shared" si="26"/>
        <v>GEH50DEEJXXX  (50 gal)</v>
      </c>
      <c r="E196" s="6">
        <f t="shared" si="27"/>
        <v>1500419</v>
      </c>
      <c r="F196" s="55">
        <f t="shared" si="28"/>
        <v>50</v>
      </c>
      <c r="G196" s="6" t="str">
        <f t="shared" si="29"/>
        <v>GE2014</v>
      </c>
      <c r="H196" s="114">
        <f t="shared" si="30"/>
        <v>0</v>
      </c>
      <c r="I196" s="152" t="str">
        <f t="shared" si="31"/>
        <v>GEH50DEEJXXX</v>
      </c>
      <c r="J196" s="114">
        <v>3</v>
      </c>
      <c r="K196" s="220">
        <v>0</v>
      </c>
      <c r="L196" s="91" t="s">
        <v>188</v>
      </c>
      <c r="M196" s="34">
        <v>3</v>
      </c>
      <c r="N196" s="75">
        <f t="shared" si="32"/>
        <v>15</v>
      </c>
      <c r="O196" s="18" t="s">
        <v>94</v>
      </c>
      <c r="P196" s="62">
        <f t="shared" si="73"/>
        <v>4</v>
      </c>
      <c r="Q196" s="164">
        <f t="shared" si="33"/>
        <v>1500419</v>
      </c>
      <c r="R196" s="59" t="str">
        <f t="shared" si="34"/>
        <v>GEH50DEEJXXX  (50 gal)</v>
      </c>
      <c r="S196" s="151">
        <f t="shared" si="35"/>
        <v>1</v>
      </c>
      <c r="T196" s="19" t="s">
        <v>158</v>
      </c>
      <c r="U196" s="20">
        <v>50</v>
      </c>
      <c r="V196" s="31" t="s">
        <v>224</v>
      </c>
      <c r="W196" s="80" t="s">
        <v>170</v>
      </c>
      <c r="X196" s="85" t="str">
        <f t="shared" si="36"/>
        <v>GE2014</v>
      </c>
      <c r="Y196" s="113">
        <v>0</v>
      </c>
      <c r="Z196" s="45"/>
      <c r="AA196" s="45"/>
      <c r="AB196" s="44"/>
      <c r="AC196" s="124" t="str">
        <f t="shared" si="37"/>
        <v>2,     1500419,   "GEH50DEEJXXX  (50 gal)"</v>
      </c>
      <c r="AD196" s="126" t="str">
        <f t="shared" si="74"/>
        <v>GE</v>
      </c>
      <c r="AE196" s="127" t="s">
        <v>158</v>
      </c>
      <c r="AF196" s="167">
        <f t="shared" si="38"/>
        <v>1</v>
      </c>
      <c r="AG196" s="124" t="str">
        <f t="shared" si="39"/>
        <v xml:space="preserve">          case  GEH50DEEJXXX  (50 gal)   :   "GEH50DEEJXXX"</v>
      </c>
      <c r="AH196" s="6" t="s">
        <v>1274</v>
      </c>
      <c r="AI196" s="6" t="s">
        <v>1274</v>
      </c>
      <c r="AJ196" s="6">
        <v>3</v>
      </c>
      <c r="AK196" s="18"/>
      <c r="AL196" s="138" t="str">
        <f t="shared" si="40"/>
        <v>no records found</v>
      </c>
      <c r="AM196" s="138" t="str">
        <f t="shared" si="41"/>
        <v/>
      </c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  <c r="DC196" s="18"/>
      <c r="DD196" s="18"/>
      <c r="DE196" s="18"/>
      <c r="DF196" s="18"/>
      <c r="DG196" s="18"/>
      <c r="DH196" s="18"/>
      <c r="DI196" s="18"/>
      <c r="DJ196" s="18"/>
      <c r="DK196" s="18"/>
      <c r="DL196" s="18"/>
      <c r="DM196" s="18"/>
      <c r="DN196" s="18"/>
      <c r="DO196" s="18"/>
      <c r="DP196" s="18"/>
      <c r="DQ196" s="18"/>
      <c r="DR196" s="18"/>
      <c r="DS196" s="18"/>
      <c r="DT196" s="18"/>
      <c r="DU196" s="18"/>
      <c r="DV196" s="18"/>
      <c r="DW196" s="18"/>
      <c r="DX196" s="18"/>
      <c r="DY196" s="18"/>
      <c r="DZ196" s="18"/>
      <c r="EA196" s="18"/>
      <c r="EB196" s="18"/>
      <c r="EC196" s="18"/>
      <c r="ED196" s="18"/>
      <c r="EE196" s="18"/>
      <c r="EF196" s="18"/>
      <c r="EG196" s="18"/>
      <c r="EH196" s="18"/>
      <c r="EI196" s="18"/>
      <c r="EJ196" s="18"/>
      <c r="EK196" s="18"/>
      <c r="EL196" s="18"/>
      <c r="EM196" s="18"/>
      <c r="EN196" s="18"/>
      <c r="EO196" s="18"/>
      <c r="EP196" s="18"/>
      <c r="EQ196" s="18"/>
      <c r="ER196" s="18"/>
      <c r="ES196" s="18"/>
      <c r="ET196" s="18"/>
      <c r="EU196" s="18"/>
      <c r="EV196" s="18"/>
      <c r="EW196" s="18"/>
      <c r="EX196" s="18"/>
      <c r="EY196" s="18"/>
      <c r="EZ196" s="18"/>
      <c r="FA196" s="18"/>
      <c r="FB196" s="18"/>
      <c r="FC196" s="18"/>
      <c r="FD196" s="18"/>
      <c r="FE196" s="18"/>
      <c r="FF196" s="18"/>
      <c r="FG196" s="18"/>
      <c r="FH196" s="18"/>
      <c r="FI196" s="18"/>
      <c r="FJ196" s="18"/>
      <c r="FK196" s="18"/>
      <c r="FL196" s="18"/>
      <c r="FM196" s="18"/>
      <c r="FN196" s="18"/>
      <c r="FO196" s="18"/>
      <c r="FP196" s="18"/>
      <c r="FQ196" s="18"/>
      <c r="FR196" s="18"/>
      <c r="FS196" s="18"/>
      <c r="FT196" s="18"/>
      <c r="FU196" s="18"/>
      <c r="FV196" s="18"/>
      <c r="FW196" s="18"/>
      <c r="FX196" s="18"/>
      <c r="FY196" s="18"/>
      <c r="FZ196" s="18"/>
      <c r="GA196" s="18"/>
      <c r="GB196" s="18"/>
      <c r="GC196" s="18"/>
      <c r="GD196" s="18"/>
      <c r="GE196" s="18"/>
      <c r="GF196" s="18"/>
      <c r="GG196" s="18"/>
      <c r="GH196" s="18"/>
      <c r="GI196" s="18"/>
      <c r="GJ196" s="18"/>
      <c r="GK196" s="18"/>
      <c r="GL196" s="18"/>
      <c r="GM196" s="18"/>
      <c r="GN196" s="18"/>
      <c r="GO196" s="18"/>
      <c r="GP196" s="18"/>
      <c r="GQ196" s="18"/>
      <c r="GR196" s="18"/>
      <c r="GS196" s="18"/>
      <c r="GT196" s="18"/>
      <c r="GU196" s="18"/>
      <c r="GV196" s="18"/>
      <c r="GW196" s="18"/>
      <c r="GX196" s="18"/>
      <c r="GY196" s="18"/>
      <c r="GZ196" s="18"/>
      <c r="HA196" s="18"/>
      <c r="HB196" s="18"/>
      <c r="HC196" s="18"/>
      <c r="HD196" s="18"/>
      <c r="HE196" s="18"/>
      <c r="HF196" s="18"/>
      <c r="HG196" s="18"/>
      <c r="HH196" s="18"/>
      <c r="HI196" s="18"/>
      <c r="HJ196" s="18"/>
      <c r="HK196" s="18"/>
      <c r="HL196" s="18"/>
      <c r="HM196" s="18"/>
      <c r="HN196" s="18"/>
      <c r="HO196" s="18"/>
      <c r="HP196" s="18"/>
      <c r="HQ196" s="18"/>
      <c r="HR196" s="18"/>
      <c r="HS196" s="18"/>
      <c r="HT196" s="18"/>
      <c r="HU196" s="18"/>
      <c r="HV196" s="18"/>
      <c r="HW196" s="18"/>
      <c r="HX196" s="18"/>
      <c r="HY196" s="18"/>
      <c r="HZ196" s="18"/>
      <c r="IA196" s="18"/>
      <c r="IB196" s="18"/>
      <c r="IC196" s="18"/>
      <c r="ID196" s="18"/>
      <c r="IE196" s="18"/>
      <c r="IF196" s="18"/>
      <c r="IG196" s="18"/>
      <c r="IH196" s="18"/>
      <c r="II196" s="18"/>
      <c r="IJ196" s="18"/>
      <c r="IK196" s="18"/>
      <c r="IL196" s="18"/>
      <c r="IM196" s="18"/>
      <c r="IN196" s="18"/>
      <c r="IO196" s="18"/>
      <c r="IP196" s="18"/>
      <c r="IQ196" s="18"/>
      <c r="IR196" s="18"/>
      <c r="IS196" s="18"/>
      <c r="IT196" s="18"/>
      <c r="IU196" s="18"/>
      <c r="IV196" s="18"/>
      <c r="IW196" s="18"/>
      <c r="IX196" s="18"/>
      <c r="IY196" s="18"/>
      <c r="IZ196" s="18"/>
      <c r="JA196" s="18"/>
      <c r="JB196" s="18"/>
      <c r="JC196" s="18"/>
      <c r="JD196" s="18"/>
      <c r="JE196" s="18"/>
      <c r="JF196" s="18"/>
      <c r="JG196" s="18"/>
      <c r="JH196" s="18"/>
      <c r="JI196" s="18"/>
      <c r="JJ196" s="18"/>
      <c r="JK196" s="18"/>
      <c r="JL196" s="18"/>
      <c r="JM196" s="18"/>
      <c r="JN196" s="18"/>
      <c r="JO196" s="18"/>
      <c r="JP196" s="18"/>
      <c r="JQ196" s="18"/>
      <c r="JR196" s="18"/>
      <c r="JS196" s="18"/>
      <c r="JT196" s="18"/>
      <c r="JU196" s="18"/>
      <c r="JV196" s="18"/>
      <c r="JW196" s="18"/>
      <c r="JX196" s="18"/>
      <c r="JY196" s="18"/>
      <c r="JZ196" s="18"/>
      <c r="KA196" s="18"/>
      <c r="KB196" s="18"/>
      <c r="KC196" s="18"/>
      <c r="KD196" s="18"/>
      <c r="KE196" s="18"/>
      <c r="KF196" s="18"/>
      <c r="KG196" s="18"/>
      <c r="KH196" s="18"/>
      <c r="KI196" s="18"/>
      <c r="KJ196" s="18"/>
      <c r="KK196" s="18"/>
      <c r="KL196" s="18"/>
      <c r="KM196" s="18"/>
      <c r="KN196" s="18"/>
      <c r="KO196" s="18"/>
      <c r="KP196" s="18"/>
      <c r="KQ196" s="18"/>
      <c r="KR196" s="18"/>
      <c r="KS196" s="18"/>
      <c r="KT196" s="18"/>
      <c r="KU196" s="18"/>
      <c r="KV196" s="18"/>
      <c r="KW196" s="18"/>
      <c r="KX196" s="18"/>
      <c r="KY196" s="18"/>
      <c r="KZ196" s="18"/>
      <c r="LA196" s="18"/>
      <c r="LB196" s="18"/>
      <c r="LC196" s="18"/>
      <c r="LD196" s="18"/>
      <c r="LE196" s="18"/>
      <c r="LF196" s="18"/>
      <c r="LG196" s="18"/>
      <c r="LH196" s="18"/>
      <c r="LI196" s="18"/>
      <c r="LJ196" s="18"/>
      <c r="LK196" s="18"/>
      <c r="LL196" s="18"/>
      <c r="LM196" s="18"/>
      <c r="LN196" s="18"/>
      <c r="LO196" s="18"/>
      <c r="LP196" s="18"/>
      <c r="LQ196" s="18"/>
      <c r="LR196" s="18"/>
      <c r="LS196" s="18"/>
      <c r="LT196" s="18"/>
      <c r="LU196" s="18"/>
      <c r="LV196" s="18"/>
      <c r="LW196" s="18"/>
      <c r="LX196" s="18"/>
      <c r="LY196" s="18"/>
      <c r="LZ196" s="18"/>
      <c r="MA196" s="18"/>
      <c r="MB196" s="18"/>
      <c r="MC196" s="18"/>
      <c r="MD196" s="18"/>
      <c r="ME196" s="18"/>
      <c r="MF196" s="18"/>
      <c r="MG196" s="18"/>
      <c r="MH196" s="18"/>
      <c r="MI196" s="18"/>
      <c r="MJ196" s="18"/>
      <c r="MK196" s="18"/>
      <c r="ML196" s="18"/>
      <c r="MM196" s="18"/>
      <c r="MN196" s="18"/>
      <c r="MO196" s="18"/>
      <c r="MP196" s="18"/>
      <c r="MQ196" s="18"/>
      <c r="MR196" s="18"/>
      <c r="MS196" s="18"/>
      <c r="MT196" s="18"/>
      <c r="MU196" s="18"/>
      <c r="MV196" s="18"/>
      <c r="MW196" s="18"/>
      <c r="MX196" s="18"/>
      <c r="MY196" s="18"/>
      <c r="MZ196" s="18"/>
      <c r="NA196" s="18"/>
      <c r="NB196" s="18"/>
      <c r="NC196" s="18"/>
      <c r="ND196" s="18"/>
      <c r="NE196" s="18"/>
      <c r="NF196" s="18"/>
      <c r="NG196" s="18"/>
      <c r="NH196" s="18"/>
      <c r="NI196" s="18"/>
      <c r="NJ196" s="18"/>
      <c r="NK196" s="18"/>
      <c r="NL196" s="18"/>
      <c r="NM196" s="18"/>
      <c r="NN196" s="18"/>
      <c r="NO196" s="18"/>
      <c r="NP196" s="18"/>
      <c r="NQ196" s="18"/>
      <c r="NR196" s="18"/>
      <c r="NS196" s="18"/>
      <c r="NT196" s="18"/>
      <c r="NU196" s="18"/>
      <c r="NV196" s="18"/>
      <c r="NW196" s="18"/>
      <c r="NX196" s="18"/>
      <c r="NY196" s="18"/>
      <c r="NZ196" s="18"/>
      <c r="OA196" s="18"/>
      <c r="OB196" s="18"/>
      <c r="OC196" s="18"/>
      <c r="OD196" s="18"/>
      <c r="OE196" s="18"/>
      <c r="OF196" s="18"/>
      <c r="OG196" s="18"/>
      <c r="OH196" s="18"/>
      <c r="OI196" s="18"/>
      <c r="OJ196" s="18"/>
      <c r="OK196" s="18"/>
      <c r="OL196" s="18"/>
      <c r="OM196" s="18"/>
      <c r="ON196" s="18"/>
      <c r="OO196" s="18"/>
      <c r="OP196" s="18"/>
      <c r="OQ196" s="18"/>
      <c r="OR196" s="18"/>
      <c r="OS196" s="18"/>
      <c r="OT196" s="18"/>
      <c r="OU196" s="18"/>
      <c r="OV196" s="18"/>
      <c r="OW196" s="18"/>
      <c r="OX196" s="18"/>
      <c r="OY196" s="18"/>
      <c r="OZ196" s="18"/>
      <c r="PA196" s="18"/>
      <c r="PB196" s="18"/>
      <c r="PC196" s="18"/>
      <c r="PD196" s="18"/>
      <c r="PE196" s="18"/>
      <c r="PF196" s="18"/>
      <c r="PG196" s="18"/>
      <c r="PH196" s="18"/>
      <c r="PI196" s="18"/>
      <c r="PJ196" s="18"/>
      <c r="PK196" s="18"/>
      <c r="PL196" s="18"/>
      <c r="PM196" s="18"/>
      <c r="PN196" s="18"/>
      <c r="PO196" s="18"/>
      <c r="PP196" s="18"/>
      <c r="PQ196" s="18"/>
      <c r="PR196" s="18"/>
      <c r="PS196" s="18"/>
      <c r="PT196" s="18"/>
      <c r="PU196" s="18"/>
      <c r="PV196" s="18"/>
      <c r="PW196" s="18"/>
      <c r="PX196" s="18"/>
      <c r="PY196" s="18"/>
      <c r="PZ196" s="18"/>
      <c r="QA196" s="18"/>
      <c r="QB196" s="18"/>
      <c r="QC196" s="18"/>
      <c r="QD196" s="18"/>
      <c r="QE196" s="18"/>
      <c r="QF196" s="18"/>
      <c r="QG196" s="18"/>
      <c r="QH196" s="18"/>
      <c r="QI196" s="18"/>
      <c r="QJ196" s="18"/>
      <c r="QK196" s="18"/>
      <c r="QL196" s="18"/>
      <c r="QM196" s="18"/>
      <c r="QN196" s="18"/>
      <c r="QO196" s="18"/>
      <c r="QP196" s="18"/>
      <c r="QQ196" s="18"/>
      <c r="QR196" s="18"/>
      <c r="QS196" s="18"/>
      <c r="QT196" s="18"/>
      <c r="QU196" s="18"/>
      <c r="QV196" s="18"/>
      <c r="QW196" s="18"/>
      <c r="QX196" s="18"/>
      <c r="QY196" s="18"/>
      <c r="QZ196" s="18"/>
      <c r="RA196" s="18"/>
      <c r="RB196" s="18"/>
      <c r="RC196" s="18"/>
      <c r="RD196" s="18"/>
      <c r="RE196" s="18"/>
      <c r="RF196" s="18"/>
      <c r="RG196" s="18"/>
      <c r="RH196" s="18"/>
      <c r="RI196" s="18"/>
      <c r="RJ196" s="18"/>
      <c r="RK196" s="18"/>
      <c r="RL196" s="18"/>
      <c r="RM196" s="18"/>
      <c r="RN196" s="18"/>
      <c r="RO196" s="18"/>
      <c r="RP196" s="18"/>
      <c r="RQ196" s="18"/>
      <c r="RR196" s="18"/>
      <c r="RS196" s="18"/>
      <c r="RT196" s="18"/>
      <c r="RU196" s="18"/>
      <c r="RV196" s="18"/>
      <c r="RW196" s="18"/>
      <c r="RX196" s="18"/>
      <c r="RY196" s="18"/>
      <c r="RZ196" s="18"/>
      <c r="SA196" s="18"/>
      <c r="SB196" s="18"/>
      <c r="SC196" s="18"/>
      <c r="SD196" s="18"/>
      <c r="SE196" s="18"/>
      <c r="SF196" s="18"/>
      <c r="SG196" s="18"/>
      <c r="SH196" s="18"/>
      <c r="SI196" s="18"/>
      <c r="SJ196" s="18"/>
      <c r="SK196" s="18"/>
      <c r="SL196" s="18"/>
      <c r="SM196" s="18"/>
      <c r="SN196" s="18"/>
      <c r="SO196" s="18"/>
      <c r="SP196" s="18"/>
      <c r="SQ196" s="18"/>
      <c r="SR196" s="18"/>
      <c r="SS196" s="18"/>
      <c r="ST196" s="18"/>
      <c r="SU196" s="18"/>
      <c r="SV196" s="18"/>
      <c r="SW196" s="18"/>
      <c r="SX196" s="18"/>
      <c r="SY196" s="18"/>
      <c r="SZ196" s="18"/>
      <c r="TA196" s="18"/>
      <c r="TB196" s="18"/>
      <c r="TC196" s="18"/>
      <c r="TD196" s="18"/>
      <c r="TE196" s="18"/>
      <c r="TF196" s="18"/>
      <c r="TG196" s="18"/>
      <c r="TH196" s="18"/>
      <c r="TI196" s="18"/>
      <c r="TJ196" s="18"/>
      <c r="TK196" s="18"/>
      <c r="TL196" s="18"/>
      <c r="TM196" s="18"/>
      <c r="TN196" s="18"/>
      <c r="TO196" s="18"/>
      <c r="TP196" s="18"/>
      <c r="TQ196" s="18"/>
      <c r="TR196" s="18"/>
      <c r="TS196" s="18"/>
      <c r="TT196" s="18"/>
      <c r="TU196" s="18"/>
      <c r="TV196" s="18"/>
      <c r="TW196" s="18"/>
      <c r="TX196" s="18"/>
      <c r="TY196" s="18"/>
      <c r="TZ196" s="18"/>
      <c r="UA196" s="18"/>
      <c r="UB196" s="18"/>
      <c r="UC196" s="18"/>
      <c r="UD196" s="18"/>
      <c r="UE196" s="18"/>
      <c r="UF196" s="18"/>
      <c r="UG196" s="18"/>
      <c r="UH196" s="18"/>
      <c r="UI196" s="18"/>
      <c r="UJ196" s="18"/>
      <c r="UK196" s="18"/>
      <c r="UL196" s="18"/>
      <c r="UM196" s="18"/>
      <c r="UN196" s="18"/>
      <c r="UO196" s="18"/>
      <c r="UP196" s="18"/>
      <c r="UQ196" s="18"/>
      <c r="UR196" s="18"/>
      <c r="US196" s="18"/>
      <c r="UT196" s="18"/>
      <c r="UU196" s="18"/>
      <c r="UV196" s="18"/>
      <c r="UW196" s="18"/>
      <c r="UX196" s="18"/>
      <c r="UY196" s="18"/>
      <c r="UZ196" s="18"/>
      <c r="VA196" s="18"/>
      <c r="VB196" s="18"/>
      <c r="VC196" s="18"/>
      <c r="VD196" s="18"/>
      <c r="VE196" s="18"/>
      <c r="VF196" s="18"/>
      <c r="VG196" s="18"/>
      <c r="VH196" s="18"/>
      <c r="VI196" s="18"/>
      <c r="VJ196" s="18"/>
      <c r="VK196" s="18"/>
      <c r="VL196" s="18"/>
      <c r="VM196" s="18"/>
      <c r="VN196" s="18"/>
      <c r="VO196" s="18"/>
      <c r="VP196" s="18"/>
      <c r="VQ196" s="18"/>
      <c r="VR196" s="18"/>
      <c r="VS196" s="18"/>
      <c r="VT196" s="18"/>
      <c r="VU196" s="18"/>
      <c r="VV196" s="18"/>
      <c r="VW196" s="18"/>
      <c r="VX196" s="18"/>
      <c r="VY196" s="18"/>
      <c r="VZ196" s="18"/>
      <c r="WA196" s="18"/>
      <c r="WB196" s="18"/>
      <c r="WC196" s="18"/>
      <c r="WD196" s="18"/>
      <c r="WE196" s="18"/>
      <c r="WF196" s="18"/>
      <c r="WG196" s="18"/>
      <c r="WH196" s="18"/>
      <c r="WI196" s="18"/>
      <c r="WJ196" s="18"/>
      <c r="WK196" s="18"/>
      <c r="WL196" s="18"/>
      <c r="WM196" s="18"/>
      <c r="WN196" s="18"/>
      <c r="WO196" s="18"/>
      <c r="WP196" s="18"/>
      <c r="WQ196" s="18"/>
      <c r="WR196" s="18"/>
      <c r="WS196" s="18"/>
      <c r="WT196" s="18"/>
      <c r="WU196" s="18"/>
      <c r="WV196" s="18"/>
      <c r="WW196" s="18"/>
      <c r="WX196" s="18"/>
      <c r="WY196" s="18"/>
      <c r="WZ196" s="18"/>
      <c r="XA196" s="18"/>
      <c r="XB196" s="18"/>
      <c r="XC196" s="18"/>
      <c r="XD196" s="18"/>
      <c r="XE196" s="18"/>
      <c r="XF196" s="18"/>
      <c r="XG196" s="18"/>
      <c r="XH196" s="18"/>
      <c r="XI196" s="18"/>
      <c r="XJ196" s="18"/>
      <c r="XK196" s="18"/>
      <c r="XL196" s="18"/>
      <c r="XM196" s="18"/>
      <c r="XN196" s="18"/>
      <c r="XO196" s="18"/>
      <c r="XP196" s="18"/>
      <c r="XQ196" s="18"/>
      <c r="XR196" s="18"/>
      <c r="XS196" s="18"/>
      <c r="XT196" s="18"/>
      <c r="XU196" s="18"/>
      <c r="XV196" s="18"/>
      <c r="XW196" s="18"/>
      <c r="XX196" s="18"/>
      <c r="XY196" s="18"/>
      <c r="XZ196" s="18"/>
      <c r="YA196" s="18"/>
      <c r="YB196" s="18"/>
      <c r="YC196" s="18"/>
      <c r="YD196" s="18"/>
      <c r="YE196" s="18"/>
      <c r="YF196" s="18"/>
      <c r="YG196" s="18"/>
      <c r="YH196" s="18"/>
      <c r="YI196" s="18"/>
      <c r="YJ196" s="18"/>
      <c r="YK196" s="18"/>
      <c r="YL196" s="18"/>
      <c r="YM196" s="18"/>
      <c r="YN196" s="18"/>
      <c r="YO196" s="18"/>
      <c r="YP196" s="18"/>
      <c r="YQ196" s="18"/>
      <c r="YR196" s="18"/>
      <c r="YS196" s="18"/>
      <c r="YT196" s="18"/>
      <c r="YU196" s="18"/>
      <c r="YV196" s="18"/>
      <c r="YW196" s="18"/>
      <c r="YX196" s="18"/>
      <c r="YY196" s="18"/>
      <c r="YZ196" s="18"/>
      <c r="ZA196" s="18"/>
      <c r="ZB196" s="18"/>
      <c r="ZC196" s="18"/>
      <c r="ZD196" s="18"/>
      <c r="ZE196" s="18"/>
      <c r="ZF196" s="18"/>
      <c r="ZG196" s="18"/>
      <c r="ZH196" s="18"/>
      <c r="ZI196" s="18"/>
      <c r="ZJ196" s="18"/>
      <c r="ZK196" s="18"/>
      <c r="ZL196" s="18"/>
      <c r="ZM196" s="18"/>
      <c r="ZN196" s="18"/>
      <c r="ZO196" s="18"/>
      <c r="ZP196" s="18"/>
      <c r="ZQ196" s="18"/>
      <c r="ZR196" s="18"/>
      <c r="ZS196" s="18"/>
      <c r="ZT196" s="18"/>
      <c r="ZU196" s="18"/>
      <c r="ZV196" s="18"/>
      <c r="ZW196" s="18"/>
      <c r="ZX196" s="18"/>
      <c r="ZY196" s="18"/>
      <c r="ZZ196" s="18"/>
      <c r="AAA196" s="18"/>
      <c r="AAB196" s="18"/>
      <c r="AAC196" s="18"/>
      <c r="AAD196" s="18"/>
      <c r="AAE196" s="18"/>
      <c r="AAF196" s="18"/>
      <c r="AAG196" s="18"/>
      <c r="AAH196" s="18"/>
      <c r="AAI196" s="18"/>
      <c r="AAJ196" s="18"/>
      <c r="AAK196" s="18"/>
      <c r="AAL196" s="18"/>
      <c r="AAM196" s="18"/>
      <c r="AAN196" s="18"/>
      <c r="AAO196" s="18"/>
      <c r="AAP196" s="18"/>
      <c r="AAQ196" s="18"/>
      <c r="AAR196" s="18"/>
      <c r="AAS196" s="18"/>
      <c r="AAT196" s="18"/>
      <c r="AAU196" s="18"/>
      <c r="AAV196" s="18"/>
      <c r="AAW196" s="18"/>
      <c r="AAX196" s="18"/>
      <c r="AAY196" s="18"/>
      <c r="AAZ196" s="18"/>
      <c r="ABA196" s="18"/>
      <c r="ABB196" s="18"/>
      <c r="ABC196" s="18"/>
      <c r="ABD196" s="18"/>
      <c r="ABE196" s="18"/>
      <c r="ABF196" s="18"/>
      <c r="ABG196" s="18"/>
      <c r="ABH196" s="18"/>
      <c r="ABI196" s="18"/>
      <c r="ABJ196" s="18"/>
      <c r="ABK196" s="18"/>
      <c r="ABL196" s="18"/>
      <c r="ABM196" s="18"/>
      <c r="ABN196" s="18"/>
      <c r="ABO196" s="18"/>
      <c r="ABP196" s="18"/>
      <c r="ABQ196" s="18"/>
      <c r="ABR196" s="18"/>
      <c r="ABS196" s="18"/>
      <c r="ABT196" s="18"/>
      <c r="ABU196" s="18"/>
      <c r="ABV196" s="18"/>
      <c r="ABW196" s="18"/>
      <c r="ABX196" s="18"/>
      <c r="ABY196" s="18"/>
      <c r="ABZ196" s="18"/>
      <c r="ACA196" s="18"/>
      <c r="ACB196" s="18"/>
      <c r="ACC196" s="18"/>
      <c r="ACD196" s="18"/>
      <c r="ACE196" s="18"/>
      <c r="ACF196" s="18"/>
      <c r="ACG196" s="18"/>
      <c r="ACH196" s="18"/>
      <c r="ACI196" s="18"/>
      <c r="ACJ196" s="18"/>
      <c r="ACK196" s="18"/>
      <c r="ACL196" s="18"/>
      <c r="ACM196" s="18"/>
      <c r="ACN196" s="18"/>
      <c r="ACO196" s="18"/>
      <c r="ACP196" s="18"/>
      <c r="ACQ196" s="18"/>
      <c r="ACR196" s="18"/>
      <c r="ACS196" s="18"/>
      <c r="ACT196" s="18"/>
      <c r="ACU196" s="18"/>
      <c r="ACV196" s="18"/>
      <c r="ACW196" s="18"/>
      <c r="ACX196" s="18"/>
      <c r="ACY196" s="18"/>
      <c r="ACZ196" s="18"/>
      <c r="ADA196" s="18"/>
      <c r="ADB196" s="18"/>
      <c r="ADC196" s="18"/>
      <c r="ADD196" s="18"/>
      <c r="ADE196" s="18"/>
      <c r="ADF196" s="18"/>
      <c r="ADG196" s="18"/>
      <c r="ADH196" s="18"/>
      <c r="ADI196" s="18"/>
      <c r="ADJ196" s="18"/>
      <c r="ADK196" s="18"/>
      <c r="ADL196" s="18"/>
      <c r="ADM196" s="18"/>
      <c r="ADN196" s="18"/>
      <c r="ADO196" s="18"/>
      <c r="ADP196" s="18"/>
      <c r="ADQ196" s="18"/>
      <c r="ADR196" s="18"/>
      <c r="ADS196" s="18"/>
      <c r="ADT196" s="18"/>
      <c r="ADU196" s="18"/>
      <c r="ADV196" s="18"/>
      <c r="ADW196" s="18"/>
      <c r="ADX196" s="18"/>
      <c r="ADY196" s="18"/>
      <c r="ADZ196" s="18"/>
      <c r="AEA196" s="18"/>
      <c r="AEB196" s="18"/>
      <c r="AEC196" s="18"/>
      <c r="AED196" s="18"/>
      <c r="AEE196" s="18"/>
      <c r="AEF196" s="18"/>
      <c r="AEG196" s="18"/>
      <c r="AEH196" s="18"/>
      <c r="AEI196" s="18"/>
      <c r="AEJ196" s="18"/>
      <c r="AEK196" s="18"/>
      <c r="AEL196" s="18"/>
      <c r="AEM196" s="18"/>
      <c r="AEN196" s="18"/>
      <c r="AEO196" s="18"/>
      <c r="AEP196" s="18"/>
      <c r="AEQ196" s="18"/>
      <c r="AER196" s="18"/>
      <c r="AES196" s="18"/>
      <c r="AET196" s="18"/>
      <c r="AEU196" s="18"/>
      <c r="AEV196" s="18"/>
      <c r="AEW196" s="18"/>
      <c r="AEX196" s="18"/>
      <c r="AEY196" s="18"/>
      <c r="AEZ196" s="18"/>
      <c r="AFA196" s="18"/>
      <c r="AFB196" s="18"/>
      <c r="AFC196" s="18"/>
      <c r="AFD196" s="18"/>
      <c r="AFE196" s="18"/>
      <c r="AFF196" s="18"/>
      <c r="AFG196" s="18"/>
      <c r="AFH196" s="18"/>
      <c r="AFI196" s="18"/>
      <c r="AFJ196" s="18"/>
      <c r="AFK196" s="18"/>
      <c r="AFL196" s="18"/>
      <c r="AFM196" s="18"/>
      <c r="AFN196" s="18"/>
      <c r="AFO196" s="18"/>
      <c r="AFP196" s="18"/>
      <c r="AFQ196" s="18"/>
      <c r="AFR196" s="18"/>
      <c r="AFS196" s="18"/>
      <c r="AFT196" s="18"/>
      <c r="AFU196" s="18"/>
      <c r="AFV196" s="18"/>
      <c r="AFW196" s="18"/>
      <c r="AFX196" s="18"/>
      <c r="AFY196" s="18"/>
      <c r="AFZ196" s="18"/>
      <c r="AGA196" s="18"/>
      <c r="AGB196" s="18"/>
      <c r="AGC196" s="18"/>
      <c r="AGD196" s="18"/>
      <c r="AGE196" s="18"/>
      <c r="AGF196" s="18"/>
      <c r="AGG196" s="18"/>
      <c r="AGH196" s="18"/>
      <c r="AGI196" s="18"/>
      <c r="AGJ196" s="18"/>
      <c r="AGK196" s="18"/>
      <c r="AGL196" s="18"/>
      <c r="AGM196" s="18"/>
      <c r="AGN196" s="18"/>
      <c r="AGO196" s="18"/>
      <c r="AGP196" s="18"/>
      <c r="AGQ196" s="18"/>
      <c r="AGR196" s="18"/>
      <c r="AGS196" s="18"/>
      <c r="AGT196" s="18"/>
      <c r="AGU196" s="18"/>
      <c r="AGV196" s="18"/>
      <c r="AGW196" s="18"/>
      <c r="AGX196" s="18"/>
      <c r="AGY196" s="18"/>
      <c r="AGZ196" s="18"/>
      <c r="AHA196" s="18"/>
      <c r="AHB196" s="18"/>
      <c r="AHC196" s="18"/>
      <c r="AHD196" s="18"/>
      <c r="AHE196" s="18"/>
      <c r="AHF196" s="18"/>
      <c r="AHG196" s="18"/>
      <c r="AHH196" s="18"/>
      <c r="AHI196" s="18"/>
      <c r="AHJ196" s="18"/>
      <c r="AHK196" s="18"/>
      <c r="AHL196" s="18"/>
      <c r="AHM196" s="18"/>
      <c r="AHN196" s="18"/>
      <c r="AHO196" s="18"/>
      <c r="AHP196" s="18"/>
      <c r="AHQ196" s="18"/>
      <c r="AHR196" s="18"/>
      <c r="AHS196" s="18"/>
      <c r="AHT196" s="18"/>
      <c r="AHU196" s="18"/>
      <c r="AHV196" s="18"/>
      <c r="AHW196" s="18"/>
      <c r="AHX196" s="18"/>
      <c r="AHY196" s="18"/>
      <c r="AHZ196" s="18"/>
      <c r="AIA196" s="18"/>
      <c r="AIB196" s="18"/>
      <c r="AIC196" s="18"/>
      <c r="AID196" s="18"/>
      <c r="AIE196" s="18"/>
      <c r="AIF196" s="18"/>
      <c r="AIG196" s="18"/>
      <c r="AIH196" s="18"/>
      <c r="AII196" s="18"/>
      <c r="AIJ196" s="18"/>
      <c r="AIK196" s="18"/>
      <c r="AIL196" s="18"/>
      <c r="AIM196" s="18"/>
      <c r="AIN196" s="18"/>
      <c r="AIO196" s="18"/>
      <c r="AIP196" s="18"/>
      <c r="AIQ196" s="18"/>
      <c r="AIR196" s="18"/>
      <c r="AIS196" s="18"/>
      <c r="AIT196" s="18"/>
      <c r="AIU196" s="18"/>
      <c r="AIV196" s="18"/>
      <c r="AIW196" s="18"/>
      <c r="AIX196" s="18"/>
      <c r="AIY196" s="18"/>
      <c r="AIZ196" s="18"/>
      <c r="AJA196" s="18"/>
      <c r="AJB196" s="18"/>
      <c r="AJC196" s="18"/>
      <c r="AJD196" s="18"/>
      <c r="AJE196" s="18"/>
      <c r="AJF196" s="18"/>
      <c r="AJG196" s="18"/>
      <c r="AJH196" s="18"/>
      <c r="AJI196" s="18"/>
      <c r="AJJ196" s="18"/>
      <c r="AJK196" s="18"/>
      <c r="AJL196" s="18"/>
      <c r="AJM196" s="18"/>
      <c r="AJN196" s="18"/>
      <c r="AJO196" s="18"/>
      <c r="AJP196" s="18"/>
      <c r="AJQ196" s="18"/>
      <c r="AJR196" s="18"/>
      <c r="AJS196" s="18"/>
      <c r="AJT196" s="18"/>
      <c r="AJU196" s="18"/>
      <c r="AJV196" s="18"/>
      <c r="AJW196" s="18"/>
      <c r="AJX196" s="18"/>
      <c r="AJY196" s="18"/>
      <c r="AJZ196" s="18"/>
      <c r="AKA196" s="18"/>
      <c r="AKB196" s="18"/>
      <c r="AKC196" s="18"/>
      <c r="AKD196" s="18"/>
      <c r="AKE196" s="18"/>
      <c r="AKF196" s="18"/>
      <c r="AKG196" s="18"/>
      <c r="AKH196" s="18"/>
      <c r="AKI196" s="18"/>
      <c r="AKJ196" s="18"/>
      <c r="AKK196" s="18"/>
      <c r="AKL196" s="18"/>
      <c r="AKM196" s="18"/>
      <c r="AKN196" s="18"/>
      <c r="AKO196" s="18"/>
      <c r="AKP196" s="18"/>
      <c r="AKQ196" s="18"/>
      <c r="AKR196" s="18"/>
      <c r="AKS196" s="18"/>
      <c r="AKT196" s="18"/>
      <c r="AKU196" s="18"/>
      <c r="AKV196" s="18"/>
      <c r="AKW196" s="18"/>
      <c r="AKX196" s="18"/>
      <c r="AKY196" s="18"/>
      <c r="AKZ196" s="18"/>
      <c r="ALA196" s="18"/>
      <c r="ALB196" s="18"/>
      <c r="ALC196" s="18"/>
      <c r="ALD196" s="18"/>
      <c r="ALE196" s="18"/>
      <c r="ALF196" s="18"/>
      <c r="ALG196" s="18"/>
      <c r="ALH196" s="18"/>
      <c r="ALI196" s="18"/>
      <c r="ALJ196" s="18"/>
      <c r="ALK196" s="18"/>
      <c r="ALL196" s="18"/>
      <c r="ALM196" s="18"/>
      <c r="ALN196" s="18"/>
      <c r="ALO196" s="18"/>
      <c r="ALP196" s="18"/>
      <c r="ALQ196" s="18"/>
      <c r="ALR196" s="18"/>
      <c r="ALS196" s="18"/>
      <c r="ALT196" s="18"/>
      <c r="ALU196" s="18"/>
      <c r="ALV196" s="18"/>
      <c r="ALW196" s="18"/>
      <c r="ALX196" s="18"/>
      <c r="ALY196" s="18"/>
      <c r="ALZ196" s="18"/>
      <c r="AMA196" s="18"/>
      <c r="AMB196" s="18"/>
      <c r="AMC196" s="18"/>
      <c r="AMD196" s="18"/>
      <c r="AME196" s="18"/>
      <c r="AMF196" s="18"/>
      <c r="AMG196" s="18"/>
      <c r="AMH196" s="18"/>
      <c r="AMI196" s="18"/>
      <c r="AMJ196" s="18"/>
      <c r="AMK196" s="18"/>
      <c r="AML196" s="18"/>
      <c r="AMM196" s="18"/>
      <c r="AMN196" s="18"/>
      <c r="AMO196" s="18"/>
      <c r="AMP196" s="18"/>
      <c r="AMQ196" s="18"/>
      <c r="AMR196" s="18"/>
      <c r="AMS196" s="18"/>
      <c r="AMT196" s="18"/>
      <c r="AMU196" s="18"/>
      <c r="AMV196" s="18"/>
      <c r="AMW196" s="18"/>
      <c r="AMX196" s="18"/>
    </row>
    <row r="197" spans="3:1038" s="6" customFormat="1" ht="15" customHeight="1" x14ac:dyDescent="0.25">
      <c r="C197" s="6" t="str">
        <f t="shared" si="25"/>
        <v>GE</v>
      </c>
      <c r="D197" s="6" t="str">
        <f t="shared" si="26"/>
        <v>GEH50DFEJSR  (50 gal)</v>
      </c>
      <c r="E197" s="6">
        <f t="shared" si="27"/>
        <v>1500519</v>
      </c>
      <c r="F197" s="55">
        <f t="shared" si="28"/>
        <v>50</v>
      </c>
      <c r="G197" s="6" t="str">
        <f t="shared" si="29"/>
        <v>GE2014</v>
      </c>
      <c r="H197" s="114">
        <f t="shared" si="30"/>
        <v>0</v>
      </c>
      <c r="I197" s="152" t="str">
        <f t="shared" si="31"/>
        <v>GEH50DFEJSR</v>
      </c>
      <c r="J197" s="114">
        <v>3</v>
      </c>
      <c r="K197" s="220">
        <v>0</v>
      </c>
      <c r="L197" s="91" t="s">
        <v>188</v>
      </c>
      <c r="M197" s="32">
        <v>3</v>
      </c>
      <c r="N197" s="75">
        <f t="shared" si="32"/>
        <v>15</v>
      </c>
      <c r="O197" s="12" t="s">
        <v>94</v>
      </c>
      <c r="P197" s="62">
        <f t="shared" si="73"/>
        <v>5</v>
      </c>
      <c r="Q197" s="164">
        <f t="shared" si="33"/>
        <v>1500519</v>
      </c>
      <c r="R197" s="59" t="str">
        <f t="shared" si="34"/>
        <v>GEH50DFEJSR  (50 gal)</v>
      </c>
      <c r="S197" s="151">
        <f t="shared" si="35"/>
        <v>1</v>
      </c>
      <c r="T197" s="13" t="s">
        <v>120</v>
      </c>
      <c r="U197" s="14">
        <v>50</v>
      </c>
      <c r="V197" s="30" t="s">
        <v>224</v>
      </c>
      <c r="W197" s="80" t="s">
        <v>170</v>
      </c>
      <c r="X197" s="85" t="str">
        <f t="shared" si="36"/>
        <v>GE2014</v>
      </c>
      <c r="Y197" s="113">
        <v>0</v>
      </c>
      <c r="Z197" s="46" t="str">
        <f>[1]ESTAR_to_AWHS!I23</f>
        <v>2-3</v>
      </c>
      <c r="AA197" s="47">
        <f>[1]ESTAR_to_AWHS!J23</f>
        <v>42621</v>
      </c>
      <c r="AB197" s="44" t="s">
        <v>84</v>
      </c>
      <c r="AC197" s="124" t="str">
        <f t="shared" si="37"/>
        <v>2,     1500519,   "GEH50DFEJSR  (50 gal)"</v>
      </c>
      <c r="AD197" s="126" t="str">
        <f t="shared" si="74"/>
        <v>GE</v>
      </c>
      <c r="AE197" s="127" t="s">
        <v>120</v>
      </c>
      <c r="AF197" s="167">
        <f t="shared" si="38"/>
        <v>1</v>
      </c>
      <c r="AG197" s="124" t="str">
        <f t="shared" si="39"/>
        <v xml:space="preserve">          case  GEH50DFEJSR  (50 gal)   :   "GEH50DFEJSR"</v>
      </c>
      <c r="AH197" s="6" t="s">
        <v>1274</v>
      </c>
      <c r="AI197" s="6" t="s">
        <v>1274</v>
      </c>
      <c r="AJ197" s="6">
        <v>3</v>
      </c>
      <c r="AK197"/>
      <c r="AL197" s="138" t="str">
        <f t="shared" si="40"/>
        <v>no records found</v>
      </c>
      <c r="AM197" s="138" t="str">
        <f t="shared" si="41"/>
        <v/>
      </c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  <c r="NR197"/>
      <c r="NS197"/>
      <c r="NT197"/>
      <c r="NU197"/>
      <c r="NV197"/>
      <c r="NW197"/>
      <c r="NX197"/>
      <c r="NY197"/>
      <c r="NZ197"/>
      <c r="OA197"/>
      <c r="OB197"/>
      <c r="OC197"/>
      <c r="OD197"/>
      <c r="OE197"/>
      <c r="OF197"/>
      <c r="OG197"/>
      <c r="OH197"/>
      <c r="OI197"/>
      <c r="OJ197"/>
      <c r="OK197"/>
      <c r="OL197"/>
      <c r="OM197"/>
      <c r="ON197"/>
      <c r="OO197"/>
      <c r="OP197"/>
      <c r="OQ197"/>
      <c r="OR197"/>
      <c r="OS197"/>
      <c r="OT197"/>
      <c r="OU197"/>
      <c r="OV197"/>
      <c r="OW197"/>
      <c r="OX197"/>
      <c r="OY197"/>
      <c r="OZ197"/>
      <c r="PA197"/>
      <c r="PB197"/>
      <c r="PC197"/>
      <c r="PD197"/>
      <c r="PE197"/>
      <c r="PF197"/>
      <c r="PG197"/>
      <c r="PH197"/>
      <c r="PI197"/>
      <c r="PJ197"/>
      <c r="PK197"/>
      <c r="PL197"/>
      <c r="PM197"/>
      <c r="PN197"/>
      <c r="PO197"/>
      <c r="PP197"/>
      <c r="PQ197"/>
      <c r="PR197"/>
      <c r="PS197"/>
      <c r="PT197"/>
      <c r="PU197"/>
      <c r="PV197"/>
      <c r="PW197"/>
      <c r="PX197"/>
      <c r="PY197"/>
      <c r="PZ197"/>
      <c r="QA197"/>
      <c r="QB197"/>
      <c r="QC197"/>
      <c r="QD197"/>
      <c r="QE197"/>
      <c r="QF197"/>
      <c r="QG197"/>
      <c r="QH197"/>
      <c r="QI197"/>
      <c r="QJ197"/>
      <c r="QK197"/>
      <c r="QL197"/>
      <c r="QM197"/>
      <c r="QN197"/>
      <c r="QO197"/>
      <c r="QP197"/>
      <c r="QQ197"/>
      <c r="QR197"/>
      <c r="QS197"/>
      <c r="QT197"/>
      <c r="QU197"/>
      <c r="QV197"/>
      <c r="QW197"/>
      <c r="QX197"/>
      <c r="QY197"/>
      <c r="QZ197"/>
      <c r="RA197"/>
      <c r="RB197"/>
      <c r="RC197"/>
      <c r="RD197"/>
      <c r="RE197"/>
      <c r="RF197"/>
      <c r="RG197"/>
      <c r="RH197"/>
      <c r="RI197"/>
      <c r="RJ197"/>
      <c r="RK197"/>
      <c r="RL197"/>
      <c r="RM197"/>
      <c r="RN197"/>
      <c r="RO197"/>
      <c r="RP197"/>
      <c r="RQ197"/>
      <c r="RR197"/>
      <c r="RS197"/>
      <c r="RT197"/>
      <c r="RU197"/>
      <c r="RV197"/>
      <c r="RW197"/>
      <c r="RX197"/>
      <c r="RY197"/>
      <c r="RZ197"/>
      <c r="SA197"/>
      <c r="SB197"/>
      <c r="SC197"/>
      <c r="SD197"/>
      <c r="SE197"/>
      <c r="SF197"/>
      <c r="SG197"/>
      <c r="SH197"/>
      <c r="SI197"/>
      <c r="SJ197"/>
      <c r="SK197"/>
      <c r="SL197"/>
      <c r="SM197"/>
      <c r="SN197"/>
      <c r="SO197"/>
      <c r="SP197"/>
      <c r="SQ197"/>
      <c r="SR197"/>
      <c r="SS197"/>
      <c r="ST197"/>
      <c r="SU197"/>
      <c r="SV197"/>
      <c r="SW197"/>
      <c r="SX197"/>
      <c r="SY197"/>
      <c r="SZ197"/>
      <c r="TA197"/>
      <c r="TB197"/>
      <c r="TC197"/>
      <c r="TD197"/>
      <c r="TE197"/>
      <c r="TF197"/>
      <c r="TG197"/>
      <c r="TH197"/>
      <c r="TI197"/>
      <c r="TJ197"/>
      <c r="TK197"/>
      <c r="TL197"/>
      <c r="TM197"/>
      <c r="TN197"/>
      <c r="TO197"/>
      <c r="TP197"/>
      <c r="TQ197"/>
      <c r="TR197"/>
      <c r="TS197"/>
      <c r="TT197"/>
      <c r="TU197"/>
      <c r="TV197"/>
      <c r="TW197"/>
      <c r="TX197"/>
      <c r="TY197"/>
      <c r="TZ197"/>
      <c r="UA197"/>
      <c r="UB197"/>
      <c r="UC197"/>
      <c r="UD197"/>
      <c r="UE197"/>
      <c r="UF197"/>
      <c r="UG197"/>
      <c r="UH197"/>
      <c r="UI197"/>
      <c r="UJ197"/>
      <c r="UK197"/>
      <c r="UL197"/>
      <c r="UM197"/>
      <c r="UN197"/>
      <c r="UO197"/>
      <c r="UP197"/>
      <c r="UQ197"/>
      <c r="UR197"/>
      <c r="US197"/>
      <c r="UT197"/>
      <c r="UU197"/>
      <c r="UV197"/>
      <c r="UW197"/>
      <c r="UX197"/>
      <c r="UY197"/>
      <c r="UZ197"/>
      <c r="VA197"/>
      <c r="VB197"/>
      <c r="VC197"/>
      <c r="VD197"/>
      <c r="VE197"/>
      <c r="VF197"/>
      <c r="VG197"/>
      <c r="VH197"/>
      <c r="VI197"/>
      <c r="VJ197"/>
      <c r="VK197"/>
      <c r="VL197"/>
      <c r="VM197"/>
      <c r="VN197"/>
      <c r="VO197"/>
      <c r="VP197"/>
      <c r="VQ197"/>
      <c r="VR197"/>
      <c r="VS197"/>
      <c r="VT197"/>
      <c r="VU197"/>
      <c r="VV197"/>
      <c r="VW197"/>
      <c r="VX197"/>
      <c r="VY197"/>
      <c r="VZ197"/>
      <c r="WA197"/>
      <c r="WB197"/>
      <c r="WC197"/>
      <c r="WD197"/>
      <c r="WE197"/>
      <c r="WF197"/>
      <c r="WG197"/>
      <c r="WH197"/>
      <c r="WI197"/>
      <c r="WJ197"/>
      <c r="WK197"/>
      <c r="WL197"/>
      <c r="WM197"/>
      <c r="WN197"/>
      <c r="WO197"/>
      <c r="WP197"/>
      <c r="WQ197"/>
      <c r="WR197"/>
      <c r="WS197"/>
      <c r="WT197"/>
      <c r="WU197"/>
      <c r="WV197"/>
      <c r="WW197"/>
      <c r="WX197"/>
      <c r="WY197"/>
      <c r="WZ197"/>
      <c r="XA197"/>
      <c r="XB197"/>
      <c r="XC197"/>
      <c r="XD197"/>
      <c r="XE197"/>
      <c r="XF197"/>
      <c r="XG197"/>
      <c r="XH197"/>
      <c r="XI197"/>
      <c r="XJ197"/>
      <c r="XK197"/>
      <c r="XL197"/>
      <c r="XM197"/>
      <c r="XN197"/>
      <c r="XO197"/>
      <c r="XP197"/>
      <c r="XQ197"/>
      <c r="XR197"/>
      <c r="XS197"/>
      <c r="XT197"/>
      <c r="XU197"/>
      <c r="XV197"/>
      <c r="XW197"/>
      <c r="XX197"/>
      <c r="XY197"/>
      <c r="XZ197"/>
      <c r="YA197"/>
      <c r="YB197"/>
      <c r="YC197"/>
      <c r="YD197"/>
      <c r="YE197"/>
      <c r="YF197"/>
      <c r="YG197"/>
      <c r="YH197"/>
      <c r="YI197"/>
      <c r="YJ197"/>
      <c r="YK197"/>
      <c r="YL197"/>
      <c r="YM197"/>
      <c r="YN197"/>
      <c r="YO197"/>
      <c r="YP197"/>
      <c r="YQ197"/>
      <c r="YR197"/>
      <c r="YS197"/>
      <c r="YT197"/>
      <c r="YU197"/>
      <c r="YV197"/>
      <c r="YW197"/>
      <c r="YX197"/>
      <c r="YY197"/>
      <c r="YZ197"/>
      <c r="ZA197"/>
      <c r="ZB197"/>
      <c r="ZC197"/>
      <c r="ZD197"/>
      <c r="ZE197"/>
      <c r="ZF197"/>
      <c r="ZG197"/>
      <c r="ZH197"/>
      <c r="ZI197"/>
      <c r="ZJ197"/>
      <c r="ZK197"/>
      <c r="ZL197"/>
      <c r="ZM197"/>
      <c r="ZN197"/>
      <c r="ZO197"/>
      <c r="ZP197"/>
      <c r="ZQ197"/>
      <c r="ZR197"/>
      <c r="ZS197"/>
      <c r="ZT197"/>
      <c r="ZU197"/>
      <c r="ZV197"/>
      <c r="ZW197"/>
      <c r="ZX197"/>
      <c r="ZY197"/>
      <c r="ZZ197"/>
      <c r="AAA197"/>
      <c r="AAB197"/>
      <c r="AAC197"/>
      <c r="AAD197"/>
      <c r="AAE197"/>
      <c r="AAF197"/>
      <c r="AAG197"/>
      <c r="AAH197"/>
      <c r="AAI197"/>
      <c r="AAJ197"/>
      <c r="AAK197"/>
      <c r="AAL197"/>
      <c r="AAM197"/>
      <c r="AAN197"/>
      <c r="AAO197"/>
      <c r="AAP197"/>
      <c r="AAQ197"/>
      <c r="AAR197"/>
      <c r="AAS197"/>
      <c r="AAT197"/>
      <c r="AAU197"/>
      <c r="AAV197"/>
      <c r="AAW197"/>
      <c r="AAX197"/>
      <c r="AAY197"/>
      <c r="AAZ197"/>
      <c r="ABA197"/>
      <c r="ABB197"/>
      <c r="ABC197"/>
      <c r="ABD197"/>
      <c r="ABE197"/>
      <c r="ABF197"/>
      <c r="ABG197"/>
      <c r="ABH197"/>
      <c r="ABI197"/>
      <c r="ABJ197"/>
      <c r="ABK197"/>
      <c r="ABL197"/>
      <c r="ABM197"/>
      <c r="ABN197"/>
      <c r="ABO197"/>
      <c r="ABP197"/>
      <c r="ABQ197"/>
      <c r="ABR197"/>
      <c r="ABS197"/>
      <c r="ABT197"/>
      <c r="ABU197"/>
      <c r="ABV197"/>
      <c r="ABW197"/>
      <c r="ABX197"/>
      <c r="ABY197"/>
      <c r="ABZ197"/>
      <c r="ACA197"/>
      <c r="ACB197"/>
      <c r="ACC197"/>
      <c r="ACD197"/>
      <c r="ACE197"/>
      <c r="ACF197"/>
      <c r="ACG197"/>
      <c r="ACH197"/>
      <c r="ACI197"/>
      <c r="ACJ197"/>
      <c r="ACK197"/>
      <c r="ACL197"/>
      <c r="ACM197"/>
      <c r="ACN197"/>
      <c r="ACO197"/>
      <c r="ACP197"/>
      <c r="ACQ197"/>
      <c r="ACR197"/>
      <c r="ACS197"/>
      <c r="ACT197"/>
      <c r="ACU197"/>
      <c r="ACV197"/>
      <c r="ACW197"/>
      <c r="ACX197"/>
      <c r="ACY197"/>
      <c r="ACZ197"/>
      <c r="ADA197"/>
      <c r="ADB197"/>
      <c r="ADC197"/>
      <c r="ADD197"/>
      <c r="ADE197"/>
      <c r="ADF197"/>
      <c r="ADG197"/>
      <c r="ADH197"/>
      <c r="ADI197"/>
      <c r="ADJ197"/>
      <c r="ADK197"/>
      <c r="ADL197"/>
      <c r="ADM197"/>
      <c r="ADN197"/>
      <c r="ADO197"/>
      <c r="ADP197"/>
      <c r="ADQ197"/>
      <c r="ADR197"/>
      <c r="ADS197"/>
      <c r="ADT197"/>
      <c r="ADU197"/>
      <c r="ADV197"/>
      <c r="ADW197"/>
      <c r="ADX197"/>
      <c r="ADY197"/>
      <c r="ADZ197"/>
      <c r="AEA197"/>
      <c r="AEB197"/>
      <c r="AEC197"/>
      <c r="AED197"/>
      <c r="AEE197"/>
      <c r="AEF197"/>
      <c r="AEG197"/>
      <c r="AEH197"/>
      <c r="AEI197"/>
      <c r="AEJ197"/>
      <c r="AEK197"/>
      <c r="AEL197"/>
      <c r="AEM197"/>
      <c r="AEN197"/>
      <c r="AEO197"/>
      <c r="AEP197"/>
      <c r="AEQ197"/>
      <c r="AER197"/>
      <c r="AES197"/>
      <c r="AET197"/>
      <c r="AEU197"/>
      <c r="AEV197"/>
      <c r="AEW197"/>
      <c r="AEX197"/>
      <c r="AEY197"/>
      <c r="AEZ197"/>
      <c r="AFA197"/>
      <c r="AFB197"/>
      <c r="AFC197"/>
      <c r="AFD197"/>
      <c r="AFE197"/>
      <c r="AFF197"/>
      <c r="AFG197"/>
      <c r="AFH197"/>
      <c r="AFI197"/>
      <c r="AFJ197"/>
      <c r="AFK197"/>
      <c r="AFL197"/>
      <c r="AFM197"/>
      <c r="AFN197"/>
      <c r="AFO197"/>
      <c r="AFP197"/>
      <c r="AFQ197"/>
      <c r="AFR197"/>
      <c r="AFS197"/>
      <c r="AFT197"/>
      <c r="AFU197"/>
      <c r="AFV197"/>
      <c r="AFW197"/>
      <c r="AFX197"/>
      <c r="AFY197"/>
      <c r="AFZ197"/>
      <c r="AGA197"/>
      <c r="AGB197"/>
      <c r="AGC197"/>
      <c r="AGD197"/>
      <c r="AGE197"/>
      <c r="AGF197"/>
      <c r="AGG197"/>
      <c r="AGH197"/>
      <c r="AGI197"/>
      <c r="AGJ197"/>
      <c r="AGK197"/>
      <c r="AGL197"/>
      <c r="AGM197"/>
      <c r="AGN197"/>
      <c r="AGO197"/>
      <c r="AGP197"/>
      <c r="AGQ197"/>
      <c r="AGR197"/>
      <c r="AGS197"/>
      <c r="AGT197"/>
      <c r="AGU197"/>
      <c r="AGV197"/>
      <c r="AGW197"/>
      <c r="AGX197"/>
      <c r="AGY197"/>
      <c r="AGZ197"/>
      <c r="AHA197"/>
      <c r="AHB197"/>
      <c r="AHC197"/>
      <c r="AHD197"/>
      <c r="AHE197"/>
      <c r="AHF197"/>
      <c r="AHG197"/>
      <c r="AHH197"/>
      <c r="AHI197"/>
      <c r="AHJ197"/>
      <c r="AHK197"/>
      <c r="AHL197"/>
      <c r="AHM197"/>
      <c r="AHN197"/>
      <c r="AHO197"/>
      <c r="AHP197"/>
      <c r="AHQ197"/>
      <c r="AHR197"/>
      <c r="AHS197"/>
      <c r="AHT197"/>
      <c r="AHU197"/>
      <c r="AHV197"/>
      <c r="AHW197"/>
      <c r="AHX197"/>
      <c r="AHY197"/>
      <c r="AHZ197"/>
      <c r="AIA197"/>
      <c r="AIB197"/>
      <c r="AIC197"/>
      <c r="AID197"/>
      <c r="AIE197"/>
      <c r="AIF197"/>
      <c r="AIG197"/>
      <c r="AIH197"/>
      <c r="AII197"/>
      <c r="AIJ197"/>
      <c r="AIK197"/>
      <c r="AIL197"/>
      <c r="AIM197"/>
      <c r="AIN197"/>
      <c r="AIO197"/>
      <c r="AIP197"/>
      <c r="AIQ197"/>
      <c r="AIR197"/>
      <c r="AIS197"/>
      <c r="AIT197"/>
      <c r="AIU197"/>
      <c r="AIV197"/>
      <c r="AIW197"/>
      <c r="AIX197"/>
      <c r="AIY197"/>
      <c r="AIZ197"/>
      <c r="AJA197"/>
      <c r="AJB197"/>
      <c r="AJC197"/>
      <c r="AJD197"/>
      <c r="AJE197"/>
      <c r="AJF197"/>
      <c r="AJG197"/>
      <c r="AJH197"/>
      <c r="AJI197"/>
      <c r="AJJ197"/>
      <c r="AJK197"/>
      <c r="AJL197"/>
      <c r="AJM197"/>
      <c r="AJN197"/>
      <c r="AJO197"/>
      <c r="AJP197"/>
      <c r="AJQ197"/>
      <c r="AJR197"/>
      <c r="AJS197"/>
      <c r="AJT197"/>
      <c r="AJU197"/>
      <c r="AJV197"/>
      <c r="AJW197"/>
      <c r="AJX197"/>
      <c r="AJY197"/>
      <c r="AJZ197"/>
      <c r="AKA197"/>
      <c r="AKB197"/>
      <c r="AKC197"/>
      <c r="AKD197"/>
      <c r="AKE197"/>
      <c r="AKF197"/>
      <c r="AKG197"/>
      <c r="AKH197"/>
      <c r="AKI197"/>
      <c r="AKJ197"/>
      <c r="AKK197"/>
      <c r="AKL197"/>
      <c r="AKM197"/>
      <c r="AKN197"/>
      <c r="AKO197"/>
      <c r="AKP197"/>
      <c r="AKQ197"/>
      <c r="AKR197"/>
      <c r="AKS197"/>
      <c r="AKT197"/>
      <c r="AKU197"/>
      <c r="AKV197"/>
      <c r="AKW197"/>
      <c r="AKX197"/>
      <c r="AKY197"/>
      <c r="AKZ197"/>
      <c r="ALA197"/>
      <c r="ALB197"/>
      <c r="ALC197"/>
      <c r="ALD197"/>
      <c r="ALE197"/>
      <c r="ALF197"/>
      <c r="ALG197"/>
      <c r="ALH197"/>
      <c r="ALI197"/>
      <c r="ALJ197"/>
      <c r="ALK197"/>
      <c r="ALL197"/>
      <c r="ALM197"/>
      <c r="ALN197"/>
      <c r="ALO197"/>
      <c r="ALP197"/>
      <c r="ALQ197"/>
      <c r="ALR197"/>
      <c r="ALS197"/>
      <c r="ALT197"/>
      <c r="ALU197"/>
      <c r="ALV197"/>
      <c r="ALW197"/>
      <c r="ALX197"/>
      <c r="ALY197"/>
      <c r="ALZ197"/>
      <c r="AMA197"/>
      <c r="AMB197"/>
      <c r="AMC197"/>
      <c r="AMD197"/>
      <c r="AME197"/>
      <c r="AMF197"/>
      <c r="AMG197"/>
      <c r="AMH197"/>
      <c r="AMI197"/>
      <c r="AMJ197"/>
      <c r="AMK197"/>
      <c r="AML197"/>
      <c r="AMM197"/>
      <c r="AMN197"/>
      <c r="AMO197"/>
      <c r="AMP197"/>
      <c r="AMQ197"/>
      <c r="AMR197"/>
      <c r="AMS197"/>
      <c r="AMT197"/>
      <c r="AMU197"/>
    </row>
    <row r="198" spans="3:1038" s="6" customFormat="1" ht="15" customHeight="1" x14ac:dyDescent="0.25">
      <c r="C198" s="6" t="str">
        <f t="shared" si="25"/>
        <v>GE</v>
      </c>
      <c r="D198" s="6" t="str">
        <f t="shared" si="26"/>
        <v>GEH50DHEKSC  (50 gal)</v>
      </c>
      <c r="E198" s="6">
        <f t="shared" si="27"/>
        <v>1500619</v>
      </c>
      <c r="F198" s="55">
        <f t="shared" si="28"/>
        <v>50</v>
      </c>
      <c r="G198" s="6" t="str">
        <f t="shared" si="29"/>
        <v>GE2014</v>
      </c>
      <c r="H198" s="114">
        <f t="shared" si="30"/>
        <v>0</v>
      </c>
      <c r="I198" s="152" t="str">
        <f t="shared" si="31"/>
        <v>GEH50DHEKSC</v>
      </c>
      <c r="J198" s="114">
        <v>3</v>
      </c>
      <c r="K198" s="220">
        <v>0</v>
      </c>
      <c r="L198" s="91" t="s">
        <v>188</v>
      </c>
      <c r="M198" s="32">
        <v>3</v>
      </c>
      <c r="N198" s="75">
        <f t="shared" si="32"/>
        <v>15</v>
      </c>
      <c r="O198" s="12" t="s">
        <v>94</v>
      </c>
      <c r="P198" s="62">
        <f t="shared" si="73"/>
        <v>6</v>
      </c>
      <c r="Q198" s="164">
        <f t="shared" si="33"/>
        <v>1500619</v>
      </c>
      <c r="R198" s="59" t="str">
        <f t="shared" si="34"/>
        <v>GEH50DHEKSC  (50 gal)</v>
      </c>
      <c r="S198" s="151">
        <f t="shared" si="35"/>
        <v>1</v>
      </c>
      <c r="T198" s="13" t="s">
        <v>121</v>
      </c>
      <c r="U198" s="14">
        <v>50</v>
      </c>
      <c r="V198" s="30" t="s">
        <v>224</v>
      </c>
      <c r="W198" s="80" t="s">
        <v>170</v>
      </c>
      <c r="X198" s="85" t="str">
        <f t="shared" si="36"/>
        <v>GE2014</v>
      </c>
      <c r="Y198" s="113">
        <v>0</v>
      </c>
      <c r="Z198" s="46" t="str">
        <f>[1]ESTAR_to_AWHS!I24</f>
        <v>2-3</v>
      </c>
      <c r="AA198" s="47">
        <f>[1]ESTAR_to_AWHS!J24</f>
        <v>42621</v>
      </c>
      <c r="AB198" s="44" t="s">
        <v>84</v>
      </c>
      <c r="AC198" s="124" t="str">
        <f t="shared" si="37"/>
        <v>2,     1500619,   "GEH50DHEKSC  (50 gal)"</v>
      </c>
      <c r="AD198" s="126" t="str">
        <f t="shared" si="74"/>
        <v>GE</v>
      </c>
      <c r="AE198" s="127" t="s">
        <v>121</v>
      </c>
      <c r="AF198" s="167">
        <f t="shared" si="38"/>
        <v>1</v>
      </c>
      <c r="AG198" s="124" t="str">
        <f t="shared" si="39"/>
        <v xml:space="preserve">          case  GEH50DHEKSC  (50 gal)   :   "GEH50DHEKSC"</v>
      </c>
      <c r="AH198" s="6" t="s">
        <v>1274</v>
      </c>
      <c r="AI198" s="6" t="s">
        <v>1274</v>
      </c>
      <c r="AJ198" s="6">
        <v>3</v>
      </c>
      <c r="AK198"/>
      <c r="AL198" s="138" t="str">
        <f t="shared" si="40"/>
        <v>no records found</v>
      </c>
      <c r="AM198" s="138" t="str">
        <f t="shared" si="41"/>
        <v/>
      </c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  <c r="NR198"/>
      <c r="NS198"/>
      <c r="NT198"/>
      <c r="NU198"/>
      <c r="NV198"/>
      <c r="NW198"/>
      <c r="NX198"/>
      <c r="NY198"/>
      <c r="NZ198"/>
      <c r="OA198"/>
      <c r="OB198"/>
      <c r="OC198"/>
      <c r="OD198"/>
      <c r="OE198"/>
      <c r="OF198"/>
      <c r="OG198"/>
      <c r="OH198"/>
      <c r="OI198"/>
      <c r="OJ198"/>
      <c r="OK198"/>
      <c r="OL198"/>
      <c r="OM198"/>
      <c r="ON198"/>
      <c r="OO198"/>
      <c r="OP198"/>
      <c r="OQ198"/>
      <c r="OR198"/>
      <c r="OS198"/>
      <c r="OT198"/>
      <c r="OU198"/>
      <c r="OV198"/>
      <c r="OW198"/>
      <c r="OX198"/>
      <c r="OY198"/>
      <c r="OZ198"/>
      <c r="PA198"/>
      <c r="PB198"/>
      <c r="PC198"/>
      <c r="PD198"/>
      <c r="PE198"/>
      <c r="PF198"/>
      <c r="PG198"/>
      <c r="PH198"/>
      <c r="PI198"/>
      <c r="PJ198"/>
      <c r="PK198"/>
      <c r="PL198"/>
      <c r="PM198"/>
      <c r="PN198"/>
      <c r="PO198"/>
      <c r="PP198"/>
      <c r="PQ198"/>
      <c r="PR198"/>
      <c r="PS198"/>
      <c r="PT198"/>
      <c r="PU198"/>
      <c r="PV198"/>
      <c r="PW198"/>
      <c r="PX198"/>
      <c r="PY198"/>
      <c r="PZ198"/>
      <c r="QA198"/>
      <c r="QB198"/>
      <c r="QC198"/>
      <c r="QD198"/>
      <c r="QE198"/>
      <c r="QF198"/>
      <c r="QG198"/>
      <c r="QH198"/>
      <c r="QI198"/>
      <c r="QJ198"/>
      <c r="QK198"/>
      <c r="QL198"/>
      <c r="QM198"/>
      <c r="QN198"/>
      <c r="QO198"/>
      <c r="QP198"/>
      <c r="QQ198"/>
      <c r="QR198"/>
      <c r="QS198"/>
      <c r="QT198"/>
      <c r="QU198"/>
      <c r="QV198"/>
      <c r="QW198"/>
      <c r="QX198"/>
      <c r="QY198"/>
      <c r="QZ198"/>
      <c r="RA198"/>
      <c r="RB198"/>
      <c r="RC198"/>
      <c r="RD198"/>
      <c r="RE198"/>
      <c r="RF198"/>
      <c r="RG198"/>
      <c r="RH198"/>
      <c r="RI198"/>
      <c r="RJ198"/>
      <c r="RK198"/>
      <c r="RL198"/>
      <c r="RM198"/>
      <c r="RN198"/>
      <c r="RO198"/>
      <c r="RP198"/>
      <c r="RQ198"/>
      <c r="RR198"/>
      <c r="RS198"/>
      <c r="RT198"/>
      <c r="RU198"/>
      <c r="RV198"/>
      <c r="RW198"/>
      <c r="RX198"/>
      <c r="RY198"/>
      <c r="RZ198"/>
      <c r="SA198"/>
      <c r="SB198"/>
      <c r="SC198"/>
      <c r="SD198"/>
      <c r="SE198"/>
      <c r="SF198"/>
      <c r="SG198"/>
      <c r="SH198"/>
      <c r="SI198"/>
      <c r="SJ198"/>
      <c r="SK198"/>
      <c r="SL198"/>
      <c r="SM198"/>
      <c r="SN198"/>
      <c r="SO198"/>
      <c r="SP198"/>
      <c r="SQ198"/>
      <c r="SR198"/>
      <c r="SS198"/>
      <c r="ST198"/>
      <c r="SU198"/>
      <c r="SV198"/>
      <c r="SW198"/>
      <c r="SX198"/>
      <c r="SY198"/>
      <c r="SZ198"/>
      <c r="TA198"/>
      <c r="TB198"/>
      <c r="TC198"/>
      <c r="TD198"/>
      <c r="TE198"/>
      <c r="TF198"/>
      <c r="TG198"/>
      <c r="TH198"/>
      <c r="TI198"/>
      <c r="TJ198"/>
      <c r="TK198"/>
      <c r="TL198"/>
      <c r="TM198"/>
      <c r="TN198"/>
      <c r="TO198"/>
      <c r="TP198"/>
      <c r="TQ198"/>
      <c r="TR198"/>
      <c r="TS198"/>
      <c r="TT198"/>
      <c r="TU198"/>
      <c r="TV198"/>
      <c r="TW198"/>
      <c r="TX198"/>
      <c r="TY198"/>
      <c r="TZ198"/>
      <c r="UA198"/>
      <c r="UB198"/>
      <c r="UC198"/>
      <c r="UD198"/>
      <c r="UE198"/>
      <c r="UF198"/>
      <c r="UG198"/>
      <c r="UH198"/>
      <c r="UI198"/>
      <c r="UJ198"/>
      <c r="UK198"/>
      <c r="UL198"/>
      <c r="UM198"/>
      <c r="UN198"/>
      <c r="UO198"/>
      <c r="UP198"/>
      <c r="UQ198"/>
      <c r="UR198"/>
      <c r="US198"/>
      <c r="UT198"/>
      <c r="UU198"/>
      <c r="UV198"/>
      <c r="UW198"/>
      <c r="UX198"/>
      <c r="UY198"/>
      <c r="UZ198"/>
      <c r="VA198"/>
      <c r="VB198"/>
      <c r="VC198"/>
      <c r="VD198"/>
      <c r="VE198"/>
      <c r="VF198"/>
      <c r="VG198"/>
      <c r="VH198"/>
      <c r="VI198"/>
      <c r="VJ198"/>
      <c r="VK198"/>
      <c r="VL198"/>
      <c r="VM198"/>
      <c r="VN198"/>
      <c r="VO198"/>
      <c r="VP198"/>
      <c r="VQ198"/>
      <c r="VR198"/>
      <c r="VS198"/>
      <c r="VT198"/>
      <c r="VU198"/>
      <c r="VV198"/>
      <c r="VW198"/>
      <c r="VX198"/>
      <c r="VY198"/>
      <c r="VZ198"/>
      <c r="WA198"/>
      <c r="WB198"/>
      <c r="WC198"/>
      <c r="WD198"/>
      <c r="WE198"/>
      <c r="WF198"/>
      <c r="WG198"/>
      <c r="WH198"/>
      <c r="WI198"/>
      <c r="WJ198"/>
      <c r="WK198"/>
      <c r="WL198"/>
      <c r="WM198"/>
      <c r="WN198"/>
      <c r="WO198"/>
      <c r="WP198"/>
      <c r="WQ198"/>
      <c r="WR198"/>
      <c r="WS198"/>
      <c r="WT198"/>
      <c r="WU198"/>
      <c r="WV198"/>
      <c r="WW198"/>
      <c r="WX198"/>
      <c r="WY198"/>
      <c r="WZ198"/>
      <c r="XA198"/>
      <c r="XB198"/>
      <c r="XC198"/>
      <c r="XD198"/>
      <c r="XE198"/>
      <c r="XF198"/>
      <c r="XG198"/>
      <c r="XH198"/>
      <c r="XI198"/>
      <c r="XJ198"/>
      <c r="XK198"/>
      <c r="XL198"/>
      <c r="XM198"/>
      <c r="XN198"/>
      <c r="XO198"/>
      <c r="XP198"/>
      <c r="XQ198"/>
      <c r="XR198"/>
      <c r="XS198"/>
      <c r="XT198"/>
      <c r="XU198"/>
      <c r="XV198"/>
      <c r="XW198"/>
      <c r="XX198"/>
      <c r="XY198"/>
      <c r="XZ198"/>
      <c r="YA198"/>
      <c r="YB198"/>
      <c r="YC198"/>
      <c r="YD198"/>
      <c r="YE198"/>
      <c r="YF198"/>
      <c r="YG198"/>
      <c r="YH198"/>
      <c r="YI198"/>
      <c r="YJ198"/>
      <c r="YK198"/>
      <c r="YL198"/>
      <c r="YM198"/>
      <c r="YN198"/>
      <c r="YO198"/>
      <c r="YP198"/>
      <c r="YQ198"/>
      <c r="YR198"/>
      <c r="YS198"/>
      <c r="YT198"/>
      <c r="YU198"/>
      <c r="YV198"/>
      <c r="YW198"/>
      <c r="YX198"/>
      <c r="YY198"/>
      <c r="YZ198"/>
      <c r="ZA198"/>
      <c r="ZB198"/>
      <c r="ZC198"/>
      <c r="ZD198"/>
      <c r="ZE198"/>
      <c r="ZF198"/>
      <c r="ZG198"/>
      <c r="ZH198"/>
      <c r="ZI198"/>
      <c r="ZJ198"/>
      <c r="ZK198"/>
      <c r="ZL198"/>
      <c r="ZM198"/>
      <c r="ZN198"/>
      <c r="ZO198"/>
      <c r="ZP198"/>
      <c r="ZQ198"/>
      <c r="ZR198"/>
      <c r="ZS198"/>
      <c r="ZT198"/>
      <c r="ZU198"/>
      <c r="ZV198"/>
      <c r="ZW198"/>
      <c r="ZX198"/>
      <c r="ZY198"/>
      <c r="ZZ198"/>
      <c r="AAA198"/>
      <c r="AAB198"/>
      <c r="AAC198"/>
      <c r="AAD198"/>
      <c r="AAE198"/>
      <c r="AAF198"/>
      <c r="AAG198"/>
      <c r="AAH198"/>
      <c r="AAI198"/>
      <c r="AAJ198"/>
      <c r="AAK198"/>
      <c r="AAL198"/>
      <c r="AAM198"/>
      <c r="AAN198"/>
      <c r="AAO198"/>
      <c r="AAP198"/>
      <c r="AAQ198"/>
      <c r="AAR198"/>
      <c r="AAS198"/>
      <c r="AAT198"/>
      <c r="AAU198"/>
      <c r="AAV198"/>
      <c r="AAW198"/>
      <c r="AAX198"/>
      <c r="AAY198"/>
      <c r="AAZ198"/>
      <c r="ABA198"/>
      <c r="ABB198"/>
      <c r="ABC198"/>
      <c r="ABD198"/>
      <c r="ABE198"/>
      <c r="ABF198"/>
      <c r="ABG198"/>
      <c r="ABH198"/>
      <c r="ABI198"/>
      <c r="ABJ198"/>
      <c r="ABK198"/>
      <c r="ABL198"/>
      <c r="ABM198"/>
      <c r="ABN198"/>
      <c r="ABO198"/>
      <c r="ABP198"/>
      <c r="ABQ198"/>
      <c r="ABR198"/>
      <c r="ABS198"/>
      <c r="ABT198"/>
      <c r="ABU198"/>
      <c r="ABV198"/>
      <c r="ABW198"/>
      <c r="ABX198"/>
      <c r="ABY198"/>
      <c r="ABZ198"/>
      <c r="ACA198"/>
      <c r="ACB198"/>
      <c r="ACC198"/>
      <c r="ACD198"/>
      <c r="ACE198"/>
      <c r="ACF198"/>
      <c r="ACG198"/>
      <c r="ACH198"/>
      <c r="ACI198"/>
      <c r="ACJ198"/>
      <c r="ACK198"/>
      <c r="ACL198"/>
      <c r="ACM198"/>
      <c r="ACN198"/>
      <c r="ACO198"/>
      <c r="ACP198"/>
      <c r="ACQ198"/>
      <c r="ACR198"/>
      <c r="ACS198"/>
      <c r="ACT198"/>
      <c r="ACU198"/>
      <c r="ACV198"/>
      <c r="ACW198"/>
      <c r="ACX198"/>
      <c r="ACY198"/>
      <c r="ACZ198"/>
      <c r="ADA198"/>
      <c r="ADB198"/>
      <c r="ADC198"/>
      <c r="ADD198"/>
      <c r="ADE198"/>
      <c r="ADF198"/>
      <c r="ADG198"/>
      <c r="ADH198"/>
      <c r="ADI198"/>
      <c r="ADJ198"/>
      <c r="ADK198"/>
      <c r="ADL198"/>
      <c r="ADM198"/>
      <c r="ADN198"/>
      <c r="ADO198"/>
      <c r="ADP198"/>
      <c r="ADQ198"/>
      <c r="ADR198"/>
      <c r="ADS198"/>
      <c r="ADT198"/>
      <c r="ADU198"/>
      <c r="ADV198"/>
      <c r="ADW198"/>
      <c r="ADX198"/>
      <c r="ADY198"/>
      <c r="ADZ198"/>
      <c r="AEA198"/>
      <c r="AEB198"/>
      <c r="AEC198"/>
      <c r="AED198"/>
      <c r="AEE198"/>
      <c r="AEF198"/>
      <c r="AEG198"/>
      <c r="AEH198"/>
      <c r="AEI198"/>
      <c r="AEJ198"/>
      <c r="AEK198"/>
      <c r="AEL198"/>
      <c r="AEM198"/>
      <c r="AEN198"/>
      <c r="AEO198"/>
      <c r="AEP198"/>
      <c r="AEQ198"/>
      <c r="AER198"/>
      <c r="AES198"/>
      <c r="AET198"/>
      <c r="AEU198"/>
      <c r="AEV198"/>
      <c r="AEW198"/>
      <c r="AEX198"/>
      <c r="AEY198"/>
      <c r="AEZ198"/>
      <c r="AFA198"/>
      <c r="AFB198"/>
      <c r="AFC198"/>
      <c r="AFD198"/>
      <c r="AFE198"/>
      <c r="AFF198"/>
      <c r="AFG198"/>
      <c r="AFH198"/>
      <c r="AFI198"/>
      <c r="AFJ198"/>
      <c r="AFK198"/>
      <c r="AFL198"/>
      <c r="AFM198"/>
      <c r="AFN198"/>
      <c r="AFO198"/>
      <c r="AFP198"/>
      <c r="AFQ198"/>
      <c r="AFR198"/>
      <c r="AFS198"/>
      <c r="AFT198"/>
      <c r="AFU198"/>
      <c r="AFV198"/>
      <c r="AFW198"/>
      <c r="AFX198"/>
      <c r="AFY198"/>
      <c r="AFZ198"/>
      <c r="AGA198"/>
      <c r="AGB198"/>
      <c r="AGC198"/>
      <c r="AGD198"/>
      <c r="AGE198"/>
      <c r="AGF198"/>
      <c r="AGG198"/>
      <c r="AGH198"/>
      <c r="AGI198"/>
      <c r="AGJ198"/>
      <c r="AGK198"/>
      <c r="AGL198"/>
      <c r="AGM198"/>
      <c r="AGN198"/>
      <c r="AGO198"/>
      <c r="AGP198"/>
      <c r="AGQ198"/>
      <c r="AGR198"/>
      <c r="AGS198"/>
      <c r="AGT198"/>
      <c r="AGU198"/>
      <c r="AGV198"/>
      <c r="AGW198"/>
      <c r="AGX198"/>
      <c r="AGY198"/>
      <c r="AGZ198"/>
      <c r="AHA198"/>
      <c r="AHB198"/>
      <c r="AHC198"/>
      <c r="AHD198"/>
      <c r="AHE198"/>
      <c r="AHF198"/>
      <c r="AHG198"/>
      <c r="AHH198"/>
      <c r="AHI198"/>
      <c r="AHJ198"/>
      <c r="AHK198"/>
      <c r="AHL198"/>
      <c r="AHM198"/>
      <c r="AHN198"/>
      <c r="AHO198"/>
      <c r="AHP198"/>
      <c r="AHQ198"/>
      <c r="AHR198"/>
      <c r="AHS198"/>
      <c r="AHT198"/>
      <c r="AHU198"/>
      <c r="AHV198"/>
      <c r="AHW198"/>
      <c r="AHX198"/>
      <c r="AHY198"/>
      <c r="AHZ198"/>
      <c r="AIA198"/>
      <c r="AIB198"/>
      <c r="AIC198"/>
      <c r="AID198"/>
      <c r="AIE198"/>
      <c r="AIF198"/>
      <c r="AIG198"/>
      <c r="AIH198"/>
      <c r="AII198"/>
      <c r="AIJ198"/>
      <c r="AIK198"/>
      <c r="AIL198"/>
      <c r="AIM198"/>
      <c r="AIN198"/>
      <c r="AIO198"/>
      <c r="AIP198"/>
      <c r="AIQ198"/>
      <c r="AIR198"/>
      <c r="AIS198"/>
      <c r="AIT198"/>
      <c r="AIU198"/>
      <c r="AIV198"/>
      <c r="AIW198"/>
      <c r="AIX198"/>
      <c r="AIY198"/>
      <c r="AIZ198"/>
      <c r="AJA198"/>
      <c r="AJB198"/>
      <c r="AJC198"/>
      <c r="AJD198"/>
      <c r="AJE198"/>
      <c r="AJF198"/>
      <c r="AJG198"/>
      <c r="AJH198"/>
      <c r="AJI198"/>
      <c r="AJJ198"/>
      <c r="AJK198"/>
      <c r="AJL198"/>
      <c r="AJM198"/>
      <c r="AJN198"/>
      <c r="AJO198"/>
      <c r="AJP198"/>
      <c r="AJQ198"/>
      <c r="AJR198"/>
      <c r="AJS198"/>
      <c r="AJT198"/>
      <c r="AJU198"/>
      <c r="AJV198"/>
      <c r="AJW198"/>
      <c r="AJX198"/>
      <c r="AJY198"/>
      <c r="AJZ198"/>
      <c r="AKA198"/>
      <c r="AKB198"/>
      <c r="AKC198"/>
      <c r="AKD198"/>
      <c r="AKE198"/>
      <c r="AKF198"/>
      <c r="AKG198"/>
      <c r="AKH198"/>
      <c r="AKI198"/>
      <c r="AKJ198"/>
      <c r="AKK198"/>
      <c r="AKL198"/>
      <c r="AKM198"/>
      <c r="AKN198"/>
      <c r="AKO198"/>
      <c r="AKP198"/>
      <c r="AKQ198"/>
      <c r="AKR198"/>
      <c r="AKS198"/>
      <c r="AKT198"/>
      <c r="AKU198"/>
      <c r="AKV198"/>
      <c r="AKW198"/>
      <c r="AKX198"/>
      <c r="AKY198"/>
      <c r="AKZ198"/>
      <c r="ALA198"/>
      <c r="ALB198"/>
      <c r="ALC198"/>
      <c r="ALD198"/>
      <c r="ALE198"/>
      <c r="ALF198"/>
      <c r="ALG198"/>
      <c r="ALH198"/>
      <c r="ALI198"/>
      <c r="ALJ198"/>
      <c r="ALK198"/>
      <c r="ALL198"/>
      <c r="ALM198"/>
      <c r="ALN198"/>
      <c r="ALO198"/>
      <c r="ALP198"/>
      <c r="ALQ198"/>
      <c r="ALR198"/>
      <c r="ALS198"/>
      <c r="ALT198"/>
      <c r="ALU198"/>
      <c r="ALV198"/>
      <c r="ALW198"/>
      <c r="ALX198"/>
      <c r="ALY198"/>
      <c r="ALZ198"/>
      <c r="AMA198"/>
      <c r="AMB198"/>
      <c r="AMC198"/>
      <c r="AMD198"/>
      <c r="AME198"/>
      <c r="AMF198"/>
      <c r="AMG198"/>
      <c r="AMH198"/>
      <c r="AMI198"/>
      <c r="AMJ198"/>
      <c r="AMK198"/>
      <c r="AML198"/>
      <c r="AMM198"/>
      <c r="AMN198"/>
      <c r="AMO198"/>
      <c r="AMP198"/>
      <c r="AMQ198"/>
      <c r="AMR198"/>
      <c r="AMS198"/>
      <c r="AMT198"/>
      <c r="AMU198"/>
    </row>
    <row r="199" spans="3:1038" s="6" customFormat="1" ht="15" customHeight="1" x14ac:dyDescent="0.25">
      <c r="C199" s="6" t="str">
        <f t="shared" si="25"/>
        <v>GE</v>
      </c>
      <c r="D199" s="6" t="str">
        <f t="shared" si="26"/>
        <v>GEH80DEEJSC  (80 gal)</v>
      </c>
      <c r="E199" s="6">
        <f t="shared" si="27"/>
        <v>1500723</v>
      </c>
      <c r="F199" s="55">
        <f t="shared" si="28"/>
        <v>80</v>
      </c>
      <c r="G199" s="6" t="str">
        <f t="shared" si="29"/>
        <v>GE2014_80</v>
      </c>
      <c r="H199" s="114">
        <f t="shared" si="30"/>
        <v>0</v>
      </c>
      <c r="I199" s="152" t="str">
        <f t="shared" si="31"/>
        <v>GEH80DEEJSC</v>
      </c>
      <c r="J199" s="114">
        <v>3</v>
      </c>
      <c r="K199" s="220">
        <v>0</v>
      </c>
      <c r="L199" s="91" t="s">
        <v>188</v>
      </c>
      <c r="M199" s="32">
        <v>3</v>
      </c>
      <c r="N199" s="75">
        <f t="shared" si="32"/>
        <v>15</v>
      </c>
      <c r="O199" s="12" t="s">
        <v>94</v>
      </c>
      <c r="P199" s="62">
        <f t="shared" si="73"/>
        <v>7</v>
      </c>
      <c r="Q199" s="164">
        <f t="shared" si="33"/>
        <v>1500723</v>
      </c>
      <c r="R199" s="59" t="str">
        <f t="shared" si="34"/>
        <v>GEH80DEEJSC  (80 gal)</v>
      </c>
      <c r="S199" s="151">
        <f t="shared" si="35"/>
        <v>1</v>
      </c>
      <c r="T199" s="13" t="s">
        <v>122</v>
      </c>
      <c r="U199" s="14">
        <v>80</v>
      </c>
      <c r="V199" s="30" t="s">
        <v>225</v>
      </c>
      <c r="W199" s="80" t="s">
        <v>226</v>
      </c>
      <c r="X199" s="85" t="str">
        <f t="shared" si="36"/>
        <v>GE2014_80</v>
      </c>
      <c r="Y199" s="113">
        <v>0</v>
      </c>
      <c r="Z199" s="46" t="str">
        <f>[1]ESTAR_to_AWHS!I25</f>
        <v>4+</v>
      </c>
      <c r="AA199" s="47">
        <f>[1]ESTAR_to_AWHS!J25</f>
        <v>42621</v>
      </c>
      <c r="AB199" s="44" t="s">
        <v>84</v>
      </c>
      <c r="AC199" s="124" t="str">
        <f t="shared" si="37"/>
        <v>2,     1500723,   "GEH80DEEJSC  (80 gal)"</v>
      </c>
      <c r="AD199" s="126" t="str">
        <f t="shared" si="74"/>
        <v>GE</v>
      </c>
      <c r="AE199" s="127" t="s">
        <v>122</v>
      </c>
      <c r="AF199" s="167">
        <f t="shared" si="38"/>
        <v>1</v>
      </c>
      <c r="AG199" s="124" t="str">
        <f t="shared" si="39"/>
        <v xml:space="preserve">          case  GEH80DEEJSC  (80 gal)   :   "GEH80DEEJSC"</v>
      </c>
      <c r="AH199" s="6" t="s">
        <v>1274</v>
      </c>
      <c r="AI199" s="6" t="s">
        <v>1274</v>
      </c>
      <c r="AJ199" s="6">
        <v>3</v>
      </c>
      <c r="AK199"/>
      <c r="AL199" s="138" t="str">
        <f t="shared" si="40"/>
        <v>no records found</v>
      </c>
      <c r="AM199" s="138" t="str">
        <f t="shared" si="41"/>
        <v/>
      </c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  <c r="NR199"/>
      <c r="NS199"/>
      <c r="NT199"/>
      <c r="NU199"/>
      <c r="NV199"/>
      <c r="NW199"/>
      <c r="NX199"/>
      <c r="NY199"/>
      <c r="NZ199"/>
      <c r="OA199"/>
      <c r="OB199"/>
      <c r="OC199"/>
      <c r="OD199"/>
      <c r="OE199"/>
      <c r="OF199"/>
      <c r="OG199"/>
      <c r="OH199"/>
      <c r="OI199"/>
      <c r="OJ199"/>
      <c r="OK199"/>
      <c r="OL199"/>
      <c r="OM199"/>
      <c r="ON199"/>
      <c r="OO199"/>
      <c r="OP199"/>
      <c r="OQ199"/>
      <c r="OR199"/>
      <c r="OS199"/>
      <c r="OT199"/>
      <c r="OU199"/>
      <c r="OV199"/>
      <c r="OW199"/>
      <c r="OX199"/>
      <c r="OY199"/>
      <c r="OZ199"/>
      <c r="PA199"/>
      <c r="PB199"/>
      <c r="PC199"/>
      <c r="PD199"/>
      <c r="PE199"/>
      <c r="PF199"/>
      <c r="PG199"/>
      <c r="PH199"/>
      <c r="PI199"/>
      <c r="PJ199"/>
      <c r="PK199"/>
      <c r="PL199"/>
      <c r="PM199"/>
      <c r="PN199"/>
      <c r="PO199"/>
      <c r="PP199"/>
      <c r="PQ199"/>
      <c r="PR199"/>
      <c r="PS199"/>
      <c r="PT199"/>
      <c r="PU199"/>
      <c r="PV199"/>
      <c r="PW199"/>
      <c r="PX199"/>
      <c r="PY199"/>
      <c r="PZ199"/>
      <c r="QA199"/>
      <c r="QB199"/>
      <c r="QC199"/>
      <c r="QD199"/>
      <c r="QE199"/>
      <c r="QF199"/>
      <c r="QG199"/>
      <c r="QH199"/>
      <c r="QI199"/>
      <c r="QJ199"/>
      <c r="QK199"/>
      <c r="QL199"/>
      <c r="QM199"/>
      <c r="QN199"/>
      <c r="QO199"/>
      <c r="QP199"/>
      <c r="QQ199"/>
      <c r="QR199"/>
      <c r="QS199"/>
      <c r="QT199"/>
      <c r="QU199"/>
      <c r="QV199"/>
      <c r="QW199"/>
      <c r="QX199"/>
      <c r="QY199"/>
      <c r="QZ199"/>
      <c r="RA199"/>
      <c r="RB199"/>
      <c r="RC199"/>
      <c r="RD199"/>
      <c r="RE199"/>
      <c r="RF199"/>
      <c r="RG199"/>
      <c r="RH199"/>
      <c r="RI199"/>
      <c r="RJ199"/>
      <c r="RK199"/>
      <c r="RL199"/>
      <c r="RM199"/>
      <c r="RN199"/>
      <c r="RO199"/>
      <c r="RP199"/>
      <c r="RQ199"/>
      <c r="RR199"/>
      <c r="RS199"/>
      <c r="RT199"/>
      <c r="RU199"/>
      <c r="RV199"/>
      <c r="RW199"/>
      <c r="RX199"/>
      <c r="RY199"/>
      <c r="RZ199"/>
      <c r="SA199"/>
      <c r="SB199"/>
      <c r="SC199"/>
      <c r="SD199"/>
      <c r="SE199"/>
      <c r="SF199"/>
      <c r="SG199"/>
      <c r="SH199"/>
      <c r="SI199"/>
      <c r="SJ199"/>
      <c r="SK199"/>
      <c r="SL199"/>
      <c r="SM199"/>
      <c r="SN199"/>
      <c r="SO199"/>
      <c r="SP199"/>
      <c r="SQ199"/>
      <c r="SR199"/>
      <c r="SS199"/>
      <c r="ST199"/>
      <c r="SU199"/>
      <c r="SV199"/>
      <c r="SW199"/>
      <c r="SX199"/>
      <c r="SY199"/>
      <c r="SZ199"/>
      <c r="TA199"/>
      <c r="TB199"/>
      <c r="TC199"/>
      <c r="TD199"/>
      <c r="TE199"/>
      <c r="TF199"/>
      <c r="TG199"/>
      <c r="TH199"/>
      <c r="TI199"/>
      <c r="TJ199"/>
      <c r="TK199"/>
      <c r="TL199"/>
      <c r="TM199"/>
      <c r="TN199"/>
      <c r="TO199"/>
      <c r="TP199"/>
      <c r="TQ199"/>
      <c r="TR199"/>
      <c r="TS199"/>
      <c r="TT199"/>
      <c r="TU199"/>
      <c r="TV199"/>
      <c r="TW199"/>
      <c r="TX199"/>
      <c r="TY199"/>
      <c r="TZ199"/>
      <c r="UA199"/>
      <c r="UB199"/>
      <c r="UC199"/>
      <c r="UD199"/>
      <c r="UE199"/>
      <c r="UF199"/>
      <c r="UG199"/>
      <c r="UH199"/>
      <c r="UI199"/>
      <c r="UJ199"/>
      <c r="UK199"/>
      <c r="UL199"/>
      <c r="UM199"/>
      <c r="UN199"/>
      <c r="UO199"/>
      <c r="UP199"/>
      <c r="UQ199"/>
      <c r="UR199"/>
      <c r="US199"/>
      <c r="UT199"/>
      <c r="UU199"/>
      <c r="UV199"/>
      <c r="UW199"/>
      <c r="UX199"/>
      <c r="UY199"/>
      <c r="UZ199"/>
      <c r="VA199"/>
      <c r="VB199"/>
      <c r="VC199"/>
      <c r="VD199"/>
      <c r="VE199"/>
      <c r="VF199"/>
      <c r="VG199"/>
      <c r="VH199"/>
      <c r="VI199"/>
      <c r="VJ199"/>
      <c r="VK199"/>
      <c r="VL199"/>
      <c r="VM199"/>
      <c r="VN199"/>
      <c r="VO199"/>
      <c r="VP199"/>
      <c r="VQ199"/>
      <c r="VR199"/>
      <c r="VS199"/>
      <c r="VT199"/>
      <c r="VU199"/>
      <c r="VV199"/>
      <c r="VW199"/>
      <c r="VX199"/>
      <c r="VY199"/>
      <c r="VZ199"/>
      <c r="WA199"/>
      <c r="WB199"/>
      <c r="WC199"/>
      <c r="WD199"/>
      <c r="WE199"/>
      <c r="WF199"/>
      <c r="WG199"/>
      <c r="WH199"/>
      <c r="WI199"/>
      <c r="WJ199"/>
      <c r="WK199"/>
      <c r="WL199"/>
      <c r="WM199"/>
      <c r="WN199"/>
      <c r="WO199"/>
      <c r="WP199"/>
      <c r="WQ199"/>
      <c r="WR199"/>
      <c r="WS199"/>
      <c r="WT199"/>
      <c r="WU199"/>
      <c r="WV199"/>
      <c r="WW199"/>
      <c r="WX199"/>
      <c r="WY199"/>
      <c r="WZ199"/>
      <c r="XA199"/>
      <c r="XB199"/>
      <c r="XC199"/>
      <c r="XD199"/>
      <c r="XE199"/>
      <c r="XF199"/>
      <c r="XG199"/>
      <c r="XH199"/>
      <c r="XI199"/>
      <c r="XJ199"/>
      <c r="XK199"/>
      <c r="XL199"/>
      <c r="XM199"/>
      <c r="XN199"/>
      <c r="XO199"/>
      <c r="XP199"/>
      <c r="XQ199"/>
      <c r="XR199"/>
      <c r="XS199"/>
      <c r="XT199"/>
      <c r="XU199"/>
      <c r="XV199"/>
      <c r="XW199"/>
      <c r="XX199"/>
      <c r="XY199"/>
      <c r="XZ199"/>
      <c r="YA199"/>
      <c r="YB199"/>
      <c r="YC199"/>
      <c r="YD199"/>
      <c r="YE199"/>
      <c r="YF199"/>
      <c r="YG199"/>
      <c r="YH199"/>
      <c r="YI199"/>
      <c r="YJ199"/>
      <c r="YK199"/>
      <c r="YL199"/>
      <c r="YM199"/>
      <c r="YN199"/>
      <c r="YO199"/>
      <c r="YP199"/>
      <c r="YQ199"/>
      <c r="YR199"/>
      <c r="YS199"/>
      <c r="YT199"/>
      <c r="YU199"/>
      <c r="YV199"/>
      <c r="YW199"/>
      <c r="YX199"/>
      <c r="YY199"/>
      <c r="YZ199"/>
      <c r="ZA199"/>
      <c r="ZB199"/>
      <c r="ZC199"/>
      <c r="ZD199"/>
      <c r="ZE199"/>
      <c r="ZF199"/>
      <c r="ZG199"/>
      <c r="ZH199"/>
      <c r="ZI199"/>
      <c r="ZJ199"/>
      <c r="ZK199"/>
      <c r="ZL199"/>
      <c r="ZM199"/>
      <c r="ZN199"/>
      <c r="ZO199"/>
      <c r="ZP199"/>
      <c r="ZQ199"/>
      <c r="ZR199"/>
      <c r="ZS199"/>
      <c r="ZT199"/>
      <c r="ZU199"/>
      <c r="ZV199"/>
      <c r="ZW199"/>
      <c r="ZX199"/>
      <c r="ZY199"/>
      <c r="ZZ199"/>
      <c r="AAA199"/>
      <c r="AAB199"/>
      <c r="AAC199"/>
      <c r="AAD199"/>
      <c r="AAE199"/>
      <c r="AAF199"/>
      <c r="AAG199"/>
      <c r="AAH199"/>
      <c r="AAI199"/>
      <c r="AAJ199"/>
      <c r="AAK199"/>
      <c r="AAL199"/>
      <c r="AAM199"/>
      <c r="AAN199"/>
      <c r="AAO199"/>
      <c r="AAP199"/>
      <c r="AAQ199"/>
      <c r="AAR199"/>
      <c r="AAS199"/>
      <c r="AAT199"/>
      <c r="AAU199"/>
      <c r="AAV199"/>
      <c r="AAW199"/>
      <c r="AAX199"/>
      <c r="AAY199"/>
      <c r="AAZ199"/>
      <c r="ABA199"/>
      <c r="ABB199"/>
      <c r="ABC199"/>
      <c r="ABD199"/>
      <c r="ABE199"/>
      <c r="ABF199"/>
      <c r="ABG199"/>
      <c r="ABH199"/>
      <c r="ABI199"/>
      <c r="ABJ199"/>
      <c r="ABK199"/>
      <c r="ABL199"/>
      <c r="ABM199"/>
      <c r="ABN199"/>
      <c r="ABO199"/>
      <c r="ABP199"/>
      <c r="ABQ199"/>
      <c r="ABR199"/>
      <c r="ABS199"/>
      <c r="ABT199"/>
      <c r="ABU199"/>
      <c r="ABV199"/>
      <c r="ABW199"/>
      <c r="ABX199"/>
      <c r="ABY199"/>
      <c r="ABZ199"/>
      <c r="ACA199"/>
      <c r="ACB199"/>
      <c r="ACC199"/>
      <c r="ACD199"/>
      <c r="ACE199"/>
      <c r="ACF199"/>
      <c r="ACG199"/>
      <c r="ACH199"/>
      <c r="ACI199"/>
      <c r="ACJ199"/>
      <c r="ACK199"/>
      <c r="ACL199"/>
      <c r="ACM199"/>
      <c r="ACN199"/>
      <c r="ACO199"/>
      <c r="ACP199"/>
      <c r="ACQ199"/>
      <c r="ACR199"/>
      <c r="ACS199"/>
      <c r="ACT199"/>
      <c r="ACU199"/>
      <c r="ACV199"/>
      <c r="ACW199"/>
      <c r="ACX199"/>
      <c r="ACY199"/>
      <c r="ACZ199"/>
      <c r="ADA199"/>
      <c r="ADB199"/>
      <c r="ADC199"/>
      <c r="ADD199"/>
      <c r="ADE199"/>
      <c r="ADF199"/>
      <c r="ADG199"/>
      <c r="ADH199"/>
      <c r="ADI199"/>
      <c r="ADJ199"/>
      <c r="ADK199"/>
      <c r="ADL199"/>
      <c r="ADM199"/>
      <c r="ADN199"/>
      <c r="ADO199"/>
      <c r="ADP199"/>
      <c r="ADQ199"/>
      <c r="ADR199"/>
      <c r="ADS199"/>
      <c r="ADT199"/>
      <c r="ADU199"/>
      <c r="ADV199"/>
      <c r="ADW199"/>
      <c r="ADX199"/>
      <c r="ADY199"/>
      <c r="ADZ199"/>
      <c r="AEA199"/>
      <c r="AEB199"/>
      <c r="AEC199"/>
      <c r="AED199"/>
      <c r="AEE199"/>
      <c r="AEF199"/>
      <c r="AEG199"/>
      <c r="AEH199"/>
      <c r="AEI199"/>
      <c r="AEJ199"/>
      <c r="AEK199"/>
      <c r="AEL199"/>
      <c r="AEM199"/>
      <c r="AEN199"/>
      <c r="AEO199"/>
      <c r="AEP199"/>
      <c r="AEQ199"/>
      <c r="AER199"/>
      <c r="AES199"/>
      <c r="AET199"/>
      <c r="AEU199"/>
      <c r="AEV199"/>
      <c r="AEW199"/>
      <c r="AEX199"/>
      <c r="AEY199"/>
      <c r="AEZ199"/>
      <c r="AFA199"/>
      <c r="AFB199"/>
      <c r="AFC199"/>
      <c r="AFD199"/>
      <c r="AFE199"/>
      <c r="AFF199"/>
      <c r="AFG199"/>
      <c r="AFH199"/>
      <c r="AFI199"/>
      <c r="AFJ199"/>
      <c r="AFK199"/>
      <c r="AFL199"/>
      <c r="AFM199"/>
      <c r="AFN199"/>
      <c r="AFO199"/>
      <c r="AFP199"/>
      <c r="AFQ199"/>
      <c r="AFR199"/>
      <c r="AFS199"/>
      <c r="AFT199"/>
      <c r="AFU199"/>
      <c r="AFV199"/>
      <c r="AFW199"/>
      <c r="AFX199"/>
      <c r="AFY199"/>
      <c r="AFZ199"/>
      <c r="AGA199"/>
      <c r="AGB199"/>
      <c r="AGC199"/>
      <c r="AGD199"/>
      <c r="AGE199"/>
      <c r="AGF199"/>
      <c r="AGG199"/>
      <c r="AGH199"/>
      <c r="AGI199"/>
      <c r="AGJ199"/>
      <c r="AGK199"/>
      <c r="AGL199"/>
      <c r="AGM199"/>
      <c r="AGN199"/>
      <c r="AGO199"/>
      <c r="AGP199"/>
      <c r="AGQ199"/>
      <c r="AGR199"/>
      <c r="AGS199"/>
      <c r="AGT199"/>
      <c r="AGU199"/>
      <c r="AGV199"/>
      <c r="AGW199"/>
      <c r="AGX199"/>
      <c r="AGY199"/>
      <c r="AGZ199"/>
      <c r="AHA199"/>
      <c r="AHB199"/>
      <c r="AHC199"/>
      <c r="AHD199"/>
      <c r="AHE199"/>
      <c r="AHF199"/>
      <c r="AHG199"/>
      <c r="AHH199"/>
      <c r="AHI199"/>
      <c r="AHJ199"/>
      <c r="AHK199"/>
      <c r="AHL199"/>
      <c r="AHM199"/>
      <c r="AHN199"/>
      <c r="AHO199"/>
      <c r="AHP199"/>
      <c r="AHQ199"/>
      <c r="AHR199"/>
      <c r="AHS199"/>
      <c r="AHT199"/>
      <c r="AHU199"/>
      <c r="AHV199"/>
      <c r="AHW199"/>
      <c r="AHX199"/>
      <c r="AHY199"/>
      <c r="AHZ199"/>
      <c r="AIA199"/>
      <c r="AIB199"/>
      <c r="AIC199"/>
      <c r="AID199"/>
      <c r="AIE199"/>
      <c r="AIF199"/>
      <c r="AIG199"/>
      <c r="AIH199"/>
      <c r="AII199"/>
      <c r="AIJ199"/>
      <c r="AIK199"/>
      <c r="AIL199"/>
      <c r="AIM199"/>
      <c r="AIN199"/>
      <c r="AIO199"/>
      <c r="AIP199"/>
      <c r="AIQ199"/>
      <c r="AIR199"/>
      <c r="AIS199"/>
      <c r="AIT199"/>
      <c r="AIU199"/>
      <c r="AIV199"/>
      <c r="AIW199"/>
      <c r="AIX199"/>
      <c r="AIY199"/>
      <c r="AIZ199"/>
      <c r="AJA199"/>
      <c r="AJB199"/>
      <c r="AJC199"/>
      <c r="AJD199"/>
      <c r="AJE199"/>
      <c r="AJF199"/>
      <c r="AJG199"/>
      <c r="AJH199"/>
      <c r="AJI199"/>
      <c r="AJJ199"/>
      <c r="AJK199"/>
      <c r="AJL199"/>
      <c r="AJM199"/>
      <c r="AJN199"/>
      <c r="AJO199"/>
      <c r="AJP199"/>
      <c r="AJQ199"/>
      <c r="AJR199"/>
      <c r="AJS199"/>
      <c r="AJT199"/>
      <c r="AJU199"/>
      <c r="AJV199"/>
      <c r="AJW199"/>
      <c r="AJX199"/>
      <c r="AJY199"/>
      <c r="AJZ199"/>
      <c r="AKA199"/>
      <c r="AKB199"/>
      <c r="AKC199"/>
      <c r="AKD199"/>
      <c r="AKE199"/>
      <c r="AKF199"/>
      <c r="AKG199"/>
      <c r="AKH199"/>
      <c r="AKI199"/>
      <c r="AKJ199"/>
      <c r="AKK199"/>
      <c r="AKL199"/>
      <c r="AKM199"/>
      <c r="AKN199"/>
      <c r="AKO199"/>
      <c r="AKP199"/>
      <c r="AKQ199"/>
      <c r="AKR199"/>
      <c r="AKS199"/>
      <c r="AKT199"/>
      <c r="AKU199"/>
      <c r="AKV199"/>
      <c r="AKW199"/>
      <c r="AKX199"/>
      <c r="AKY199"/>
      <c r="AKZ199"/>
      <c r="ALA199"/>
      <c r="ALB199"/>
      <c r="ALC199"/>
      <c r="ALD199"/>
      <c r="ALE199"/>
      <c r="ALF199"/>
      <c r="ALG199"/>
      <c r="ALH199"/>
      <c r="ALI199"/>
      <c r="ALJ199"/>
      <c r="ALK199"/>
      <c r="ALL199"/>
      <c r="ALM199"/>
      <c r="ALN199"/>
      <c r="ALO199"/>
      <c r="ALP199"/>
      <c r="ALQ199"/>
      <c r="ALR199"/>
      <c r="ALS199"/>
      <c r="ALT199"/>
      <c r="ALU199"/>
      <c r="ALV199"/>
      <c r="ALW199"/>
      <c r="ALX199"/>
      <c r="ALY199"/>
      <c r="ALZ199"/>
      <c r="AMA199"/>
      <c r="AMB199"/>
      <c r="AMC199"/>
      <c r="AMD199"/>
      <c r="AME199"/>
      <c r="AMF199"/>
      <c r="AMG199"/>
      <c r="AMH199"/>
      <c r="AMI199"/>
      <c r="AMJ199"/>
      <c r="AMK199"/>
      <c r="AML199"/>
      <c r="AMM199"/>
      <c r="AMN199"/>
      <c r="AMO199"/>
      <c r="AMP199"/>
      <c r="AMQ199"/>
      <c r="AMR199"/>
      <c r="AMS199"/>
      <c r="AMT199"/>
      <c r="AMU199"/>
    </row>
    <row r="200" spans="3:1038" s="6" customFormat="1" ht="15" customHeight="1" x14ac:dyDescent="0.25">
      <c r="C200" s="6" t="str">
        <f t="shared" si="25"/>
        <v>GE</v>
      </c>
      <c r="D200" s="6" t="str">
        <f t="shared" si="26"/>
        <v>GEH80DFEJSR  (80 gal)</v>
      </c>
      <c r="E200" s="6">
        <f t="shared" si="27"/>
        <v>1500823</v>
      </c>
      <c r="F200" s="55">
        <f t="shared" si="28"/>
        <v>80</v>
      </c>
      <c r="G200" s="6" t="str">
        <f t="shared" si="29"/>
        <v>GE2014_80</v>
      </c>
      <c r="H200" s="114">
        <f t="shared" si="30"/>
        <v>0</v>
      </c>
      <c r="I200" s="152" t="str">
        <f t="shared" si="31"/>
        <v>GEH80DFEJSR</v>
      </c>
      <c r="J200" s="114">
        <v>3</v>
      </c>
      <c r="K200" s="220">
        <v>0</v>
      </c>
      <c r="L200" s="91" t="s">
        <v>188</v>
      </c>
      <c r="M200" s="32">
        <v>3</v>
      </c>
      <c r="N200" s="75">
        <f t="shared" si="32"/>
        <v>15</v>
      </c>
      <c r="O200" s="12" t="s">
        <v>94</v>
      </c>
      <c r="P200" s="62">
        <f t="shared" si="73"/>
        <v>8</v>
      </c>
      <c r="Q200" s="164">
        <f t="shared" si="33"/>
        <v>1500823</v>
      </c>
      <c r="R200" s="59" t="str">
        <f t="shared" si="34"/>
        <v>GEH80DFEJSR  (80 gal)</v>
      </c>
      <c r="S200" s="151">
        <f t="shared" si="35"/>
        <v>1</v>
      </c>
      <c r="T200" s="13" t="s">
        <v>123</v>
      </c>
      <c r="U200" s="14">
        <v>80</v>
      </c>
      <c r="V200" s="30" t="s">
        <v>225</v>
      </c>
      <c r="W200" s="80" t="s">
        <v>226</v>
      </c>
      <c r="X200" s="85" t="str">
        <f t="shared" si="36"/>
        <v>GE2014_80</v>
      </c>
      <c r="Y200" s="113">
        <v>0</v>
      </c>
      <c r="Z200" s="46" t="str">
        <f>[1]ESTAR_to_AWHS!I26</f>
        <v>4+</v>
      </c>
      <c r="AA200" s="47">
        <f>[1]ESTAR_to_AWHS!J26</f>
        <v>42621</v>
      </c>
      <c r="AB200" s="44" t="s">
        <v>84</v>
      </c>
      <c r="AC200" s="124" t="str">
        <f t="shared" si="37"/>
        <v>2,     1500823,   "GEH80DFEJSR  (80 gal)"</v>
      </c>
      <c r="AD200" s="126" t="str">
        <f t="shared" si="74"/>
        <v>GE</v>
      </c>
      <c r="AE200" s="127" t="s">
        <v>123</v>
      </c>
      <c r="AF200" s="167">
        <f t="shared" si="38"/>
        <v>1</v>
      </c>
      <c r="AG200" s="124" t="str">
        <f t="shared" si="39"/>
        <v xml:space="preserve">          case  GEH80DFEJSR  (80 gal)   :   "GEH80DFEJSR"</v>
      </c>
      <c r="AH200" s="6" t="s">
        <v>1274</v>
      </c>
      <c r="AI200" s="6" t="s">
        <v>1274</v>
      </c>
      <c r="AJ200" s="6">
        <v>3</v>
      </c>
      <c r="AK200"/>
      <c r="AL200" s="138" t="str">
        <f t="shared" si="40"/>
        <v>no records found</v>
      </c>
      <c r="AM200" s="138" t="str">
        <f t="shared" si="41"/>
        <v/>
      </c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  <c r="NR200"/>
      <c r="NS200"/>
      <c r="NT200"/>
      <c r="NU200"/>
      <c r="NV200"/>
      <c r="NW200"/>
      <c r="NX200"/>
      <c r="NY200"/>
      <c r="NZ200"/>
      <c r="OA200"/>
      <c r="OB200"/>
      <c r="OC200"/>
      <c r="OD200"/>
      <c r="OE200"/>
      <c r="OF200"/>
      <c r="OG200"/>
      <c r="OH200"/>
      <c r="OI200"/>
      <c r="OJ200"/>
      <c r="OK200"/>
      <c r="OL200"/>
      <c r="OM200"/>
      <c r="ON200"/>
      <c r="OO200"/>
      <c r="OP200"/>
      <c r="OQ200"/>
      <c r="OR200"/>
      <c r="OS200"/>
      <c r="OT200"/>
      <c r="OU200"/>
      <c r="OV200"/>
      <c r="OW200"/>
      <c r="OX200"/>
      <c r="OY200"/>
      <c r="OZ200"/>
      <c r="PA200"/>
      <c r="PB200"/>
      <c r="PC200"/>
      <c r="PD200"/>
      <c r="PE200"/>
      <c r="PF200"/>
      <c r="PG200"/>
      <c r="PH200"/>
      <c r="PI200"/>
      <c r="PJ200"/>
      <c r="PK200"/>
      <c r="PL200"/>
      <c r="PM200"/>
      <c r="PN200"/>
      <c r="PO200"/>
      <c r="PP200"/>
      <c r="PQ200"/>
      <c r="PR200"/>
      <c r="PS200"/>
      <c r="PT200"/>
      <c r="PU200"/>
      <c r="PV200"/>
      <c r="PW200"/>
      <c r="PX200"/>
      <c r="PY200"/>
      <c r="PZ200"/>
      <c r="QA200"/>
      <c r="QB200"/>
      <c r="QC200"/>
      <c r="QD200"/>
      <c r="QE200"/>
      <c r="QF200"/>
      <c r="QG200"/>
      <c r="QH200"/>
      <c r="QI200"/>
      <c r="QJ200"/>
      <c r="QK200"/>
      <c r="QL200"/>
      <c r="QM200"/>
      <c r="QN200"/>
      <c r="QO200"/>
      <c r="QP200"/>
      <c r="QQ200"/>
      <c r="QR200"/>
      <c r="QS200"/>
      <c r="QT200"/>
      <c r="QU200"/>
      <c r="QV200"/>
      <c r="QW200"/>
      <c r="QX200"/>
      <c r="QY200"/>
      <c r="QZ200"/>
      <c r="RA200"/>
      <c r="RB200"/>
      <c r="RC200"/>
      <c r="RD200"/>
      <c r="RE200"/>
      <c r="RF200"/>
      <c r="RG200"/>
      <c r="RH200"/>
      <c r="RI200"/>
      <c r="RJ200"/>
      <c r="RK200"/>
      <c r="RL200"/>
      <c r="RM200"/>
      <c r="RN200"/>
      <c r="RO200"/>
      <c r="RP200"/>
      <c r="RQ200"/>
      <c r="RR200"/>
      <c r="RS200"/>
      <c r="RT200"/>
      <c r="RU200"/>
      <c r="RV200"/>
      <c r="RW200"/>
      <c r="RX200"/>
      <c r="RY200"/>
      <c r="RZ200"/>
      <c r="SA200"/>
      <c r="SB200"/>
      <c r="SC200"/>
      <c r="SD200"/>
      <c r="SE200"/>
      <c r="SF200"/>
      <c r="SG200"/>
      <c r="SH200"/>
      <c r="SI200"/>
      <c r="SJ200"/>
      <c r="SK200"/>
      <c r="SL200"/>
      <c r="SM200"/>
      <c r="SN200"/>
      <c r="SO200"/>
      <c r="SP200"/>
      <c r="SQ200"/>
      <c r="SR200"/>
      <c r="SS200"/>
      <c r="ST200"/>
      <c r="SU200"/>
      <c r="SV200"/>
      <c r="SW200"/>
      <c r="SX200"/>
      <c r="SY200"/>
      <c r="SZ200"/>
      <c r="TA200"/>
      <c r="TB200"/>
      <c r="TC200"/>
      <c r="TD200"/>
      <c r="TE200"/>
      <c r="TF200"/>
      <c r="TG200"/>
      <c r="TH200"/>
      <c r="TI200"/>
      <c r="TJ200"/>
      <c r="TK200"/>
      <c r="TL200"/>
      <c r="TM200"/>
      <c r="TN200"/>
      <c r="TO200"/>
      <c r="TP200"/>
      <c r="TQ200"/>
      <c r="TR200"/>
      <c r="TS200"/>
      <c r="TT200"/>
      <c r="TU200"/>
      <c r="TV200"/>
      <c r="TW200"/>
      <c r="TX200"/>
      <c r="TY200"/>
      <c r="TZ200"/>
      <c r="UA200"/>
      <c r="UB200"/>
      <c r="UC200"/>
      <c r="UD200"/>
      <c r="UE200"/>
      <c r="UF200"/>
      <c r="UG200"/>
      <c r="UH200"/>
      <c r="UI200"/>
      <c r="UJ200"/>
      <c r="UK200"/>
      <c r="UL200"/>
      <c r="UM200"/>
      <c r="UN200"/>
      <c r="UO200"/>
      <c r="UP200"/>
      <c r="UQ200"/>
      <c r="UR200"/>
      <c r="US200"/>
      <c r="UT200"/>
      <c r="UU200"/>
      <c r="UV200"/>
      <c r="UW200"/>
      <c r="UX200"/>
      <c r="UY200"/>
      <c r="UZ200"/>
      <c r="VA200"/>
      <c r="VB200"/>
      <c r="VC200"/>
      <c r="VD200"/>
      <c r="VE200"/>
      <c r="VF200"/>
      <c r="VG200"/>
      <c r="VH200"/>
      <c r="VI200"/>
      <c r="VJ200"/>
      <c r="VK200"/>
      <c r="VL200"/>
      <c r="VM200"/>
      <c r="VN200"/>
      <c r="VO200"/>
      <c r="VP200"/>
      <c r="VQ200"/>
      <c r="VR200"/>
      <c r="VS200"/>
      <c r="VT200"/>
      <c r="VU200"/>
      <c r="VV200"/>
      <c r="VW200"/>
      <c r="VX200"/>
      <c r="VY200"/>
      <c r="VZ200"/>
      <c r="WA200"/>
      <c r="WB200"/>
      <c r="WC200"/>
      <c r="WD200"/>
      <c r="WE200"/>
      <c r="WF200"/>
      <c r="WG200"/>
      <c r="WH200"/>
      <c r="WI200"/>
      <c r="WJ200"/>
      <c r="WK200"/>
      <c r="WL200"/>
      <c r="WM200"/>
      <c r="WN200"/>
      <c r="WO200"/>
      <c r="WP200"/>
      <c r="WQ200"/>
      <c r="WR200"/>
      <c r="WS200"/>
      <c r="WT200"/>
      <c r="WU200"/>
      <c r="WV200"/>
      <c r="WW200"/>
      <c r="WX200"/>
      <c r="WY200"/>
      <c r="WZ200"/>
      <c r="XA200"/>
      <c r="XB200"/>
      <c r="XC200"/>
      <c r="XD200"/>
      <c r="XE200"/>
      <c r="XF200"/>
      <c r="XG200"/>
      <c r="XH200"/>
      <c r="XI200"/>
      <c r="XJ200"/>
      <c r="XK200"/>
      <c r="XL200"/>
      <c r="XM200"/>
      <c r="XN200"/>
      <c r="XO200"/>
      <c r="XP200"/>
      <c r="XQ200"/>
      <c r="XR200"/>
      <c r="XS200"/>
      <c r="XT200"/>
      <c r="XU200"/>
      <c r="XV200"/>
      <c r="XW200"/>
      <c r="XX200"/>
      <c r="XY200"/>
      <c r="XZ200"/>
      <c r="YA200"/>
      <c r="YB200"/>
      <c r="YC200"/>
      <c r="YD200"/>
      <c r="YE200"/>
      <c r="YF200"/>
      <c r="YG200"/>
      <c r="YH200"/>
      <c r="YI200"/>
      <c r="YJ200"/>
      <c r="YK200"/>
      <c r="YL200"/>
      <c r="YM200"/>
      <c r="YN200"/>
      <c r="YO200"/>
      <c r="YP200"/>
      <c r="YQ200"/>
      <c r="YR200"/>
      <c r="YS200"/>
      <c r="YT200"/>
      <c r="YU200"/>
      <c r="YV200"/>
      <c r="YW200"/>
      <c r="YX200"/>
      <c r="YY200"/>
      <c r="YZ200"/>
      <c r="ZA200"/>
      <c r="ZB200"/>
      <c r="ZC200"/>
      <c r="ZD200"/>
      <c r="ZE200"/>
      <c r="ZF200"/>
      <c r="ZG200"/>
      <c r="ZH200"/>
      <c r="ZI200"/>
      <c r="ZJ200"/>
      <c r="ZK200"/>
      <c r="ZL200"/>
      <c r="ZM200"/>
      <c r="ZN200"/>
      <c r="ZO200"/>
      <c r="ZP200"/>
      <c r="ZQ200"/>
      <c r="ZR200"/>
      <c r="ZS200"/>
      <c r="ZT200"/>
      <c r="ZU200"/>
      <c r="ZV200"/>
      <c r="ZW200"/>
      <c r="ZX200"/>
      <c r="ZY200"/>
      <c r="ZZ200"/>
      <c r="AAA200"/>
      <c r="AAB200"/>
      <c r="AAC200"/>
      <c r="AAD200"/>
      <c r="AAE200"/>
      <c r="AAF200"/>
      <c r="AAG200"/>
      <c r="AAH200"/>
      <c r="AAI200"/>
      <c r="AAJ200"/>
      <c r="AAK200"/>
      <c r="AAL200"/>
      <c r="AAM200"/>
      <c r="AAN200"/>
      <c r="AAO200"/>
      <c r="AAP200"/>
      <c r="AAQ200"/>
      <c r="AAR200"/>
      <c r="AAS200"/>
      <c r="AAT200"/>
      <c r="AAU200"/>
      <c r="AAV200"/>
      <c r="AAW200"/>
      <c r="AAX200"/>
      <c r="AAY200"/>
      <c r="AAZ200"/>
      <c r="ABA200"/>
      <c r="ABB200"/>
      <c r="ABC200"/>
      <c r="ABD200"/>
      <c r="ABE200"/>
      <c r="ABF200"/>
      <c r="ABG200"/>
      <c r="ABH200"/>
      <c r="ABI200"/>
      <c r="ABJ200"/>
      <c r="ABK200"/>
      <c r="ABL200"/>
      <c r="ABM200"/>
      <c r="ABN200"/>
      <c r="ABO200"/>
      <c r="ABP200"/>
      <c r="ABQ200"/>
      <c r="ABR200"/>
      <c r="ABS200"/>
      <c r="ABT200"/>
      <c r="ABU200"/>
      <c r="ABV200"/>
      <c r="ABW200"/>
      <c r="ABX200"/>
      <c r="ABY200"/>
      <c r="ABZ200"/>
      <c r="ACA200"/>
      <c r="ACB200"/>
      <c r="ACC200"/>
      <c r="ACD200"/>
      <c r="ACE200"/>
      <c r="ACF200"/>
      <c r="ACG200"/>
      <c r="ACH200"/>
      <c r="ACI200"/>
      <c r="ACJ200"/>
      <c r="ACK200"/>
      <c r="ACL200"/>
      <c r="ACM200"/>
      <c r="ACN200"/>
      <c r="ACO200"/>
      <c r="ACP200"/>
      <c r="ACQ200"/>
      <c r="ACR200"/>
      <c r="ACS200"/>
      <c r="ACT200"/>
      <c r="ACU200"/>
      <c r="ACV200"/>
      <c r="ACW200"/>
      <c r="ACX200"/>
      <c r="ACY200"/>
      <c r="ACZ200"/>
      <c r="ADA200"/>
      <c r="ADB200"/>
      <c r="ADC200"/>
      <c r="ADD200"/>
      <c r="ADE200"/>
      <c r="ADF200"/>
      <c r="ADG200"/>
      <c r="ADH200"/>
      <c r="ADI200"/>
      <c r="ADJ200"/>
      <c r="ADK200"/>
      <c r="ADL200"/>
      <c r="ADM200"/>
      <c r="ADN200"/>
      <c r="ADO200"/>
      <c r="ADP200"/>
      <c r="ADQ200"/>
      <c r="ADR200"/>
      <c r="ADS200"/>
      <c r="ADT200"/>
      <c r="ADU200"/>
      <c r="ADV200"/>
      <c r="ADW200"/>
      <c r="ADX200"/>
      <c r="ADY200"/>
      <c r="ADZ200"/>
      <c r="AEA200"/>
      <c r="AEB200"/>
      <c r="AEC200"/>
      <c r="AED200"/>
      <c r="AEE200"/>
      <c r="AEF200"/>
      <c r="AEG200"/>
      <c r="AEH200"/>
      <c r="AEI200"/>
      <c r="AEJ200"/>
      <c r="AEK200"/>
      <c r="AEL200"/>
      <c r="AEM200"/>
      <c r="AEN200"/>
      <c r="AEO200"/>
      <c r="AEP200"/>
      <c r="AEQ200"/>
      <c r="AER200"/>
      <c r="AES200"/>
      <c r="AET200"/>
      <c r="AEU200"/>
      <c r="AEV200"/>
      <c r="AEW200"/>
      <c r="AEX200"/>
      <c r="AEY200"/>
      <c r="AEZ200"/>
      <c r="AFA200"/>
      <c r="AFB200"/>
      <c r="AFC200"/>
      <c r="AFD200"/>
      <c r="AFE200"/>
      <c r="AFF200"/>
      <c r="AFG200"/>
      <c r="AFH200"/>
      <c r="AFI200"/>
      <c r="AFJ200"/>
      <c r="AFK200"/>
      <c r="AFL200"/>
      <c r="AFM200"/>
      <c r="AFN200"/>
      <c r="AFO200"/>
      <c r="AFP200"/>
      <c r="AFQ200"/>
      <c r="AFR200"/>
      <c r="AFS200"/>
      <c r="AFT200"/>
      <c r="AFU200"/>
      <c r="AFV200"/>
      <c r="AFW200"/>
      <c r="AFX200"/>
      <c r="AFY200"/>
      <c r="AFZ200"/>
      <c r="AGA200"/>
      <c r="AGB200"/>
      <c r="AGC200"/>
      <c r="AGD200"/>
      <c r="AGE200"/>
      <c r="AGF200"/>
      <c r="AGG200"/>
      <c r="AGH200"/>
      <c r="AGI200"/>
      <c r="AGJ200"/>
      <c r="AGK200"/>
      <c r="AGL200"/>
      <c r="AGM200"/>
      <c r="AGN200"/>
      <c r="AGO200"/>
      <c r="AGP200"/>
      <c r="AGQ200"/>
      <c r="AGR200"/>
      <c r="AGS200"/>
      <c r="AGT200"/>
      <c r="AGU200"/>
      <c r="AGV200"/>
      <c r="AGW200"/>
      <c r="AGX200"/>
      <c r="AGY200"/>
      <c r="AGZ200"/>
      <c r="AHA200"/>
      <c r="AHB200"/>
      <c r="AHC200"/>
      <c r="AHD200"/>
      <c r="AHE200"/>
      <c r="AHF200"/>
      <c r="AHG200"/>
      <c r="AHH200"/>
      <c r="AHI200"/>
      <c r="AHJ200"/>
      <c r="AHK200"/>
      <c r="AHL200"/>
      <c r="AHM200"/>
      <c r="AHN200"/>
      <c r="AHO200"/>
      <c r="AHP200"/>
      <c r="AHQ200"/>
      <c r="AHR200"/>
      <c r="AHS200"/>
      <c r="AHT200"/>
      <c r="AHU200"/>
      <c r="AHV200"/>
      <c r="AHW200"/>
      <c r="AHX200"/>
      <c r="AHY200"/>
      <c r="AHZ200"/>
      <c r="AIA200"/>
      <c r="AIB200"/>
      <c r="AIC200"/>
      <c r="AID200"/>
      <c r="AIE200"/>
      <c r="AIF200"/>
      <c r="AIG200"/>
      <c r="AIH200"/>
      <c r="AII200"/>
      <c r="AIJ200"/>
      <c r="AIK200"/>
      <c r="AIL200"/>
      <c r="AIM200"/>
      <c r="AIN200"/>
      <c r="AIO200"/>
      <c r="AIP200"/>
      <c r="AIQ200"/>
      <c r="AIR200"/>
      <c r="AIS200"/>
      <c r="AIT200"/>
      <c r="AIU200"/>
      <c r="AIV200"/>
      <c r="AIW200"/>
      <c r="AIX200"/>
      <c r="AIY200"/>
      <c r="AIZ200"/>
      <c r="AJA200"/>
      <c r="AJB200"/>
      <c r="AJC200"/>
      <c r="AJD200"/>
      <c r="AJE200"/>
      <c r="AJF200"/>
      <c r="AJG200"/>
      <c r="AJH200"/>
      <c r="AJI200"/>
      <c r="AJJ200"/>
      <c r="AJK200"/>
      <c r="AJL200"/>
      <c r="AJM200"/>
      <c r="AJN200"/>
      <c r="AJO200"/>
      <c r="AJP200"/>
      <c r="AJQ200"/>
      <c r="AJR200"/>
      <c r="AJS200"/>
      <c r="AJT200"/>
      <c r="AJU200"/>
      <c r="AJV200"/>
      <c r="AJW200"/>
      <c r="AJX200"/>
      <c r="AJY200"/>
      <c r="AJZ200"/>
      <c r="AKA200"/>
      <c r="AKB200"/>
      <c r="AKC200"/>
      <c r="AKD200"/>
      <c r="AKE200"/>
      <c r="AKF200"/>
      <c r="AKG200"/>
      <c r="AKH200"/>
      <c r="AKI200"/>
      <c r="AKJ200"/>
      <c r="AKK200"/>
      <c r="AKL200"/>
      <c r="AKM200"/>
      <c r="AKN200"/>
      <c r="AKO200"/>
      <c r="AKP200"/>
      <c r="AKQ200"/>
      <c r="AKR200"/>
      <c r="AKS200"/>
      <c r="AKT200"/>
      <c r="AKU200"/>
      <c r="AKV200"/>
      <c r="AKW200"/>
      <c r="AKX200"/>
      <c r="AKY200"/>
      <c r="AKZ200"/>
      <c r="ALA200"/>
      <c r="ALB200"/>
      <c r="ALC200"/>
      <c r="ALD200"/>
      <c r="ALE200"/>
      <c r="ALF200"/>
      <c r="ALG200"/>
      <c r="ALH200"/>
      <c r="ALI200"/>
      <c r="ALJ200"/>
      <c r="ALK200"/>
      <c r="ALL200"/>
      <c r="ALM200"/>
      <c r="ALN200"/>
      <c r="ALO200"/>
      <c r="ALP200"/>
      <c r="ALQ200"/>
      <c r="ALR200"/>
      <c r="ALS200"/>
      <c r="ALT200"/>
      <c r="ALU200"/>
      <c r="ALV200"/>
      <c r="ALW200"/>
      <c r="ALX200"/>
      <c r="ALY200"/>
      <c r="ALZ200"/>
      <c r="AMA200"/>
      <c r="AMB200"/>
      <c r="AMC200"/>
      <c r="AMD200"/>
      <c r="AME200"/>
      <c r="AMF200"/>
      <c r="AMG200"/>
      <c r="AMH200"/>
      <c r="AMI200"/>
      <c r="AMJ200"/>
      <c r="AMK200"/>
      <c r="AML200"/>
      <c r="AMM200"/>
      <c r="AMN200"/>
      <c r="AMO200"/>
      <c r="AMP200"/>
      <c r="AMQ200"/>
      <c r="AMR200"/>
      <c r="AMS200"/>
      <c r="AMT200"/>
      <c r="AMU200"/>
    </row>
    <row r="201" spans="3:1038" s="6" customFormat="1" ht="15" customHeight="1" x14ac:dyDescent="0.25">
      <c r="C201" s="6" t="str">
        <f t="shared" si="25"/>
        <v>GE</v>
      </c>
      <c r="D201" s="6" t="str">
        <f t="shared" si="26"/>
        <v>GEH80DHEKSC  (80 gal)</v>
      </c>
      <c r="E201" s="6">
        <f t="shared" si="27"/>
        <v>1500923</v>
      </c>
      <c r="F201" s="55">
        <f t="shared" si="28"/>
        <v>80</v>
      </c>
      <c r="G201" s="6" t="str">
        <f t="shared" si="29"/>
        <v>GE2014_80</v>
      </c>
      <c r="H201" s="114">
        <f t="shared" si="30"/>
        <v>0</v>
      </c>
      <c r="I201" s="152" t="str">
        <f t="shared" si="31"/>
        <v>GEH80DHEKSC</v>
      </c>
      <c r="J201" s="114">
        <v>3</v>
      </c>
      <c r="K201" s="220">
        <v>0</v>
      </c>
      <c r="L201" s="91" t="s">
        <v>188</v>
      </c>
      <c r="M201" s="32">
        <v>3</v>
      </c>
      <c r="N201" s="75">
        <f t="shared" si="32"/>
        <v>15</v>
      </c>
      <c r="O201" s="12" t="s">
        <v>94</v>
      </c>
      <c r="P201" s="62">
        <f t="shared" si="73"/>
        <v>9</v>
      </c>
      <c r="Q201" s="164">
        <f t="shared" si="33"/>
        <v>1500923</v>
      </c>
      <c r="R201" s="59" t="str">
        <f t="shared" si="34"/>
        <v>GEH80DHEKSC  (80 gal)</v>
      </c>
      <c r="S201" s="151">
        <f t="shared" si="35"/>
        <v>1</v>
      </c>
      <c r="T201" s="13" t="s">
        <v>124</v>
      </c>
      <c r="U201" s="14">
        <v>80</v>
      </c>
      <c r="V201" s="30" t="s">
        <v>225</v>
      </c>
      <c r="W201" s="80" t="s">
        <v>226</v>
      </c>
      <c r="X201" s="85" t="str">
        <f t="shared" si="36"/>
        <v>GE2014_80</v>
      </c>
      <c r="Y201" s="113">
        <v>0</v>
      </c>
      <c r="Z201" s="46" t="str">
        <f>[1]ESTAR_to_AWHS!I27</f>
        <v>4+</v>
      </c>
      <c r="AA201" s="47">
        <f>[1]ESTAR_to_AWHS!J27</f>
        <v>42621</v>
      </c>
      <c r="AB201" s="44" t="s">
        <v>84</v>
      </c>
      <c r="AC201" s="124" t="str">
        <f t="shared" si="37"/>
        <v>2,     1500923,   "GEH80DHEKSC  (80 gal)"</v>
      </c>
      <c r="AD201" s="126" t="str">
        <f t="shared" si="74"/>
        <v>GE</v>
      </c>
      <c r="AE201" s="127" t="s">
        <v>124</v>
      </c>
      <c r="AF201" s="167">
        <f t="shared" si="38"/>
        <v>1</v>
      </c>
      <c r="AG201" s="124" t="str">
        <f t="shared" si="39"/>
        <v xml:space="preserve">          case  GEH80DHEKSC  (80 gal)   :   "GEH80DHEKSC"</v>
      </c>
      <c r="AH201" s="6" t="s">
        <v>1274</v>
      </c>
      <c r="AI201" s="6" t="s">
        <v>1274</v>
      </c>
      <c r="AJ201" s="6">
        <v>3</v>
      </c>
      <c r="AK201"/>
      <c r="AL201" s="138" t="str">
        <f t="shared" si="40"/>
        <v>no records found</v>
      </c>
      <c r="AM201" s="138" t="str">
        <f t="shared" si="41"/>
        <v/>
      </c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  <c r="NR201"/>
      <c r="NS201"/>
      <c r="NT201"/>
      <c r="NU201"/>
      <c r="NV201"/>
      <c r="NW201"/>
      <c r="NX201"/>
      <c r="NY201"/>
      <c r="NZ201"/>
      <c r="OA201"/>
      <c r="OB201"/>
      <c r="OC201"/>
      <c r="OD201"/>
      <c r="OE201"/>
      <c r="OF201"/>
      <c r="OG201"/>
      <c r="OH201"/>
      <c r="OI201"/>
      <c r="OJ201"/>
      <c r="OK201"/>
      <c r="OL201"/>
      <c r="OM201"/>
      <c r="ON201"/>
      <c r="OO201"/>
      <c r="OP201"/>
      <c r="OQ201"/>
      <c r="OR201"/>
      <c r="OS201"/>
      <c r="OT201"/>
      <c r="OU201"/>
      <c r="OV201"/>
      <c r="OW201"/>
      <c r="OX201"/>
      <c r="OY201"/>
      <c r="OZ201"/>
      <c r="PA201"/>
      <c r="PB201"/>
      <c r="PC201"/>
      <c r="PD201"/>
      <c r="PE201"/>
      <c r="PF201"/>
      <c r="PG201"/>
      <c r="PH201"/>
      <c r="PI201"/>
      <c r="PJ201"/>
      <c r="PK201"/>
      <c r="PL201"/>
      <c r="PM201"/>
      <c r="PN201"/>
      <c r="PO201"/>
      <c r="PP201"/>
      <c r="PQ201"/>
      <c r="PR201"/>
      <c r="PS201"/>
      <c r="PT201"/>
      <c r="PU201"/>
      <c r="PV201"/>
      <c r="PW201"/>
      <c r="PX201"/>
      <c r="PY201"/>
      <c r="PZ201"/>
      <c r="QA201"/>
      <c r="QB201"/>
      <c r="QC201"/>
      <c r="QD201"/>
      <c r="QE201"/>
      <c r="QF201"/>
      <c r="QG201"/>
      <c r="QH201"/>
      <c r="QI201"/>
      <c r="QJ201"/>
      <c r="QK201"/>
      <c r="QL201"/>
      <c r="QM201"/>
      <c r="QN201"/>
      <c r="QO201"/>
      <c r="QP201"/>
      <c r="QQ201"/>
      <c r="QR201"/>
      <c r="QS201"/>
      <c r="QT201"/>
      <c r="QU201"/>
      <c r="QV201"/>
      <c r="QW201"/>
      <c r="QX201"/>
      <c r="QY201"/>
      <c r="QZ201"/>
      <c r="RA201"/>
      <c r="RB201"/>
      <c r="RC201"/>
      <c r="RD201"/>
      <c r="RE201"/>
      <c r="RF201"/>
      <c r="RG201"/>
      <c r="RH201"/>
      <c r="RI201"/>
      <c r="RJ201"/>
      <c r="RK201"/>
      <c r="RL201"/>
      <c r="RM201"/>
      <c r="RN201"/>
      <c r="RO201"/>
      <c r="RP201"/>
      <c r="RQ201"/>
      <c r="RR201"/>
      <c r="RS201"/>
      <c r="RT201"/>
      <c r="RU201"/>
      <c r="RV201"/>
      <c r="RW201"/>
      <c r="RX201"/>
      <c r="RY201"/>
      <c r="RZ201"/>
      <c r="SA201"/>
      <c r="SB201"/>
      <c r="SC201"/>
      <c r="SD201"/>
      <c r="SE201"/>
      <c r="SF201"/>
      <c r="SG201"/>
      <c r="SH201"/>
      <c r="SI201"/>
      <c r="SJ201"/>
      <c r="SK201"/>
      <c r="SL201"/>
      <c r="SM201"/>
      <c r="SN201"/>
      <c r="SO201"/>
      <c r="SP201"/>
      <c r="SQ201"/>
      <c r="SR201"/>
      <c r="SS201"/>
      <c r="ST201"/>
      <c r="SU201"/>
      <c r="SV201"/>
      <c r="SW201"/>
      <c r="SX201"/>
      <c r="SY201"/>
      <c r="SZ201"/>
      <c r="TA201"/>
      <c r="TB201"/>
      <c r="TC201"/>
      <c r="TD201"/>
      <c r="TE201"/>
      <c r="TF201"/>
      <c r="TG201"/>
      <c r="TH201"/>
      <c r="TI201"/>
      <c r="TJ201"/>
      <c r="TK201"/>
      <c r="TL201"/>
      <c r="TM201"/>
      <c r="TN201"/>
      <c r="TO201"/>
      <c r="TP201"/>
      <c r="TQ201"/>
      <c r="TR201"/>
      <c r="TS201"/>
      <c r="TT201"/>
      <c r="TU201"/>
      <c r="TV201"/>
      <c r="TW201"/>
      <c r="TX201"/>
      <c r="TY201"/>
      <c r="TZ201"/>
      <c r="UA201"/>
      <c r="UB201"/>
      <c r="UC201"/>
      <c r="UD201"/>
      <c r="UE201"/>
      <c r="UF201"/>
      <c r="UG201"/>
      <c r="UH201"/>
      <c r="UI201"/>
      <c r="UJ201"/>
      <c r="UK201"/>
      <c r="UL201"/>
      <c r="UM201"/>
      <c r="UN201"/>
      <c r="UO201"/>
      <c r="UP201"/>
      <c r="UQ201"/>
      <c r="UR201"/>
      <c r="US201"/>
      <c r="UT201"/>
      <c r="UU201"/>
      <c r="UV201"/>
      <c r="UW201"/>
      <c r="UX201"/>
      <c r="UY201"/>
      <c r="UZ201"/>
      <c r="VA201"/>
      <c r="VB201"/>
      <c r="VC201"/>
      <c r="VD201"/>
      <c r="VE201"/>
      <c r="VF201"/>
      <c r="VG201"/>
      <c r="VH201"/>
      <c r="VI201"/>
      <c r="VJ201"/>
      <c r="VK201"/>
      <c r="VL201"/>
      <c r="VM201"/>
      <c r="VN201"/>
      <c r="VO201"/>
      <c r="VP201"/>
      <c r="VQ201"/>
      <c r="VR201"/>
      <c r="VS201"/>
      <c r="VT201"/>
      <c r="VU201"/>
      <c r="VV201"/>
      <c r="VW201"/>
      <c r="VX201"/>
      <c r="VY201"/>
      <c r="VZ201"/>
      <c r="WA201"/>
      <c r="WB201"/>
      <c r="WC201"/>
      <c r="WD201"/>
      <c r="WE201"/>
      <c r="WF201"/>
      <c r="WG201"/>
      <c r="WH201"/>
      <c r="WI201"/>
      <c r="WJ201"/>
      <c r="WK201"/>
      <c r="WL201"/>
      <c r="WM201"/>
      <c r="WN201"/>
      <c r="WO201"/>
      <c r="WP201"/>
      <c r="WQ201"/>
      <c r="WR201"/>
      <c r="WS201"/>
      <c r="WT201"/>
      <c r="WU201"/>
      <c r="WV201"/>
      <c r="WW201"/>
      <c r="WX201"/>
      <c r="WY201"/>
      <c r="WZ201"/>
      <c r="XA201"/>
      <c r="XB201"/>
      <c r="XC201"/>
      <c r="XD201"/>
      <c r="XE201"/>
      <c r="XF201"/>
      <c r="XG201"/>
      <c r="XH201"/>
      <c r="XI201"/>
      <c r="XJ201"/>
      <c r="XK201"/>
      <c r="XL201"/>
      <c r="XM201"/>
      <c r="XN201"/>
      <c r="XO201"/>
      <c r="XP201"/>
      <c r="XQ201"/>
      <c r="XR201"/>
      <c r="XS201"/>
      <c r="XT201"/>
      <c r="XU201"/>
      <c r="XV201"/>
      <c r="XW201"/>
      <c r="XX201"/>
      <c r="XY201"/>
      <c r="XZ201"/>
      <c r="YA201"/>
      <c r="YB201"/>
      <c r="YC201"/>
      <c r="YD201"/>
      <c r="YE201"/>
      <c r="YF201"/>
      <c r="YG201"/>
      <c r="YH201"/>
      <c r="YI201"/>
      <c r="YJ201"/>
      <c r="YK201"/>
      <c r="YL201"/>
      <c r="YM201"/>
      <c r="YN201"/>
      <c r="YO201"/>
      <c r="YP201"/>
      <c r="YQ201"/>
      <c r="YR201"/>
      <c r="YS201"/>
      <c r="YT201"/>
      <c r="YU201"/>
      <c r="YV201"/>
      <c r="YW201"/>
      <c r="YX201"/>
      <c r="YY201"/>
      <c r="YZ201"/>
      <c r="ZA201"/>
      <c r="ZB201"/>
      <c r="ZC201"/>
      <c r="ZD201"/>
      <c r="ZE201"/>
      <c r="ZF201"/>
      <c r="ZG201"/>
      <c r="ZH201"/>
      <c r="ZI201"/>
      <c r="ZJ201"/>
      <c r="ZK201"/>
      <c r="ZL201"/>
      <c r="ZM201"/>
      <c r="ZN201"/>
      <c r="ZO201"/>
      <c r="ZP201"/>
      <c r="ZQ201"/>
      <c r="ZR201"/>
      <c r="ZS201"/>
      <c r="ZT201"/>
      <c r="ZU201"/>
      <c r="ZV201"/>
      <c r="ZW201"/>
      <c r="ZX201"/>
      <c r="ZY201"/>
      <c r="ZZ201"/>
      <c r="AAA201"/>
      <c r="AAB201"/>
      <c r="AAC201"/>
      <c r="AAD201"/>
      <c r="AAE201"/>
      <c r="AAF201"/>
      <c r="AAG201"/>
      <c r="AAH201"/>
      <c r="AAI201"/>
      <c r="AAJ201"/>
      <c r="AAK201"/>
      <c r="AAL201"/>
      <c r="AAM201"/>
      <c r="AAN201"/>
      <c r="AAO201"/>
      <c r="AAP201"/>
      <c r="AAQ201"/>
      <c r="AAR201"/>
      <c r="AAS201"/>
      <c r="AAT201"/>
      <c r="AAU201"/>
      <c r="AAV201"/>
      <c r="AAW201"/>
      <c r="AAX201"/>
      <c r="AAY201"/>
      <c r="AAZ201"/>
      <c r="ABA201"/>
      <c r="ABB201"/>
      <c r="ABC201"/>
      <c r="ABD201"/>
      <c r="ABE201"/>
      <c r="ABF201"/>
      <c r="ABG201"/>
      <c r="ABH201"/>
      <c r="ABI201"/>
      <c r="ABJ201"/>
      <c r="ABK201"/>
      <c r="ABL201"/>
      <c r="ABM201"/>
      <c r="ABN201"/>
      <c r="ABO201"/>
      <c r="ABP201"/>
      <c r="ABQ201"/>
      <c r="ABR201"/>
      <c r="ABS201"/>
      <c r="ABT201"/>
      <c r="ABU201"/>
      <c r="ABV201"/>
      <c r="ABW201"/>
      <c r="ABX201"/>
      <c r="ABY201"/>
      <c r="ABZ201"/>
      <c r="ACA201"/>
      <c r="ACB201"/>
      <c r="ACC201"/>
      <c r="ACD201"/>
      <c r="ACE201"/>
      <c r="ACF201"/>
      <c r="ACG201"/>
      <c r="ACH201"/>
      <c r="ACI201"/>
      <c r="ACJ201"/>
      <c r="ACK201"/>
      <c r="ACL201"/>
      <c r="ACM201"/>
      <c r="ACN201"/>
      <c r="ACO201"/>
      <c r="ACP201"/>
      <c r="ACQ201"/>
      <c r="ACR201"/>
      <c r="ACS201"/>
      <c r="ACT201"/>
      <c r="ACU201"/>
      <c r="ACV201"/>
      <c r="ACW201"/>
      <c r="ACX201"/>
      <c r="ACY201"/>
      <c r="ACZ201"/>
      <c r="ADA201"/>
      <c r="ADB201"/>
      <c r="ADC201"/>
      <c r="ADD201"/>
      <c r="ADE201"/>
      <c r="ADF201"/>
      <c r="ADG201"/>
      <c r="ADH201"/>
      <c r="ADI201"/>
      <c r="ADJ201"/>
      <c r="ADK201"/>
      <c r="ADL201"/>
      <c r="ADM201"/>
      <c r="ADN201"/>
      <c r="ADO201"/>
      <c r="ADP201"/>
      <c r="ADQ201"/>
      <c r="ADR201"/>
      <c r="ADS201"/>
      <c r="ADT201"/>
      <c r="ADU201"/>
      <c r="ADV201"/>
      <c r="ADW201"/>
      <c r="ADX201"/>
      <c r="ADY201"/>
      <c r="ADZ201"/>
      <c r="AEA201"/>
      <c r="AEB201"/>
      <c r="AEC201"/>
      <c r="AED201"/>
      <c r="AEE201"/>
      <c r="AEF201"/>
      <c r="AEG201"/>
      <c r="AEH201"/>
      <c r="AEI201"/>
      <c r="AEJ201"/>
      <c r="AEK201"/>
      <c r="AEL201"/>
      <c r="AEM201"/>
      <c r="AEN201"/>
      <c r="AEO201"/>
      <c r="AEP201"/>
      <c r="AEQ201"/>
      <c r="AER201"/>
      <c r="AES201"/>
      <c r="AET201"/>
      <c r="AEU201"/>
      <c r="AEV201"/>
      <c r="AEW201"/>
      <c r="AEX201"/>
      <c r="AEY201"/>
      <c r="AEZ201"/>
      <c r="AFA201"/>
      <c r="AFB201"/>
      <c r="AFC201"/>
      <c r="AFD201"/>
      <c r="AFE201"/>
      <c r="AFF201"/>
      <c r="AFG201"/>
      <c r="AFH201"/>
      <c r="AFI201"/>
      <c r="AFJ201"/>
      <c r="AFK201"/>
      <c r="AFL201"/>
      <c r="AFM201"/>
      <c r="AFN201"/>
      <c r="AFO201"/>
      <c r="AFP201"/>
      <c r="AFQ201"/>
      <c r="AFR201"/>
      <c r="AFS201"/>
      <c r="AFT201"/>
      <c r="AFU201"/>
      <c r="AFV201"/>
      <c r="AFW201"/>
      <c r="AFX201"/>
      <c r="AFY201"/>
      <c r="AFZ201"/>
      <c r="AGA201"/>
      <c r="AGB201"/>
      <c r="AGC201"/>
      <c r="AGD201"/>
      <c r="AGE201"/>
      <c r="AGF201"/>
      <c r="AGG201"/>
      <c r="AGH201"/>
      <c r="AGI201"/>
      <c r="AGJ201"/>
      <c r="AGK201"/>
      <c r="AGL201"/>
      <c r="AGM201"/>
      <c r="AGN201"/>
      <c r="AGO201"/>
      <c r="AGP201"/>
      <c r="AGQ201"/>
      <c r="AGR201"/>
      <c r="AGS201"/>
      <c r="AGT201"/>
      <c r="AGU201"/>
      <c r="AGV201"/>
      <c r="AGW201"/>
      <c r="AGX201"/>
      <c r="AGY201"/>
      <c r="AGZ201"/>
      <c r="AHA201"/>
      <c r="AHB201"/>
      <c r="AHC201"/>
      <c r="AHD201"/>
      <c r="AHE201"/>
      <c r="AHF201"/>
      <c r="AHG201"/>
      <c r="AHH201"/>
      <c r="AHI201"/>
      <c r="AHJ201"/>
      <c r="AHK201"/>
      <c r="AHL201"/>
      <c r="AHM201"/>
      <c r="AHN201"/>
      <c r="AHO201"/>
      <c r="AHP201"/>
      <c r="AHQ201"/>
      <c r="AHR201"/>
      <c r="AHS201"/>
      <c r="AHT201"/>
      <c r="AHU201"/>
      <c r="AHV201"/>
      <c r="AHW201"/>
      <c r="AHX201"/>
      <c r="AHY201"/>
      <c r="AHZ201"/>
      <c r="AIA201"/>
      <c r="AIB201"/>
      <c r="AIC201"/>
      <c r="AID201"/>
      <c r="AIE201"/>
      <c r="AIF201"/>
      <c r="AIG201"/>
      <c r="AIH201"/>
      <c r="AII201"/>
      <c r="AIJ201"/>
      <c r="AIK201"/>
      <c r="AIL201"/>
      <c r="AIM201"/>
      <c r="AIN201"/>
      <c r="AIO201"/>
      <c r="AIP201"/>
      <c r="AIQ201"/>
      <c r="AIR201"/>
      <c r="AIS201"/>
      <c r="AIT201"/>
      <c r="AIU201"/>
      <c r="AIV201"/>
      <c r="AIW201"/>
      <c r="AIX201"/>
      <c r="AIY201"/>
      <c r="AIZ201"/>
      <c r="AJA201"/>
      <c r="AJB201"/>
      <c r="AJC201"/>
      <c r="AJD201"/>
      <c r="AJE201"/>
      <c r="AJF201"/>
      <c r="AJG201"/>
      <c r="AJH201"/>
      <c r="AJI201"/>
      <c r="AJJ201"/>
      <c r="AJK201"/>
      <c r="AJL201"/>
      <c r="AJM201"/>
      <c r="AJN201"/>
      <c r="AJO201"/>
      <c r="AJP201"/>
      <c r="AJQ201"/>
      <c r="AJR201"/>
      <c r="AJS201"/>
      <c r="AJT201"/>
      <c r="AJU201"/>
      <c r="AJV201"/>
      <c r="AJW201"/>
      <c r="AJX201"/>
      <c r="AJY201"/>
      <c r="AJZ201"/>
      <c r="AKA201"/>
      <c r="AKB201"/>
      <c r="AKC201"/>
      <c r="AKD201"/>
      <c r="AKE201"/>
      <c r="AKF201"/>
      <c r="AKG201"/>
      <c r="AKH201"/>
      <c r="AKI201"/>
      <c r="AKJ201"/>
      <c r="AKK201"/>
      <c r="AKL201"/>
      <c r="AKM201"/>
      <c r="AKN201"/>
      <c r="AKO201"/>
      <c r="AKP201"/>
      <c r="AKQ201"/>
      <c r="AKR201"/>
      <c r="AKS201"/>
      <c r="AKT201"/>
      <c r="AKU201"/>
      <c r="AKV201"/>
      <c r="AKW201"/>
      <c r="AKX201"/>
      <c r="AKY201"/>
      <c r="AKZ201"/>
      <c r="ALA201"/>
      <c r="ALB201"/>
      <c r="ALC201"/>
      <c r="ALD201"/>
      <c r="ALE201"/>
      <c r="ALF201"/>
      <c r="ALG201"/>
      <c r="ALH201"/>
      <c r="ALI201"/>
      <c r="ALJ201"/>
      <c r="ALK201"/>
      <c r="ALL201"/>
      <c r="ALM201"/>
      <c r="ALN201"/>
      <c r="ALO201"/>
      <c r="ALP201"/>
      <c r="ALQ201"/>
      <c r="ALR201"/>
      <c r="ALS201"/>
      <c r="ALT201"/>
      <c r="ALU201"/>
      <c r="ALV201"/>
      <c r="ALW201"/>
      <c r="ALX201"/>
      <c r="ALY201"/>
      <c r="ALZ201"/>
      <c r="AMA201"/>
      <c r="AMB201"/>
      <c r="AMC201"/>
      <c r="AMD201"/>
      <c r="AME201"/>
      <c r="AMF201"/>
      <c r="AMG201"/>
      <c r="AMH201"/>
      <c r="AMI201"/>
      <c r="AMJ201"/>
      <c r="AMK201"/>
      <c r="AML201"/>
      <c r="AMM201"/>
      <c r="AMN201"/>
      <c r="AMO201"/>
      <c r="AMP201"/>
      <c r="AMQ201"/>
      <c r="AMR201"/>
      <c r="AMS201"/>
      <c r="AMT201"/>
      <c r="AMU201"/>
    </row>
    <row r="202" spans="3:1038" s="6" customFormat="1" ht="15" customHeight="1" x14ac:dyDescent="0.25">
      <c r="C202" s="6" t="str">
        <f t="shared" si="25"/>
        <v>Kenmore</v>
      </c>
      <c r="D202" s="6" t="str">
        <f t="shared" si="26"/>
        <v>153.32116  (60 gal)</v>
      </c>
      <c r="E202" s="6">
        <f t="shared" si="27"/>
        <v>1600111</v>
      </c>
      <c r="F202" s="55">
        <f t="shared" si="28"/>
        <v>60</v>
      </c>
      <c r="G202" s="6" t="str">
        <f t="shared" si="29"/>
        <v>AOSmithPHPT60</v>
      </c>
      <c r="H202" s="114">
        <f t="shared" si="30"/>
        <v>0</v>
      </c>
      <c r="I202" s="152" t="str">
        <f t="shared" si="31"/>
        <v>Kenmore153_32116</v>
      </c>
      <c r="J202" s="114">
        <v>1</v>
      </c>
      <c r="K202" s="220">
        <v>0</v>
      </c>
      <c r="L202" s="91" t="s">
        <v>188</v>
      </c>
      <c r="M202" s="33">
        <v>1</v>
      </c>
      <c r="N202" s="75">
        <f t="shared" si="32"/>
        <v>16</v>
      </c>
      <c r="O202" s="203" t="s">
        <v>24</v>
      </c>
      <c r="P202" s="61">
        <v>1</v>
      </c>
      <c r="Q202" s="164">
        <f t="shared" ref="Q202:Q265" si="75" xml:space="preserve"> (N202*100000) + (P202*100) + VLOOKUP( W202, $T$2:$V$70, 2, FALSE )</f>
        <v>1600111</v>
      </c>
      <c r="R202" s="59" t="str">
        <f t="shared" si="34"/>
        <v>153.32116  (60 gal)</v>
      </c>
      <c r="S202" s="151">
        <f t="shared" ref="S202:S265" si="76">COUNTIF(R$87:R$620, R202)</f>
        <v>1</v>
      </c>
      <c r="T202" s="19">
        <v>153.32115999999999</v>
      </c>
      <c r="U202" s="20">
        <v>60</v>
      </c>
      <c r="V202" s="31" t="s">
        <v>104</v>
      </c>
      <c r="W202" s="80" t="s">
        <v>104</v>
      </c>
      <c r="X202" s="85" t="str">
        <f t="shared" ref="X202:X265" si="77">VLOOKUP( W202, $T$2:$V$71, 3, FALSE )</f>
        <v>AOSmithPHPT60</v>
      </c>
      <c r="Y202" s="113">
        <v>0</v>
      </c>
      <c r="Z202" s="45"/>
      <c r="AA202" s="45"/>
      <c r="AB202" s="44"/>
      <c r="AC202" s="124" t="str">
        <f t="shared" si="37"/>
        <v>2,     1600111,   "153.32116  (60 gal)"</v>
      </c>
      <c r="AD202" s="125" t="str">
        <f>O202</f>
        <v>Kenmore</v>
      </c>
      <c r="AE202" s="127" t="s">
        <v>485</v>
      </c>
      <c r="AF202" s="167">
        <f t="shared" ref="AF202:AF265" si="78">COUNTIF(AE$74:AE$620, AE202)</f>
        <v>1</v>
      </c>
      <c r="AG202" s="124" t="str">
        <f t="shared" si="39"/>
        <v xml:space="preserve">          case  153.32116  (60 gal)   :   "Kenmore153_32116"</v>
      </c>
      <c r="AH202" s="6" t="s">
        <v>1274</v>
      </c>
      <c r="AI202" s="6" t="s">
        <v>1274</v>
      </c>
      <c r="AJ202" s="6">
        <v>1</v>
      </c>
      <c r="AK202" s="18"/>
      <c r="AL202" s="138" t="str">
        <f t="shared" si="40"/>
        <v/>
      </c>
      <c r="AM202" s="138" t="str">
        <f t="shared" si="41"/>
        <v/>
      </c>
      <c r="AN202" s="18"/>
      <c r="AO202" s="18"/>
      <c r="AP202" s="18"/>
      <c r="AQ202" s="18"/>
      <c r="AR202" s="1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  <c r="FS202" s="28"/>
      <c r="FT202" s="28"/>
      <c r="FU202" s="28"/>
      <c r="FV202" s="28"/>
      <c r="FW202" s="28"/>
      <c r="FX202" s="28"/>
      <c r="FY202" s="28"/>
      <c r="FZ202" s="28"/>
      <c r="GA202" s="28"/>
      <c r="GB202" s="28"/>
      <c r="GC202" s="28"/>
      <c r="GD202" s="28"/>
      <c r="GE202" s="28"/>
      <c r="GF202" s="28"/>
      <c r="GG202" s="28"/>
      <c r="GH202" s="28"/>
      <c r="GI202" s="28"/>
      <c r="GJ202" s="28"/>
      <c r="GK202" s="28"/>
      <c r="GL202" s="28"/>
      <c r="GM202" s="28"/>
      <c r="GN202" s="28"/>
      <c r="GO202" s="28"/>
      <c r="GP202" s="28"/>
      <c r="GQ202" s="28"/>
      <c r="GR202" s="28"/>
      <c r="GS202" s="28"/>
      <c r="GT202" s="28"/>
      <c r="GU202" s="28"/>
      <c r="GV202" s="28"/>
      <c r="GW202" s="28"/>
      <c r="GX202" s="28"/>
      <c r="GY202" s="28"/>
      <c r="GZ202" s="28"/>
      <c r="HA202" s="28"/>
      <c r="HB202" s="28"/>
      <c r="HC202" s="28"/>
      <c r="HD202" s="28"/>
      <c r="HE202" s="28"/>
      <c r="HF202" s="28"/>
      <c r="HG202" s="28"/>
      <c r="HH202" s="28"/>
      <c r="HI202" s="28"/>
      <c r="HJ202" s="28"/>
      <c r="HK202" s="28"/>
      <c r="HL202" s="28"/>
      <c r="HM202" s="28"/>
      <c r="HN202" s="28"/>
      <c r="HO202" s="28"/>
      <c r="HP202" s="28"/>
      <c r="HQ202" s="28"/>
      <c r="HR202" s="28"/>
      <c r="HS202" s="28"/>
      <c r="HT202" s="28"/>
      <c r="HU202" s="28"/>
      <c r="HV202" s="28"/>
      <c r="HW202" s="28"/>
      <c r="HX202" s="28"/>
      <c r="HY202" s="28"/>
      <c r="HZ202" s="28"/>
      <c r="IA202" s="28"/>
      <c r="IB202" s="28"/>
      <c r="IC202" s="28"/>
      <c r="ID202" s="28"/>
      <c r="IE202" s="28"/>
      <c r="IF202" s="28"/>
      <c r="IG202" s="28"/>
      <c r="IH202" s="28"/>
      <c r="II202" s="28"/>
      <c r="IJ202" s="28"/>
      <c r="IK202" s="28"/>
      <c r="IL202" s="28"/>
      <c r="IM202" s="28"/>
      <c r="IN202" s="28"/>
      <c r="IO202" s="28"/>
      <c r="IP202" s="28"/>
      <c r="IQ202" s="28"/>
      <c r="IR202" s="28"/>
      <c r="IS202" s="28"/>
      <c r="IT202" s="28"/>
      <c r="IU202" s="28"/>
      <c r="IV202" s="28"/>
      <c r="IW202" s="28"/>
      <c r="IX202" s="28"/>
      <c r="IY202" s="28"/>
      <c r="IZ202" s="28"/>
      <c r="JA202" s="28"/>
      <c r="JB202" s="28"/>
      <c r="JC202" s="28"/>
      <c r="JD202" s="28"/>
      <c r="JE202" s="28"/>
      <c r="JF202" s="28"/>
      <c r="JG202" s="28"/>
      <c r="JH202" s="28"/>
      <c r="JI202" s="28"/>
      <c r="JJ202" s="28"/>
      <c r="JK202" s="28"/>
      <c r="JL202" s="28"/>
      <c r="JM202" s="28"/>
      <c r="JN202" s="28"/>
      <c r="JO202" s="28"/>
      <c r="JP202" s="28"/>
      <c r="JQ202" s="28"/>
      <c r="JR202" s="28"/>
      <c r="JS202" s="28"/>
      <c r="JT202" s="28"/>
      <c r="JU202" s="28"/>
      <c r="JV202" s="28"/>
      <c r="JW202" s="28"/>
      <c r="JX202" s="28"/>
      <c r="JY202" s="28"/>
      <c r="JZ202" s="28"/>
      <c r="KA202" s="28"/>
      <c r="KB202" s="28"/>
      <c r="KC202" s="28"/>
      <c r="KD202" s="28"/>
      <c r="KE202" s="28"/>
      <c r="KF202" s="28"/>
      <c r="KG202" s="28"/>
      <c r="KH202" s="28"/>
      <c r="KI202" s="28"/>
      <c r="KJ202" s="28"/>
      <c r="KK202" s="28"/>
      <c r="KL202" s="28"/>
      <c r="KM202" s="28"/>
      <c r="KN202" s="28"/>
      <c r="KO202" s="28"/>
      <c r="KP202" s="28"/>
      <c r="KQ202" s="28"/>
      <c r="KR202" s="28"/>
      <c r="KS202" s="28"/>
      <c r="KT202" s="28"/>
      <c r="KU202" s="28"/>
      <c r="KV202" s="28"/>
      <c r="KW202" s="28"/>
      <c r="KX202" s="28"/>
      <c r="KY202" s="28"/>
      <c r="KZ202" s="28"/>
      <c r="LA202" s="28"/>
      <c r="LB202" s="28"/>
      <c r="LC202" s="28"/>
      <c r="LD202" s="28"/>
      <c r="LE202" s="28"/>
      <c r="LF202" s="28"/>
      <c r="LG202" s="28"/>
      <c r="LH202" s="28"/>
      <c r="LI202" s="28"/>
      <c r="LJ202" s="28"/>
      <c r="LK202" s="28"/>
      <c r="LL202" s="28"/>
      <c r="LM202" s="28"/>
      <c r="LN202" s="28"/>
      <c r="LO202" s="28"/>
      <c r="LP202" s="28"/>
      <c r="LQ202" s="28"/>
      <c r="LR202" s="28"/>
      <c r="LS202" s="28"/>
      <c r="LT202" s="28"/>
      <c r="LU202" s="28"/>
      <c r="LV202" s="28"/>
      <c r="LW202" s="28"/>
      <c r="LX202" s="28"/>
      <c r="LY202" s="28"/>
      <c r="LZ202" s="28"/>
      <c r="MA202" s="28"/>
      <c r="MB202" s="28"/>
      <c r="MC202" s="28"/>
      <c r="MD202" s="28"/>
      <c r="ME202" s="28"/>
      <c r="MF202" s="28"/>
      <c r="MG202" s="28"/>
      <c r="MH202" s="28"/>
      <c r="MI202" s="28"/>
      <c r="MJ202" s="28"/>
      <c r="MK202" s="28"/>
      <c r="ML202" s="28"/>
      <c r="MM202" s="28"/>
      <c r="MN202" s="28"/>
      <c r="MO202" s="28"/>
      <c r="MP202" s="28"/>
      <c r="MQ202" s="28"/>
      <c r="MR202" s="28"/>
      <c r="MS202" s="28"/>
      <c r="MT202" s="28"/>
      <c r="MU202" s="28"/>
      <c r="MV202" s="28"/>
      <c r="MW202" s="28"/>
      <c r="MX202" s="28"/>
      <c r="MY202" s="28"/>
      <c r="MZ202" s="28"/>
      <c r="NA202" s="28"/>
      <c r="NB202" s="28"/>
      <c r="NC202" s="28"/>
      <c r="ND202" s="28"/>
      <c r="NE202" s="28"/>
      <c r="NF202" s="28"/>
      <c r="NG202" s="28"/>
      <c r="NH202" s="28"/>
      <c r="NI202" s="28"/>
      <c r="NJ202" s="28"/>
      <c r="NK202" s="28"/>
      <c r="NL202" s="28"/>
      <c r="NM202" s="28"/>
      <c r="NN202" s="28"/>
      <c r="NO202" s="28"/>
      <c r="NP202" s="28"/>
      <c r="NQ202" s="28"/>
      <c r="NR202" s="28"/>
      <c r="NS202" s="28"/>
      <c r="NT202" s="28"/>
      <c r="NU202" s="28"/>
      <c r="NV202" s="28"/>
      <c r="NW202" s="28"/>
      <c r="NX202" s="28"/>
      <c r="NY202" s="28"/>
      <c r="NZ202" s="28"/>
      <c r="OA202" s="28"/>
      <c r="OB202" s="28"/>
      <c r="OC202" s="28"/>
      <c r="OD202" s="28"/>
      <c r="OE202" s="28"/>
      <c r="OF202" s="28"/>
      <c r="OG202" s="28"/>
      <c r="OH202" s="28"/>
      <c r="OI202" s="28"/>
      <c r="OJ202" s="28"/>
      <c r="OK202" s="28"/>
      <c r="OL202" s="28"/>
      <c r="OM202" s="28"/>
      <c r="ON202" s="28"/>
      <c r="OO202" s="28"/>
      <c r="OP202" s="28"/>
      <c r="OQ202" s="28"/>
      <c r="OR202" s="28"/>
      <c r="OS202" s="28"/>
      <c r="OT202" s="28"/>
      <c r="OU202" s="28"/>
      <c r="OV202" s="28"/>
      <c r="OW202" s="28"/>
      <c r="OX202" s="28"/>
      <c r="OY202" s="28"/>
      <c r="OZ202" s="28"/>
      <c r="PA202" s="28"/>
      <c r="PB202" s="28"/>
      <c r="PC202" s="28"/>
      <c r="PD202" s="28"/>
      <c r="PE202" s="28"/>
      <c r="PF202" s="28"/>
      <c r="PG202" s="28"/>
      <c r="PH202" s="28"/>
      <c r="PI202" s="28"/>
      <c r="PJ202" s="28"/>
      <c r="PK202" s="28"/>
      <c r="PL202" s="28"/>
      <c r="PM202" s="28"/>
      <c r="PN202" s="28"/>
      <c r="PO202" s="28"/>
      <c r="PP202" s="28"/>
      <c r="PQ202" s="28"/>
      <c r="PR202" s="28"/>
      <c r="PS202" s="28"/>
      <c r="PT202" s="28"/>
      <c r="PU202" s="28"/>
      <c r="PV202" s="28"/>
      <c r="PW202" s="28"/>
      <c r="PX202" s="28"/>
      <c r="PY202" s="28"/>
      <c r="PZ202" s="28"/>
      <c r="QA202" s="28"/>
      <c r="QB202" s="28"/>
      <c r="QC202" s="28"/>
      <c r="QD202" s="28"/>
      <c r="QE202" s="28"/>
      <c r="QF202" s="28"/>
      <c r="QG202" s="28"/>
      <c r="QH202" s="28"/>
      <c r="QI202" s="28"/>
      <c r="QJ202" s="28"/>
      <c r="QK202" s="28"/>
      <c r="QL202" s="28"/>
      <c r="QM202" s="28"/>
      <c r="QN202" s="28"/>
      <c r="QO202" s="28"/>
      <c r="QP202" s="28"/>
      <c r="QQ202" s="28"/>
      <c r="QR202" s="28"/>
      <c r="QS202" s="28"/>
      <c r="QT202" s="28"/>
      <c r="QU202" s="28"/>
      <c r="QV202" s="28"/>
      <c r="QW202" s="28"/>
      <c r="QX202" s="28"/>
      <c r="QY202" s="28"/>
      <c r="QZ202" s="28"/>
      <c r="RA202" s="28"/>
      <c r="RB202" s="28"/>
      <c r="RC202" s="28"/>
      <c r="RD202" s="28"/>
      <c r="RE202" s="28"/>
      <c r="RF202" s="28"/>
      <c r="RG202" s="28"/>
      <c r="RH202" s="28"/>
      <c r="RI202" s="28"/>
      <c r="RJ202" s="28"/>
      <c r="RK202" s="28"/>
      <c r="RL202" s="28"/>
      <c r="RM202" s="28"/>
      <c r="RN202" s="28"/>
      <c r="RO202" s="28"/>
      <c r="RP202" s="28"/>
      <c r="RQ202" s="28"/>
      <c r="RR202" s="28"/>
      <c r="RS202" s="28"/>
      <c r="RT202" s="28"/>
      <c r="RU202" s="28"/>
      <c r="RV202" s="28"/>
      <c r="RW202" s="28"/>
      <c r="RX202" s="28"/>
      <c r="RY202" s="28"/>
      <c r="RZ202" s="28"/>
      <c r="SA202" s="28"/>
      <c r="SB202" s="28"/>
      <c r="SC202" s="28"/>
      <c r="SD202" s="28"/>
      <c r="SE202" s="28"/>
      <c r="SF202" s="28"/>
      <c r="SG202" s="28"/>
      <c r="SH202" s="28"/>
      <c r="SI202" s="28"/>
      <c r="SJ202" s="28"/>
      <c r="SK202" s="28"/>
      <c r="SL202" s="28"/>
      <c r="SM202" s="28"/>
      <c r="SN202" s="28"/>
      <c r="SO202" s="28"/>
      <c r="SP202" s="28"/>
      <c r="SQ202" s="28"/>
      <c r="SR202" s="28"/>
      <c r="SS202" s="28"/>
      <c r="ST202" s="28"/>
      <c r="SU202" s="28"/>
      <c r="SV202" s="28"/>
      <c r="SW202" s="28"/>
      <c r="SX202" s="28"/>
      <c r="SY202" s="28"/>
      <c r="SZ202" s="28"/>
      <c r="TA202" s="28"/>
      <c r="TB202" s="28"/>
      <c r="TC202" s="28"/>
      <c r="TD202" s="28"/>
      <c r="TE202" s="28"/>
      <c r="TF202" s="28"/>
      <c r="TG202" s="28"/>
      <c r="TH202" s="28"/>
      <c r="TI202" s="28"/>
      <c r="TJ202" s="28"/>
      <c r="TK202" s="28"/>
      <c r="TL202" s="28"/>
      <c r="TM202" s="28"/>
      <c r="TN202" s="28"/>
      <c r="TO202" s="28"/>
      <c r="TP202" s="28"/>
      <c r="TQ202" s="28"/>
      <c r="TR202" s="28"/>
      <c r="TS202" s="28"/>
      <c r="TT202" s="28"/>
      <c r="TU202" s="28"/>
      <c r="TV202" s="28"/>
      <c r="TW202" s="28"/>
      <c r="TX202" s="28"/>
      <c r="TY202" s="28"/>
      <c r="TZ202" s="28"/>
      <c r="UA202" s="28"/>
      <c r="UB202" s="28"/>
      <c r="UC202" s="28"/>
      <c r="UD202" s="28"/>
      <c r="UE202" s="28"/>
      <c r="UF202" s="28"/>
      <c r="UG202" s="28"/>
      <c r="UH202" s="28"/>
      <c r="UI202" s="28"/>
      <c r="UJ202" s="28"/>
      <c r="UK202" s="28"/>
      <c r="UL202" s="28"/>
      <c r="UM202" s="28"/>
      <c r="UN202" s="28"/>
      <c r="UO202" s="28"/>
      <c r="UP202" s="28"/>
      <c r="UQ202" s="28"/>
      <c r="UR202" s="28"/>
      <c r="US202" s="28"/>
      <c r="UT202" s="28"/>
      <c r="UU202" s="28"/>
      <c r="UV202" s="28"/>
      <c r="UW202" s="28"/>
      <c r="UX202" s="28"/>
      <c r="UY202" s="28"/>
      <c r="UZ202" s="28"/>
      <c r="VA202" s="28"/>
      <c r="VB202" s="28"/>
      <c r="VC202" s="28"/>
      <c r="VD202" s="28"/>
      <c r="VE202" s="28"/>
      <c r="VF202" s="28"/>
      <c r="VG202" s="28"/>
      <c r="VH202" s="28"/>
      <c r="VI202" s="28"/>
      <c r="VJ202" s="28"/>
      <c r="VK202" s="28"/>
      <c r="VL202" s="28"/>
      <c r="VM202" s="28"/>
      <c r="VN202" s="28"/>
      <c r="VO202" s="28"/>
      <c r="VP202" s="28"/>
      <c r="VQ202" s="28"/>
      <c r="VR202" s="28"/>
      <c r="VS202" s="28"/>
      <c r="VT202" s="28"/>
      <c r="VU202" s="28"/>
      <c r="VV202" s="28"/>
      <c r="VW202" s="28"/>
      <c r="VX202" s="28"/>
      <c r="VY202" s="28"/>
      <c r="VZ202" s="28"/>
      <c r="WA202" s="28"/>
      <c r="WB202" s="28"/>
      <c r="WC202" s="28"/>
      <c r="WD202" s="28"/>
      <c r="WE202" s="28"/>
      <c r="WF202" s="28"/>
      <c r="WG202" s="28"/>
      <c r="WH202" s="28"/>
      <c r="WI202" s="28"/>
      <c r="WJ202" s="28"/>
      <c r="WK202" s="28"/>
      <c r="WL202" s="28"/>
      <c r="WM202" s="28"/>
      <c r="WN202" s="28"/>
      <c r="WO202" s="28"/>
      <c r="WP202" s="28"/>
      <c r="WQ202" s="28"/>
      <c r="WR202" s="28"/>
      <c r="WS202" s="28"/>
      <c r="WT202" s="28"/>
      <c r="WU202" s="28"/>
      <c r="WV202" s="28"/>
      <c r="WW202" s="28"/>
      <c r="WX202" s="28"/>
      <c r="WY202" s="28"/>
      <c r="WZ202" s="28"/>
      <c r="XA202" s="28"/>
      <c r="XB202" s="28"/>
      <c r="XC202" s="28"/>
      <c r="XD202" s="28"/>
      <c r="XE202" s="28"/>
      <c r="XF202" s="28"/>
      <c r="XG202" s="28"/>
      <c r="XH202" s="28"/>
      <c r="XI202" s="28"/>
      <c r="XJ202" s="28"/>
      <c r="XK202" s="28"/>
      <c r="XL202" s="28"/>
      <c r="XM202" s="28"/>
      <c r="XN202" s="28"/>
      <c r="XO202" s="28"/>
      <c r="XP202" s="28"/>
      <c r="XQ202" s="28"/>
      <c r="XR202" s="28"/>
      <c r="XS202" s="28"/>
      <c r="XT202" s="28"/>
      <c r="XU202" s="28"/>
      <c r="XV202" s="28"/>
      <c r="XW202" s="28"/>
      <c r="XX202" s="28"/>
      <c r="XY202" s="28"/>
      <c r="XZ202" s="28"/>
      <c r="YA202" s="28"/>
      <c r="YB202" s="28"/>
      <c r="YC202" s="28"/>
      <c r="YD202" s="28"/>
      <c r="YE202" s="28"/>
      <c r="YF202" s="28"/>
      <c r="YG202" s="28"/>
      <c r="YH202" s="28"/>
      <c r="YI202" s="28"/>
      <c r="YJ202" s="28"/>
      <c r="YK202" s="28"/>
      <c r="YL202" s="28"/>
      <c r="YM202" s="28"/>
      <c r="YN202" s="28"/>
      <c r="YO202" s="28"/>
      <c r="YP202" s="28"/>
      <c r="YQ202" s="28"/>
      <c r="YR202" s="28"/>
      <c r="YS202" s="28"/>
      <c r="YT202" s="28"/>
      <c r="YU202" s="28"/>
      <c r="YV202" s="28"/>
      <c r="YW202" s="28"/>
      <c r="YX202" s="28"/>
      <c r="YY202" s="28"/>
      <c r="YZ202" s="28"/>
      <c r="ZA202" s="28"/>
      <c r="ZB202" s="28"/>
      <c r="ZC202" s="28"/>
      <c r="ZD202" s="28"/>
      <c r="ZE202" s="28"/>
      <c r="ZF202" s="28"/>
      <c r="ZG202" s="28"/>
      <c r="ZH202" s="28"/>
      <c r="ZI202" s="28"/>
      <c r="ZJ202" s="28"/>
      <c r="ZK202" s="28"/>
      <c r="ZL202" s="28"/>
      <c r="ZM202" s="28"/>
      <c r="ZN202" s="28"/>
      <c r="ZO202" s="28"/>
      <c r="ZP202" s="28"/>
      <c r="ZQ202" s="28"/>
      <c r="ZR202" s="28"/>
      <c r="ZS202" s="28"/>
      <c r="ZT202" s="28"/>
      <c r="ZU202" s="28"/>
      <c r="ZV202" s="28"/>
      <c r="ZW202" s="28"/>
      <c r="ZX202" s="28"/>
      <c r="ZY202" s="28"/>
      <c r="ZZ202" s="28"/>
      <c r="AAA202" s="28"/>
      <c r="AAB202" s="28"/>
      <c r="AAC202" s="28"/>
      <c r="AAD202" s="28"/>
      <c r="AAE202" s="28"/>
      <c r="AAF202" s="28"/>
      <c r="AAG202" s="28"/>
      <c r="AAH202" s="28"/>
      <c r="AAI202" s="28"/>
      <c r="AAJ202" s="28"/>
      <c r="AAK202" s="28"/>
      <c r="AAL202" s="28"/>
      <c r="AAM202" s="28"/>
      <c r="AAN202" s="28"/>
      <c r="AAO202" s="28"/>
      <c r="AAP202" s="28"/>
      <c r="AAQ202" s="28"/>
      <c r="AAR202" s="28"/>
      <c r="AAS202" s="28"/>
      <c r="AAT202" s="28"/>
      <c r="AAU202" s="28"/>
      <c r="AAV202" s="28"/>
      <c r="AAW202" s="28"/>
      <c r="AAX202" s="28"/>
      <c r="AAY202" s="28"/>
      <c r="AAZ202" s="28"/>
      <c r="ABA202" s="28"/>
      <c r="ABB202" s="28"/>
      <c r="ABC202" s="28"/>
      <c r="ABD202" s="28"/>
      <c r="ABE202" s="28"/>
      <c r="ABF202" s="28"/>
      <c r="ABG202" s="28"/>
      <c r="ABH202" s="28"/>
      <c r="ABI202" s="28"/>
      <c r="ABJ202" s="28"/>
      <c r="ABK202" s="28"/>
      <c r="ABL202" s="28"/>
      <c r="ABM202" s="28"/>
      <c r="ABN202" s="28"/>
      <c r="ABO202" s="28"/>
      <c r="ABP202" s="28"/>
      <c r="ABQ202" s="28"/>
      <c r="ABR202" s="28"/>
      <c r="ABS202" s="28"/>
      <c r="ABT202" s="28"/>
      <c r="ABU202" s="28"/>
      <c r="ABV202" s="28"/>
      <c r="ABW202" s="28"/>
      <c r="ABX202" s="28"/>
      <c r="ABY202" s="28"/>
      <c r="ABZ202" s="28"/>
      <c r="ACA202" s="28"/>
      <c r="ACB202" s="28"/>
      <c r="ACC202" s="28"/>
      <c r="ACD202" s="28"/>
      <c r="ACE202" s="28"/>
      <c r="ACF202" s="28"/>
      <c r="ACG202" s="28"/>
      <c r="ACH202" s="28"/>
      <c r="ACI202" s="28"/>
      <c r="ACJ202" s="28"/>
      <c r="ACK202" s="28"/>
      <c r="ACL202" s="28"/>
      <c r="ACM202" s="28"/>
      <c r="ACN202" s="28"/>
      <c r="ACO202" s="28"/>
      <c r="ACP202" s="28"/>
      <c r="ACQ202" s="28"/>
      <c r="ACR202" s="28"/>
      <c r="ACS202" s="28"/>
      <c r="ACT202" s="28"/>
      <c r="ACU202" s="28"/>
      <c r="ACV202" s="28"/>
      <c r="ACW202" s="28"/>
      <c r="ACX202" s="28"/>
      <c r="ACY202" s="28"/>
      <c r="ACZ202" s="28"/>
      <c r="ADA202" s="28"/>
      <c r="ADB202" s="28"/>
      <c r="ADC202" s="28"/>
      <c r="ADD202" s="28"/>
      <c r="ADE202" s="28"/>
      <c r="ADF202" s="28"/>
      <c r="ADG202" s="28"/>
      <c r="ADH202" s="28"/>
      <c r="ADI202" s="28"/>
      <c r="ADJ202" s="28"/>
      <c r="ADK202" s="28"/>
      <c r="ADL202" s="28"/>
      <c r="ADM202" s="28"/>
      <c r="ADN202" s="28"/>
      <c r="ADO202" s="28"/>
      <c r="ADP202" s="28"/>
      <c r="ADQ202" s="28"/>
      <c r="ADR202" s="28"/>
      <c r="ADS202" s="28"/>
      <c r="ADT202" s="28"/>
      <c r="ADU202" s="28"/>
      <c r="ADV202" s="28"/>
      <c r="ADW202" s="28"/>
      <c r="ADX202" s="28"/>
      <c r="ADY202" s="28"/>
      <c r="ADZ202" s="28"/>
      <c r="AEA202" s="28"/>
      <c r="AEB202" s="28"/>
      <c r="AEC202" s="28"/>
      <c r="AED202" s="28"/>
      <c r="AEE202" s="28"/>
      <c r="AEF202" s="28"/>
      <c r="AEG202" s="28"/>
      <c r="AEH202" s="28"/>
      <c r="AEI202" s="28"/>
      <c r="AEJ202" s="28"/>
      <c r="AEK202" s="28"/>
      <c r="AEL202" s="28"/>
      <c r="AEM202" s="28"/>
      <c r="AEN202" s="28"/>
      <c r="AEO202" s="28"/>
      <c r="AEP202" s="28"/>
      <c r="AEQ202" s="28"/>
      <c r="AER202" s="28"/>
      <c r="AES202" s="28"/>
      <c r="AET202" s="28"/>
      <c r="AEU202" s="28"/>
      <c r="AEV202" s="28"/>
      <c r="AEW202" s="28"/>
      <c r="AEX202" s="28"/>
      <c r="AEY202" s="28"/>
      <c r="AEZ202" s="28"/>
      <c r="AFA202" s="28"/>
      <c r="AFB202" s="28"/>
      <c r="AFC202" s="28"/>
      <c r="AFD202" s="28"/>
      <c r="AFE202" s="28"/>
      <c r="AFF202" s="28"/>
      <c r="AFG202" s="28"/>
      <c r="AFH202" s="28"/>
      <c r="AFI202" s="28"/>
      <c r="AFJ202" s="28"/>
      <c r="AFK202" s="28"/>
      <c r="AFL202" s="28"/>
      <c r="AFM202" s="28"/>
      <c r="AFN202" s="28"/>
      <c r="AFO202" s="28"/>
      <c r="AFP202" s="28"/>
      <c r="AFQ202" s="28"/>
      <c r="AFR202" s="28"/>
      <c r="AFS202" s="28"/>
      <c r="AFT202" s="28"/>
      <c r="AFU202" s="28"/>
      <c r="AFV202" s="28"/>
      <c r="AFW202" s="28"/>
      <c r="AFX202" s="28"/>
      <c r="AFY202" s="28"/>
      <c r="AFZ202" s="28"/>
      <c r="AGA202" s="28"/>
      <c r="AGB202" s="28"/>
      <c r="AGC202" s="28"/>
      <c r="AGD202" s="28"/>
      <c r="AGE202" s="28"/>
      <c r="AGF202" s="28"/>
      <c r="AGG202" s="28"/>
      <c r="AGH202" s="28"/>
      <c r="AGI202" s="28"/>
      <c r="AGJ202" s="28"/>
      <c r="AGK202" s="28"/>
      <c r="AGL202" s="28"/>
      <c r="AGM202" s="28"/>
      <c r="AGN202" s="28"/>
      <c r="AGO202" s="28"/>
      <c r="AGP202" s="28"/>
      <c r="AGQ202" s="28"/>
      <c r="AGR202" s="28"/>
      <c r="AGS202" s="28"/>
      <c r="AGT202" s="28"/>
      <c r="AGU202" s="28"/>
      <c r="AGV202" s="28"/>
      <c r="AGW202" s="28"/>
      <c r="AGX202" s="28"/>
      <c r="AGY202" s="28"/>
      <c r="AGZ202" s="28"/>
      <c r="AHA202" s="28"/>
      <c r="AHB202" s="28"/>
      <c r="AHC202" s="28"/>
      <c r="AHD202" s="28"/>
      <c r="AHE202" s="28"/>
      <c r="AHF202" s="28"/>
      <c r="AHG202" s="28"/>
      <c r="AHH202" s="28"/>
      <c r="AHI202" s="28"/>
      <c r="AHJ202" s="28"/>
      <c r="AHK202" s="28"/>
      <c r="AHL202" s="28"/>
      <c r="AHM202" s="28"/>
      <c r="AHN202" s="28"/>
      <c r="AHO202" s="28"/>
      <c r="AHP202" s="28"/>
      <c r="AHQ202" s="28"/>
      <c r="AHR202" s="28"/>
      <c r="AHS202" s="28"/>
      <c r="AHT202" s="28"/>
      <c r="AHU202" s="28"/>
      <c r="AHV202" s="28"/>
      <c r="AHW202" s="28"/>
      <c r="AHX202" s="28"/>
      <c r="AHY202" s="28"/>
      <c r="AHZ202" s="28"/>
      <c r="AIA202" s="28"/>
      <c r="AIB202" s="28"/>
      <c r="AIC202" s="28"/>
      <c r="AID202" s="28"/>
      <c r="AIE202" s="28"/>
      <c r="AIF202" s="28"/>
      <c r="AIG202" s="28"/>
      <c r="AIH202" s="28"/>
      <c r="AII202" s="28"/>
      <c r="AIJ202" s="28"/>
      <c r="AIK202" s="28"/>
      <c r="AIL202" s="28"/>
      <c r="AIM202" s="28"/>
      <c r="AIN202" s="28"/>
      <c r="AIO202" s="28"/>
      <c r="AIP202" s="28"/>
      <c r="AIQ202" s="28"/>
      <c r="AIR202" s="28"/>
      <c r="AIS202" s="28"/>
      <c r="AIT202" s="28"/>
      <c r="AIU202" s="28"/>
      <c r="AIV202" s="28"/>
      <c r="AIW202" s="28"/>
      <c r="AIX202" s="28"/>
      <c r="AIY202" s="28"/>
      <c r="AIZ202" s="28"/>
      <c r="AJA202" s="28"/>
      <c r="AJB202" s="28"/>
      <c r="AJC202" s="28"/>
      <c r="AJD202" s="28"/>
      <c r="AJE202" s="28"/>
      <c r="AJF202" s="28"/>
      <c r="AJG202" s="28"/>
      <c r="AJH202" s="28"/>
      <c r="AJI202" s="28"/>
      <c r="AJJ202" s="28"/>
      <c r="AJK202" s="28"/>
      <c r="AJL202" s="28"/>
      <c r="AJM202" s="28"/>
      <c r="AJN202" s="28"/>
      <c r="AJO202" s="28"/>
      <c r="AJP202" s="28"/>
      <c r="AJQ202" s="28"/>
      <c r="AJR202" s="28"/>
      <c r="AJS202" s="28"/>
      <c r="AJT202" s="28"/>
      <c r="AJU202" s="28"/>
      <c r="AJV202" s="28"/>
      <c r="AJW202" s="28"/>
      <c r="AJX202" s="28"/>
      <c r="AJY202" s="28"/>
      <c r="AJZ202" s="28"/>
      <c r="AKA202" s="28"/>
      <c r="AKB202" s="28"/>
      <c r="AKC202" s="28"/>
      <c r="AKD202" s="28"/>
      <c r="AKE202" s="28"/>
      <c r="AKF202" s="28"/>
      <c r="AKG202" s="28"/>
      <c r="AKH202" s="28"/>
      <c r="AKI202" s="28"/>
      <c r="AKJ202" s="28"/>
      <c r="AKK202" s="28"/>
      <c r="AKL202" s="28"/>
      <c r="AKM202" s="28"/>
      <c r="AKN202" s="28"/>
      <c r="AKO202" s="28"/>
      <c r="AKP202" s="28"/>
      <c r="AKQ202" s="28"/>
      <c r="AKR202" s="28"/>
      <c r="AKS202" s="28"/>
      <c r="AKT202" s="28"/>
      <c r="AKU202" s="28"/>
      <c r="AKV202" s="28"/>
      <c r="AKW202" s="28"/>
      <c r="AKX202" s="28"/>
      <c r="AKY202" s="28"/>
      <c r="AKZ202" s="28"/>
      <c r="ALA202" s="28"/>
      <c r="ALB202" s="28"/>
      <c r="ALC202" s="28"/>
      <c r="ALD202" s="28"/>
      <c r="ALE202" s="28"/>
      <c r="ALF202" s="28"/>
      <c r="ALG202" s="28"/>
      <c r="ALH202" s="28"/>
      <c r="ALI202" s="28"/>
      <c r="ALJ202" s="28"/>
      <c r="ALK202" s="28"/>
      <c r="ALL202" s="28"/>
      <c r="ALM202" s="28"/>
      <c r="ALN202" s="28"/>
      <c r="ALO202" s="28"/>
      <c r="ALP202" s="28"/>
      <c r="ALQ202" s="28"/>
      <c r="ALR202" s="28"/>
      <c r="ALS202" s="28"/>
      <c r="ALT202" s="28"/>
      <c r="ALU202" s="28"/>
      <c r="ALV202" s="28"/>
      <c r="ALW202" s="28"/>
      <c r="ALX202" s="28"/>
      <c r="ALY202" s="28"/>
      <c r="ALZ202" s="28"/>
      <c r="AMA202" s="28"/>
      <c r="AMB202" s="28"/>
      <c r="AMC202" s="28"/>
      <c r="AMD202" s="28"/>
      <c r="AME202" s="28"/>
      <c r="AMF202" s="28"/>
      <c r="AMG202" s="28"/>
      <c r="AMH202" s="28"/>
      <c r="AMI202" s="28"/>
      <c r="AMJ202" s="28"/>
      <c r="AMK202" s="28"/>
      <c r="AML202" s="28"/>
      <c r="AMM202" s="28"/>
      <c r="AMN202" s="28"/>
      <c r="AMO202" s="28"/>
      <c r="AMP202" s="28"/>
      <c r="AMQ202" s="28"/>
      <c r="AMR202" s="28"/>
      <c r="AMS202" s="28"/>
      <c r="AMT202" s="28"/>
      <c r="AMU202" s="28"/>
      <c r="AMV202" s="28"/>
      <c r="AMW202" s="28"/>
      <c r="AMX202" s="28"/>
    </row>
    <row r="203" spans="3:1038" s="6" customFormat="1" ht="15" customHeight="1" x14ac:dyDescent="0.25">
      <c r="C203" s="6" t="str">
        <f t="shared" si="25"/>
        <v>Kenmore</v>
      </c>
      <c r="D203" s="6" t="str">
        <f t="shared" si="26"/>
        <v>153.32118  (80 gal)</v>
      </c>
      <c r="E203" s="6">
        <f t="shared" si="27"/>
        <v>1600212</v>
      </c>
      <c r="F203" s="55">
        <f t="shared" si="28"/>
        <v>80</v>
      </c>
      <c r="G203" s="6" t="str">
        <f t="shared" si="29"/>
        <v>AOSmithPHPT80</v>
      </c>
      <c r="H203" s="114">
        <f t="shared" si="30"/>
        <v>0</v>
      </c>
      <c r="I203" s="152" t="str">
        <f t="shared" si="31"/>
        <v>Kenmore153_32118</v>
      </c>
      <c r="J203" s="114">
        <v>1</v>
      </c>
      <c r="K203" s="220">
        <v>0</v>
      </c>
      <c r="L203" s="91" t="s">
        <v>188</v>
      </c>
      <c r="M203" s="33">
        <v>1</v>
      </c>
      <c r="N203" s="75">
        <f t="shared" si="32"/>
        <v>16</v>
      </c>
      <c r="O203" s="18" t="s">
        <v>24</v>
      </c>
      <c r="P203" s="62">
        <f>P202+1</f>
        <v>2</v>
      </c>
      <c r="Q203" s="164">
        <f t="shared" si="75"/>
        <v>1600212</v>
      </c>
      <c r="R203" s="59" t="str">
        <f t="shared" si="34"/>
        <v>153.32118  (80 gal)</v>
      </c>
      <c r="S203" s="151">
        <f t="shared" si="76"/>
        <v>1</v>
      </c>
      <c r="T203" s="19">
        <v>153.32118</v>
      </c>
      <c r="U203" s="20">
        <v>80</v>
      </c>
      <c r="V203" s="31" t="s">
        <v>105</v>
      </c>
      <c r="W203" s="80" t="s">
        <v>105</v>
      </c>
      <c r="X203" s="85" t="str">
        <f t="shared" si="77"/>
        <v>AOSmithPHPT80</v>
      </c>
      <c r="Y203" s="113">
        <v>0</v>
      </c>
      <c r="Z203" s="45"/>
      <c r="AA203" s="45"/>
      <c r="AB203" s="44"/>
      <c r="AC203" s="124" t="str">
        <f t="shared" si="37"/>
        <v>2,     1600212,   "153.32118  (80 gal)"</v>
      </c>
      <c r="AD203" s="126" t="str">
        <f>AD202</f>
        <v>Kenmore</v>
      </c>
      <c r="AE203" s="127" t="s">
        <v>486</v>
      </c>
      <c r="AF203" s="167">
        <f t="shared" si="78"/>
        <v>1</v>
      </c>
      <c r="AG203" s="124" t="str">
        <f t="shared" si="39"/>
        <v xml:space="preserve">          case  153.32118  (80 gal)   :   "Kenmore153_32118"</v>
      </c>
      <c r="AH203" s="6" t="s">
        <v>1275</v>
      </c>
      <c r="AI203" s="6">
        <v>2.33</v>
      </c>
      <c r="AJ203" s="6">
        <v>1</v>
      </c>
      <c r="AK203" s="18"/>
      <c r="AL203" s="138" t="str">
        <f t="shared" si="40"/>
        <v/>
      </c>
      <c r="AM203" s="138" t="str">
        <f t="shared" si="41"/>
        <v/>
      </c>
      <c r="AN203" s="18"/>
      <c r="AO203" s="18"/>
      <c r="AP203" s="18"/>
      <c r="AQ203" s="18"/>
      <c r="AR203" s="1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  <c r="FS203" s="28"/>
      <c r="FT203" s="28"/>
      <c r="FU203" s="28"/>
      <c r="FV203" s="28"/>
      <c r="FW203" s="28"/>
      <c r="FX203" s="28"/>
      <c r="FY203" s="28"/>
      <c r="FZ203" s="28"/>
      <c r="GA203" s="28"/>
      <c r="GB203" s="28"/>
      <c r="GC203" s="28"/>
      <c r="GD203" s="28"/>
      <c r="GE203" s="28"/>
      <c r="GF203" s="28"/>
      <c r="GG203" s="28"/>
      <c r="GH203" s="28"/>
      <c r="GI203" s="28"/>
      <c r="GJ203" s="28"/>
      <c r="GK203" s="28"/>
      <c r="GL203" s="28"/>
      <c r="GM203" s="28"/>
      <c r="GN203" s="28"/>
      <c r="GO203" s="28"/>
      <c r="GP203" s="28"/>
      <c r="GQ203" s="28"/>
      <c r="GR203" s="28"/>
      <c r="GS203" s="28"/>
      <c r="GT203" s="28"/>
      <c r="GU203" s="28"/>
      <c r="GV203" s="28"/>
      <c r="GW203" s="28"/>
      <c r="GX203" s="28"/>
      <c r="GY203" s="28"/>
      <c r="GZ203" s="28"/>
      <c r="HA203" s="28"/>
      <c r="HB203" s="28"/>
      <c r="HC203" s="28"/>
      <c r="HD203" s="28"/>
      <c r="HE203" s="28"/>
      <c r="HF203" s="28"/>
      <c r="HG203" s="28"/>
      <c r="HH203" s="28"/>
      <c r="HI203" s="28"/>
      <c r="HJ203" s="28"/>
      <c r="HK203" s="28"/>
      <c r="HL203" s="28"/>
      <c r="HM203" s="28"/>
      <c r="HN203" s="28"/>
      <c r="HO203" s="28"/>
      <c r="HP203" s="28"/>
      <c r="HQ203" s="28"/>
      <c r="HR203" s="28"/>
      <c r="HS203" s="28"/>
      <c r="HT203" s="28"/>
      <c r="HU203" s="28"/>
      <c r="HV203" s="28"/>
      <c r="HW203" s="28"/>
      <c r="HX203" s="28"/>
      <c r="HY203" s="28"/>
      <c r="HZ203" s="28"/>
      <c r="IA203" s="28"/>
      <c r="IB203" s="28"/>
      <c r="IC203" s="28"/>
      <c r="ID203" s="28"/>
      <c r="IE203" s="28"/>
      <c r="IF203" s="28"/>
      <c r="IG203" s="28"/>
      <c r="IH203" s="28"/>
      <c r="II203" s="28"/>
      <c r="IJ203" s="28"/>
      <c r="IK203" s="28"/>
      <c r="IL203" s="28"/>
      <c r="IM203" s="28"/>
      <c r="IN203" s="28"/>
      <c r="IO203" s="28"/>
      <c r="IP203" s="28"/>
      <c r="IQ203" s="28"/>
      <c r="IR203" s="28"/>
      <c r="IS203" s="28"/>
      <c r="IT203" s="28"/>
      <c r="IU203" s="28"/>
      <c r="IV203" s="28"/>
      <c r="IW203" s="28"/>
      <c r="IX203" s="28"/>
      <c r="IY203" s="28"/>
      <c r="IZ203" s="28"/>
      <c r="JA203" s="28"/>
      <c r="JB203" s="28"/>
      <c r="JC203" s="28"/>
      <c r="JD203" s="28"/>
      <c r="JE203" s="28"/>
      <c r="JF203" s="28"/>
      <c r="JG203" s="28"/>
      <c r="JH203" s="28"/>
      <c r="JI203" s="28"/>
      <c r="JJ203" s="28"/>
      <c r="JK203" s="28"/>
      <c r="JL203" s="28"/>
      <c r="JM203" s="28"/>
      <c r="JN203" s="28"/>
      <c r="JO203" s="28"/>
      <c r="JP203" s="28"/>
      <c r="JQ203" s="28"/>
      <c r="JR203" s="28"/>
      <c r="JS203" s="28"/>
      <c r="JT203" s="28"/>
      <c r="JU203" s="28"/>
      <c r="JV203" s="28"/>
      <c r="JW203" s="28"/>
      <c r="JX203" s="28"/>
      <c r="JY203" s="28"/>
      <c r="JZ203" s="28"/>
      <c r="KA203" s="28"/>
      <c r="KB203" s="28"/>
      <c r="KC203" s="28"/>
      <c r="KD203" s="28"/>
      <c r="KE203" s="28"/>
      <c r="KF203" s="28"/>
      <c r="KG203" s="28"/>
      <c r="KH203" s="28"/>
      <c r="KI203" s="28"/>
      <c r="KJ203" s="28"/>
      <c r="KK203" s="28"/>
      <c r="KL203" s="28"/>
      <c r="KM203" s="28"/>
      <c r="KN203" s="28"/>
      <c r="KO203" s="28"/>
      <c r="KP203" s="28"/>
      <c r="KQ203" s="28"/>
      <c r="KR203" s="28"/>
      <c r="KS203" s="28"/>
      <c r="KT203" s="28"/>
      <c r="KU203" s="28"/>
      <c r="KV203" s="28"/>
      <c r="KW203" s="28"/>
      <c r="KX203" s="28"/>
      <c r="KY203" s="28"/>
      <c r="KZ203" s="28"/>
      <c r="LA203" s="28"/>
      <c r="LB203" s="28"/>
      <c r="LC203" s="28"/>
      <c r="LD203" s="28"/>
      <c r="LE203" s="28"/>
      <c r="LF203" s="28"/>
      <c r="LG203" s="28"/>
      <c r="LH203" s="28"/>
      <c r="LI203" s="28"/>
      <c r="LJ203" s="28"/>
      <c r="LK203" s="28"/>
      <c r="LL203" s="28"/>
      <c r="LM203" s="28"/>
      <c r="LN203" s="28"/>
      <c r="LO203" s="28"/>
      <c r="LP203" s="28"/>
      <c r="LQ203" s="28"/>
      <c r="LR203" s="28"/>
      <c r="LS203" s="28"/>
      <c r="LT203" s="28"/>
      <c r="LU203" s="28"/>
      <c r="LV203" s="28"/>
      <c r="LW203" s="28"/>
      <c r="LX203" s="28"/>
      <c r="LY203" s="28"/>
      <c r="LZ203" s="28"/>
      <c r="MA203" s="28"/>
      <c r="MB203" s="28"/>
      <c r="MC203" s="28"/>
      <c r="MD203" s="28"/>
      <c r="ME203" s="28"/>
      <c r="MF203" s="28"/>
      <c r="MG203" s="28"/>
      <c r="MH203" s="28"/>
      <c r="MI203" s="28"/>
      <c r="MJ203" s="28"/>
      <c r="MK203" s="28"/>
      <c r="ML203" s="28"/>
      <c r="MM203" s="28"/>
      <c r="MN203" s="28"/>
      <c r="MO203" s="28"/>
      <c r="MP203" s="28"/>
      <c r="MQ203" s="28"/>
      <c r="MR203" s="28"/>
      <c r="MS203" s="28"/>
      <c r="MT203" s="28"/>
      <c r="MU203" s="28"/>
      <c r="MV203" s="28"/>
      <c r="MW203" s="28"/>
      <c r="MX203" s="28"/>
      <c r="MY203" s="28"/>
      <c r="MZ203" s="28"/>
      <c r="NA203" s="28"/>
      <c r="NB203" s="28"/>
      <c r="NC203" s="28"/>
      <c r="ND203" s="28"/>
      <c r="NE203" s="28"/>
      <c r="NF203" s="28"/>
      <c r="NG203" s="28"/>
      <c r="NH203" s="28"/>
      <c r="NI203" s="28"/>
      <c r="NJ203" s="28"/>
      <c r="NK203" s="28"/>
      <c r="NL203" s="28"/>
      <c r="NM203" s="28"/>
      <c r="NN203" s="28"/>
      <c r="NO203" s="28"/>
      <c r="NP203" s="28"/>
      <c r="NQ203" s="28"/>
      <c r="NR203" s="28"/>
      <c r="NS203" s="28"/>
      <c r="NT203" s="28"/>
      <c r="NU203" s="28"/>
      <c r="NV203" s="28"/>
      <c r="NW203" s="28"/>
      <c r="NX203" s="28"/>
      <c r="NY203" s="28"/>
      <c r="NZ203" s="28"/>
      <c r="OA203" s="28"/>
      <c r="OB203" s="28"/>
      <c r="OC203" s="28"/>
      <c r="OD203" s="28"/>
      <c r="OE203" s="28"/>
      <c r="OF203" s="28"/>
      <c r="OG203" s="28"/>
      <c r="OH203" s="28"/>
      <c r="OI203" s="28"/>
      <c r="OJ203" s="28"/>
      <c r="OK203" s="28"/>
      <c r="OL203" s="28"/>
      <c r="OM203" s="28"/>
      <c r="ON203" s="28"/>
      <c r="OO203" s="28"/>
      <c r="OP203" s="28"/>
      <c r="OQ203" s="28"/>
      <c r="OR203" s="28"/>
      <c r="OS203" s="28"/>
      <c r="OT203" s="28"/>
      <c r="OU203" s="28"/>
      <c r="OV203" s="28"/>
      <c r="OW203" s="28"/>
      <c r="OX203" s="28"/>
      <c r="OY203" s="28"/>
      <c r="OZ203" s="28"/>
      <c r="PA203" s="28"/>
      <c r="PB203" s="28"/>
      <c r="PC203" s="28"/>
      <c r="PD203" s="28"/>
      <c r="PE203" s="28"/>
      <c r="PF203" s="28"/>
      <c r="PG203" s="28"/>
      <c r="PH203" s="28"/>
      <c r="PI203" s="28"/>
      <c r="PJ203" s="28"/>
      <c r="PK203" s="28"/>
      <c r="PL203" s="28"/>
      <c r="PM203" s="28"/>
      <c r="PN203" s="28"/>
      <c r="PO203" s="28"/>
      <c r="PP203" s="28"/>
      <c r="PQ203" s="28"/>
      <c r="PR203" s="28"/>
      <c r="PS203" s="28"/>
      <c r="PT203" s="28"/>
      <c r="PU203" s="28"/>
      <c r="PV203" s="28"/>
      <c r="PW203" s="28"/>
      <c r="PX203" s="28"/>
      <c r="PY203" s="28"/>
      <c r="PZ203" s="28"/>
      <c r="QA203" s="28"/>
      <c r="QB203" s="28"/>
      <c r="QC203" s="28"/>
      <c r="QD203" s="28"/>
      <c r="QE203" s="28"/>
      <c r="QF203" s="28"/>
      <c r="QG203" s="28"/>
      <c r="QH203" s="28"/>
      <c r="QI203" s="28"/>
      <c r="QJ203" s="28"/>
      <c r="QK203" s="28"/>
      <c r="QL203" s="28"/>
      <c r="QM203" s="28"/>
      <c r="QN203" s="28"/>
      <c r="QO203" s="28"/>
      <c r="QP203" s="28"/>
      <c r="QQ203" s="28"/>
      <c r="QR203" s="28"/>
      <c r="QS203" s="28"/>
      <c r="QT203" s="28"/>
      <c r="QU203" s="28"/>
      <c r="QV203" s="28"/>
      <c r="QW203" s="28"/>
      <c r="QX203" s="28"/>
      <c r="QY203" s="28"/>
      <c r="QZ203" s="28"/>
      <c r="RA203" s="28"/>
      <c r="RB203" s="28"/>
      <c r="RC203" s="28"/>
      <c r="RD203" s="28"/>
      <c r="RE203" s="28"/>
      <c r="RF203" s="28"/>
      <c r="RG203" s="28"/>
      <c r="RH203" s="28"/>
      <c r="RI203" s="28"/>
      <c r="RJ203" s="28"/>
      <c r="RK203" s="28"/>
      <c r="RL203" s="28"/>
      <c r="RM203" s="28"/>
      <c r="RN203" s="28"/>
      <c r="RO203" s="28"/>
      <c r="RP203" s="28"/>
      <c r="RQ203" s="28"/>
      <c r="RR203" s="28"/>
      <c r="RS203" s="28"/>
      <c r="RT203" s="28"/>
      <c r="RU203" s="28"/>
      <c r="RV203" s="28"/>
      <c r="RW203" s="28"/>
      <c r="RX203" s="28"/>
      <c r="RY203" s="28"/>
      <c r="RZ203" s="28"/>
      <c r="SA203" s="28"/>
      <c r="SB203" s="28"/>
      <c r="SC203" s="28"/>
      <c r="SD203" s="28"/>
      <c r="SE203" s="28"/>
      <c r="SF203" s="28"/>
      <c r="SG203" s="28"/>
      <c r="SH203" s="28"/>
      <c r="SI203" s="28"/>
      <c r="SJ203" s="28"/>
      <c r="SK203" s="28"/>
      <c r="SL203" s="28"/>
      <c r="SM203" s="28"/>
      <c r="SN203" s="28"/>
      <c r="SO203" s="28"/>
      <c r="SP203" s="28"/>
      <c r="SQ203" s="28"/>
      <c r="SR203" s="28"/>
      <c r="SS203" s="28"/>
      <c r="ST203" s="28"/>
      <c r="SU203" s="28"/>
      <c r="SV203" s="28"/>
      <c r="SW203" s="28"/>
      <c r="SX203" s="28"/>
      <c r="SY203" s="28"/>
      <c r="SZ203" s="28"/>
      <c r="TA203" s="28"/>
      <c r="TB203" s="28"/>
      <c r="TC203" s="28"/>
      <c r="TD203" s="28"/>
      <c r="TE203" s="28"/>
      <c r="TF203" s="28"/>
      <c r="TG203" s="28"/>
      <c r="TH203" s="28"/>
      <c r="TI203" s="28"/>
      <c r="TJ203" s="28"/>
      <c r="TK203" s="28"/>
      <c r="TL203" s="28"/>
      <c r="TM203" s="28"/>
      <c r="TN203" s="28"/>
      <c r="TO203" s="28"/>
      <c r="TP203" s="28"/>
      <c r="TQ203" s="28"/>
      <c r="TR203" s="28"/>
      <c r="TS203" s="28"/>
      <c r="TT203" s="28"/>
      <c r="TU203" s="28"/>
      <c r="TV203" s="28"/>
      <c r="TW203" s="28"/>
      <c r="TX203" s="28"/>
      <c r="TY203" s="28"/>
      <c r="TZ203" s="28"/>
      <c r="UA203" s="28"/>
      <c r="UB203" s="28"/>
      <c r="UC203" s="28"/>
      <c r="UD203" s="28"/>
      <c r="UE203" s="28"/>
      <c r="UF203" s="28"/>
      <c r="UG203" s="28"/>
      <c r="UH203" s="28"/>
      <c r="UI203" s="28"/>
      <c r="UJ203" s="28"/>
      <c r="UK203" s="28"/>
      <c r="UL203" s="28"/>
      <c r="UM203" s="28"/>
      <c r="UN203" s="28"/>
      <c r="UO203" s="28"/>
      <c r="UP203" s="28"/>
      <c r="UQ203" s="28"/>
      <c r="UR203" s="28"/>
      <c r="US203" s="28"/>
      <c r="UT203" s="28"/>
      <c r="UU203" s="28"/>
      <c r="UV203" s="28"/>
      <c r="UW203" s="28"/>
      <c r="UX203" s="28"/>
      <c r="UY203" s="28"/>
      <c r="UZ203" s="28"/>
      <c r="VA203" s="28"/>
      <c r="VB203" s="28"/>
      <c r="VC203" s="28"/>
      <c r="VD203" s="28"/>
      <c r="VE203" s="28"/>
      <c r="VF203" s="28"/>
      <c r="VG203" s="28"/>
      <c r="VH203" s="28"/>
      <c r="VI203" s="28"/>
      <c r="VJ203" s="28"/>
      <c r="VK203" s="28"/>
      <c r="VL203" s="28"/>
      <c r="VM203" s="28"/>
      <c r="VN203" s="28"/>
      <c r="VO203" s="28"/>
      <c r="VP203" s="28"/>
      <c r="VQ203" s="28"/>
      <c r="VR203" s="28"/>
      <c r="VS203" s="28"/>
      <c r="VT203" s="28"/>
      <c r="VU203" s="28"/>
      <c r="VV203" s="28"/>
      <c r="VW203" s="28"/>
      <c r="VX203" s="28"/>
      <c r="VY203" s="28"/>
      <c r="VZ203" s="28"/>
      <c r="WA203" s="28"/>
      <c r="WB203" s="28"/>
      <c r="WC203" s="28"/>
      <c r="WD203" s="28"/>
      <c r="WE203" s="28"/>
      <c r="WF203" s="28"/>
      <c r="WG203" s="28"/>
      <c r="WH203" s="28"/>
      <c r="WI203" s="28"/>
      <c r="WJ203" s="28"/>
      <c r="WK203" s="28"/>
      <c r="WL203" s="28"/>
      <c r="WM203" s="28"/>
      <c r="WN203" s="28"/>
      <c r="WO203" s="28"/>
      <c r="WP203" s="28"/>
      <c r="WQ203" s="28"/>
      <c r="WR203" s="28"/>
      <c r="WS203" s="28"/>
      <c r="WT203" s="28"/>
      <c r="WU203" s="28"/>
      <c r="WV203" s="28"/>
      <c r="WW203" s="28"/>
      <c r="WX203" s="28"/>
      <c r="WY203" s="28"/>
      <c r="WZ203" s="28"/>
      <c r="XA203" s="28"/>
      <c r="XB203" s="28"/>
      <c r="XC203" s="28"/>
      <c r="XD203" s="28"/>
      <c r="XE203" s="28"/>
      <c r="XF203" s="28"/>
      <c r="XG203" s="28"/>
      <c r="XH203" s="28"/>
      <c r="XI203" s="28"/>
      <c r="XJ203" s="28"/>
      <c r="XK203" s="28"/>
      <c r="XL203" s="28"/>
      <c r="XM203" s="28"/>
      <c r="XN203" s="28"/>
      <c r="XO203" s="28"/>
      <c r="XP203" s="28"/>
      <c r="XQ203" s="28"/>
      <c r="XR203" s="28"/>
      <c r="XS203" s="28"/>
      <c r="XT203" s="28"/>
      <c r="XU203" s="28"/>
      <c r="XV203" s="28"/>
      <c r="XW203" s="28"/>
      <c r="XX203" s="28"/>
      <c r="XY203" s="28"/>
      <c r="XZ203" s="28"/>
      <c r="YA203" s="28"/>
      <c r="YB203" s="28"/>
      <c r="YC203" s="28"/>
      <c r="YD203" s="28"/>
      <c r="YE203" s="28"/>
      <c r="YF203" s="28"/>
      <c r="YG203" s="28"/>
      <c r="YH203" s="28"/>
      <c r="YI203" s="28"/>
      <c r="YJ203" s="28"/>
      <c r="YK203" s="28"/>
      <c r="YL203" s="28"/>
      <c r="YM203" s="28"/>
      <c r="YN203" s="28"/>
      <c r="YO203" s="28"/>
      <c r="YP203" s="28"/>
      <c r="YQ203" s="28"/>
      <c r="YR203" s="28"/>
      <c r="YS203" s="28"/>
      <c r="YT203" s="28"/>
      <c r="YU203" s="28"/>
      <c r="YV203" s="28"/>
      <c r="YW203" s="28"/>
      <c r="YX203" s="28"/>
      <c r="YY203" s="28"/>
      <c r="YZ203" s="28"/>
      <c r="ZA203" s="28"/>
      <c r="ZB203" s="28"/>
      <c r="ZC203" s="28"/>
      <c r="ZD203" s="28"/>
      <c r="ZE203" s="28"/>
      <c r="ZF203" s="28"/>
      <c r="ZG203" s="28"/>
      <c r="ZH203" s="28"/>
      <c r="ZI203" s="28"/>
      <c r="ZJ203" s="28"/>
      <c r="ZK203" s="28"/>
      <c r="ZL203" s="28"/>
      <c r="ZM203" s="28"/>
      <c r="ZN203" s="28"/>
      <c r="ZO203" s="28"/>
      <c r="ZP203" s="28"/>
      <c r="ZQ203" s="28"/>
      <c r="ZR203" s="28"/>
      <c r="ZS203" s="28"/>
      <c r="ZT203" s="28"/>
      <c r="ZU203" s="28"/>
      <c r="ZV203" s="28"/>
      <c r="ZW203" s="28"/>
      <c r="ZX203" s="28"/>
      <c r="ZY203" s="28"/>
      <c r="ZZ203" s="28"/>
      <c r="AAA203" s="28"/>
      <c r="AAB203" s="28"/>
      <c r="AAC203" s="28"/>
      <c r="AAD203" s="28"/>
      <c r="AAE203" s="28"/>
      <c r="AAF203" s="28"/>
      <c r="AAG203" s="28"/>
      <c r="AAH203" s="28"/>
      <c r="AAI203" s="28"/>
      <c r="AAJ203" s="28"/>
      <c r="AAK203" s="28"/>
      <c r="AAL203" s="28"/>
      <c r="AAM203" s="28"/>
      <c r="AAN203" s="28"/>
      <c r="AAO203" s="28"/>
      <c r="AAP203" s="28"/>
      <c r="AAQ203" s="28"/>
      <c r="AAR203" s="28"/>
      <c r="AAS203" s="28"/>
      <c r="AAT203" s="28"/>
      <c r="AAU203" s="28"/>
      <c r="AAV203" s="28"/>
      <c r="AAW203" s="28"/>
      <c r="AAX203" s="28"/>
      <c r="AAY203" s="28"/>
      <c r="AAZ203" s="28"/>
      <c r="ABA203" s="28"/>
      <c r="ABB203" s="28"/>
      <c r="ABC203" s="28"/>
      <c r="ABD203" s="28"/>
      <c r="ABE203" s="28"/>
      <c r="ABF203" s="28"/>
      <c r="ABG203" s="28"/>
      <c r="ABH203" s="28"/>
      <c r="ABI203" s="28"/>
      <c r="ABJ203" s="28"/>
      <c r="ABK203" s="28"/>
      <c r="ABL203" s="28"/>
      <c r="ABM203" s="28"/>
      <c r="ABN203" s="28"/>
      <c r="ABO203" s="28"/>
      <c r="ABP203" s="28"/>
      <c r="ABQ203" s="28"/>
      <c r="ABR203" s="28"/>
      <c r="ABS203" s="28"/>
      <c r="ABT203" s="28"/>
      <c r="ABU203" s="28"/>
      <c r="ABV203" s="28"/>
      <c r="ABW203" s="28"/>
      <c r="ABX203" s="28"/>
      <c r="ABY203" s="28"/>
      <c r="ABZ203" s="28"/>
      <c r="ACA203" s="28"/>
      <c r="ACB203" s="28"/>
      <c r="ACC203" s="28"/>
      <c r="ACD203" s="28"/>
      <c r="ACE203" s="28"/>
      <c r="ACF203" s="28"/>
      <c r="ACG203" s="28"/>
      <c r="ACH203" s="28"/>
      <c r="ACI203" s="28"/>
      <c r="ACJ203" s="28"/>
      <c r="ACK203" s="28"/>
      <c r="ACL203" s="28"/>
      <c r="ACM203" s="28"/>
      <c r="ACN203" s="28"/>
      <c r="ACO203" s="28"/>
      <c r="ACP203" s="28"/>
      <c r="ACQ203" s="28"/>
      <c r="ACR203" s="28"/>
      <c r="ACS203" s="28"/>
      <c r="ACT203" s="28"/>
      <c r="ACU203" s="28"/>
      <c r="ACV203" s="28"/>
      <c r="ACW203" s="28"/>
      <c r="ACX203" s="28"/>
      <c r="ACY203" s="28"/>
      <c r="ACZ203" s="28"/>
      <c r="ADA203" s="28"/>
      <c r="ADB203" s="28"/>
      <c r="ADC203" s="28"/>
      <c r="ADD203" s="28"/>
      <c r="ADE203" s="28"/>
      <c r="ADF203" s="28"/>
      <c r="ADG203" s="28"/>
      <c r="ADH203" s="28"/>
      <c r="ADI203" s="28"/>
      <c r="ADJ203" s="28"/>
      <c r="ADK203" s="28"/>
      <c r="ADL203" s="28"/>
      <c r="ADM203" s="28"/>
      <c r="ADN203" s="28"/>
      <c r="ADO203" s="28"/>
      <c r="ADP203" s="28"/>
      <c r="ADQ203" s="28"/>
      <c r="ADR203" s="28"/>
      <c r="ADS203" s="28"/>
      <c r="ADT203" s="28"/>
      <c r="ADU203" s="28"/>
      <c r="ADV203" s="28"/>
      <c r="ADW203" s="28"/>
      <c r="ADX203" s="28"/>
      <c r="ADY203" s="28"/>
      <c r="ADZ203" s="28"/>
      <c r="AEA203" s="28"/>
      <c r="AEB203" s="28"/>
      <c r="AEC203" s="28"/>
      <c r="AED203" s="28"/>
      <c r="AEE203" s="28"/>
      <c r="AEF203" s="28"/>
      <c r="AEG203" s="28"/>
      <c r="AEH203" s="28"/>
      <c r="AEI203" s="28"/>
      <c r="AEJ203" s="28"/>
      <c r="AEK203" s="28"/>
      <c r="AEL203" s="28"/>
      <c r="AEM203" s="28"/>
      <c r="AEN203" s="28"/>
      <c r="AEO203" s="28"/>
      <c r="AEP203" s="28"/>
      <c r="AEQ203" s="28"/>
      <c r="AER203" s="28"/>
      <c r="AES203" s="28"/>
      <c r="AET203" s="28"/>
      <c r="AEU203" s="28"/>
      <c r="AEV203" s="28"/>
      <c r="AEW203" s="28"/>
      <c r="AEX203" s="28"/>
      <c r="AEY203" s="28"/>
      <c r="AEZ203" s="28"/>
      <c r="AFA203" s="28"/>
      <c r="AFB203" s="28"/>
      <c r="AFC203" s="28"/>
      <c r="AFD203" s="28"/>
      <c r="AFE203" s="28"/>
      <c r="AFF203" s="28"/>
      <c r="AFG203" s="28"/>
      <c r="AFH203" s="28"/>
      <c r="AFI203" s="28"/>
      <c r="AFJ203" s="28"/>
      <c r="AFK203" s="28"/>
      <c r="AFL203" s="28"/>
      <c r="AFM203" s="28"/>
      <c r="AFN203" s="28"/>
      <c r="AFO203" s="28"/>
      <c r="AFP203" s="28"/>
      <c r="AFQ203" s="28"/>
      <c r="AFR203" s="28"/>
      <c r="AFS203" s="28"/>
      <c r="AFT203" s="28"/>
      <c r="AFU203" s="28"/>
      <c r="AFV203" s="28"/>
      <c r="AFW203" s="28"/>
      <c r="AFX203" s="28"/>
      <c r="AFY203" s="28"/>
      <c r="AFZ203" s="28"/>
      <c r="AGA203" s="28"/>
      <c r="AGB203" s="28"/>
      <c r="AGC203" s="28"/>
      <c r="AGD203" s="28"/>
      <c r="AGE203" s="28"/>
      <c r="AGF203" s="28"/>
      <c r="AGG203" s="28"/>
      <c r="AGH203" s="28"/>
      <c r="AGI203" s="28"/>
      <c r="AGJ203" s="28"/>
      <c r="AGK203" s="28"/>
      <c r="AGL203" s="28"/>
      <c r="AGM203" s="28"/>
      <c r="AGN203" s="28"/>
      <c r="AGO203" s="28"/>
      <c r="AGP203" s="28"/>
      <c r="AGQ203" s="28"/>
      <c r="AGR203" s="28"/>
      <c r="AGS203" s="28"/>
      <c r="AGT203" s="28"/>
      <c r="AGU203" s="28"/>
      <c r="AGV203" s="28"/>
      <c r="AGW203" s="28"/>
      <c r="AGX203" s="28"/>
      <c r="AGY203" s="28"/>
      <c r="AGZ203" s="28"/>
      <c r="AHA203" s="28"/>
      <c r="AHB203" s="28"/>
      <c r="AHC203" s="28"/>
      <c r="AHD203" s="28"/>
      <c r="AHE203" s="28"/>
      <c r="AHF203" s="28"/>
      <c r="AHG203" s="28"/>
      <c r="AHH203" s="28"/>
      <c r="AHI203" s="28"/>
      <c r="AHJ203" s="28"/>
      <c r="AHK203" s="28"/>
      <c r="AHL203" s="28"/>
      <c r="AHM203" s="28"/>
      <c r="AHN203" s="28"/>
      <c r="AHO203" s="28"/>
      <c r="AHP203" s="28"/>
      <c r="AHQ203" s="28"/>
      <c r="AHR203" s="28"/>
      <c r="AHS203" s="28"/>
      <c r="AHT203" s="28"/>
      <c r="AHU203" s="28"/>
      <c r="AHV203" s="28"/>
      <c r="AHW203" s="28"/>
      <c r="AHX203" s="28"/>
      <c r="AHY203" s="28"/>
      <c r="AHZ203" s="28"/>
      <c r="AIA203" s="28"/>
      <c r="AIB203" s="28"/>
      <c r="AIC203" s="28"/>
      <c r="AID203" s="28"/>
      <c r="AIE203" s="28"/>
      <c r="AIF203" s="28"/>
      <c r="AIG203" s="28"/>
      <c r="AIH203" s="28"/>
      <c r="AII203" s="28"/>
      <c r="AIJ203" s="28"/>
      <c r="AIK203" s="28"/>
      <c r="AIL203" s="28"/>
      <c r="AIM203" s="28"/>
      <c r="AIN203" s="28"/>
      <c r="AIO203" s="28"/>
      <c r="AIP203" s="28"/>
      <c r="AIQ203" s="28"/>
      <c r="AIR203" s="28"/>
      <c r="AIS203" s="28"/>
      <c r="AIT203" s="28"/>
      <c r="AIU203" s="28"/>
      <c r="AIV203" s="28"/>
      <c r="AIW203" s="28"/>
      <c r="AIX203" s="28"/>
      <c r="AIY203" s="28"/>
      <c r="AIZ203" s="28"/>
      <c r="AJA203" s="28"/>
      <c r="AJB203" s="28"/>
      <c r="AJC203" s="28"/>
      <c r="AJD203" s="28"/>
      <c r="AJE203" s="28"/>
      <c r="AJF203" s="28"/>
      <c r="AJG203" s="28"/>
      <c r="AJH203" s="28"/>
      <c r="AJI203" s="28"/>
      <c r="AJJ203" s="28"/>
      <c r="AJK203" s="28"/>
      <c r="AJL203" s="28"/>
      <c r="AJM203" s="28"/>
      <c r="AJN203" s="28"/>
      <c r="AJO203" s="28"/>
      <c r="AJP203" s="28"/>
      <c r="AJQ203" s="28"/>
      <c r="AJR203" s="28"/>
      <c r="AJS203" s="28"/>
      <c r="AJT203" s="28"/>
      <c r="AJU203" s="28"/>
      <c r="AJV203" s="28"/>
      <c r="AJW203" s="28"/>
      <c r="AJX203" s="28"/>
      <c r="AJY203" s="28"/>
      <c r="AJZ203" s="28"/>
      <c r="AKA203" s="28"/>
      <c r="AKB203" s="28"/>
      <c r="AKC203" s="28"/>
      <c r="AKD203" s="28"/>
      <c r="AKE203" s="28"/>
      <c r="AKF203" s="28"/>
      <c r="AKG203" s="28"/>
      <c r="AKH203" s="28"/>
      <c r="AKI203" s="28"/>
      <c r="AKJ203" s="28"/>
      <c r="AKK203" s="28"/>
      <c r="AKL203" s="28"/>
      <c r="AKM203" s="28"/>
      <c r="AKN203" s="28"/>
      <c r="AKO203" s="28"/>
      <c r="AKP203" s="28"/>
      <c r="AKQ203" s="28"/>
      <c r="AKR203" s="28"/>
      <c r="AKS203" s="28"/>
      <c r="AKT203" s="28"/>
      <c r="AKU203" s="28"/>
      <c r="AKV203" s="28"/>
      <c r="AKW203" s="28"/>
      <c r="AKX203" s="28"/>
      <c r="AKY203" s="28"/>
      <c r="AKZ203" s="28"/>
      <c r="ALA203" s="28"/>
      <c r="ALB203" s="28"/>
      <c r="ALC203" s="28"/>
      <c r="ALD203" s="28"/>
      <c r="ALE203" s="28"/>
      <c r="ALF203" s="28"/>
      <c r="ALG203" s="28"/>
      <c r="ALH203" s="28"/>
      <c r="ALI203" s="28"/>
      <c r="ALJ203" s="28"/>
      <c r="ALK203" s="28"/>
      <c r="ALL203" s="28"/>
      <c r="ALM203" s="28"/>
      <c r="ALN203" s="28"/>
      <c r="ALO203" s="28"/>
      <c r="ALP203" s="28"/>
      <c r="ALQ203" s="28"/>
      <c r="ALR203" s="28"/>
      <c r="ALS203" s="28"/>
      <c r="ALT203" s="28"/>
      <c r="ALU203" s="28"/>
      <c r="ALV203" s="28"/>
      <c r="ALW203" s="28"/>
      <c r="ALX203" s="28"/>
      <c r="ALY203" s="28"/>
      <c r="ALZ203" s="28"/>
      <c r="AMA203" s="28"/>
      <c r="AMB203" s="28"/>
      <c r="AMC203" s="28"/>
      <c r="AMD203" s="28"/>
      <c r="AME203" s="28"/>
      <c r="AMF203" s="28"/>
      <c r="AMG203" s="28"/>
      <c r="AMH203" s="28"/>
      <c r="AMI203" s="28"/>
      <c r="AMJ203" s="28"/>
      <c r="AMK203" s="28"/>
      <c r="AML203" s="28"/>
      <c r="AMM203" s="28"/>
      <c r="AMN203" s="28"/>
      <c r="AMO203" s="28"/>
      <c r="AMP203" s="28"/>
      <c r="AMQ203" s="28"/>
      <c r="AMR203" s="28"/>
      <c r="AMS203" s="28"/>
      <c r="AMT203" s="28"/>
      <c r="AMU203" s="28"/>
      <c r="AMV203" s="28"/>
      <c r="AMW203" s="28"/>
      <c r="AMX203" s="28"/>
    </row>
    <row r="204" spans="3:1038" s="6" customFormat="1" ht="15" customHeight="1" x14ac:dyDescent="0.25">
      <c r="C204" s="6" t="str">
        <f t="shared" si="25"/>
        <v>Kenmore</v>
      </c>
      <c r="D204" s="6" t="str">
        <f t="shared" si="26"/>
        <v>153.5925  (50 gal)</v>
      </c>
      <c r="E204" s="6">
        <f t="shared" si="27"/>
        <v>1600313</v>
      </c>
      <c r="F204" s="55">
        <f t="shared" si="28"/>
        <v>50</v>
      </c>
      <c r="G204" s="6" t="str">
        <f t="shared" si="29"/>
        <v>AOSmithHPTU50</v>
      </c>
      <c r="H204" s="114">
        <f t="shared" si="30"/>
        <v>0</v>
      </c>
      <c r="I204" s="152" t="str">
        <f t="shared" si="31"/>
        <v>Kenmore153_5925</v>
      </c>
      <c r="J204" s="114">
        <v>3</v>
      </c>
      <c r="K204" s="219">
        <v>3.45</v>
      </c>
      <c r="L204" s="91" t="s">
        <v>188</v>
      </c>
      <c r="M204" s="32">
        <v>3</v>
      </c>
      <c r="N204" s="75">
        <f t="shared" si="32"/>
        <v>16</v>
      </c>
      <c r="O204" s="9" t="s">
        <v>24</v>
      </c>
      <c r="P204" s="62">
        <f>P203+1</f>
        <v>3</v>
      </c>
      <c r="Q204" s="164">
        <f t="shared" si="75"/>
        <v>1600313</v>
      </c>
      <c r="R204" s="59" t="str">
        <f t="shared" si="34"/>
        <v>153.5925  (50 gal)</v>
      </c>
      <c r="S204" s="151">
        <f t="shared" si="76"/>
        <v>1</v>
      </c>
      <c r="T204" s="10">
        <v>153.5925</v>
      </c>
      <c r="U204" s="11">
        <v>50</v>
      </c>
      <c r="V204" s="30" t="s">
        <v>81</v>
      </c>
      <c r="W204" s="80" t="s">
        <v>106</v>
      </c>
      <c r="X204" s="85" t="str">
        <f t="shared" si="77"/>
        <v>AOSmithHPTU50</v>
      </c>
      <c r="Y204" s="113">
        <v>0</v>
      </c>
      <c r="Z204" s="42" t="s">
        <v>8</v>
      </c>
      <c r="AA204" s="43">
        <v>42545</v>
      </c>
      <c r="AB204" s="44" t="s">
        <v>80</v>
      </c>
      <c r="AC204" s="124" t="str">
        <f t="shared" si="37"/>
        <v>2,     1600313,   "153.5925  (50 gal)"</v>
      </c>
      <c r="AD204" s="126" t="str">
        <f>AD203</f>
        <v>Kenmore</v>
      </c>
      <c r="AE204" s="127" t="s">
        <v>487</v>
      </c>
      <c r="AF204" s="167">
        <f t="shared" si="78"/>
        <v>1</v>
      </c>
      <c r="AG204" s="124" t="str">
        <f t="shared" si="39"/>
        <v xml:space="preserve">          case  153.5925  (50 gal)   :   "Kenmore153_5925"</v>
      </c>
      <c r="AH204" s="6">
        <v>3.45</v>
      </c>
      <c r="AJ204" s="6">
        <v>3</v>
      </c>
      <c r="AK204"/>
      <c r="AL204" s="138">
        <f t="shared" si="40"/>
        <v>3.45</v>
      </c>
      <c r="AM204" s="138" t="str">
        <f t="shared" si="41"/>
        <v/>
      </c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  <c r="NR204"/>
      <c r="NS204"/>
      <c r="NT204"/>
      <c r="NU204"/>
      <c r="NV204"/>
      <c r="NW204"/>
      <c r="NX204"/>
      <c r="NY204"/>
      <c r="NZ204"/>
      <c r="OA204"/>
      <c r="OB204"/>
      <c r="OC204"/>
      <c r="OD204"/>
      <c r="OE204"/>
      <c r="OF204"/>
      <c r="OG204"/>
      <c r="OH204"/>
      <c r="OI204"/>
      <c r="OJ204"/>
      <c r="OK204"/>
      <c r="OL204"/>
      <c r="OM204"/>
      <c r="ON204"/>
      <c r="OO204"/>
      <c r="OP204"/>
      <c r="OQ204"/>
      <c r="OR204"/>
      <c r="OS204"/>
      <c r="OT204"/>
      <c r="OU204"/>
      <c r="OV204"/>
      <c r="OW204"/>
      <c r="OX204"/>
      <c r="OY204"/>
      <c r="OZ204"/>
      <c r="PA204"/>
      <c r="PB204"/>
      <c r="PC204"/>
      <c r="PD204"/>
      <c r="PE204"/>
      <c r="PF204"/>
      <c r="PG204"/>
      <c r="PH204"/>
      <c r="PI204"/>
      <c r="PJ204"/>
      <c r="PK204"/>
      <c r="PL204"/>
      <c r="PM204"/>
      <c r="PN204"/>
      <c r="PO204"/>
      <c r="PP204"/>
      <c r="PQ204"/>
      <c r="PR204"/>
      <c r="PS204"/>
      <c r="PT204"/>
      <c r="PU204"/>
      <c r="PV204"/>
      <c r="PW204"/>
      <c r="PX204"/>
      <c r="PY204"/>
      <c r="PZ204"/>
      <c r="QA204"/>
      <c r="QB204"/>
      <c r="QC204"/>
      <c r="QD204"/>
      <c r="QE204"/>
      <c r="QF204"/>
      <c r="QG204"/>
      <c r="QH204"/>
      <c r="QI204"/>
      <c r="QJ204"/>
      <c r="QK204"/>
      <c r="QL204"/>
      <c r="QM204"/>
      <c r="QN204"/>
      <c r="QO204"/>
      <c r="QP204"/>
      <c r="QQ204"/>
      <c r="QR204"/>
      <c r="QS204"/>
      <c r="QT204"/>
      <c r="QU204"/>
      <c r="QV204"/>
      <c r="QW204"/>
      <c r="QX204"/>
      <c r="QY204"/>
      <c r="QZ204"/>
      <c r="RA204"/>
      <c r="RB204"/>
      <c r="RC204"/>
      <c r="RD204"/>
      <c r="RE204"/>
      <c r="RF204"/>
      <c r="RG204"/>
      <c r="RH204"/>
      <c r="RI204"/>
      <c r="RJ204"/>
      <c r="RK204"/>
      <c r="RL204"/>
      <c r="RM204"/>
      <c r="RN204"/>
      <c r="RO204"/>
      <c r="RP204"/>
      <c r="RQ204"/>
      <c r="RR204"/>
      <c r="RS204"/>
      <c r="RT204"/>
      <c r="RU204"/>
      <c r="RV204"/>
      <c r="RW204"/>
      <c r="RX204"/>
      <c r="RY204"/>
      <c r="RZ204"/>
      <c r="SA204"/>
      <c r="SB204"/>
      <c r="SC204"/>
      <c r="SD204"/>
      <c r="SE204"/>
      <c r="SF204"/>
      <c r="SG204"/>
      <c r="SH204"/>
      <c r="SI204"/>
      <c r="SJ204"/>
      <c r="SK204"/>
      <c r="SL204"/>
      <c r="SM204"/>
      <c r="SN204"/>
      <c r="SO204"/>
      <c r="SP204"/>
      <c r="SQ204"/>
      <c r="SR204"/>
      <c r="SS204"/>
      <c r="ST204"/>
      <c r="SU204"/>
      <c r="SV204"/>
      <c r="SW204"/>
      <c r="SX204"/>
      <c r="SY204"/>
      <c r="SZ204"/>
      <c r="TA204"/>
      <c r="TB204"/>
      <c r="TC204"/>
      <c r="TD204"/>
      <c r="TE204"/>
      <c r="TF204"/>
      <c r="TG204"/>
      <c r="TH204"/>
      <c r="TI204"/>
      <c r="TJ204"/>
      <c r="TK204"/>
      <c r="TL204"/>
      <c r="TM204"/>
      <c r="TN204"/>
      <c r="TO204"/>
      <c r="TP204"/>
      <c r="TQ204"/>
      <c r="TR204"/>
      <c r="TS204"/>
      <c r="TT204"/>
      <c r="TU204"/>
      <c r="TV204"/>
      <c r="TW204"/>
      <c r="TX204"/>
      <c r="TY204"/>
      <c r="TZ204"/>
      <c r="UA204"/>
      <c r="UB204"/>
      <c r="UC204"/>
      <c r="UD204"/>
      <c r="UE204"/>
      <c r="UF204"/>
      <c r="UG204"/>
      <c r="UH204"/>
      <c r="UI204"/>
      <c r="UJ204"/>
      <c r="UK204"/>
      <c r="UL204"/>
      <c r="UM204"/>
      <c r="UN204"/>
      <c r="UO204"/>
      <c r="UP204"/>
      <c r="UQ204"/>
      <c r="UR204"/>
      <c r="US204"/>
      <c r="UT204"/>
      <c r="UU204"/>
      <c r="UV204"/>
      <c r="UW204"/>
      <c r="UX204"/>
      <c r="UY204"/>
      <c r="UZ204"/>
      <c r="VA204"/>
      <c r="VB204"/>
      <c r="VC204"/>
      <c r="VD204"/>
      <c r="VE204"/>
      <c r="VF204"/>
      <c r="VG204"/>
      <c r="VH204"/>
      <c r="VI204"/>
      <c r="VJ204"/>
      <c r="VK204"/>
      <c r="VL204"/>
      <c r="VM204"/>
      <c r="VN204"/>
      <c r="VO204"/>
      <c r="VP204"/>
      <c r="VQ204"/>
      <c r="VR204"/>
      <c r="VS204"/>
      <c r="VT204"/>
      <c r="VU204"/>
      <c r="VV204"/>
      <c r="VW204"/>
      <c r="VX204"/>
      <c r="VY204"/>
      <c r="VZ204"/>
      <c r="WA204"/>
      <c r="WB204"/>
      <c r="WC204"/>
      <c r="WD204"/>
      <c r="WE204"/>
      <c r="WF204"/>
      <c r="WG204"/>
      <c r="WH204"/>
      <c r="WI204"/>
      <c r="WJ204"/>
      <c r="WK204"/>
      <c r="WL204"/>
      <c r="WM204"/>
      <c r="WN204"/>
      <c r="WO204"/>
      <c r="WP204"/>
      <c r="WQ204"/>
      <c r="WR204"/>
      <c r="WS204"/>
      <c r="WT204"/>
      <c r="WU204"/>
      <c r="WV204"/>
      <c r="WW204"/>
      <c r="WX204"/>
      <c r="WY204"/>
      <c r="WZ204"/>
      <c r="XA204"/>
      <c r="XB204"/>
      <c r="XC204"/>
      <c r="XD204"/>
      <c r="XE204"/>
      <c r="XF204"/>
      <c r="XG204"/>
      <c r="XH204"/>
      <c r="XI204"/>
      <c r="XJ204"/>
      <c r="XK204"/>
      <c r="XL204"/>
      <c r="XM204"/>
      <c r="XN204"/>
      <c r="XO204"/>
      <c r="XP204"/>
      <c r="XQ204"/>
      <c r="XR204"/>
      <c r="XS204"/>
      <c r="XT204"/>
      <c r="XU204"/>
      <c r="XV204"/>
      <c r="XW204"/>
      <c r="XX204"/>
      <c r="XY204"/>
      <c r="XZ204"/>
      <c r="YA204"/>
      <c r="YB204"/>
      <c r="YC204"/>
      <c r="YD204"/>
      <c r="YE204"/>
      <c r="YF204"/>
      <c r="YG204"/>
      <c r="YH204"/>
      <c r="YI204"/>
      <c r="YJ204"/>
      <c r="YK204"/>
      <c r="YL204"/>
      <c r="YM204"/>
      <c r="YN204"/>
      <c r="YO204"/>
      <c r="YP204"/>
      <c r="YQ204"/>
      <c r="YR204"/>
      <c r="YS204"/>
      <c r="YT204"/>
      <c r="YU204"/>
      <c r="YV204"/>
      <c r="YW204"/>
      <c r="YX204"/>
      <c r="YY204"/>
      <c r="YZ204"/>
      <c r="ZA204"/>
      <c r="ZB204"/>
      <c r="ZC204"/>
      <c r="ZD204"/>
      <c r="ZE204"/>
      <c r="ZF204"/>
      <c r="ZG204"/>
      <c r="ZH204"/>
      <c r="ZI204"/>
      <c r="ZJ204"/>
      <c r="ZK204"/>
      <c r="ZL204"/>
      <c r="ZM204"/>
      <c r="ZN204"/>
      <c r="ZO204"/>
      <c r="ZP204"/>
      <c r="ZQ204"/>
      <c r="ZR204"/>
      <c r="ZS204"/>
      <c r="ZT204"/>
      <c r="ZU204"/>
      <c r="ZV204"/>
      <c r="ZW204"/>
      <c r="ZX204"/>
      <c r="ZY204"/>
      <c r="ZZ204"/>
      <c r="AAA204"/>
      <c r="AAB204"/>
      <c r="AAC204"/>
      <c r="AAD204"/>
      <c r="AAE204"/>
      <c r="AAF204"/>
      <c r="AAG204"/>
      <c r="AAH204"/>
      <c r="AAI204"/>
      <c r="AAJ204"/>
      <c r="AAK204"/>
      <c r="AAL204"/>
      <c r="AAM204"/>
      <c r="AAN204"/>
      <c r="AAO204"/>
      <c r="AAP204"/>
      <c r="AAQ204"/>
      <c r="AAR204"/>
      <c r="AAS204"/>
      <c r="AAT204"/>
      <c r="AAU204"/>
      <c r="AAV204"/>
      <c r="AAW204"/>
      <c r="AAX204"/>
      <c r="AAY204"/>
      <c r="AAZ204"/>
      <c r="ABA204"/>
      <c r="ABB204"/>
      <c r="ABC204"/>
      <c r="ABD204"/>
      <c r="ABE204"/>
      <c r="ABF204"/>
      <c r="ABG204"/>
      <c r="ABH204"/>
      <c r="ABI204"/>
      <c r="ABJ204"/>
      <c r="ABK204"/>
      <c r="ABL204"/>
      <c r="ABM204"/>
      <c r="ABN204"/>
      <c r="ABO204"/>
      <c r="ABP204"/>
      <c r="ABQ204"/>
      <c r="ABR204"/>
      <c r="ABS204"/>
      <c r="ABT204"/>
      <c r="ABU204"/>
      <c r="ABV204"/>
      <c r="ABW204"/>
      <c r="ABX204"/>
      <c r="ABY204"/>
      <c r="ABZ204"/>
      <c r="ACA204"/>
      <c r="ACB204"/>
      <c r="ACC204"/>
      <c r="ACD204"/>
      <c r="ACE204"/>
      <c r="ACF204"/>
      <c r="ACG204"/>
      <c r="ACH204"/>
      <c r="ACI204"/>
      <c r="ACJ204"/>
      <c r="ACK204"/>
      <c r="ACL204"/>
      <c r="ACM204"/>
      <c r="ACN204"/>
      <c r="ACO204"/>
      <c r="ACP204"/>
      <c r="ACQ204"/>
      <c r="ACR204"/>
      <c r="ACS204"/>
      <c r="ACT204"/>
      <c r="ACU204"/>
      <c r="ACV204"/>
      <c r="ACW204"/>
      <c r="ACX204"/>
      <c r="ACY204"/>
      <c r="ACZ204"/>
      <c r="ADA204"/>
      <c r="ADB204"/>
      <c r="ADC204"/>
      <c r="ADD204"/>
      <c r="ADE204"/>
      <c r="ADF204"/>
      <c r="ADG204"/>
      <c r="ADH204"/>
      <c r="ADI204"/>
      <c r="ADJ204"/>
      <c r="ADK204"/>
      <c r="ADL204"/>
      <c r="ADM204"/>
      <c r="ADN204"/>
      <c r="ADO204"/>
      <c r="ADP204"/>
      <c r="ADQ204"/>
      <c r="ADR204"/>
      <c r="ADS204"/>
      <c r="ADT204"/>
      <c r="ADU204"/>
      <c r="ADV204"/>
      <c r="ADW204"/>
      <c r="ADX204"/>
      <c r="ADY204"/>
      <c r="ADZ204"/>
      <c r="AEA204"/>
      <c r="AEB204"/>
      <c r="AEC204"/>
      <c r="AED204"/>
      <c r="AEE204"/>
      <c r="AEF204"/>
      <c r="AEG204"/>
      <c r="AEH204"/>
      <c r="AEI204"/>
      <c r="AEJ204"/>
      <c r="AEK204"/>
      <c r="AEL204"/>
      <c r="AEM204"/>
      <c r="AEN204"/>
      <c r="AEO204"/>
      <c r="AEP204"/>
      <c r="AEQ204"/>
      <c r="AER204"/>
      <c r="AES204"/>
      <c r="AET204"/>
      <c r="AEU204"/>
      <c r="AEV204"/>
      <c r="AEW204"/>
      <c r="AEX204"/>
      <c r="AEY204"/>
      <c r="AEZ204"/>
      <c r="AFA204"/>
      <c r="AFB204"/>
      <c r="AFC204"/>
      <c r="AFD204"/>
      <c r="AFE204"/>
      <c r="AFF204"/>
      <c r="AFG204"/>
      <c r="AFH204"/>
      <c r="AFI204"/>
      <c r="AFJ204"/>
      <c r="AFK204"/>
      <c r="AFL204"/>
      <c r="AFM204"/>
      <c r="AFN204"/>
      <c r="AFO204"/>
      <c r="AFP204"/>
      <c r="AFQ204"/>
      <c r="AFR204"/>
      <c r="AFS204"/>
      <c r="AFT204"/>
      <c r="AFU204"/>
      <c r="AFV204"/>
      <c r="AFW204"/>
      <c r="AFX204"/>
      <c r="AFY204"/>
      <c r="AFZ204"/>
      <c r="AGA204"/>
      <c r="AGB204"/>
      <c r="AGC204"/>
      <c r="AGD204"/>
      <c r="AGE204"/>
      <c r="AGF204"/>
      <c r="AGG204"/>
      <c r="AGH204"/>
      <c r="AGI204"/>
      <c r="AGJ204"/>
      <c r="AGK204"/>
      <c r="AGL204"/>
      <c r="AGM204"/>
      <c r="AGN204"/>
      <c r="AGO204"/>
      <c r="AGP204"/>
      <c r="AGQ204"/>
      <c r="AGR204"/>
      <c r="AGS204"/>
      <c r="AGT204"/>
      <c r="AGU204"/>
      <c r="AGV204"/>
      <c r="AGW204"/>
      <c r="AGX204"/>
      <c r="AGY204"/>
      <c r="AGZ204"/>
      <c r="AHA204"/>
      <c r="AHB204"/>
      <c r="AHC204"/>
      <c r="AHD204"/>
      <c r="AHE204"/>
      <c r="AHF204"/>
      <c r="AHG204"/>
      <c r="AHH204"/>
      <c r="AHI204"/>
      <c r="AHJ204"/>
      <c r="AHK204"/>
      <c r="AHL204"/>
      <c r="AHM204"/>
      <c r="AHN204"/>
      <c r="AHO204"/>
      <c r="AHP204"/>
      <c r="AHQ204"/>
      <c r="AHR204"/>
      <c r="AHS204"/>
      <c r="AHT204"/>
      <c r="AHU204"/>
      <c r="AHV204"/>
      <c r="AHW204"/>
      <c r="AHX204"/>
      <c r="AHY204"/>
      <c r="AHZ204"/>
      <c r="AIA204"/>
      <c r="AIB204"/>
      <c r="AIC204"/>
      <c r="AID204"/>
      <c r="AIE204"/>
      <c r="AIF204"/>
      <c r="AIG204"/>
      <c r="AIH204"/>
      <c r="AII204"/>
      <c r="AIJ204"/>
      <c r="AIK204"/>
      <c r="AIL204"/>
      <c r="AIM204"/>
      <c r="AIN204"/>
      <c r="AIO204"/>
      <c r="AIP204"/>
      <c r="AIQ204"/>
      <c r="AIR204"/>
      <c r="AIS204"/>
      <c r="AIT204"/>
      <c r="AIU204"/>
      <c r="AIV204"/>
      <c r="AIW204"/>
      <c r="AIX204"/>
      <c r="AIY204"/>
      <c r="AIZ204"/>
      <c r="AJA204"/>
      <c r="AJB204"/>
      <c r="AJC204"/>
      <c r="AJD204"/>
      <c r="AJE204"/>
      <c r="AJF204"/>
      <c r="AJG204"/>
      <c r="AJH204"/>
      <c r="AJI204"/>
      <c r="AJJ204"/>
      <c r="AJK204"/>
      <c r="AJL204"/>
      <c r="AJM204"/>
      <c r="AJN204"/>
      <c r="AJO204"/>
      <c r="AJP204"/>
      <c r="AJQ204"/>
      <c r="AJR204"/>
      <c r="AJS204"/>
      <c r="AJT204"/>
      <c r="AJU204"/>
      <c r="AJV204"/>
      <c r="AJW204"/>
      <c r="AJX204"/>
      <c r="AJY204"/>
      <c r="AJZ204"/>
      <c r="AKA204"/>
      <c r="AKB204"/>
      <c r="AKC204"/>
      <c r="AKD204"/>
      <c r="AKE204"/>
      <c r="AKF204"/>
      <c r="AKG204"/>
      <c r="AKH204"/>
      <c r="AKI204"/>
      <c r="AKJ204"/>
      <c r="AKK204"/>
      <c r="AKL204"/>
      <c r="AKM204"/>
      <c r="AKN204"/>
      <c r="AKO204"/>
      <c r="AKP204"/>
      <c r="AKQ204"/>
      <c r="AKR204"/>
      <c r="AKS204"/>
      <c r="AKT204"/>
      <c r="AKU204"/>
      <c r="AKV204"/>
      <c r="AKW204"/>
      <c r="AKX204"/>
      <c r="AKY204"/>
      <c r="AKZ204"/>
      <c r="ALA204"/>
      <c r="ALB204"/>
      <c r="ALC204"/>
      <c r="ALD204"/>
      <c r="ALE204"/>
      <c r="ALF204"/>
      <c r="ALG204"/>
      <c r="ALH204"/>
      <c r="ALI204"/>
      <c r="ALJ204"/>
      <c r="ALK204"/>
      <c r="ALL204"/>
      <c r="ALM204"/>
      <c r="ALN204"/>
      <c r="ALO204"/>
      <c r="ALP204"/>
      <c r="ALQ204"/>
      <c r="ALR204"/>
      <c r="ALS204"/>
      <c r="ALT204"/>
      <c r="ALU204"/>
      <c r="ALV204"/>
      <c r="ALW204"/>
      <c r="ALX204"/>
      <c r="ALY204"/>
      <c r="ALZ204"/>
      <c r="AMA204"/>
      <c r="AMB204"/>
      <c r="AMC204"/>
      <c r="AMD204"/>
      <c r="AME204"/>
      <c r="AMF204"/>
      <c r="AMG204"/>
      <c r="AMH204"/>
      <c r="AMI204"/>
      <c r="AMJ204"/>
      <c r="AMK204"/>
      <c r="AML204"/>
      <c r="AMM204"/>
      <c r="AMN204"/>
      <c r="AMO204"/>
      <c r="AMP204"/>
      <c r="AMQ204"/>
      <c r="AMR204"/>
      <c r="AMS204"/>
      <c r="AMT204"/>
      <c r="AMU204"/>
    </row>
    <row r="205" spans="3:1038" s="6" customFormat="1" ht="15" customHeight="1" x14ac:dyDescent="0.25">
      <c r="C205" s="6" t="str">
        <f t="shared" ref="C205:C268" si="79">O205</f>
        <v>Kenmore</v>
      </c>
      <c r="D205" s="6" t="str">
        <f t="shared" ref="D205:D268" si="80">R205</f>
        <v>153.5926  (66 gal)</v>
      </c>
      <c r="E205" s="6">
        <f t="shared" ref="E205:E268" si="81">Q205</f>
        <v>1600414</v>
      </c>
      <c r="F205" s="55">
        <f t="shared" ref="F205:F268" si="82">U205</f>
        <v>66</v>
      </c>
      <c r="G205" s="6" t="str">
        <f t="shared" ref="G205:G268" si="83">X205</f>
        <v>AOSmithHPTU66</v>
      </c>
      <c r="H205" s="114">
        <f t="shared" ref="H205:H268" si="84">Y205</f>
        <v>0</v>
      </c>
      <c r="I205" s="152" t="str">
        <f t="shared" ref="I205:I268" si="85">AE205</f>
        <v>Kenmore153_5926</v>
      </c>
      <c r="J205" s="114">
        <v>3</v>
      </c>
      <c r="K205" s="219">
        <v>3.45</v>
      </c>
      <c r="L205" s="91" t="s">
        <v>188</v>
      </c>
      <c r="M205" s="32">
        <v>3</v>
      </c>
      <c r="N205" s="75">
        <f t="shared" ref="N205:N268" si="86">VLOOKUP( O205, $O$2:$P$24, 2, FALSE )</f>
        <v>16</v>
      </c>
      <c r="O205" s="9" t="s">
        <v>24</v>
      </c>
      <c r="P205" s="62">
        <f>P204+1</f>
        <v>4</v>
      </c>
      <c r="Q205" s="164">
        <f t="shared" si="75"/>
        <v>1600414</v>
      </c>
      <c r="R205" s="59" t="str">
        <f t="shared" ref="R205:R268" si="87">T205 &amp; "  (" &amp; U205 &amp; " gal)"</f>
        <v>153.5926  (66 gal)</v>
      </c>
      <c r="S205" s="151">
        <f t="shared" si="76"/>
        <v>1</v>
      </c>
      <c r="T205" s="10">
        <v>153.5926</v>
      </c>
      <c r="U205" s="11">
        <v>66</v>
      </c>
      <c r="V205" s="30" t="s">
        <v>82</v>
      </c>
      <c r="W205" s="80" t="s">
        <v>102</v>
      </c>
      <c r="X205" s="85" t="str">
        <f t="shared" si="77"/>
        <v>AOSmithHPTU66</v>
      </c>
      <c r="Y205" s="113">
        <v>0</v>
      </c>
      <c r="Z205" s="42">
        <v>3</v>
      </c>
      <c r="AA205" s="43">
        <v>42545</v>
      </c>
      <c r="AB205" s="44" t="s">
        <v>80</v>
      </c>
      <c r="AC205" s="124" t="str">
        <f t="shared" ref="AC205:AC268" si="88">"2,     "&amp;E205&amp;",   """&amp;R205&amp;""""</f>
        <v>2,     1600414,   "153.5926  (66 gal)"</v>
      </c>
      <c r="AD205" s="126" t="str">
        <f>AD204</f>
        <v>Kenmore</v>
      </c>
      <c r="AE205" s="127" t="s">
        <v>488</v>
      </c>
      <c r="AF205" s="167">
        <f t="shared" si="78"/>
        <v>1</v>
      </c>
      <c r="AG205" s="124" t="str">
        <f t="shared" ref="AG205:AG268" si="89">"          case  "&amp;D205&amp;"   :   """&amp;AE205&amp;""""</f>
        <v xml:space="preserve">          case  153.5926  (66 gal)   :   "Kenmore153_5926"</v>
      </c>
      <c r="AH205" s="6">
        <v>3.45</v>
      </c>
      <c r="AJ205" s="6">
        <v>3</v>
      </c>
      <c r="AK205"/>
      <c r="AL205" s="138">
        <f t="shared" si="40"/>
        <v>3.45</v>
      </c>
      <c r="AM205" s="138" t="str">
        <f t="shared" si="41"/>
        <v/>
      </c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  <c r="NR205"/>
      <c r="NS205"/>
      <c r="NT205"/>
      <c r="NU205"/>
      <c r="NV205"/>
      <c r="NW205"/>
      <c r="NX205"/>
      <c r="NY205"/>
      <c r="NZ205"/>
      <c r="OA205"/>
      <c r="OB205"/>
      <c r="OC205"/>
      <c r="OD205"/>
      <c r="OE205"/>
      <c r="OF205"/>
      <c r="OG205"/>
      <c r="OH205"/>
      <c r="OI205"/>
      <c r="OJ205"/>
      <c r="OK205"/>
      <c r="OL205"/>
      <c r="OM205"/>
      <c r="ON205"/>
      <c r="OO205"/>
      <c r="OP205"/>
      <c r="OQ205"/>
      <c r="OR205"/>
      <c r="OS205"/>
      <c r="OT205"/>
      <c r="OU205"/>
      <c r="OV205"/>
      <c r="OW205"/>
      <c r="OX205"/>
      <c r="OY205"/>
      <c r="OZ205"/>
      <c r="PA205"/>
      <c r="PB205"/>
      <c r="PC205"/>
      <c r="PD205"/>
      <c r="PE205"/>
      <c r="PF205"/>
      <c r="PG205"/>
      <c r="PH205"/>
      <c r="PI205"/>
      <c r="PJ205"/>
      <c r="PK205"/>
      <c r="PL205"/>
      <c r="PM205"/>
      <c r="PN205"/>
      <c r="PO205"/>
      <c r="PP205"/>
      <c r="PQ205"/>
      <c r="PR205"/>
      <c r="PS205"/>
      <c r="PT205"/>
      <c r="PU205"/>
      <c r="PV205"/>
      <c r="PW205"/>
      <c r="PX205"/>
      <c r="PY205"/>
      <c r="PZ205"/>
      <c r="QA205"/>
      <c r="QB205"/>
      <c r="QC205"/>
      <c r="QD205"/>
      <c r="QE205"/>
      <c r="QF205"/>
      <c r="QG205"/>
      <c r="QH205"/>
      <c r="QI205"/>
      <c r="QJ205"/>
      <c r="QK205"/>
      <c r="QL205"/>
      <c r="QM205"/>
      <c r="QN205"/>
      <c r="QO205"/>
      <c r="QP205"/>
      <c r="QQ205"/>
      <c r="QR205"/>
      <c r="QS205"/>
      <c r="QT205"/>
      <c r="QU205"/>
      <c r="QV205"/>
      <c r="QW205"/>
      <c r="QX205"/>
      <c r="QY205"/>
      <c r="QZ205"/>
      <c r="RA205"/>
      <c r="RB205"/>
      <c r="RC205"/>
      <c r="RD205"/>
      <c r="RE205"/>
      <c r="RF205"/>
      <c r="RG205"/>
      <c r="RH205"/>
      <c r="RI205"/>
      <c r="RJ205"/>
      <c r="RK205"/>
      <c r="RL205"/>
      <c r="RM205"/>
      <c r="RN205"/>
      <c r="RO205"/>
      <c r="RP205"/>
      <c r="RQ205"/>
      <c r="RR205"/>
      <c r="RS205"/>
      <c r="RT205"/>
      <c r="RU205"/>
      <c r="RV205"/>
      <c r="RW205"/>
      <c r="RX205"/>
      <c r="RY205"/>
      <c r="RZ205"/>
      <c r="SA205"/>
      <c r="SB205"/>
      <c r="SC205"/>
      <c r="SD205"/>
      <c r="SE205"/>
      <c r="SF205"/>
      <c r="SG205"/>
      <c r="SH205"/>
      <c r="SI205"/>
      <c r="SJ205"/>
      <c r="SK205"/>
      <c r="SL205"/>
      <c r="SM205"/>
      <c r="SN205"/>
      <c r="SO205"/>
      <c r="SP205"/>
      <c r="SQ205"/>
      <c r="SR205"/>
      <c r="SS205"/>
      <c r="ST205"/>
      <c r="SU205"/>
      <c r="SV205"/>
      <c r="SW205"/>
      <c r="SX205"/>
      <c r="SY205"/>
      <c r="SZ205"/>
      <c r="TA205"/>
      <c r="TB205"/>
      <c r="TC205"/>
      <c r="TD205"/>
      <c r="TE205"/>
      <c r="TF205"/>
      <c r="TG205"/>
      <c r="TH205"/>
      <c r="TI205"/>
      <c r="TJ205"/>
      <c r="TK205"/>
      <c r="TL205"/>
      <c r="TM205"/>
      <c r="TN205"/>
      <c r="TO205"/>
      <c r="TP205"/>
      <c r="TQ205"/>
      <c r="TR205"/>
      <c r="TS205"/>
      <c r="TT205"/>
      <c r="TU205"/>
      <c r="TV205"/>
      <c r="TW205"/>
      <c r="TX205"/>
      <c r="TY205"/>
      <c r="TZ205"/>
      <c r="UA205"/>
      <c r="UB205"/>
      <c r="UC205"/>
      <c r="UD205"/>
      <c r="UE205"/>
      <c r="UF205"/>
      <c r="UG205"/>
      <c r="UH205"/>
      <c r="UI205"/>
      <c r="UJ205"/>
      <c r="UK205"/>
      <c r="UL205"/>
      <c r="UM205"/>
      <c r="UN205"/>
      <c r="UO205"/>
      <c r="UP205"/>
      <c r="UQ205"/>
      <c r="UR205"/>
      <c r="US205"/>
      <c r="UT205"/>
      <c r="UU205"/>
      <c r="UV205"/>
      <c r="UW205"/>
      <c r="UX205"/>
      <c r="UY205"/>
      <c r="UZ205"/>
      <c r="VA205"/>
      <c r="VB205"/>
      <c r="VC205"/>
      <c r="VD205"/>
      <c r="VE205"/>
      <c r="VF205"/>
      <c r="VG205"/>
      <c r="VH205"/>
      <c r="VI205"/>
      <c r="VJ205"/>
      <c r="VK205"/>
      <c r="VL205"/>
      <c r="VM205"/>
      <c r="VN205"/>
      <c r="VO205"/>
      <c r="VP205"/>
      <c r="VQ205"/>
      <c r="VR205"/>
      <c r="VS205"/>
      <c r="VT205"/>
      <c r="VU205"/>
      <c r="VV205"/>
      <c r="VW205"/>
      <c r="VX205"/>
      <c r="VY205"/>
      <c r="VZ205"/>
      <c r="WA205"/>
      <c r="WB205"/>
      <c r="WC205"/>
      <c r="WD205"/>
      <c r="WE205"/>
      <c r="WF205"/>
      <c r="WG205"/>
      <c r="WH205"/>
      <c r="WI205"/>
      <c r="WJ205"/>
      <c r="WK205"/>
      <c r="WL205"/>
      <c r="WM205"/>
      <c r="WN205"/>
      <c r="WO205"/>
      <c r="WP205"/>
      <c r="WQ205"/>
      <c r="WR205"/>
      <c r="WS205"/>
      <c r="WT205"/>
      <c r="WU205"/>
      <c r="WV205"/>
      <c r="WW205"/>
      <c r="WX205"/>
      <c r="WY205"/>
      <c r="WZ205"/>
      <c r="XA205"/>
      <c r="XB205"/>
      <c r="XC205"/>
      <c r="XD205"/>
      <c r="XE205"/>
      <c r="XF205"/>
      <c r="XG205"/>
      <c r="XH205"/>
      <c r="XI205"/>
      <c r="XJ205"/>
      <c r="XK205"/>
      <c r="XL205"/>
      <c r="XM205"/>
      <c r="XN205"/>
      <c r="XO205"/>
      <c r="XP205"/>
      <c r="XQ205"/>
      <c r="XR205"/>
      <c r="XS205"/>
      <c r="XT205"/>
      <c r="XU205"/>
      <c r="XV205"/>
      <c r="XW205"/>
      <c r="XX205"/>
      <c r="XY205"/>
      <c r="XZ205"/>
      <c r="YA205"/>
      <c r="YB205"/>
      <c r="YC205"/>
      <c r="YD205"/>
      <c r="YE205"/>
      <c r="YF205"/>
      <c r="YG205"/>
      <c r="YH205"/>
      <c r="YI205"/>
      <c r="YJ205"/>
      <c r="YK205"/>
      <c r="YL205"/>
      <c r="YM205"/>
      <c r="YN205"/>
      <c r="YO205"/>
      <c r="YP205"/>
      <c r="YQ205"/>
      <c r="YR205"/>
      <c r="YS205"/>
      <c r="YT205"/>
      <c r="YU205"/>
      <c r="YV205"/>
      <c r="YW205"/>
      <c r="YX205"/>
      <c r="YY205"/>
      <c r="YZ205"/>
      <c r="ZA205"/>
      <c r="ZB205"/>
      <c r="ZC205"/>
      <c r="ZD205"/>
      <c r="ZE205"/>
      <c r="ZF205"/>
      <c r="ZG205"/>
      <c r="ZH205"/>
      <c r="ZI205"/>
      <c r="ZJ205"/>
      <c r="ZK205"/>
      <c r="ZL205"/>
      <c r="ZM205"/>
      <c r="ZN205"/>
      <c r="ZO205"/>
      <c r="ZP205"/>
      <c r="ZQ205"/>
      <c r="ZR205"/>
      <c r="ZS205"/>
      <c r="ZT205"/>
      <c r="ZU205"/>
      <c r="ZV205"/>
      <c r="ZW205"/>
      <c r="ZX205"/>
      <c r="ZY205"/>
      <c r="ZZ205"/>
      <c r="AAA205"/>
      <c r="AAB205"/>
      <c r="AAC205"/>
      <c r="AAD205"/>
      <c r="AAE205"/>
      <c r="AAF205"/>
      <c r="AAG205"/>
      <c r="AAH205"/>
      <c r="AAI205"/>
      <c r="AAJ205"/>
      <c r="AAK205"/>
      <c r="AAL205"/>
      <c r="AAM205"/>
      <c r="AAN205"/>
      <c r="AAO205"/>
      <c r="AAP205"/>
      <c r="AAQ205"/>
      <c r="AAR205"/>
      <c r="AAS205"/>
      <c r="AAT205"/>
      <c r="AAU205"/>
      <c r="AAV205"/>
      <c r="AAW205"/>
      <c r="AAX205"/>
      <c r="AAY205"/>
      <c r="AAZ205"/>
      <c r="ABA205"/>
      <c r="ABB205"/>
      <c r="ABC205"/>
      <c r="ABD205"/>
      <c r="ABE205"/>
      <c r="ABF205"/>
      <c r="ABG205"/>
      <c r="ABH205"/>
      <c r="ABI205"/>
      <c r="ABJ205"/>
      <c r="ABK205"/>
      <c r="ABL205"/>
      <c r="ABM205"/>
      <c r="ABN205"/>
      <c r="ABO205"/>
      <c r="ABP205"/>
      <c r="ABQ205"/>
      <c r="ABR205"/>
      <c r="ABS205"/>
      <c r="ABT205"/>
      <c r="ABU205"/>
      <c r="ABV205"/>
      <c r="ABW205"/>
      <c r="ABX205"/>
      <c r="ABY205"/>
      <c r="ABZ205"/>
      <c r="ACA205"/>
      <c r="ACB205"/>
      <c r="ACC205"/>
      <c r="ACD205"/>
      <c r="ACE205"/>
      <c r="ACF205"/>
      <c r="ACG205"/>
      <c r="ACH205"/>
      <c r="ACI205"/>
      <c r="ACJ205"/>
      <c r="ACK205"/>
      <c r="ACL205"/>
      <c r="ACM205"/>
      <c r="ACN205"/>
      <c r="ACO205"/>
      <c r="ACP205"/>
      <c r="ACQ205"/>
      <c r="ACR205"/>
      <c r="ACS205"/>
      <c r="ACT205"/>
      <c r="ACU205"/>
      <c r="ACV205"/>
      <c r="ACW205"/>
      <c r="ACX205"/>
      <c r="ACY205"/>
      <c r="ACZ205"/>
      <c r="ADA205"/>
      <c r="ADB205"/>
      <c r="ADC205"/>
      <c r="ADD205"/>
      <c r="ADE205"/>
      <c r="ADF205"/>
      <c r="ADG205"/>
      <c r="ADH205"/>
      <c r="ADI205"/>
      <c r="ADJ205"/>
      <c r="ADK205"/>
      <c r="ADL205"/>
      <c r="ADM205"/>
      <c r="ADN205"/>
      <c r="ADO205"/>
      <c r="ADP205"/>
      <c r="ADQ205"/>
      <c r="ADR205"/>
      <c r="ADS205"/>
      <c r="ADT205"/>
      <c r="ADU205"/>
      <c r="ADV205"/>
      <c r="ADW205"/>
      <c r="ADX205"/>
      <c r="ADY205"/>
      <c r="ADZ205"/>
      <c r="AEA205"/>
      <c r="AEB205"/>
      <c r="AEC205"/>
      <c r="AED205"/>
      <c r="AEE205"/>
      <c r="AEF205"/>
      <c r="AEG205"/>
      <c r="AEH205"/>
      <c r="AEI205"/>
      <c r="AEJ205"/>
      <c r="AEK205"/>
      <c r="AEL205"/>
      <c r="AEM205"/>
      <c r="AEN205"/>
      <c r="AEO205"/>
      <c r="AEP205"/>
      <c r="AEQ205"/>
      <c r="AER205"/>
      <c r="AES205"/>
      <c r="AET205"/>
      <c r="AEU205"/>
      <c r="AEV205"/>
      <c r="AEW205"/>
      <c r="AEX205"/>
      <c r="AEY205"/>
      <c r="AEZ205"/>
      <c r="AFA205"/>
      <c r="AFB205"/>
      <c r="AFC205"/>
      <c r="AFD205"/>
      <c r="AFE205"/>
      <c r="AFF205"/>
      <c r="AFG205"/>
      <c r="AFH205"/>
      <c r="AFI205"/>
      <c r="AFJ205"/>
      <c r="AFK205"/>
      <c r="AFL205"/>
      <c r="AFM205"/>
      <c r="AFN205"/>
      <c r="AFO205"/>
      <c r="AFP205"/>
      <c r="AFQ205"/>
      <c r="AFR205"/>
      <c r="AFS205"/>
      <c r="AFT205"/>
      <c r="AFU205"/>
      <c r="AFV205"/>
      <c r="AFW205"/>
      <c r="AFX205"/>
      <c r="AFY205"/>
      <c r="AFZ205"/>
      <c r="AGA205"/>
      <c r="AGB205"/>
      <c r="AGC205"/>
      <c r="AGD205"/>
      <c r="AGE205"/>
      <c r="AGF205"/>
      <c r="AGG205"/>
      <c r="AGH205"/>
      <c r="AGI205"/>
      <c r="AGJ205"/>
      <c r="AGK205"/>
      <c r="AGL205"/>
      <c r="AGM205"/>
      <c r="AGN205"/>
      <c r="AGO205"/>
      <c r="AGP205"/>
      <c r="AGQ205"/>
      <c r="AGR205"/>
      <c r="AGS205"/>
      <c r="AGT205"/>
      <c r="AGU205"/>
      <c r="AGV205"/>
      <c r="AGW205"/>
      <c r="AGX205"/>
      <c r="AGY205"/>
      <c r="AGZ205"/>
      <c r="AHA205"/>
      <c r="AHB205"/>
      <c r="AHC205"/>
      <c r="AHD205"/>
      <c r="AHE205"/>
      <c r="AHF205"/>
      <c r="AHG205"/>
      <c r="AHH205"/>
      <c r="AHI205"/>
      <c r="AHJ205"/>
      <c r="AHK205"/>
      <c r="AHL205"/>
      <c r="AHM205"/>
      <c r="AHN205"/>
      <c r="AHO205"/>
      <c r="AHP205"/>
      <c r="AHQ205"/>
      <c r="AHR205"/>
      <c r="AHS205"/>
      <c r="AHT205"/>
      <c r="AHU205"/>
      <c r="AHV205"/>
      <c r="AHW205"/>
      <c r="AHX205"/>
      <c r="AHY205"/>
      <c r="AHZ205"/>
      <c r="AIA205"/>
      <c r="AIB205"/>
      <c r="AIC205"/>
      <c r="AID205"/>
      <c r="AIE205"/>
      <c r="AIF205"/>
      <c r="AIG205"/>
      <c r="AIH205"/>
      <c r="AII205"/>
      <c r="AIJ205"/>
      <c r="AIK205"/>
      <c r="AIL205"/>
      <c r="AIM205"/>
      <c r="AIN205"/>
      <c r="AIO205"/>
      <c r="AIP205"/>
      <c r="AIQ205"/>
      <c r="AIR205"/>
      <c r="AIS205"/>
      <c r="AIT205"/>
      <c r="AIU205"/>
      <c r="AIV205"/>
      <c r="AIW205"/>
      <c r="AIX205"/>
      <c r="AIY205"/>
      <c r="AIZ205"/>
      <c r="AJA205"/>
      <c r="AJB205"/>
      <c r="AJC205"/>
      <c r="AJD205"/>
      <c r="AJE205"/>
      <c r="AJF205"/>
      <c r="AJG205"/>
      <c r="AJH205"/>
      <c r="AJI205"/>
      <c r="AJJ205"/>
      <c r="AJK205"/>
      <c r="AJL205"/>
      <c r="AJM205"/>
      <c r="AJN205"/>
      <c r="AJO205"/>
      <c r="AJP205"/>
      <c r="AJQ205"/>
      <c r="AJR205"/>
      <c r="AJS205"/>
      <c r="AJT205"/>
      <c r="AJU205"/>
      <c r="AJV205"/>
      <c r="AJW205"/>
      <c r="AJX205"/>
      <c r="AJY205"/>
      <c r="AJZ205"/>
      <c r="AKA205"/>
      <c r="AKB205"/>
      <c r="AKC205"/>
      <c r="AKD205"/>
      <c r="AKE205"/>
      <c r="AKF205"/>
      <c r="AKG205"/>
      <c r="AKH205"/>
      <c r="AKI205"/>
      <c r="AKJ205"/>
      <c r="AKK205"/>
      <c r="AKL205"/>
      <c r="AKM205"/>
      <c r="AKN205"/>
      <c r="AKO205"/>
      <c r="AKP205"/>
      <c r="AKQ205"/>
      <c r="AKR205"/>
      <c r="AKS205"/>
      <c r="AKT205"/>
      <c r="AKU205"/>
      <c r="AKV205"/>
      <c r="AKW205"/>
      <c r="AKX205"/>
      <c r="AKY205"/>
      <c r="AKZ205"/>
      <c r="ALA205"/>
      <c r="ALB205"/>
      <c r="ALC205"/>
      <c r="ALD205"/>
      <c r="ALE205"/>
      <c r="ALF205"/>
      <c r="ALG205"/>
      <c r="ALH205"/>
      <c r="ALI205"/>
      <c r="ALJ205"/>
      <c r="ALK205"/>
      <c r="ALL205"/>
      <c r="ALM205"/>
      <c r="ALN205"/>
      <c r="ALO205"/>
      <c r="ALP205"/>
      <c r="ALQ205"/>
      <c r="ALR205"/>
      <c r="ALS205"/>
      <c r="ALT205"/>
      <c r="ALU205"/>
      <c r="ALV205"/>
      <c r="ALW205"/>
      <c r="ALX205"/>
      <c r="ALY205"/>
      <c r="ALZ205"/>
      <c r="AMA205"/>
      <c r="AMB205"/>
      <c r="AMC205"/>
      <c r="AMD205"/>
      <c r="AME205"/>
      <c r="AMF205"/>
      <c r="AMG205"/>
      <c r="AMH205"/>
      <c r="AMI205"/>
      <c r="AMJ205"/>
      <c r="AMK205"/>
      <c r="AML205"/>
      <c r="AMM205"/>
      <c r="AMN205"/>
      <c r="AMO205"/>
      <c r="AMP205"/>
      <c r="AMQ205"/>
      <c r="AMR205"/>
      <c r="AMS205"/>
      <c r="AMT205"/>
      <c r="AMU205"/>
    </row>
    <row r="206" spans="3:1038" s="6" customFormat="1" ht="15" customHeight="1" x14ac:dyDescent="0.25">
      <c r="C206" s="6" t="str">
        <f t="shared" si="79"/>
        <v>Kenmore</v>
      </c>
      <c r="D206" s="6" t="str">
        <f t="shared" si="80"/>
        <v>153.5928  (80 gal)</v>
      </c>
      <c r="E206" s="6">
        <f t="shared" si="81"/>
        <v>1600515</v>
      </c>
      <c r="F206" s="55">
        <f t="shared" si="82"/>
        <v>80</v>
      </c>
      <c r="G206" s="6" t="str">
        <f t="shared" si="83"/>
        <v>AOSmithHPTU80</v>
      </c>
      <c r="H206" s="114">
        <f t="shared" si="84"/>
        <v>0</v>
      </c>
      <c r="I206" s="152" t="str">
        <f t="shared" si="85"/>
        <v>Kenmore153_5928</v>
      </c>
      <c r="J206" s="114">
        <v>3</v>
      </c>
      <c r="K206" s="219">
        <v>3.45</v>
      </c>
      <c r="L206" s="91" t="s">
        <v>188</v>
      </c>
      <c r="M206" s="32">
        <v>3</v>
      </c>
      <c r="N206" s="75">
        <f t="shared" si="86"/>
        <v>16</v>
      </c>
      <c r="O206" s="9" t="s">
        <v>24</v>
      </c>
      <c r="P206" s="62">
        <f>P205+1</f>
        <v>5</v>
      </c>
      <c r="Q206" s="164">
        <f t="shared" si="75"/>
        <v>1600515</v>
      </c>
      <c r="R206" s="59" t="str">
        <f t="shared" si="87"/>
        <v>153.5928  (80 gal)</v>
      </c>
      <c r="S206" s="151">
        <f t="shared" si="76"/>
        <v>1</v>
      </c>
      <c r="T206" s="10">
        <v>153.59280000000001</v>
      </c>
      <c r="U206" s="11">
        <v>80</v>
      </c>
      <c r="V206" s="30" t="s">
        <v>83</v>
      </c>
      <c r="W206" s="80" t="s">
        <v>103</v>
      </c>
      <c r="X206" s="85" t="str">
        <f t="shared" si="77"/>
        <v>AOSmithHPTU80</v>
      </c>
      <c r="Y206" s="113">
        <v>0</v>
      </c>
      <c r="Z206" s="42" t="s">
        <v>13</v>
      </c>
      <c r="AA206" s="43">
        <v>42545</v>
      </c>
      <c r="AB206" s="44" t="s">
        <v>80</v>
      </c>
      <c r="AC206" s="124" t="str">
        <f t="shared" si="88"/>
        <v>2,     1600515,   "153.5928  (80 gal)"</v>
      </c>
      <c r="AD206" s="126" t="str">
        <f>AD205</f>
        <v>Kenmore</v>
      </c>
      <c r="AE206" s="127" t="s">
        <v>489</v>
      </c>
      <c r="AF206" s="167">
        <f t="shared" si="78"/>
        <v>1</v>
      </c>
      <c r="AG206" s="124" t="str">
        <f t="shared" si="89"/>
        <v xml:space="preserve">          case  153.5928  (80 gal)   :   "Kenmore153_5928"</v>
      </c>
      <c r="AH206" s="6">
        <v>3.45</v>
      </c>
      <c r="AJ206" s="6">
        <v>3</v>
      </c>
      <c r="AK206"/>
      <c r="AL206" s="138">
        <f t="shared" ref="AL206:AL269" si="90">IF( AJ206=3, AH206, "" )</f>
        <v>3.45</v>
      </c>
      <c r="AM206" s="138" t="str">
        <f t="shared" ref="AM206:AM269" si="91">IF( AJ206=4, AH206, "" )</f>
        <v/>
      </c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  <c r="NR206"/>
      <c r="NS206"/>
      <c r="NT206"/>
      <c r="NU206"/>
      <c r="NV206"/>
      <c r="NW206"/>
      <c r="NX206"/>
      <c r="NY206"/>
      <c r="NZ206"/>
      <c r="OA206"/>
      <c r="OB206"/>
      <c r="OC206"/>
      <c r="OD206"/>
      <c r="OE206"/>
      <c r="OF206"/>
      <c r="OG206"/>
      <c r="OH206"/>
      <c r="OI206"/>
      <c r="OJ206"/>
      <c r="OK206"/>
      <c r="OL206"/>
      <c r="OM206"/>
      <c r="ON206"/>
      <c r="OO206"/>
      <c r="OP206"/>
      <c r="OQ206"/>
      <c r="OR206"/>
      <c r="OS206"/>
      <c r="OT206"/>
      <c r="OU206"/>
      <c r="OV206"/>
      <c r="OW206"/>
      <c r="OX206"/>
      <c r="OY206"/>
      <c r="OZ206"/>
      <c r="PA206"/>
      <c r="PB206"/>
      <c r="PC206"/>
      <c r="PD206"/>
      <c r="PE206"/>
      <c r="PF206"/>
      <c r="PG206"/>
      <c r="PH206"/>
      <c r="PI206"/>
      <c r="PJ206"/>
      <c r="PK206"/>
      <c r="PL206"/>
      <c r="PM206"/>
      <c r="PN206"/>
      <c r="PO206"/>
      <c r="PP206"/>
      <c r="PQ206"/>
      <c r="PR206"/>
      <c r="PS206"/>
      <c r="PT206"/>
      <c r="PU206"/>
      <c r="PV206"/>
      <c r="PW206"/>
      <c r="PX206"/>
      <c r="PY206"/>
      <c r="PZ206"/>
      <c r="QA206"/>
      <c r="QB206"/>
      <c r="QC206"/>
      <c r="QD206"/>
      <c r="QE206"/>
      <c r="QF206"/>
      <c r="QG206"/>
      <c r="QH206"/>
      <c r="QI206"/>
      <c r="QJ206"/>
      <c r="QK206"/>
      <c r="QL206"/>
      <c r="QM206"/>
      <c r="QN206"/>
      <c r="QO206"/>
      <c r="QP206"/>
      <c r="QQ206"/>
      <c r="QR206"/>
      <c r="QS206"/>
      <c r="QT206"/>
      <c r="QU206"/>
      <c r="QV206"/>
      <c r="QW206"/>
      <c r="QX206"/>
      <c r="QY206"/>
      <c r="QZ206"/>
      <c r="RA206"/>
      <c r="RB206"/>
      <c r="RC206"/>
      <c r="RD206"/>
      <c r="RE206"/>
      <c r="RF206"/>
      <c r="RG206"/>
      <c r="RH206"/>
      <c r="RI206"/>
      <c r="RJ206"/>
      <c r="RK206"/>
      <c r="RL206"/>
      <c r="RM206"/>
      <c r="RN206"/>
      <c r="RO206"/>
      <c r="RP206"/>
      <c r="RQ206"/>
      <c r="RR206"/>
      <c r="RS206"/>
      <c r="RT206"/>
      <c r="RU206"/>
      <c r="RV206"/>
      <c r="RW206"/>
      <c r="RX206"/>
      <c r="RY206"/>
      <c r="RZ206"/>
      <c r="SA206"/>
      <c r="SB206"/>
      <c r="SC206"/>
      <c r="SD206"/>
      <c r="SE206"/>
      <c r="SF206"/>
      <c r="SG206"/>
      <c r="SH206"/>
      <c r="SI206"/>
      <c r="SJ206"/>
      <c r="SK206"/>
      <c r="SL206"/>
      <c r="SM206"/>
      <c r="SN206"/>
      <c r="SO206"/>
      <c r="SP206"/>
      <c r="SQ206"/>
      <c r="SR206"/>
      <c r="SS206"/>
      <c r="ST206"/>
      <c r="SU206"/>
      <c r="SV206"/>
      <c r="SW206"/>
      <c r="SX206"/>
      <c r="SY206"/>
      <c r="SZ206"/>
      <c r="TA206"/>
      <c r="TB206"/>
      <c r="TC206"/>
      <c r="TD206"/>
      <c r="TE206"/>
      <c r="TF206"/>
      <c r="TG206"/>
      <c r="TH206"/>
      <c r="TI206"/>
      <c r="TJ206"/>
      <c r="TK206"/>
      <c r="TL206"/>
      <c r="TM206"/>
      <c r="TN206"/>
      <c r="TO206"/>
      <c r="TP206"/>
      <c r="TQ206"/>
      <c r="TR206"/>
      <c r="TS206"/>
      <c r="TT206"/>
      <c r="TU206"/>
      <c r="TV206"/>
      <c r="TW206"/>
      <c r="TX206"/>
      <c r="TY206"/>
      <c r="TZ206"/>
      <c r="UA206"/>
      <c r="UB206"/>
      <c r="UC206"/>
      <c r="UD206"/>
      <c r="UE206"/>
      <c r="UF206"/>
      <c r="UG206"/>
      <c r="UH206"/>
      <c r="UI206"/>
      <c r="UJ206"/>
      <c r="UK206"/>
      <c r="UL206"/>
      <c r="UM206"/>
      <c r="UN206"/>
      <c r="UO206"/>
      <c r="UP206"/>
      <c r="UQ206"/>
      <c r="UR206"/>
      <c r="US206"/>
      <c r="UT206"/>
      <c r="UU206"/>
      <c r="UV206"/>
      <c r="UW206"/>
      <c r="UX206"/>
      <c r="UY206"/>
      <c r="UZ206"/>
      <c r="VA206"/>
      <c r="VB206"/>
      <c r="VC206"/>
      <c r="VD206"/>
      <c r="VE206"/>
      <c r="VF206"/>
      <c r="VG206"/>
      <c r="VH206"/>
      <c r="VI206"/>
      <c r="VJ206"/>
      <c r="VK206"/>
      <c r="VL206"/>
      <c r="VM206"/>
      <c r="VN206"/>
      <c r="VO206"/>
      <c r="VP206"/>
      <c r="VQ206"/>
      <c r="VR206"/>
      <c r="VS206"/>
      <c r="VT206"/>
      <c r="VU206"/>
      <c r="VV206"/>
      <c r="VW206"/>
      <c r="VX206"/>
      <c r="VY206"/>
      <c r="VZ206"/>
      <c r="WA206"/>
      <c r="WB206"/>
      <c r="WC206"/>
      <c r="WD206"/>
      <c r="WE206"/>
      <c r="WF206"/>
      <c r="WG206"/>
      <c r="WH206"/>
      <c r="WI206"/>
      <c r="WJ206"/>
      <c r="WK206"/>
      <c r="WL206"/>
      <c r="WM206"/>
      <c r="WN206"/>
      <c r="WO206"/>
      <c r="WP206"/>
      <c r="WQ206"/>
      <c r="WR206"/>
      <c r="WS206"/>
      <c r="WT206"/>
      <c r="WU206"/>
      <c r="WV206"/>
      <c r="WW206"/>
      <c r="WX206"/>
      <c r="WY206"/>
      <c r="WZ206"/>
      <c r="XA206"/>
      <c r="XB206"/>
      <c r="XC206"/>
      <c r="XD206"/>
      <c r="XE206"/>
      <c r="XF206"/>
      <c r="XG206"/>
      <c r="XH206"/>
      <c r="XI206"/>
      <c r="XJ206"/>
      <c r="XK206"/>
      <c r="XL206"/>
      <c r="XM206"/>
      <c r="XN206"/>
      <c r="XO206"/>
      <c r="XP206"/>
      <c r="XQ206"/>
      <c r="XR206"/>
      <c r="XS206"/>
      <c r="XT206"/>
      <c r="XU206"/>
      <c r="XV206"/>
      <c r="XW206"/>
      <c r="XX206"/>
      <c r="XY206"/>
      <c r="XZ206"/>
      <c r="YA206"/>
      <c r="YB206"/>
      <c r="YC206"/>
      <c r="YD206"/>
      <c r="YE206"/>
      <c r="YF206"/>
      <c r="YG206"/>
      <c r="YH206"/>
      <c r="YI206"/>
      <c r="YJ206"/>
      <c r="YK206"/>
      <c r="YL206"/>
      <c r="YM206"/>
      <c r="YN206"/>
      <c r="YO206"/>
      <c r="YP206"/>
      <c r="YQ206"/>
      <c r="YR206"/>
      <c r="YS206"/>
      <c r="YT206"/>
      <c r="YU206"/>
      <c r="YV206"/>
      <c r="YW206"/>
      <c r="YX206"/>
      <c r="YY206"/>
      <c r="YZ206"/>
      <c r="ZA206"/>
      <c r="ZB206"/>
      <c r="ZC206"/>
      <c r="ZD206"/>
      <c r="ZE206"/>
      <c r="ZF206"/>
      <c r="ZG206"/>
      <c r="ZH206"/>
      <c r="ZI206"/>
      <c r="ZJ206"/>
      <c r="ZK206"/>
      <c r="ZL206"/>
      <c r="ZM206"/>
      <c r="ZN206"/>
      <c r="ZO206"/>
      <c r="ZP206"/>
      <c r="ZQ206"/>
      <c r="ZR206"/>
      <c r="ZS206"/>
      <c r="ZT206"/>
      <c r="ZU206"/>
      <c r="ZV206"/>
      <c r="ZW206"/>
      <c r="ZX206"/>
      <c r="ZY206"/>
      <c r="ZZ206"/>
      <c r="AAA206"/>
      <c r="AAB206"/>
      <c r="AAC206"/>
      <c r="AAD206"/>
      <c r="AAE206"/>
      <c r="AAF206"/>
      <c r="AAG206"/>
      <c r="AAH206"/>
      <c r="AAI206"/>
      <c r="AAJ206"/>
      <c r="AAK206"/>
      <c r="AAL206"/>
      <c r="AAM206"/>
      <c r="AAN206"/>
      <c r="AAO206"/>
      <c r="AAP206"/>
      <c r="AAQ206"/>
      <c r="AAR206"/>
      <c r="AAS206"/>
      <c r="AAT206"/>
      <c r="AAU206"/>
      <c r="AAV206"/>
      <c r="AAW206"/>
      <c r="AAX206"/>
      <c r="AAY206"/>
      <c r="AAZ206"/>
      <c r="ABA206"/>
      <c r="ABB206"/>
      <c r="ABC206"/>
      <c r="ABD206"/>
      <c r="ABE206"/>
      <c r="ABF206"/>
      <c r="ABG206"/>
      <c r="ABH206"/>
      <c r="ABI206"/>
      <c r="ABJ206"/>
      <c r="ABK206"/>
      <c r="ABL206"/>
      <c r="ABM206"/>
      <c r="ABN206"/>
      <c r="ABO206"/>
      <c r="ABP206"/>
      <c r="ABQ206"/>
      <c r="ABR206"/>
      <c r="ABS206"/>
      <c r="ABT206"/>
      <c r="ABU206"/>
      <c r="ABV206"/>
      <c r="ABW206"/>
      <c r="ABX206"/>
      <c r="ABY206"/>
      <c r="ABZ206"/>
      <c r="ACA206"/>
      <c r="ACB206"/>
      <c r="ACC206"/>
      <c r="ACD206"/>
      <c r="ACE206"/>
      <c r="ACF206"/>
      <c r="ACG206"/>
      <c r="ACH206"/>
      <c r="ACI206"/>
      <c r="ACJ206"/>
      <c r="ACK206"/>
      <c r="ACL206"/>
      <c r="ACM206"/>
      <c r="ACN206"/>
      <c r="ACO206"/>
      <c r="ACP206"/>
      <c r="ACQ206"/>
      <c r="ACR206"/>
      <c r="ACS206"/>
      <c r="ACT206"/>
      <c r="ACU206"/>
      <c r="ACV206"/>
      <c r="ACW206"/>
      <c r="ACX206"/>
      <c r="ACY206"/>
      <c r="ACZ206"/>
      <c r="ADA206"/>
      <c r="ADB206"/>
      <c r="ADC206"/>
      <c r="ADD206"/>
      <c r="ADE206"/>
      <c r="ADF206"/>
      <c r="ADG206"/>
      <c r="ADH206"/>
      <c r="ADI206"/>
      <c r="ADJ206"/>
      <c r="ADK206"/>
      <c r="ADL206"/>
      <c r="ADM206"/>
      <c r="ADN206"/>
      <c r="ADO206"/>
      <c r="ADP206"/>
      <c r="ADQ206"/>
      <c r="ADR206"/>
      <c r="ADS206"/>
      <c r="ADT206"/>
      <c r="ADU206"/>
      <c r="ADV206"/>
      <c r="ADW206"/>
      <c r="ADX206"/>
      <c r="ADY206"/>
      <c r="ADZ206"/>
      <c r="AEA206"/>
      <c r="AEB206"/>
      <c r="AEC206"/>
      <c r="AED206"/>
      <c r="AEE206"/>
      <c r="AEF206"/>
      <c r="AEG206"/>
      <c r="AEH206"/>
      <c r="AEI206"/>
      <c r="AEJ206"/>
      <c r="AEK206"/>
      <c r="AEL206"/>
      <c r="AEM206"/>
      <c r="AEN206"/>
      <c r="AEO206"/>
      <c r="AEP206"/>
      <c r="AEQ206"/>
      <c r="AER206"/>
      <c r="AES206"/>
      <c r="AET206"/>
      <c r="AEU206"/>
      <c r="AEV206"/>
      <c r="AEW206"/>
      <c r="AEX206"/>
      <c r="AEY206"/>
      <c r="AEZ206"/>
      <c r="AFA206"/>
      <c r="AFB206"/>
      <c r="AFC206"/>
      <c r="AFD206"/>
      <c r="AFE206"/>
      <c r="AFF206"/>
      <c r="AFG206"/>
      <c r="AFH206"/>
      <c r="AFI206"/>
      <c r="AFJ206"/>
      <c r="AFK206"/>
      <c r="AFL206"/>
      <c r="AFM206"/>
      <c r="AFN206"/>
      <c r="AFO206"/>
      <c r="AFP206"/>
      <c r="AFQ206"/>
      <c r="AFR206"/>
      <c r="AFS206"/>
      <c r="AFT206"/>
      <c r="AFU206"/>
      <c r="AFV206"/>
      <c r="AFW206"/>
      <c r="AFX206"/>
      <c r="AFY206"/>
      <c r="AFZ206"/>
      <c r="AGA206"/>
      <c r="AGB206"/>
      <c r="AGC206"/>
      <c r="AGD206"/>
      <c r="AGE206"/>
      <c r="AGF206"/>
      <c r="AGG206"/>
      <c r="AGH206"/>
      <c r="AGI206"/>
      <c r="AGJ206"/>
      <c r="AGK206"/>
      <c r="AGL206"/>
      <c r="AGM206"/>
      <c r="AGN206"/>
      <c r="AGO206"/>
      <c r="AGP206"/>
      <c r="AGQ206"/>
      <c r="AGR206"/>
      <c r="AGS206"/>
      <c r="AGT206"/>
      <c r="AGU206"/>
      <c r="AGV206"/>
      <c r="AGW206"/>
      <c r="AGX206"/>
      <c r="AGY206"/>
      <c r="AGZ206"/>
      <c r="AHA206"/>
      <c r="AHB206"/>
      <c r="AHC206"/>
      <c r="AHD206"/>
      <c r="AHE206"/>
      <c r="AHF206"/>
      <c r="AHG206"/>
      <c r="AHH206"/>
      <c r="AHI206"/>
      <c r="AHJ206"/>
      <c r="AHK206"/>
      <c r="AHL206"/>
      <c r="AHM206"/>
      <c r="AHN206"/>
      <c r="AHO206"/>
      <c r="AHP206"/>
      <c r="AHQ206"/>
      <c r="AHR206"/>
      <c r="AHS206"/>
      <c r="AHT206"/>
      <c r="AHU206"/>
      <c r="AHV206"/>
      <c r="AHW206"/>
      <c r="AHX206"/>
      <c r="AHY206"/>
      <c r="AHZ206"/>
      <c r="AIA206"/>
      <c r="AIB206"/>
      <c r="AIC206"/>
      <c r="AID206"/>
      <c r="AIE206"/>
      <c r="AIF206"/>
      <c r="AIG206"/>
      <c r="AIH206"/>
      <c r="AII206"/>
      <c r="AIJ206"/>
      <c r="AIK206"/>
      <c r="AIL206"/>
      <c r="AIM206"/>
      <c r="AIN206"/>
      <c r="AIO206"/>
      <c r="AIP206"/>
      <c r="AIQ206"/>
      <c r="AIR206"/>
      <c r="AIS206"/>
      <c r="AIT206"/>
      <c r="AIU206"/>
      <c r="AIV206"/>
      <c r="AIW206"/>
      <c r="AIX206"/>
      <c r="AIY206"/>
      <c r="AIZ206"/>
      <c r="AJA206"/>
      <c r="AJB206"/>
      <c r="AJC206"/>
      <c r="AJD206"/>
      <c r="AJE206"/>
      <c r="AJF206"/>
      <c r="AJG206"/>
      <c r="AJH206"/>
      <c r="AJI206"/>
      <c r="AJJ206"/>
      <c r="AJK206"/>
      <c r="AJL206"/>
      <c r="AJM206"/>
      <c r="AJN206"/>
      <c r="AJO206"/>
      <c r="AJP206"/>
      <c r="AJQ206"/>
      <c r="AJR206"/>
      <c r="AJS206"/>
      <c r="AJT206"/>
      <c r="AJU206"/>
      <c r="AJV206"/>
      <c r="AJW206"/>
      <c r="AJX206"/>
      <c r="AJY206"/>
      <c r="AJZ206"/>
      <c r="AKA206"/>
      <c r="AKB206"/>
      <c r="AKC206"/>
      <c r="AKD206"/>
      <c r="AKE206"/>
      <c r="AKF206"/>
      <c r="AKG206"/>
      <c r="AKH206"/>
      <c r="AKI206"/>
      <c r="AKJ206"/>
      <c r="AKK206"/>
      <c r="AKL206"/>
      <c r="AKM206"/>
      <c r="AKN206"/>
      <c r="AKO206"/>
      <c r="AKP206"/>
      <c r="AKQ206"/>
      <c r="AKR206"/>
      <c r="AKS206"/>
      <c r="AKT206"/>
      <c r="AKU206"/>
      <c r="AKV206"/>
      <c r="AKW206"/>
      <c r="AKX206"/>
      <c r="AKY206"/>
      <c r="AKZ206"/>
      <c r="ALA206"/>
      <c r="ALB206"/>
      <c r="ALC206"/>
      <c r="ALD206"/>
      <c r="ALE206"/>
      <c r="ALF206"/>
      <c r="ALG206"/>
      <c r="ALH206"/>
      <c r="ALI206"/>
      <c r="ALJ206"/>
      <c r="ALK206"/>
      <c r="ALL206"/>
      <c r="ALM206"/>
      <c r="ALN206"/>
      <c r="ALO206"/>
      <c r="ALP206"/>
      <c r="ALQ206"/>
      <c r="ALR206"/>
      <c r="ALS206"/>
      <c r="ALT206"/>
      <c r="ALU206"/>
      <c r="ALV206"/>
      <c r="ALW206"/>
      <c r="ALX206"/>
      <c r="ALY206"/>
      <c r="ALZ206"/>
      <c r="AMA206"/>
      <c r="AMB206"/>
      <c r="AMC206"/>
      <c r="AMD206"/>
      <c r="AME206"/>
      <c r="AMF206"/>
      <c r="AMG206"/>
      <c r="AMH206"/>
      <c r="AMI206"/>
      <c r="AMJ206"/>
      <c r="AMK206"/>
      <c r="AML206"/>
      <c r="AMM206"/>
      <c r="AMN206"/>
      <c r="AMO206"/>
      <c r="AMP206"/>
      <c r="AMQ206"/>
      <c r="AMR206"/>
      <c r="AMS206"/>
      <c r="AMT206"/>
      <c r="AMU206"/>
    </row>
    <row r="207" spans="3:1038" s="6" customFormat="1" ht="15" customHeight="1" x14ac:dyDescent="0.25">
      <c r="C207" s="6" t="str">
        <f t="shared" si="79"/>
        <v>LG</v>
      </c>
      <c r="D207" s="6" t="str">
        <f t="shared" si="80"/>
        <v>APHWC501D  (58 gal)</v>
      </c>
      <c r="E207" s="6">
        <f t="shared" si="81"/>
        <v>3200124</v>
      </c>
      <c r="F207" s="55">
        <f t="shared" si="82"/>
        <v>58</v>
      </c>
      <c r="G207" s="6" t="str">
        <f t="shared" si="83"/>
        <v>LG_APHWC50</v>
      </c>
      <c r="H207" s="114">
        <f t="shared" si="84"/>
        <v>1</v>
      </c>
      <c r="I207" s="152" t="str">
        <f t="shared" si="85"/>
        <v>LG_APHWC501D</v>
      </c>
      <c r="J207" s="114">
        <v>4</v>
      </c>
      <c r="K207" s="219">
        <v>3.93</v>
      </c>
      <c r="L207" s="91" t="s">
        <v>188</v>
      </c>
      <c r="M207" s="183"/>
      <c r="N207" s="75">
        <f t="shared" si="86"/>
        <v>32</v>
      </c>
      <c r="O207" s="168" t="s">
        <v>932</v>
      </c>
      <c r="P207" s="177">
        <v>1</v>
      </c>
      <c r="Q207" s="164">
        <f t="shared" si="75"/>
        <v>3200124</v>
      </c>
      <c r="R207" s="59" t="str">
        <f t="shared" si="87"/>
        <v>APHWC501D  (58 gal)</v>
      </c>
      <c r="S207" s="151">
        <f t="shared" si="76"/>
        <v>1</v>
      </c>
      <c r="T207" s="173" t="s">
        <v>1028</v>
      </c>
      <c r="U207" s="172">
        <v>58</v>
      </c>
      <c r="V207" s="173" t="s">
        <v>934</v>
      </c>
      <c r="W207" s="173" t="s">
        <v>934</v>
      </c>
      <c r="X207" s="129" t="str">
        <f t="shared" si="77"/>
        <v>LG_APHWC50</v>
      </c>
      <c r="Y207" s="180">
        <v>1</v>
      </c>
      <c r="Z207" s="192"/>
      <c r="AA207" s="193"/>
      <c r="AB207" s="166"/>
      <c r="AC207" s="124" t="str">
        <f t="shared" si="88"/>
        <v>2,     3200124,   "APHWC501D  (58 gal)"</v>
      </c>
      <c r="AD207" s="191" t="str">
        <f>O207</f>
        <v>LG</v>
      </c>
      <c r="AE207" s="173" t="s">
        <v>1036</v>
      </c>
      <c r="AF207" s="167">
        <f t="shared" si="78"/>
        <v>1</v>
      </c>
      <c r="AG207" s="124" t="str">
        <f t="shared" si="89"/>
        <v xml:space="preserve">          case  APHWC501D  (58 gal)   :   "LG_APHWC501D"</v>
      </c>
      <c r="AH207" s="6">
        <v>3.93</v>
      </c>
      <c r="AJ207" s="6">
        <v>4</v>
      </c>
      <c r="AK207"/>
      <c r="AL207" s="138" t="str">
        <f t="shared" si="90"/>
        <v/>
      </c>
      <c r="AM207" s="138">
        <f t="shared" si="91"/>
        <v>3.93</v>
      </c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  <c r="NR207"/>
      <c r="NS207"/>
      <c r="NT207"/>
      <c r="NU207"/>
      <c r="NV207"/>
      <c r="NW207"/>
      <c r="NX207"/>
      <c r="NY207"/>
      <c r="NZ207"/>
      <c r="OA207"/>
      <c r="OB207"/>
      <c r="OC207"/>
      <c r="OD207"/>
      <c r="OE207"/>
      <c r="OF207"/>
      <c r="OG207"/>
      <c r="OH207"/>
      <c r="OI207"/>
      <c r="OJ207"/>
      <c r="OK207"/>
      <c r="OL207"/>
      <c r="OM207"/>
      <c r="ON207"/>
      <c r="OO207"/>
      <c r="OP207"/>
      <c r="OQ207"/>
      <c r="OR207"/>
      <c r="OS207"/>
      <c r="OT207"/>
      <c r="OU207"/>
      <c r="OV207"/>
      <c r="OW207"/>
      <c r="OX207"/>
      <c r="OY207"/>
      <c r="OZ207"/>
      <c r="PA207"/>
      <c r="PB207"/>
      <c r="PC207"/>
      <c r="PD207"/>
      <c r="PE207"/>
      <c r="PF207"/>
      <c r="PG207"/>
      <c r="PH207"/>
      <c r="PI207"/>
      <c r="PJ207"/>
      <c r="PK207"/>
      <c r="PL207"/>
      <c r="PM207"/>
      <c r="PN207"/>
      <c r="PO207"/>
      <c r="PP207"/>
      <c r="PQ207"/>
      <c r="PR207"/>
      <c r="PS207"/>
      <c r="PT207"/>
      <c r="PU207"/>
      <c r="PV207"/>
      <c r="PW207"/>
      <c r="PX207"/>
      <c r="PY207"/>
      <c r="PZ207"/>
      <c r="QA207"/>
      <c r="QB207"/>
      <c r="QC207"/>
      <c r="QD207"/>
      <c r="QE207"/>
      <c r="QF207"/>
      <c r="QG207"/>
      <c r="QH207"/>
      <c r="QI207"/>
      <c r="QJ207"/>
      <c r="QK207"/>
      <c r="QL207"/>
      <c r="QM207"/>
      <c r="QN207"/>
      <c r="QO207"/>
      <c r="QP207"/>
      <c r="QQ207"/>
      <c r="QR207"/>
      <c r="QS207"/>
      <c r="QT207"/>
      <c r="QU207"/>
      <c r="QV207"/>
      <c r="QW207"/>
      <c r="QX207"/>
      <c r="QY207"/>
      <c r="QZ207"/>
      <c r="RA207"/>
      <c r="RB207"/>
      <c r="RC207"/>
      <c r="RD207"/>
      <c r="RE207"/>
      <c r="RF207"/>
      <c r="RG207"/>
      <c r="RH207"/>
      <c r="RI207"/>
      <c r="RJ207"/>
      <c r="RK207"/>
      <c r="RL207"/>
      <c r="RM207"/>
      <c r="RN207"/>
      <c r="RO207"/>
      <c r="RP207"/>
      <c r="RQ207"/>
      <c r="RR207"/>
      <c r="RS207"/>
      <c r="RT207"/>
      <c r="RU207"/>
      <c r="RV207"/>
      <c r="RW207"/>
      <c r="RX207"/>
      <c r="RY207"/>
      <c r="RZ207"/>
      <c r="SA207"/>
      <c r="SB207"/>
      <c r="SC207"/>
      <c r="SD207"/>
      <c r="SE207"/>
      <c r="SF207"/>
      <c r="SG207"/>
      <c r="SH207"/>
      <c r="SI207"/>
      <c r="SJ207"/>
      <c r="SK207"/>
      <c r="SL207"/>
      <c r="SM207"/>
      <c r="SN207"/>
      <c r="SO207"/>
      <c r="SP207"/>
      <c r="SQ207"/>
      <c r="SR207"/>
      <c r="SS207"/>
      <c r="ST207"/>
      <c r="SU207"/>
      <c r="SV207"/>
      <c r="SW207"/>
      <c r="SX207"/>
      <c r="SY207"/>
      <c r="SZ207"/>
      <c r="TA207"/>
      <c r="TB207"/>
      <c r="TC207"/>
      <c r="TD207"/>
      <c r="TE207"/>
      <c r="TF207"/>
      <c r="TG207"/>
      <c r="TH207"/>
      <c r="TI207"/>
      <c r="TJ207"/>
      <c r="TK207"/>
      <c r="TL207"/>
      <c r="TM207"/>
      <c r="TN207"/>
      <c r="TO207"/>
      <c r="TP207"/>
      <c r="TQ207"/>
      <c r="TR207"/>
      <c r="TS207"/>
      <c r="TT207"/>
      <c r="TU207"/>
      <c r="TV207"/>
      <c r="TW207"/>
      <c r="TX207"/>
      <c r="TY207"/>
      <c r="TZ207"/>
      <c r="UA207"/>
      <c r="UB207"/>
      <c r="UC207"/>
      <c r="UD207"/>
      <c r="UE207"/>
      <c r="UF207"/>
      <c r="UG207"/>
      <c r="UH207"/>
      <c r="UI207"/>
      <c r="UJ207"/>
      <c r="UK207"/>
      <c r="UL207"/>
      <c r="UM207"/>
      <c r="UN207"/>
      <c r="UO207"/>
      <c r="UP207"/>
      <c r="UQ207"/>
      <c r="UR207"/>
      <c r="US207"/>
      <c r="UT207"/>
      <c r="UU207"/>
      <c r="UV207"/>
      <c r="UW207"/>
      <c r="UX207"/>
      <c r="UY207"/>
      <c r="UZ207"/>
      <c r="VA207"/>
      <c r="VB207"/>
      <c r="VC207"/>
      <c r="VD207"/>
      <c r="VE207"/>
      <c r="VF207"/>
      <c r="VG207"/>
      <c r="VH207"/>
      <c r="VI207"/>
      <c r="VJ207"/>
      <c r="VK207"/>
      <c r="VL207"/>
      <c r="VM207"/>
      <c r="VN207"/>
      <c r="VO207"/>
      <c r="VP207"/>
      <c r="VQ207"/>
      <c r="VR207"/>
      <c r="VS207"/>
      <c r="VT207"/>
      <c r="VU207"/>
      <c r="VV207"/>
      <c r="VW207"/>
      <c r="VX207"/>
      <c r="VY207"/>
      <c r="VZ207"/>
      <c r="WA207"/>
      <c r="WB207"/>
      <c r="WC207"/>
      <c r="WD207"/>
      <c r="WE207"/>
      <c r="WF207"/>
      <c r="WG207"/>
      <c r="WH207"/>
      <c r="WI207"/>
      <c r="WJ207"/>
      <c r="WK207"/>
      <c r="WL207"/>
      <c r="WM207"/>
      <c r="WN207"/>
      <c r="WO207"/>
      <c r="WP207"/>
      <c r="WQ207"/>
      <c r="WR207"/>
      <c r="WS207"/>
      <c r="WT207"/>
      <c r="WU207"/>
      <c r="WV207"/>
      <c r="WW207"/>
      <c r="WX207"/>
      <c r="WY207"/>
      <c r="WZ207"/>
      <c r="XA207"/>
      <c r="XB207"/>
      <c r="XC207"/>
      <c r="XD207"/>
      <c r="XE207"/>
      <c r="XF207"/>
      <c r="XG207"/>
      <c r="XH207"/>
      <c r="XI207"/>
      <c r="XJ207"/>
      <c r="XK207"/>
      <c r="XL207"/>
      <c r="XM207"/>
      <c r="XN207"/>
      <c r="XO207"/>
      <c r="XP207"/>
      <c r="XQ207"/>
      <c r="XR207"/>
      <c r="XS207"/>
      <c r="XT207"/>
      <c r="XU207"/>
      <c r="XV207"/>
      <c r="XW207"/>
      <c r="XX207"/>
      <c r="XY207"/>
      <c r="XZ207"/>
      <c r="YA207"/>
      <c r="YB207"/>
      <c r="YC207"/>
      <c r="YD207"/>
      <c r="YE207"/>
      <c r="YF207"/>
      <c r="YG207"/>
      <c r="YH207"/>
      <c r="YI207"/>
      <c r="YJ207"/>
      <c r="YK207"/>
      <c r="YL207"/>
      <c r="YM207"/>
      <c r="YN207"/>
      <c r="YO207"/>
      <c r="YP207"/>
      <c r="YQ207"/>
      <c r="YR207"/>
      <c r="YS207"/>
      <c r="YT207"/>
      <c r="YU207"/>
      <c r="YV207"/>
      <c r="YW207"/>
      <c r="YX207"/>
      <c r="YY207"/>
      <c r="YZ207"/>
      <c r="ZA207"/>
      <c r="ZB207"/>
      <c r="ZC207"/>
      <c r="ZD207"/>
      <c r="ZE207"/>
      <c r="ZF207"/>
      <c r="ZG207"/>
      <c r="ZH207"/>
      <c r="ZI207"/>
      <c r="ZJ207"/>
      <c r="ZK207"/>
      <c r="ZL207"/>
      <c r="ZM207"/>
      <c r="ZN207"/>
      <c r="ZO207"/>
      <c r="ZP207"/>
      <c r="ZQ207"/>
      <c r="ZR207"/>
      <c r="ZS207"/>
      <c r="ZT207"/>
      <c r="ZU207"/>
      <c r="ZV207"/>
      <c r="ZW207"/>
      <c r="ZX207"/>
      <c r="ZY207"/>
      <c r="ZZ207"/>
      <c r="AAA207"/>
      <c r="AAB207"/>
      <c r="AAC207"/>
      <c r="AAD207"/>
      <c r="AAE207"/>
      <c r="AAF207"/>
      <c r="AAG207"/>
      <c r="AAH207"/>
      <c r="AAI207"/>
      <c r="AAJ207"/>
      <c r="AAK207"/>
      <c r="AAL207"/>
      <c r="AAM207"/>
      <c r="AAN207"/>
      <c r="AAO207"/>
      <c r="AAP207"/>
      <c r="AAQ207"/>
      <c r="AAR207"/>
      <c r="AAS207"/>
      <c r="AAT207"/>
      <c r="AAU207"/>
      <c r="AAV207"/>
      <c r="AAW207"/>
      <c r="AAX207"/>
      <c r="AAY207"/>
      <c r="AAZ207"/>
      <c r="ABA207"/>
      <c r="ABB207"/>
      <c r="ABC207"/>
      <c r="ABD207"/>
      <c r="ABE207"/>
      <c r="ABF207"/>
      <c r="ABG207"/>
      <c r="ABH207"/>
      <c r="ABI207"/>
      <c r="ABJ207"/>
      <c r="ABK207"/>
      <c r="ABL207"/>
      <c r="ABM207"/>
      <c r="ABN207"/>
      <c r="ABO207"/>
      <c r="ABP207"/>
      <c r="ABQ207"/>
      <c r="ABR207"/>
      <c r="ABS207"/>
      <c r="ABT207"/>
      <c r="ABU207"/>
      <c r="ABV207"/>
      <c r="ABW207"/>
      <c r="ABX207"/>
      <c r="ABY207"/>
      <c r="ABZ207"/>
      <c r="ACA207"/>
      <c r="ACB207"/>
      <c r="ACC207"/>
      <c r="ACD207"/>
      <c r="ACE207"/>
      <c r="ACF207"/>
      <c r="ACG207"/>
      <c r="ACH207"/>
      <c r="ACI207"/>
      <c r="ACJ207"/>
      <c r="ACK207"/>
      <c r="ACL207"/>
      <c r="ACM207"/>
      <c r="ACN207"/>
      <c r="ACO207"/>
      <c r="ACP207"/>
      <c r="ACQ207"/>
      <c r="ACR207"/>
      <c r="ACS207"/>
      <c r="ACT207"/>
      <c r="ACU207"/>
      <c r="ACV207"/>
      <c r="ACW207"/>
      <c r="ACX207"/>
      <c r="ACY207"/>
      <c r="ACZ207"/>
      <c r="ADA207"/>
      <c r="ADB207"/>
      <c r="ADC207"/>
      <c r="ADD207"/>
      <c r="ADE207"/>
      <c r="ADF207"/>
      <c r="ADG207"/>
      <c r="ADH207"/>
      <c r="ADI207"/>
      <c r="ADJ207"/>
      <c r="ADK207"/>
      <c r="ADL207"/>
      <c r="ADM207"/>
      <c r="ADN207"/>
      <c r="ADO207"/>
      <c r="ADP207"/>
      <c r="ADQ207"/>
      <c r="ADR207"/>
      <c r="ADS207"/>
      <c r="ADT207"/>
      <c r="ADU207"/>
      <c r="ADV207"/>
      <c r="ADW207"/>
      <c r="ADX207"/>
      <c r="ADY207"/>
      <c r="ADZ207"/>
      <c r="AEA207"/>
      <c r="AEB207"/>
      <c r="AEC207"/>
      <c r="AED207"/>
      <c r="AEE207"/>
      <c r="AEF207"/>
      <c r="AEG207"/>
      <c r="AEH207"/>
      <c r="AEI207"/>
      <c r="AEJ207"/>
      <c r="AEK207"/>
      <c r="AEL207"/>
      <c r="AEM207"/>
      <c r="AEN207"/>
      <c r="AEO207"/>
      <c r="AEP207"/>
      <c r="AEQ207"/>
      <c r="AER207"/>
      <c r="AES207"/>
      <c r="AET207"/>
      <c r="AEU207"/>
      <c r="AEV207"/>
      <c r="AEW207"/>
      <c r="AEX207"/>
      <c r="AEY207"/>
      <c r="AEZ207"/>
      <c r="AFA207"/>
      <c r="AFB207"/>
      <c r="AFC207"/>
      <c r="AFD207"/>
      <c r="AFE207"/>
      <c r="AFF207"/>
      <c r="AFG207"/>
      <c r="AFH207"/>
      <c r="AFI207"/>
      <c r="AFJ207"/>
      <c r="AFK207"/>
      <c r="AFL207"/>
      <c r="AFM207"/>
      <c r="AFN207"/>
      <c r="AFO207"/>
      <c r="AFP207"/>
      <c r="AFQ207"/>
      <c r="AFR207"/>
      <c r="AFS207"/>
      <c r="AFT207"/>
      <c r="AFU207"/>
      <c r="AFV207"/>
      <c r="AFW207"/>
      <c r="AFX207"/>
      <c r="AFY207"/>
      <c r="AFZ207"/>
      <c r="AGA207"/>
      <c r="AGB207"/>
      <c r="AGC207"/>
      <c r="AGD207"/>
      <c r="AGE207"/>
      <c r="AGF207"/>
      <c r="AGG207"/>
      <c r="AGH207"/>
      <c r="AGI207"/>
      <c r="AGJ207"/>
      <c r="AGK207"/>
      <c r="AGL207"/>
      <c r="AGM207"/>
      <c r="AGN207"/>
      <c r="AGO207"/>
      <c r="AGP207"/>
      <c r="AGQ207"/>
      <c r="AGR207"/>
      <c r="AGS207"/>
      <c r="AGT207"/>
      <c r="AGU207"/>
      <c r="AGV207"/>
      <c r="AGW207"/>
      <c r="AGX207"/>
      <c r="AGY207"/>
      <c r="AGZ207"/>
      <c r="AHA207"/>
      <c r="AHB207"/>
      <c r="AHC207"/>
      <c r="AHD207"/>
      <c r="AHE207"/>
      <c r="AHF207"/>
      <c r="AHG207"/>
      <c r="AHH207"/>
      <c r="AHI207"/>
      <c r="AHJ207"/>
      <c r="AHK207"/>
      <c r="AHL207"/>
      <c r="AHM207"/>
      <c r="AHN207"/>
      <c r="AHO207"/>
      <c r="AHP207"/>
      <c r="AHQ207"/>
      <c r="AHR207"/>
      <c r="AHS207"/>
      <c r="AHT207"/>
      <c r="AHU207"/>
      <c r="AHV207"/>
      <c r="AHW207"/>
      <c r="AHX207"/>
      <c r="AHY207"/>
      <c r="AHZ207"/>
      <c r="AIA207"/>
      <c r="AIB207"/>
      <c r="AIC207"/>
      <c r="AID207"/>
      <c r="AIE207"/>
      <c r="AIF207"/>
      <c r="AIG207"/>
      <c r="AIH207"/>
      <c r="AII207"/>
      <c r="AIJ207"/>
      <c r="AIK207"/>
      <c r="AIL207"/>
      <c r="AIM207"/>
      <c r="AIN207"/>
      <c r="AIO207"/>
      <c r="AIP207"/>
      <c r="AIQ207"/>
      <c r="AIR207"/>
      <c r="AIS207"/>
      <c r="AIT207"/>
      <c r="AIU207"/>
      <c r="AIV207"/>
      <c r="AIW207"/>
      <c r="AIX207"/>
      <c r="AIY207"/>
      <c r="AIZ207"/>
      <c r="AJA207"/>
      <c r="AJB207"/>
      <c r="AJC207"/>
      <c r="AJD207"/>
      <c r="AJE207"/>
      <c r="AJF207"/>
      <c r="AJG207"/>
      <c r="AJH207"/>
      <c r="AJI207"/>
      <c r="AJJ207"/>
      <c r="AJK207"/>
      <c r="AJL207"/>
      <c r="AJM207"/>
      <c r="AJN207"/>
      <c r="AJO207"/>
      <c r="AJP207"/>
      <c r="AJQ207"/>
      <c r="AJR207"/>
      <c r="AJS207"/>
      <c r="AJT207"/>
      <c r="AJU207"/>
      <c r="AJV207"/>
      <c r="AJW207"/>
      <c r="AJX207"/>
      <c r="AJY207"/>
      <c r="AJZ207"/>
      <c r="AKA207"/>
      <c r="AKB207"/>
      <c r="AKC207"/>
      <c r="AKD207"/>
      <c r="AKE207"/>
      <c r="AKF207"/>
      <c r="AKG207"/>
      <c r="AKH207"/>
      <c r="AKI207"/>
      <c r="AKJ207"/>
      <c r="AKK207"/>
      <c r="AKL207"/>
      <c r="AKM207"/>
      <c r="AKN207"/>
      <c r="AKO207"/>
      <c r="AKP207"/>
      <c r="AKQ207"/>
      <c r="AKR207"/>
      <c r="AKS207"/>
      <c r="AKT207"/>
      <c r="AKU207"/>
      <c r="AKV207"/>
      <c r="AKW207"/>
      <c r="AKX207"/>
      <c r="AKY207"/>
      <c r="AKZ207"/>
      <c r="ALA207"/>
      <c r="ALB207"/>
      <c r="ALC207"/>
      <c r="ALD207"/>
      <c r="ALE207"/>
      <c r="ALF207"/>
      <c r="ALG207"/>
      <c r="ALH207"/>
      <c r="ALI207"/>
      <c r="ALJ207"/>
      <c r="ALK207"/>
      <c r="ALL207"/>
      <c r="ALM207"/>
      <c r="ALN207"/>
      <c r="ALO207"/>
      <c r="ALP207"/>
      <c r="ALQ207"/>
      <c r="ALR207"/>
      <c r="ALS207"/>
      <c r="ALT207"/>
      <c r="ALU207"/>
      <c r="ALV207"/>
      <c r="ALW207"/>
      <c r="ALX207"/>
      <c r="ALY207"/>
      <c r="ALZ207"/>
      <c r="AMA207"/>
      <c r="AMB207"/>
      <c r="AMC207"/>
      <c r="AMD207"/>
      <c r="AME207"/>
      <c r="AMF207"/>
      <c r="AMG207"/>
      <c r="AMH207"/>
      <c r="AMI207"/>
      <c r="AMJ207"/>
      <c r="AMK207"/>
      <c r="AML207"/>
      <c r="AMM207"/>
      <c r="AMN207"/>
      <c r="AMO207"/>
      <c r="AMP207"/>
      <c r="AMQ207"/>
      <c r="AMR207"/>
      <c r="AMS207"/>
      <c r="AMT207"/>
      <c r="AMU207"/>
    </row>
    <row r="208" spans="3:1038" s="6" customFormat="1" ht="15" customHeight="1" x14ac:dyDescent="0.25">
      <c r="C208" s="6" t="str">
        <f t="shared" si="79"/>
        <v>LG</v>
      </c>
      <c r="D208" s="6" t="str">
        <f t="shared" si="80"/>
        <v>APHWC501L  (58 gal)</v>
      </c>
      <c r="E208" s="6">
        <f t="shared" si="81"/>
        <v>3200224</v>
      </c>
      <c r="F208" s="55">
        <f t="shared" si="82"/>
        <v>58</v>
      </c>
      <c r="G208" s="6" t="str">
        <f t="shared" si="83"/>
        <v>LG_APHWC50</v>
      </c>
      <c r="H208" s="114">
        <f t="shared" si="84"/>
        <v>1</v>
      </c>
      <c r="I208" s="152" t="str">
        <f t="shared" si="85"/>
        <v>LG_APHWC501L</v>
      </c>
      <c r="J208" s="114">
        <v>4</v>
      </c>
      <c r="K208" s="219">
        <v>3.93</v>
      </c>
      <c r="L208" s="91" t="s">
        <v>188</v>
      </c>
      <c r="M208" s="183"/>
      <c r="N208" s="75">
        <f t="shared" si="86"/>
        <v>32</v>
      </c>
      <c r="O208" s="168" t="s">
        <v>932</v>
      </c>
      <c r="P208" s="178">
        <f t="shared" ref="P208:P213" si="92">P207+1</f>
        <v>2</v>
      </c>
      <c r="Q208" s="164">
        <f t="shared" si="75"/>
        <v>3200224</v>
      </c>
      <c r="R208" s="59" t="str">
        <f t="shared" si="87"/>
        <v>APHWC501L  (58 gal)</v>
      </c>
      <c r="S208" s="151">
        <f t="shared" si="76"/>
        <v>1</v>
      </c>
      <c r="T208" s="173" t="s">
        <v>1029</v>
      </c>
      <c r="U208" s="172">
        <v>58</v>
      </c>
      <c r="V208" s="173" t="s">
        <v>934</v>
      </c>
      <c r="W208" s="173" t="s">
        <v>934</v>
      </c>
      <c r="X208" s="129" t="str">
        <f t="shared" si="77"/>
        <v>LG_APHWC50</v>
      </c>
      <c r="Y208" s="180">
        <v>1</v>
      </c>
      <c r="Z208" s="192"/>
      <c r="AA208" s="193"/>
      <c r="AB208" s="166"/>
      <c r="AC208" s="124" t="str">
        <f t="shared" si="88"/>
        <v>2,     3200224,   "APHWC501L  (58 gal)"</v>
      </c>
      <c r="AD208" s="191" t="str">
        <f t="shared" ref="AD208:AD213" si="93">AD207</f>
        <v>LG</v>
      </c>
      <c r="AE208" s="173" t="s">
        <v>1037</v>
      </c>
      <c r="AF208" s="167">
        <f t="shared" si="78"/>
        <v>1</v>
      </c>
      <c r="AG208" s="124" t="str">
        <f t="shared" si="89"/>
        <v xml:space="preserve">          case  APHWC501L  (58 gal)   :   "LG_APHWC501L"</v>
      </c>
      <c r="AH208" s="6">
        <v>3.93</v>
      </c>
      <c r="AJ208" s="6">
        <v>4</v>
      </c>
      <c r="AK208"/>
      <c r="AL208" s="138" t="str">
        <f t="shared" si="90"/>
        <v/>
      </c>
      <c r="AM208" s="138">
        <f t="shared" si="91"/>
        <v>3.93</v>
      </c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  <c r="NR208"/>
      <c r="NS208"/>
      <c r="NT208"/>
      <c r="NU208"/>
      <c r="NV208"/>
      <c r="NW208"/>
      <c r="NX208"/>
      <c r="NY208"/>
      <c r="NZ208"/>
      <c r="OA208"/>
      <c r="OB208"/>
      <c r="OC208"/>
      <c r="OD208"/>
      <c r="OE208"/>
      <c r="OF208"/>
      <c r="OG208"/>
      <c r="OH208"/>
      <c r="OI208"/>
      <c r="OJ208"/>
      <c r="OK208"/>
      <c r="OL208"/>
      <c r="OM208"/>
      <c r="ON208"/>
      <c r="OO208"/>
      <c r="OP208"/>
      <c r="OQ208"/>
      <c r="OR208"/>
      <c r="OS208"/>
      <c r="OT208"/>
      <c r="OU208"/>
      <c r="OV208"/>
      <c r="OW208"/>
      <c r="OX208"/>
      <c r="OY208"/>
      <c r="OZ208"/>
      <c r="PA208"/>
      <c r="PB208"/>
      <c r="PC208"/>
      <c r="PD208"/>
      <c r="PE208"/>
      <c r="PF208"/>
      <c r="PG208"/>
      <c r="PH208"/>
      <c r="PI208"/>
      <c r="PJ208"/>
      <c r="PK208"/>
      <c r="PL208"/>
      <c r="PM208"/>
      <c r="PN208"/>
      <c r="PO208"/>
      <c r="PP208"/>
      <c r="PQ208"/>
      <c r="PR208"/>
      <c r="PS208"/>
      <c r="PT208"/>
      <c r="PU208"/>
      <c r="PV208"/>
      <c r="PW208"/>
      <c r="PX208"/>
      <c r="PY208"/>
      <c r="PZ208"/>
      <c r="QA208"/>
      <c r="QB208"/>
      <c r="QC208"/>
      <c r="QD208"/>
      <c r="QE208"/>
      <c r="QF208"/>
      <c r="QG208"/>
      <c r="QH208"/>
      <c r="QI208"/>
      <c r="QJ208"/>
      <c r="QK208"/>
      <c r="QL208"/>
      <c r="QM208"/>
      <c r="QN208"/>
      <c r="QO208"/>
      <c r="QP208"/>
      <c r="QQ208"/>
      <c r="QR208"/>
      <c r="QS208"/>
      <c r="QT208"/>
      <c r="QU208"/>
      <c r="QV208"/>
      <c r="QW208"/>
      <c r="QX208"/>
      <c r="QY208"/>
      <c r="QZ208"/>
      <c r="RA208"/>
      <c r="RB208"/>
      <c r="RC208"/>
      <c r="RD208"/>
      <c r="RE208"/>
      <c r="RF208"/>
      <c r="RG208"/>
      <c r="RH208"/>
      <c r="RI208"/>
      <c r="RJ208"/>
      <c r="RK208"/>
      <c r="RL208"/>
      <c r="RM208"/>
      <c r="RN208"/>
      <c r="RO208"/>
      <c r="RP208"/>
      <c r="RQ208"/>
      <c r="RR208"/>
      <c r="RS208"/>
      <c r="RT208"/>
      <c r="RU208"/>
      <c r="RV208"/>
      <c r="RW208"/>
      <c r="RX208"/>
      <c r="RY208"/>
      <c r="RZ208"/>
      <c r="SA208"/>
      <c r="SB208"/>
      <c r="SC208"/>
      <c r="SD208"/>
      <c r="SE208"/>
      <c r="SF208"/>
      <c r="SG208"/>
      <c r="SH208"/>
      <c r="SI208"/>
      <c r="SJ208"/>
      <c r="SK208"/>
      <c r="SL208"/>
      <c r="SM208"/>
      <c r="SN208"/>
      <c r="SO208"/>
      <c r="SP208"/>
      <c r="SQ208"/>
      <c r="SR208"/>
      <c r="SS208"/>
      <c r="ST208"/>
      <c r="SU208"/>
      <c r="SV208"/>
      <c r="SW208"/>
      <c r="SX208"/>
      <c r="SY208"/>
      <c r="SZ208"/>
      <c r="TA208"/>
      <c r="TB208"/>
      <c r="TC208"/>
      <c r="TD208"/>
      <c r="TE208"/>
      <c r="TF208"/>
      <c r="TG208"/>
      <c r="TH208"/>
      <c r="TI208"/>
      <c r="TJ208"/>
      <c r="TK208"/>
      <c r="TL208"/>
      <c r="TM208"/>
      <c r="TN208"/>
      <c r="TO208"/>
      <c r="TP208"/>
      <c r="TQ208"/>
      <c r="TR208"/>
      <c r="TS208"/>
      <c r="TT208"/>
      <c r="TU208"/>
      <c r="TV208"/>
      <c r="TW208"/>
      <c r="TX208"/>
      <c r="TY208"/>
      <c r="TZ208"/>
      <c r="UA208"/>
      <c r="UB208"/>
      <c r="UC208"/>
      <c r="UD208"/>
      <c r="UE208"/>
      <c r="UF208"/>
      <c r="UG208"/>
      <c r="UH208"/>
      <c r="UI208"/>
      <c r="UJ208"/>
      <c r="UK208"/>
      <c r="UL208"/>
      <c r="UM208"/>
      <c r="UN208"/>
      <c r="UO208"/>
      <c r="UP208"/>
      <c r="UQ208"/>
      <c r="UR208"/>
      <c r="US208"/>
      <c r="UT208"/>
      <c r="UU208"/>
      <c r="UV208"/>
      <c r="UW208"/>
      <c r="UX208"/>
      <c r="UY208"/>
      <c r="UZ208"/>
      <c r="VA208"/>
      <c r="VB208"/>
      <c r="VC208"/>
      <c r="VD208"/>
      <c r="VE208"/>
      <c r="VF208"/>
      <c r="VG208"/>
      <c r="VH208"/>
      <c r="VI208"/>
      <c r="VJ208"/>
      <c r="VK208"/>
      <c r="VL208"/>
      <c r="VM208"/>
      <c r="VN208"/>
      <c r="VO208"/>
      <c r="VP208"/>
      <c r="VQ208"/>
      <c r="VR208"/>
      <c r="VS208"/>
      <c r="VT208"/>
      <c r="VU208"/>
      <c r="VV208"/>
      <c r="VW208"/>
      <c r="VX208"/>
      <c r="VY208"/>
      <c r="VZ208"/>
      <c r="WA208"/>
      <c r="WB208"/>
      <c r="WC208"/>
      <c r="WD208"/>
      <c r="WE208"/>
      <c r="WF208"/>
      <c r="WG208"/>
      <c r="WH208"/>
      <c r="WI208"/>
      <c r="WJ208"/>
      <c r="WK208"/>
      <c r="WL208"/>
      <c r="WM208"/>
      <c r="WN208"/>
      <c r="WO208"/>
      <c r="WP208"/>
      <c r="WQ208"/>
      <c r="WR208"/>
      <c r="WS208"/>
      <c r="WT208"/>
      <c r="WU208"/>
      <c r="WV208"/>
      <c r="WW208"/>
      <c r="WX208"/>
      <c r="WY208"/>
      <c r="WZ208"/>
      <c r="XA208"/>
      <c r="XB208"/>
      <c r="XC208"/>
      <c r="XD208"/>
      <c r="XE208"/>
      <c r="XF208"/>
      <c r="XG208"/>
      <c r="XH208"/>
      <c r="XI208"/>
      <c r="XJ208"/>
      <c r="XK208"/>
      <c r="XL208"/>
      <c r="XM208"/>
      <c r="XN208"/>
      <c r="XO208"/>
      <c r="XP208"/>
      <c r="XQ208"/>
      <c r="XR208"/>
      <c r="XS208"/>
      <c r="XT208"/>
      <c r="XU208"/>
      <c r="XV208"/>
      <c r="XW208"/>
      <c r="XX208"/>
      <c r="XY208"/>
      <c r="XZ208"/>
      <c r="YA208"/>
      <c r="YB208"/>
      <c r="YC208"/>
      <c r="YD208"/>
      <c r="YE208"/>
      <c r="YF208"/>
      <c r="YG208"/>
      <c r="YH208"/>
      <c r="YI208"/>
      <c r="YJ208"/>
      <c r="YK208"/>
      <c r="YL208"/>
      <c r="YM208"/>
      <c r="YN208"/>
      <c r="YO208"/>
      <c r="YP208"/>
      <c r="YQ208"/>
      <c r="YR208"/>
      <c r="YS208"/>
      <c r="YT208"/>
      <c r="YU208"/>
      <c r="YV208"/>
      <c r="YW208"/>
      <c r="YX208"/>
      <c r="YY208"/>
      <c r="YZ208"/>
      <c r="ZA208"/>
      <c r="ZB208"/>
      <c r="ZC208"/>
      <c r="ZD208"/>
      <c r="ZE208"/>
      <c r="ZF208"/>
      <c r="ZG208"/>
      <c r="ZH208"/>
      <c r="ZI208"/>
      <c r="ZJ208"/>
      <c r="ZK208"/>
      <c r="ZL208"/>
      <c r="ZM208"/>
      <c r="ZN208"/>
      <c r="ZO208"/>
      <c r="ZP208"/>
      <c r="ZQ208"/>
      <c r="ZR208"/>
      <c r="ZS208"/>
      <c r="ZT208"/>
      <c r="ZU208"/>
      <c r="ZV208"/>
      <c r="ZW208"/>
      <c r="ZX208"/>
      <c r="ZY208"/>
      <c r="ZZ208"/>
      <c r="AAA208"/>
      <c r="AAB208"/>
      <c r="AAC208"/>
      <c r="AAD208"/>
      <c r="AAE208"/>
      <c r="AAF208"/>
      <c r="AAG208"/>
      <c r="AAH208"/>
      <c r="AAI208"/>
      <c r="AAJ208"/>
      <c r="AAK208"/>
      <c r="AAL208"/>
      <c r="AAM208"/>
      <c r="AAN208"/>
      <c r="AAO208"/>
      <c r="AAP208"/>
      <c r="AAQ208"/>
      <c r="AAR208"/>
      <c r="AAS208"/>
      <c r="AAT208"/>
      <c r="AAU208"/>
      <c r="AAV208"/>
      <c r="AAW208"/>
      <c r="AAX208"/>
      <c r="AAY208"/>
      <c r="AAZ208"/>
      <c r="ABA208"/>
      <c r="ABB208"/>
      <c r="ABC208"/>
      <c r="ABD208"/>
      <c r="ABE208"/>
      <c r="ABF208"/>
      <c r="ABG208"/>
      <c r="ABH208"/>
      <c r="ABI208"/>
      <c r="ABJ208"/>
      <c r="ABK208"/>
      <c r="ABL208"/>
      <c r="ABM208"/>
      <c r="ABN208"/>
      <c r="ABO208"/>
      <c r="ABP208"/>
      <c r="ABQ208"/>
      <c r="ABR208"/>
      <c r="ABS208"/>
      <c r="ABT208"/>
      <c r="ABU208"/>
      <c r="ABV208"/>
      <c r="ABW208"/>
      <c r="ABX208"/>
      <c r="ABY208"/>
      <c r="ABZ208"/>
      <c r="ACA208"/>
      <c r="ACB208"/>
      <c r="ACC208"/>
      <c r="ACD208"/>
      <c r="ACE208"/>
      <c r="ACF208"/>
      <c r="ACG208"/>
      <c r="ACH208"/>
      <c r="ACI208"/>
      <c r="ACJ208"/>
      <c r="ACK208"/>
      <c r="ACL208"/>
      <c r="ACM208"/>
      <c r="ACN208"/>
      <c r="ACO208"/>
      <c r="ACP208"/>
      <c r="ACQ208"/>
      <c r="ACR208"/>
      <c r="ACS208"/>
      <c r="ACT208"/>
      <c r="ACU208"/>
      <c r="ACV208"/>
      <c r="ACW208"/>
      <c r="ACX208"/>
      <c r="ACY208"/>
      <c r="ACZ208"/>
      <c r="ADA208"/>
      <c r="ADB208"/>
      <c r="ADC208"/>
      <c r="ADD208"/>
      <c r="ADE208"/>
      <c r="ADF208"/>
      <c r="ADG208"/>
      <c r="ADH208"/>
      <c r="ADI208"/>
      <c r="ADJ208"/>
      <c r="ADK208"/>
      <c r="ADL208"/>
      <c r="ADM208"/>
      <c r="ADN208"/>
      <c r="ADO208"/>
      <c r="ADP208"/>
      <c r="ADQ208"/>
      <c r="ADR208"/>
      <c r="ADS208"/>
      <c r="ADT208"/>
      <c r="ADU208"/>
      <c r="ADV208"/>
      <c r="ADW208"/>
      <c r="ADX208"/>
      <c r="ADY208"/>
      <c r="ADZ208"/>
      <c r="AEA208"/>
      <c r="AEB208"/>
      <c r="AEC208"/>
      <c r="AED208"/>
      <c r="AEE208"/>
      <c r="AEF208"/>
      <c r="AEG208"/>
      <c r="AEH208"/>
      <c r="AEI208"/>
      <c r="AEJ208"/>
      <c r="AEK208"/>
      <c r="AEL208"/>
      <c r="AEM208"/>
      <c r="AEN208"/>
      <c r="AEO208"/>
      <c r="AEP208"/>
      <c r="AEQ208"/>
      <c r="AER208"/>
      <c r="AES208"/>
      <c r="AET208"/>
      <c r="AEU208"/>
      <c r="AEV208"/>
      <c r="AEW208"/>
      <c r="AEX208"/>
      <c r="AEY208"/>
      <c r="AEZ208"/>
      <c r="AFA208"/>
      <c r="AFB208"/>
      <c r="AFC208"/>
      <c r="AFD208"/>
      <c r="AFE208"/>
      <c r="AFF208"/>
      <c r="AFG208"/>
      <c r="AFH208"/>
      <c r="AFI208"/>
      <c r="AFJ208"/>
      <c r="AFK208"/>
      <c r="AFL208"/>
      <c r="AFM208"/>
      <c r="AFN208"/>
      <c r="AFO208"/>
      <c r="AFP208"/>
      <c r="AFQ208"/>
      <c r="AFR208"/>
      <c r="AFS208"/>
      <c r="AFT208"/>
      <c r="AFU208"/>
      <c r="AFV208"/>
      <c r="AFW208"/>
      <c r="AFX208"/>
      <c r="AFY208"/>
      <c r="AFZ208"/>
      <c r="AGA208"/>
      <c r="AGB208"/>
      <c r="AGC208"/>
      <c r="AGD208"/>
      <c r="AGE208"/>
      <c r="AGF208"/>
      <c r="AGG208"/>
      <c r="AGH208"/>
      <c r="AGI208"/>
      <c r="AGJ208"/>
      <c r="AGK208"/>
      <c r="AGL208"/>
      <c r="AGM208"/>
      <c r="AGN208"/>
      <c r="AGO208"/>
      <c r="AGP208"/>
      <c r="AGQ208"/>
      <c r="AGR208"/>
      <c r="AGS208"/>
      <c r="AGT208"/>
      <c r="AGU208"/>
      <c r="AGV208"/>
      <c r="AGW208"/>
      <c r="AGX208"/>
      <c r="AGY208"/>
      <c r="AGZ208"/>
      <c r="AHA208"/>
      <c r="AHB208"/>
      <c r="AHC208"/>
      <c r="AHD208"/>
      <c r="AHE208"/>
      <c r="AHF208"/>
      <c r="AHG208"/>
      <c r="AHH208"/>
      <c r="AHI208"/>
      <c r="AHJ208"/>
      <c r="AHK208"/>
      <c r="AHL208"/>
      <c r="AHM208"/>
      <c r="AHN208"/>
      <c r="AHO208"/>
      <c r="AHP208"/>
      <c r="AHQ208"/>
      <c r="AHR208"/>
      <c r="AHS208"/>
      <c r="AHT208"/>
      <c r="AHU208"/>
      <c r="AHV208"/>
      <c r="AHW208"/>
      <c r="AHX208"/>
      <c r="AHY208"/>
      <c r="AHZ208"/>
      <c r="AIA208"/>
      <c r="AIB208"/>
      <c r="AIC208"/>
      <c r="AID208"/>
      <c r="AIE208"/>
      <c r="AIF208"/>
      <c r="AIG208"/>
      <c r="AIH208"/>
      <c r="AII208"/>
      <c r="AIJ208"/>
      <c r="AIK208"/>
      <c r="AIL208"/>
      <c r="AIM208"/>
      <c r="AIN208"/>
      <c r="AIO208"/>
      <c r="AIP208"/>
      <c r="AIQ208"/>
      <c r="AIR208"/>
      <c r="AIS208"/>
      <c r="AIT208"/>
      <c r="AIU208"/>
      <c r="AIV208"/>
      <c r="AIW208"/>
      <c r="AIX208"/>
      <c r="AIY208"/>
      <c r="AIZ208"/>
      <c r="AJA208"/>
      <c r="AJB208"/>
      <c r="AJC208"/>
      <c r="AJD208"/>
      <c r="AJE208"/>
      <c r="AJF208"/>
      <c r="AJG208"/>
      <c r="AJH208"/>
      <c r="AJI208"/>
      <c r="AJJ208"/>
      <c r="AJK208"/>
      <c r="AJL208"/>
      <c r="AJM208"/>
      <c r="AJN208"/>
      <c r="AJO208"/>
      <c r="AJP208"/>
      <c r="AJQ208"/>
      <c r="AJR208"/>
      <c r="AJS208"/>
      <c r="AJT208"/>
      <c r="AJU208"/>
      <c r="AJV208"/>
      <c r="AJW208"/>
      <c r="AJX208"/>
      <c r="AJY208"/>
      <c r="AJZ208"/>
      <c r="AKA208"/>
      <c r="AKB208"/>
      <c r="AKC208"/>
      <c r="AKD208"/>
      <c r="AKE208"/>
      <c r="AKF208"/>
      <c r="AKG208"/>
      <c r="AKH208"/>
      <c r="AKI208"/>
      <c r="AKJ208"/>
      <c r="AKK208"/>
      <c r="AKL208"/>
      <c r="AKM208"/>
      <c r="AKN208"/>
      <c r="AKO208"/>
      <c r="AKP208"/>
      <c r="AKQ208"/>
      <c r="AKR208"/>
      <c r="AKS208"/>
      <c r="AKT208"/>
      <c r="AKU208"/>
      <c r="AKV208"/>
      <c r="AKW208"/>
      <c r="AKX208"/>
      <c r="AKY208"/>
      <c r="AKZ208"/>
      <c r="ALA208"/>
      <c r="ALB208"/>
      <c r="ALC208"/>
      <c r="ALD208"/>
      <c r="ALE208"/>
      <c r="ALF208"/>
      <c r="ALG208"/>
      <c r="ALH208"/>
      <c r="ALI208"/>
      <c r="ALJ208"/>
      <c r="ALK208"/>
      <c r="ALL208"/>
      <c r="ALM208"/>
      <c r="ALN208"/>
      <c r="ALO208"/>
      <c r="ALP208"/>
      <c r="ALQ208"/>
      <c r="ALR208"/>
      <c r="ALS208"/>
      <c r="ALT208"/>
      <c r="ALU208"/>
      <c r="ALV208"/>
      <c r="ALW208"/>
      <c r="ALX208"/>
      <c r="ALY208"/>
      <c r="ALZ208"/>
      <c r="AMA208"/>
      <c r="AMB208"/>
      <c r="AMC208"/>
      <c r="AMD208"/>
      <c r="AME208"/>
      <c r="AMF208"/>
      <c r="AMG208"/>
      <c r="AMH208"/>
      <c r="AMI208"/>
      <c r="AMJ208"/>
      <c r="AMK208"/>
      <c r="AML208"/>
      <c r="AMM208"/>
      <c r="AMN208"/>
      <c r="AMO208"/>
      <c r="AMP208"/>
      <c r="AMQ208"/>
      <c r="AMR208"/>
      <c r="AMS208"/>
      <c r="AMT208"/>
      <c r="AMU208"/>
    </row>
    <row r="209" spans="3:1035" s="6" customFormat="1" ht="15" customHeight="1" x14ac:dyDescent="0.25">
      <c r="C209" s="6" t="str">
        <f t="shared" si="79"/>
        <v>LG</v>
      </c>
      <c r="D209" s="6" t="str">
        <f t="shared" si="80"/>
        <v>APHWC501M  (58 gal)</v>
      </c>
      <c r="E209" s="6">
        <f t="shared" si="81"/>
        <v>3200324</v>
      </c>
      <c r="F209" s="55">
        <f t="shared" si="82"/>
        <v>58</v>
      </c>
      <c r="G209" s="6" t="str">
        <f t="shared" si="83"/>
        <v>LG_APHWC50</v>
      </c>
      <c r="H209" s="114">
        <f t="shared" si="84"/>
        <v>0</v>
      </c>
      <c r="I209" s="152" t="str">
        <f t="shared" si="85"/>
        <v>LG_APHWC501M</v>
      </c>
      <c r="J209" s="114">
        <v>2</v>
      </c>
      <c r="K209" s="219">
        <v>3.93</v>
      </c>
      <c r="L209" s="91" t="s">
        <v>188</v>
      </c>
      <c r="M209" s="183"/>
      <c r="N209" s="75">
        <f t="shared" si="86"/>
        <v>32</v>
      </c>
      <c r="O209" s="168" t="s">
        <v>932</v>
      </c>
      <c r="P209" s="178">
        <f t="shared" si="92"/>
        <v>3</v>
      </c>
      <c r="Q209" s="164">
        <f t="shared" si="75"/>
        <v>3200324</v>
      </c>
      <c r="R209" s="59" t="str">
        <f t="shared" si="87"/>
        <v>APHWC501M  (58 gal)</v>
      </c>
      <c r="S209" s="151">
        <f t="shared" si="76"/>
        <v>1</v>
      </c>
      <c r="T209" s="173" t="s">
        <v>1030</v>
      </c>
      <c r="U209" s="172">
        <v>58</v>
      </c>
      <c r="V209" s="173" t="s">
        <v>934</v>
      </c>
      <c r="W209" s="173" t="s">
        <v>934</v>
      </c>
      <c r="X209" s="129" t="str">
        <f t="shared" si="77"/>
        <v>LG_APHWC50</v>
      </c>
      <c r="Y209" s="180">
        <v>0</v>
      </c>
      <c r="Z209" s="192"/>
      <c r="AA209" s="193"/>
      <c r="AB209" s="166"/>
      <c r="AC209" s="124" t="str">
        <f t="shared" si="88"/>
        <v>2,     3200324,   "APHWC501M  (58 gal)"</v>
      </c>
      <c r="AD209" s="191" t="str">
        <f t="shared" si="93"/>
        <v>LG</v>
      </c>
      <c r="AE209" s="173" t="s">
        <v>1038</v>
      </c>
      <c r="AF209" s="167">
        <f t="shared" si="78"/>
        <v>1</v>
      </c>
      <c r="AG209" s="124" t="str">
        <f t="shared" si="89"/>
        <v xml:space="preserve">          case  APHWC501M  (58 gal)   :   "LG_APHWC501M"</v>
      </c>
      <c r="AH209" s="6">
        <v>3.93</v>
      </c>
      <c r="AJ209" s="6">
        <v>2</v>
      </c>
      <c r="AK209"/>
      <c r="AL209" s="138" t="str">
        <f t="shared" si="90"/>
        <v/>
      </c>
      <c r="AM209" s="138" t="str">
        <f t="shared" si="91"/>
        <v/>
      </c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  <c r="NR209"/>
      <c r="NS209"/>
      <c r="NT209"/>
      <c r="NU209"/>
      <c r="NV209"/>
      <c r="NW209"/>
      <c r="NX209"/>
      <c r="NY209"/>
      <c r="NZ209"/>
      <c r="OA209"/>
      <c r="OB209"/>
      <c r="OC209"/>
      <c r="OD209"/>
      <c r="OE209"/>
      <c r="OF209"/>
      <c r="OG209"/>
      <c r="OH209"/>
      <c r="OI209"/>
      <c r="OJ209"/>
      <c r="OK209"/>
      <c r="OL209"/>
      <c r="OM209"/>
      <c r="ON209"/>
      <c r="OO209"/>
      <c r="OP209"/>
      <c r="OQ209"/>
      <c r="OR209"/>
      <c r="OS209"/>
      <c r="OT209"/>
      <c r="OU209"/>
      <c r="OV209"/>
      <c r="OW209"/>
      <c r="OX209"/>
      <c r="OY209"/>
      <c r="OZ209"/>
      <c r="PA209"/>
      <c r="PB209"/>
      <c r="PC209"/>
      <c r="PD209"/>
      <c r="PE209"/>
      <c r="PF209"/>
      <c r="PG209"/>
      <c r="PH209"/>
      <c r="PI209"/>
      <c r="PJ209"/>
      <c r="PK209"/>
      <c r="PL209"/>
      <c r="PM209"/>
      <c r="PN209"/>
      <c r="PO209"/>
      <c r="PP209"/>
      <c r="PQ209"/>
      <c r="PR209"/>
      <c r="PS209"/>
      <c r="PT209"/>
      <c r="PU209"/>
      <c r="PV209"/>
      <c r="PW209"/>
      <c r="PX209"/>
      <c r="PY209"/>
      <c r="PZ209"/>
      <c r="QA209"/>
      <c r="QB209"/>
      <c r="QC209"/>
      <c r="QD209"/>
      <c r="QE209"/>
      <c r="QF209"/>
      <c r="QG209"/>
      <c r="QH209"/>
      <c r="QI209"/>
      <c r="QJ209"/>
      <c r="QK209"/>
      <c r="QL209"/>
      <c r="QM209"/>
      <c r="QN209"/>
      <c r="QO209"/>
      <c r="QP209"/>
      <c r="QQ209"/>
      <c r="QR209"/>
      <c r="QS209"/>
      <c r="QT209"/>
      <c r="QU209"/>
      <c r="QV209"/>
      <c r="QW209"/>
      <c r="QX209"/>
      <c r="QY209"/>
      <c r="QZ209"/>
      <c r="RA209"/>
      <c r="RB209"/>
      <c r="RC209"/>
      <c r="RD209"/>
      <c r="RE209"/>
      <c r="RF209"/>
      <c r="RG209"/>
      <c r="RH209"/>
      <c r="RI209"/>
      <c r="RJ209"/>
      <c r="RK209"/>
      <c r="RL209"/>
      <c r="RM209"/>
      <c r="RN209"/>
      <c r="RO209"/>
      <c r="RP209"/>
      <c r="RQ209"/>
      <c r="RR209"/>
      <c r="RS209"/>
      <c r="RT209"/>
      <c r="RU209"/>
      <c r="RV209"/>
      <c r="RW209"/>
      <c r="RX209"/>
      <c r="RY209"/>
      <c r="RZ209"/>
      <c r="SA209"/>
      <c r="SB209"/>
      <c r="SC209"/>
      <c r="SD209"/>
      <c r="SE209"/>
      <c r="SF209"/>
      <c r="SG209"/>
      <c r="SH209"/>
      <c r="SI209"/>
      <c r="SJ209"/>
      <c r="SK209"/>
      <c r="SL209"/>
      <c r="SM209"/>
      <c r="SN209"/>
      <c r="SO209"/>
      <c r="SP209"/>
      <c r="SQ209"/>
      <c r="SR209"/>
      <c r="SS209"/>
      <c r="ST209"/>
      <c r="SU209"/>
      <c r="SV209"/>
      <c r="SW209"/>
      <c r="SX209"/>
      <c r="SY209"/>
      <c r="SZ209"/>
      <c r="TA209"/>
      <c r="TB209"/>
      <c r="TC209"/>
      <c r="TD209"/>
      <c r="TE209"/>
      <c r="TF209"/>
      <c r="TG209"/>
      <c r="TH209"/>
      <c r="TI209"/>
      <c r="TJ209"/>
      <c r="TK209"/>
      <c r="TL209"/>
      <c r="TM209"/>
      <c r="TN209"/>
      <c r="TO209"/>
      <c r="TP209"/>
      <c r="TQ209"/>
      <c r="TR209"/>
      <c r="TS209"/>
      <c r="TT209"/>
      <c r="TU209"/>
      <c r="TV209"/>
      <c r="TW209"/>
      <c r="TX209"/>
      <c r="TY209"/>
      <c r="TZ209"/>
      <c r="UA209"/>
      <c r="UB209"/>
      <c r="UC209"/>
      <c r="UD209"/>
      <c r="UE209"/>
      <c r="UF209"/>
      <c r="UG209"/>
      <c r="UH209"/>
      <c r="UI209"/>
      <c r="UJ209"/>
      <c r="UK209"/>
      <c r="UL209"/>
      <c r="UM209"/>
      <c r="UN209"/>
      <c r="UO209"/>
      <c r="UP209"/>
      <c r="UQ209"/>
      <c r="UR209"/>
      <c r="US209"/>
      <c r="UT209"/>
      <c r="UU209"/>
      <c r="UV209"/>
      <c r="UW209"/>
      <c r="UX209"/>
      <c r="UY209"/>
      <c r="UZ209"/>
      <c r="VA209"/>
      <c r="VB209"/>
      <c r="VC209"/>
      <c r="VD209"/>
      <c r="VE209"/>
      <c r="VF209"/>
      <c r="VG209"/>
      <c r="VH209"/>
      <c r="VI209"/>
      <c r="VJ209"/>
      <c r="VK209"/>
      <c r="VL209"/>
      <c r="VM209"/>
      <c r="VN209"/>
      <c r="VO209"/>
      <c r="VP209"/>
      <c r="VQ209"/>
      <c r="VR209"/>
      <c r="VS209"/>
      <c r="VT209"/>
      <c r="VU209"/>
      <c r="VV209"/>
      <c r="VW209"/>
      <c r="VX209"/>
      <c r="VY209"/>
      <c r="VZ209"/>
      <c r="WA209"/>
      <c r="WB209"/>
      <c r="WC209"/>
      <c r="WD209"/>
      <c r="WE209"/>
      <c r="WF209"/>
      <c r="WG209"/>
      <c r="WH209"/>
      <c r="WI209"/>
      <c r="WJ209"/>
      <c r="WK209"/>
      <c r="WL209"/>
      <c r="WM209"/>
      <c r="WN209"/>
      <c r="WO209"/>
      <c r="WP209"/>
      <c r="WQ209"/>
      <c r="WR209"/>
      <c r="WS209"/>
      <c r="WT209"/>
      <c r="WU209"/>
      <c r="WV209"/>
      <c r="WW209"/>
      <c r="WX209"/>
      <c r="WY209"/>
      <c r="WZ209"/>
      <c r="XA209"/>
      <c r="XB209"/>
      <c r="XC209"/>
      <c r="XD209"/>
      <c r="XE209"/>
      <c r="XF209"/>
      <c r="XG209"/>
      <c r="XH209"/>
      <c r="XI209"/>
      <c r="XJ209"/>
      <c r="XK209"/>
      <c r="XL209"/>
      <c r="XM209"/>
      <c r="XN209"/>
      <c r="XO209"/>
      <c r="XP209"/>
      <c r="XQ209"/>
      <c r="XR209"/>
      <c r="XS209"/>
      <c r="XT209"/>
      <c r="XU209"/>
      <c r="XV209"/>
      <c r="XW209"/>
      <c r="XX209"/>
      <c r="XY209"/>
      <c r="XZ209"/>
      <c r="YA209"/>
      <c r="YB209"/>
      <c r="YC209"/>
      <c r="YD209"/>
      <c r="YE209"/>
      <c r="YF209"/>
      <c r="YG209"/>
      <c r="YH209"/>
      <c r="YI209"/>
      <c r="YJ209"/>
      <c r="YK209"/>
      <c r="YL209"/>
      <c r="YM209"/>
      <c r="YN209"/>
      <c r="YO209"/>
      <c r="YP209"/>
      <c r="YQ209"/>
      <c r="YR209"/>
      <c r="YS209"/>
      <c r="YT209"/>
      <c r="YU209"/>
      <c r="YV209"/>
      <c r="YW209"/>
      <c r="YX209"/>
      <c r="YY209"/>
      <c r="YZ209"/>
      <c r="ZA209"/>
      <c r="ZB209"/>
      <c r="ZC209"/>
      <c r="ZD209"/>
      <c r="ZE209"/>
      <c r="ZF209"/>
      <c r="ZG209"/>
      <c r="ZH209"/>
      <c r="ZI209"/>
      <c r="ZJ209"/>
      <c r="ZK209"/>
      <c r="ZL209"/>
      <c r="ZM209"/>
      <c r="ZN209"/>
      <c r="ZO209"/>
      <c r="ZP209"/>
      <c r="ZQ209"/>
      <c r="ZR209"/>
      <c r="ZS209"/>
      <c r="ZT209"/>
      <c r="ZU209"/>
      <c r="ZV209"/>
      <c r="ZW209"/>
      <c r="ZX209"/>
      <c r="ZY209"/>
      <c r="ZZ209"/>
      <c r="AAA209"/>
      <c r="AAB209"/>
      <c r="AAC209"/>
      <c r="AAD209"/>
      <c r="AAE209"/>
      <c r="AAF209"/>
      <c r="AAG209"/>
      <c r="AAH209"/>
      <c r="AAI209"/>
      <c r="AAJ209"/>
      <c r="AAK209"/>
      <c r="AAL209"/>
      <c r="AAM209"/>
      <c r="AAN209"/>
      <c r="AAO209"/>
      <c r="AAP209"/>
      <c r="AAQ209"/>
      <c r="AAR209"/>
      <c r="AAS209"/>
      <c r="AAT209"/>
      <c r="AAU209"/>
      <c r="AAV209"/>
      <c r="AAW209"/>
      <c r="AAX209"/>
      <c r="AAY209"/>
      <c r="AAZ209"/>
      <c r="ABA209"/>
      <c r="ABB209"/>
      <c r="ABC209"/>
      <c r="ABD209"/>
      <c r="ABE209"/>
      <c r="ABF209"/>
      <c r="ABG209"/>
      <c r="ABH209"/>
      <c r="ABI209"/>
      <c r="ABJ209"/>
      <c r="ABK209"/>
      <c r="ABL209"/>
      <c r="ABM209"/>
      <c r="ABN209"/>
      <c r="ABO209"/>
      <c r="ABP209"/>
      <c r="ABQ209"/>
      <c r="ABR209"/>
      <c r="ABS209"/>
      <c r="ABT209"/>
      <c r="ABU209"/>
      <c r="ABV209"/>
      <c r="ABW209"/>
      <c r="ABX209"/>
      <c r="ABY209"/>
      <c r="ABZ209"/>
      <c r="ACA209"/>
      <c r="ACB209"/>
      <c r="ACC209"/>
      <c r="ACD209"/>
      <c r="ACE209"/>
      <c r="ACF209"/>
      <c r="ACG209"/>
      <c r="ACH209"/>
      <c r="ACI209"/>
      <c r="ACJ209"/>
      <c r="ACK209"/>
      <c r="ACL209"/>
      <c r="ACM209"/>
      <c r="ACN209"/>
      <c r="ACO209"/>
      <c r="ACP209"/>
      <c r="ACQ209"/>
      <c r="ACR209"/>
      <c r="ACS209"/>
      <c r="ACT209"/>
      <c r="ACU209"/>
      <c r="ACV209"/>
      <c r="ACW209"/>
      <c r="ACX209"/>
      <c r="ACY209"/>
      <c r="ACZ209"/>
      <c r="ADA209"/>
      <c r="ADB209"/>
      <c r="ADC209"/>
      <c r="ADD209"/>
      <c r="ADE209"/>
      <c r="ADF209"/>
      <c r="ADG209"/>
      <c r="ADH209"/>
      <c r="ADI209"/>
      <c r="ADJ209"/>
      <c r="ADK209"/>
      <c r="ADL209"/>
      <c r="ADM209"/>
      <c r="ADN209"/>
      <c r="ADO209"/>
      <c r="ADP209"/>
      <c r="ADQ209"/>
      <c r="ADR209"/>
      <c r="ADS209"/>
      <c r="ADT209"/>
      <c r="ADU209"/>
      <c r="ADV209"/>
      <c r="ADW209"/>
      <c r="ADX209"/>
      <c r="ADY209"/>
      <c r="ADZ209"/>
      <c r="AEA209"/>
      <c r="AEB209"/>
      <c r="AEC209"/>
      <c r="AED209"/>
      <c r="AEE209"/>
      <c r="AEF209"/>
      <c r="AEG209"/>
      <c r="AEH209"/>
      <c r="AEI209"/>
      <c r="AEJ209"/>
      <c r="AEK209"/>
      <c r="AEL209"/>
      <c r="AEM209"/>
      <c r="AEN209"/>
      <c r="AEO209"/>
      <c r="AEP209"/>
      <c r="AEQ209"/>
      <c r="AER209"/>
      <c r="AES209"/>
      <c r="AET209"/>
      <c r="AEU209"/>
      <c r="AEV209"/>
      <c r="AEW209"/>
      <c r="AEX209"/>
      <c r="AEY209"/>
      <c r="AEZ209"/>
      <c r="AFA209"/>
      <c r="AFB209"/>
      <c r="AFC209"/>
      <c r="AFD209"/>
      <c r="AFE209"/>
      <c r="AFF209"/>
      <c r="AFG209"/>
      <c r="AFH209"/>
      <c r="AFI209"/>
      <c r="AFJ209"/>
      <c r="AFK209"/>
      <c r="AFL209"/>
      <c r="AFM209"/>
      <c r="AFN209"/>
      <c r="AFO209"/>
      <c r="AFP209"/>
      <c r="AFQ209"/>
      <c r="AFR209"/>
      <c r="AFS209"/>
      <c r="AFT209"/>
      <c r="AFU209"/>
      <c r="AFV209"/>
      <c r="AFW209"/>
      <c r="AFX209"/>
      <c r="AFY209"/>
      <c r="AFZ209"/>
      <c r="AGA209"/>
      <c r="AGB209"/>
      <c r="AGC209"/>
      <c r="AGD209"/>
      <c r="AGE209"/>
      <c r="AGF209"/>
      <c r="AGG209"/>
      <c r="AGH209"/>
      <c r="AGI209"/>
      <c r="AGJ209"/>
      <c r="AGK209"/>
      <c r="AGL209"/>
      <c r="AGM209"/>
      <c r="AGN209"/>
      <c r="AGO209"/>
      <c r="AGP209"/>
      <c r="AGQ209"/>
      <c r="AGR209"/>
      <c r="AGS209"/>
      <c r="AGT209"/>
      <c r="AGU209"/>
      <c r="AGV209"/>
      <c r="AGW209"/>
      <c r="AGX209"/>
      <c r="AGY209"/>
      <c r="AGZ209"/>
      <c r="AHA209"/>
      <c r="AHB209"/>
      <c r="AHC209"/>
      <c r="AHD209"/>
      <c r="AHE209"/>
      <c r="AHF209"/>
      <c r="AHG209"/>
      <c r="AHH209"/>
      <c r="AHI209"/>
      <c r="AHJ209"/>
      <c r="AHK209"/>
      <c r="AHL209"/>
      <c r="AHM209"/>
      <c r="AHN209"/>
      <c r="AHO209"/>
      <c r="AHP209"/>
      <c r="AHQ209"/>
      <c r="AHR209"/>
      <c r="AHS209"/>
      <c r="AHT209"/>
      <c r="AHU209"/>
      <c r="AHV209"/>
      <c r="AHW209"/>
      <c r="AHX209"/>
      <c r="AHY209"/>
      <c r="AHZ209"/>
      <c r="AIA209"/>
      <c r="AIB209"/>
      <c r="AIC209"/>
      <c r="AID209"/>
      <c r="AIE209"/>
      <c r="AIF209"/>
      <c r="AIG209"/>
      <c r="AIH209"/>
      <c r="AII209"/>
      <c r="AIJ209"/>
      <c r="AIK209"/>
      <c r="AIL209"/>
      <c r="AIM209"/>
      <c r="AIN209"/>
      <c r="AIO209"/>
      <c r="AIP209"/>
      <c r="AIQ209"/>
      <c r="AIR209"/>
      <c r="AIS209"/>
      <c r="AIT209"/>
      <c r="AIU209"/>
      <c r="AIV209"/>
      <c r="AIW209"/>
      <c r="AIX209"/>
      <c r="AIY209"/>
      <c r="AIZ209"/>
      <c r="AJA209"/>
      <c r="AJB209"/>
      <c r="AJC209"/>
      <c r="AJD209"/>
      <c r="AJE209"/>
      <c r="AJF209"/>
      <c r="AJG209"/>
      <c r="AJH209"/>
      <c r="AJI209"/>
      <c r="AJJ209"/>
      <c r="AJK209"/>
      <c r="AJL209"/>
      <c r="AJM209"/>
      <c r="AJN209"/>
      <c r="AJO209"/>
      <c r="AJP209"/>
      <c r="AJQ209"/>
      <c r="AJR209"/>
      <c r="AJS209"/>
      <c r="AJT209"/>
      <c r="AJU209"/>
      <c r="AJV209"/>
      <c r="AJW209"/>
      <c r="AJX209"/>
      <c r="AJY209"/>
      <c r="AJZ209"/>
      <c r="AKA209"/>
      <c r="AKB209"/>
      <c r="AKC209"/>
      <c r="AKD209"/>
      <c r="AKE209"/>
      <c r="AKF209"/>
      <c r="AKG209"/>
      <c r="AKH209"/>
      <c r="AKI209"/>
      <c r="AKJ209"/>
      <c r="AKK209"/>
      <c r="AKL209"/>
      <c r="AKM209"/>
      <c r="AKN209"/>
      <c r="AKO209"/>
      <c r="AKP209"/>
      <c r="AKQ209"/>
      <c r="AKR209"/>
      <c r="AKS209"/>
      <c r="AKT209"/>
      <c r="AKU209"/>
      <c r="AKV209"/>
      <c r="AKW209"/>
      <c r="AKX209"/>
      <c r="AKY209"/>
      <c r="AKZ209"/>
      <c r="ALA209"/>
      <c r="ALB209"/>
      <c r="ALC209"/>
      <c r="ALD209"/>
      <c r="ALE209"/>
      <c r="ALF209"/>
      <c r="ALG209"/>
      <c r="ALH209"/>
      <c r="ALI209"/>
      <c r="ALJ209"/>
      <c r="ALK209"/>
      <c r="ALL209"/>
      <c r="ALM209"/>
      <c r="ALN209"/>
      <c r="ALO209"/>
      <c r="ALP209"/>
      <c r="ALQ209"/>
      <c r="ALR209"/>
      <c r="ALS209"/>
      <c r="ALT209"/>
      <c r="ALU209"/>
      <c r="ALV209"/>
      <c r="ALW209"/>
      <c r="ALX209"/>
      <c r="ALY209"/>
      <c r="ALZ209"/>
      <c r="AMA209"/>
      <c r="AMB209"/>
      <c r="AMC209"/>
      <c r="AMD209"/>
      <c r="AME209"/>
      <c r="AMF209"/>
      <c r="AMG209"/>
      <c r="AMH209"/>
      <c r="AMI209"/>
      <c r="AMJ209"/>
      <c r="AMK209"/>
      <c r="AML209"/>
      <c r="AMM209"/>
      <c r="AMN209"/>
      <c r="AMO209"/>
      <c r="AMP209"/>
      <c r="AMQ209"/>
      <c r="AMR209"/>
      <c r="AMS209"/>
      <c r="AMT209"/>
      <c r="AMU209"/>
    </row>
    <row r="210" spans="3:1035" s="6" customFormat="1" ht="15" customHeight="1" x14ac:dyDescent="0.25">
      <c r="C210" s="6" t="str">
        <f t="shared" si="79"/>
        <v>LG</v>
      </c>
      <c r="D210" s="6" t="str">
        <f t="shared" si="80"/>
        <v>APHWC801D  (80 gal)</v>
      </c>
      <c r="E210" s="6">
        <f t="shared" si="81"/>
        <v>3200430</v>
      </c>
      <c r="F210" s="55">
        <f t="shared" si="82"/>
        <v>80</v>
      </c>
      <c r="G210" s="6" t="str">
        <f t="shared" si="83"/>
        <v>LG_APHWC80</v>
      </c>
      <c r="H210" s="114">
        <f t="shared" si="84"/>
        <v>1</v>
      </c>
      <c r="I210" s="152" t="str">
        <f t="shared" si="85"/>
        <v>LG_APHWC801D</v>
      </c>
      <c r="J210" s="114">
        <v>4</v>
      </c>
      <c r="K210" s="219">
        <v>3.9</v>
      </c>
      <c r="L210" s="91" t="s">
        <v>188</v>
      </c>
      <c r="M210" s="183"/>
      <c r="N210" s="75">
        <f t="shared" si="86"/>
        <v>32</v>
      </c>
      <c r="O210" s="168" t="s">
        <v>932</v>
      </c>
      <c r="P210" s="178">
        <f t="shared" si="92"/>
        <v>4</v>
      </c>
      <c r="Q210" s="164">
        <f t="shared" si="75"/>
        <v>3200430</v>
      </c>
      <c r="R210" s="59" t="str">
        <f t="shared" si="87"/>
        <v>APHWC801D  (80 gal)</v>
      </c>
      <c r="S210" s="151">
        <f t="shared" si="76"/>
        <v>1</v>
      </c>
      <c r="T210" s="173" t="s">
        <v>1031</v>
      </c>
      <c r="U210" s="172">
        <v>80</v>
      </c>
      <c r="V210" s="173" t="s">
        <v>935</v>
      </c>
      <c r="W210" s="173" t="s">
        <v>935</v>
      </c>
      <c r="X210" s="129" t="str">
        <f t="shared" si="77"/>
        <v>LG_APHWC80</v>
      </c>
      <c r="Y210" s="180">
        <v>1</v>
      </c>
      <c r="Z210" s="192"/>
      <c r="AA210" s="193"/>
      <c r="AB210" s="166"/>
      <c r="AC210" s="124" t="str">
        <f t="shared" si="88"/>
        <v>2,     3200430,   "APHWC801D  (80 gal)"</v>
      </c>
      <c r="AD210" s="191" t="str">
        <f t="shared" si="93"/>
        <v>LG</v>
      </c>
      <c r="AE210" s="173" t="s">
        <v>1039</v>
      </c>
      <c r="AF210" s="167">
        <f t="shared" si="78"/>
        <v>1</v>
      </c>
      <c r="AG210" s="124" t="str">
        <f t="shared" si="89"/>
        <v xml:space="preserve">          case  APHWC801D  (80 gal)   :   "LG_APHWC801D"</v>
      </c>
      <c r="AH210" s="6">
        <v>3.9</v>
      </c>
      <c r="AJ210" s="6">
        <v>4</v>
      </c>
      <c r="AK210"/>
      <c r="AL210" s="138" t="str">
        <f t="shared" si="90"/>
        <v/>
      </c>
      <c r="AM210" s="138">
        <f t="shared" si="91"/>
        <v>3.9</v>
      </c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  <c r="NR210"/>
      <c r="NS210"/>
      <c r="NT210"/>
      <c r="NU210"/>
      <c r="NV210"/>
      <c r="NW210"/>
      <c r="NX210"/>
      <c r="NY210"/>
      <c r="NZ210"/>
      <c r="OA210"/>
      <c r="OB210"/>
      <c r="OC210"/>
      <c r="OD210"/>
      <c r="OE210"/>
      <c r="OF210"/>
      <c r="OG210"/>
      <c r="OH210"/>
      <c r="OI210"/>
      <c r="OJ210"/>
      <c r="OK210"/>
      <c r="OL210"/>
      <c r="OM210"/>
      <c r="ON210"/>
      <c r="OO210"/>
      <c r="OP210"/>
      <c r="OQ210"/>
      <c r="OR210"/>
      <c r="OS210"/>
      <c r="OT210"/>
      <c r="OU210"/>
      <c r="OV210"/>
      <c r="OW210"/>
      <c r="OX210"/>
      <c r="OY210"/>
      <c r="OZ210"/>
      <c r="PA210"/>
      <c r="PB210"/>
      <c r="PC210"/>
      <c r="PD210"/>
      <c r="PE210"/>
      <c r="PF210"/>
      <c r="PG210"/>
      <c r="PH210"/>
      <c r="PI210"/>
      <c r="PJ210"/>
      <c r="PK210"/>
      <c r="PL210"/>
      <c r="PM210"/>
      <c r="PN210"/>
      <c r="PO210"/>
      <c r="PP210"/>
      <c r="PQ210"/>
      <c r="PR210"/>
      <c r="PS210"/>
      <c r="PT210"/>
      <c r="PU210"/>
      <c r="PV210"/>
      <c r="PW210"/>
      <c r="PX210"/>
      <c r="PY210"/>
      <c r="PZ210"/>
      <c r="QA210"/>
      <c r="QB210"/>
      <c r="QC210"/>
      <c r="QD210"/>
      <c r="QE210"/>
      <c r="QF210"/>
      <c r="QG210"/>
      <c r="QH210"/>
      <c r="QI210"/>
      <c r="QJ210"/>
      <c r="QK210"/>
      <c r="QL210"/>
      <c r="QM210"/>
      <c r="QN210"/>
      <c r="QO210"/>
      <c r="QP210"/>
      <c r="QQ210"/>
      <c r="QR210"/>
      <c r="QS210"/>
      <c r="QT210"/>
      <c r="QU210"/>
      <c r="QV210"/>
      <c r="QW210"/>
      <c r="QX210"/>
      <c r="QY210"/>
      <c r="QZ210"/>
      <c r="RA210"/>
      <c r="RB210"/>
      <c r="RC210"/>
      <c r="RD210"/>
      <c r="RE210"/>
      <c r="RF210"/>
      <c r="RG210"/>
      <c r="RH210"/>
      <c r="RI210"/>
      <c r="RJ210"/>
      <c r="RK210"/>
      <c r="RL210"/>
      <c r="RM210"/>
      <c r="RN210"/>
      <c r="RO210"/>
      <c r="RP210"/>
      <c r="RQ210"/>
      <c r="RR210"/>
      <c r="RS210"/>
      <c r="RT210"/>
      <c r="RU210"/>
      <c r="RV210"/>
      <c r="RW210"/>
      <c r="RX210"/>
      <c r="RY210"/>
      <c r="RZ210"/>
      <c r="SA210"/>
      <c r="SB210"/>
      <c r="SC210"/>
      <c r="SD210"/>
      <c r="SE210"/>
      <c r="SF210"/>
      <c r="SG210"/>
      <c r="SH210"/>
      <c r="SI210"/>
      <c r="SJ210"/>
      <c r="SK210"/>
      <c r="SL210"/>
      <c r="SM210"/>
      <c r="SN210"/>
      <c r="SO210"/>
      <c r="SP210"/>
      <c r="SQ210"/>
      <c r="SR210"/>
      <c r="SS210"/>
      <c r="ST210"/>
      <c r="SU210"/>
      <c r="SV210"/>
      <c r="SW210"/>
      <c r="SX210"/>
      <c r="SY210"/>
      <c r="SZ210"/>
      <c r="TA210"/>
      <c r="TB210"/>
      <c r="TC210"/>
      <c r="TD210"/>
      <c r="TE210"/>
      <c r="TF210"/>
      <c r="TG210"/>
      <c r="TH210"/>
      <c r="TI210"/>
      <c r="TJ210"/>
      <c r="TK210"/>
      <c r="TL210"/>
      <c r="TM210"/>
      <c r="TN210"/>
      <c r="TO210"/>
      <c r="TP210"/>
      <c r="TQ210"/>
      <c r="TR210"/>
      <c r="TS210"/>
      <c r="TT210"/>
      <c r="TU210"/>
      <c r="TV210"/>
      <c r="TW210"/>
      <c r="TX210"/>
      <c r="TY210"/>
      <c r="TZ210"/>
      <c r="UA210"/>
      <c r="UB210"/>
      <c r="UC210"/>
      <c r="UD210"/>
      <c r="UE210"/>
      <c r="UF210"/>
      <c r="UG210"/>
      <c r="UH210"/>
      <c r="UI210"/>
      <c r="UJ210"/>
      <c r="UK210"/>
      <c r="UL210"/>
      <c r="UM210"/>
      <c r="UN210"/>
      <c r="UO210"/>
      <c r="UP210"/>
      <c r="UQ210"/>
      <c r="UR210"/>
      <c r="US210"/>
      <c r="UT210"/>
      <c r="UU210"/>
      <c r="UV210"/>
      <c r="UW210"/>
      <c r="UX210"/>
      <c r="UY210"/>
      <c r="UZ210"/>
      <c r="VA210"/>
      <c r="VB210"/>
      <c r="VC210"/>
      <c r="VD210"/>
      <c r="VE210"/>
      <c r="VF210"/>
      <c r="VG210"/>
      <c r="VH210"/>
      <c r="VI210"/>
      <c r="VJ210"/>
      <c r="VK210"/>
      <c r="VL210"/>
      <c r="VM210"/>
      <c r="VN210"/>
      <c r="VO210"/>
      <c r="VP210"/>
      <c r="VQ210"/>
      <c r="VR210"/>
      <c r="VS210"/>
      <c r="VT210"/>
      <c r="VU210"/>
      <c r="VV210"/>
      <c r="VW210"/>
      <c r="VX210"/>
      <c r="VY210"/>
      <c r="VZ210"/>
      <c r="WA210"/>
      <c r="WB210"/>
      <c r="WC210"/>
      <c r="WD210"/>
      <c r="WE210"/>
      <c r="WF210"/>
      <c r="WG210"/>
      <c r="WH210"/>
      <c r="WI210"/>
      <c r="WJ210"/>
      <c r="WK210"/>
      <c r="WL210"/>
      <c r="WM210"/>
      <c r="WN210"/>
      <c r="WO210"/>
      <c r="WP210"/>
      <c r="WQ210"/>
      <c r="WR210"/>
      <c r="WS210"/>
      <c r="WT210"/>
      <c r="WU210"/>
      <c r="WV210"/>
      <c r="WW210"/>
      <c r="WX210"/>
      <c r="WY210"/>
      <c r="WZ210"/>
      <c r="XA210"/>
      <c r="XB210"/>
      <c r="XC210"/>
      <c r="XD210"/>
      <c r="XE210"/>
      <c r="XF210"/>
      <c r="XG210"/>
      <c r="XH210"/>
      <c r="XI210"/>
      <c r="XJ210"/>
      <c r="XK210"/>
      <c r="XL210"/>
      <c r="XM210"/>
      <c r="XN210"/>
      <c r="XO210"/>
      <c r="XP210"/>
      <c r="XQ210"/>
      <c r="XR210"/>
      <c r="XS210"/>
      <c r="XT210"/>
      <c r="XU210"/>
      <c r="XV210"/>
      <c r="XW210"/>
      <c r="XX210"/>
      <c r="XY210"/>
      <c r="XZ210"/>
      <c r="YA210"/>
      <c r="YB210"/>
      <c r="YC210"/>
      <c r="YD210"/>
      <c r="YE210"/>
      <c r="YF210"/>
      <c r="YG210"/>
      <c r="YH210"/>
      <c r="YI210"/>
      <c r="YJ210"/>
      <c r="YK210"/>
      <c r="YL210"/>
      <c r="YM210"/>
      <c r="YN210"/>
      <c r="YO210"/>
      <c r="YP210"/>
      <c r="YQ210"/>
      <c r="YR210"/>
      <c r="YS210"/>
      <c r="YT210"/>
      <c r="YU210"/>
      <c r="YV210"/>
      <c r="YW210"/>
      <c r="YX210"/>
      <c r="YY210"/>
      <c r="YZ210"/>
      <c r="ZA210"/>
      <c r="ZB210"/>
      <c r="ZC210"/>
      <c r="ZD210"/>
      <c r="ZE210"/>
      <c r="ZF210"/>
      <c r="ZG210"/>
      <c r="ZH210"/>
      <c r="ZI210"/>
      <c r="ZJ210"/>
      <c r="ZK210"/>
      <c r="ZL210"/>
      <c r="ZM210"/>
      <c r="ZN210"/>
      <c r="ZO210"/>
      <c r="ZP210"/>
      <c r="ZQ210"/>
      <c r="ZR210"/>
      <c r="ZS210"/>
      <c r="ZT210"/>
      <c r="ZU210"/>
      <c r="ZV210"/>
      <c r="ZW210"/>
      <c r="ZX210"/>
      <c r="ZY210"/>
      <c r="ZZ210"/>
      <c r="AAA210"/>
      <c r="AAB210"/>
      <c r="AAC210"/>
      <c r="AAD210"/>
      <c r="AAE210"/>
      <c r="AAF210"/>
      <c r="AAG210"/>
      <c r="AAH210"/>
      <c r="AAI210"/>
      <c r="AAJ210"/>
      <c r="AAK210"/>
      <c r="AAL210"/>
      <c r="AAM210"/>
      <c r="AAN210"/>
      <c r="AAO210"/>
      <c r="AAP210"/>
      <c r="AAQ210"/>
      <c r="AAR210"/>
      <c r="AAS210"/>
      <c r="AAT210"/>
      <c r="AAU210"/>
      <c r="AAV210"/>
      <c r="AAW210"/>
      <c r="AAX210"/>
      <c r="AAY210"/>
      <c r="AAZ210"/>
      <c r="ABA210"/>
      <c r="ABB210"/>
      <c r="ABC210"/>
      <c r="ABD210"/>
      <c r="ABE210"/>
      <c r="ABF210"/>
      <c r="ABG210"/>
      <c r="ABH210"/>
      <c r="ABI210"/>
      <c r="ABJ210"/>
      <c r="ABK210"/>
      <c r="ABL210"/>
      <c r="ABM210"/>
      <c r="ABN210"/>
      <c r="ABO210"/>
      <c r="ABP210"/>
      <c r="ABQ210"/>
      <c r="ABR210"/>
      <c r="ABS210"/>
      <c r="ABT210"/>
      <c r="ABU210"/>
      <c r="ABV210"/>
      <c r="ABW210"/>
      <c r="ABX210"/>
      <c r="ABY210"/>
      <c r="ABZ210"/>
      <c r="ACA210"/>
      <c r="ACB210"/>
      <c r="ACC210"/>
      <c r="ACD210"/>
      <c r="ACE210"/>
      <c r="ACF210"/>
      <c r="ACG210"/>
      <c r="ACH210"/>
      <c r="ACI210"/>
      <c r="ACJ210"/>
      <c r="ACK210"/>
      <c r="ACL210"/>
      <c r="ACM210"/>
      <c r="ACN210"/>
      <c r="ACO210"/>
      <c r="ACP210"/>
      <c r="ACQ210"/>
      <c r="ACR210"/>
      <c r="ACS210"/>
      <c r="ACT210"/>
      <c r="ACU210"/>
      <c r="ACV210"/>
      <c r="ACW210"/>
      <c r="ACX210"/>
      <c r="ACY210"/>
      <c r="ACZ210"/>
      <c r="ADA210"/>
      <c r="ADB210"/>
      <c r="ADC210"/>
      <c r="ADD210"/>
      <c r="ADE210"/>
      <c r="ADF210"/>
      <c r="ADG210"/>
      <c r="ADH210"/>
      <c r="ADI210"/>
      <c r="ADJ210"/>
      <c r="ADK210"/>
      <c r="ADL210"/>
      <c r="ADM210"/>
      <c r="ADN210"/>
      <c r="ADO210"/>
      <c r="ADP210"/>
      <c r="ADQ210"/>
      <c r="ADR210"/>
      <c r="ADS210"/>
      <c r="ADT210"/>
      <c r="ADU210"/>
      <c r="ADV210"/>
      <c r="ADW210"/>
      <c r="ADX210"/>
      <c r="ADY210"/>
      <c r="ADZ210"/>
      <c r="AEA210"/>
      <c r="AEB210"/>
      <c r="AEC210"/>
      <c r="AED210"/>
      <c r="AEE210"/>
      <c r="AEF210"/>
      <c r="AEG210"/>
      <c r="AEH210"/>
      <c r="AEI210"/>
      <c r="AEJ210"/>
      <c r="AEK210"/>
      <c r="AEL210"/>
      <c r="AEM210"/>
      <c r="AEN210"/>
      <c r="AEO210"/>
      <c r="AEP210"/>
      <c r="AEQ210"/>
      <c r="AER210"/>
      <c r="AES210"/>
      <c r="AET210"/>
      <c r="AEU210"/>
      <c r="AEV210"/>
      <c r="AEW210"/>
      <c r="AEX210"/>
      <c r="AEY210"/>
      <c r="AEZ210"/>
      <c r="AFA210"/>
      <c r="AFB210"/>
      <c r="AFC210"/>
      <c r="AFD210"/>
      <c r="AFE210"/>
      <c r="AFF210"/>
      <c r="AFG210"/>
      <c r="AFH210"/>
      <c r="AFI210"/>
      <c r="AFJ210"/>
      <c r="AFK210"/>
      <c r="AFL210"/>
      <c r="AFM210"/>
      <c r="AFN210"/>
      <c r="AFO210"/>
      <c r="AFP210"/>
      <c r="AFQ210"/>
      <c r="AFR210"/>
      <c r="AFS210"/>
      <c r="AFT210"/>
      <c r="AFU210"/>
      <c r="AFV210"/>
      <c r="AFW210"/>
      <c r="AFX210"/>
      <c r="AFY210"/>
      <c r="AFZ210"/>
      <c r="AGA210"/>
      <c r="AGB210"/>
      <c r="AGC210"/>
      <c r="AGD210"/>
      <c r="AGE210"/>
      <c r="AGF210"/>
      <c r="AGG210"/>
      <c r="AGH210"/>
      <c r="AGI210"/>
      <c r="AGJ210"/>
      <c r="AGK210"/>
      <c r="AGL210"/>
      <c r="AGM210"/>
      <c r="AGN210"/>
      <c r="AGO210"/>
      <c r="AGP210"/>
      <c r="AGQ210"/>
      <c r="AGR210"/>
      <c r="AGS210"/>
      <c r="AGT210"/>
      <c r="AGU210"/>
      <c r="AGV210"/>
      <c r="AGW210"/>
      <c r="AGX210"/>
      <c r="AGY210"/>
      <c r="AGZ210"/>
      <c r="AHA210"/>
      <c r="AHB210"/>
      <c r="AHC210"/>
      <c r="AHD210"/>
      <c r="AHE210"/>
      <c r="AHF210"/>
      <c r="AHG210"/>
      <c r="AHH210"/>
      <c r="AHI210"/>
      <c r="AHJ210"/>
      <c r="AHK210"/>
      <c r="AHL210"/>
      <c r="AHM210"/>
      <c r="AHN210"/>
      <c r="AHO210"/>
      <c r="AHP210"/>
      <c r="AHQ210"/>
      <c r="AHR210"/>
      <c r="AHS210"/>
      <c r="AHT210"/>
      <c r="AHU210"/>
      <c r="AHV210"/>
      <c r="AHW210"/>
      <c r="AHX210"/>
      <c r="AHY210"/>
      <c r="AHZ210"/>
      <c r="AIA210"/>
      <c r="AIB210"/>
      <c r="AIC210"/>
      <c r="AID210"/>
      <c r="AIE210"/>
      <c r="AIF210"/>
      <c r="AIG210"/>
      <c r="AIH210"/>
      <c r="AII210"/>
      <c r="AIJ210"/>
      <c r="AIK210"/>
      <c r="AIL210"/>
      <c r="AIM210"/>
      <c r="AIN210"/>
      <c r="AIO210"/>
      <c r="AIP210"/>
      <c r="AIQ210"/>
      <c r="AIR210"/>
      <c r="AIS210"/>
      <c r="AIT210"/>
      <c r="AIU210"/>
      <c r="AIV210"/>
      <c r="AIW210"/>
      <c r="AIX210"/>
      <c r="AIY210"/>
      <c r="AIZ210"/>
      <c r="AJA210"/>
      <c r="AJB210"/>
      <c r="AJC210"/>
      <c r="AJD210"/>
      <c r="AJE210"/>
      <c r="AJF210"/>
      <c r="AJG210"/>
      <c r="AJH210"/>
      <c r="AJI210"/>
      <c r="AJJ210"/>
      <c r="AJK210"/>
      <c r="AJL210"/>
      <c r="AJM210"/>
      <c r="AJN210"/>
      <c r="AJO210"/>
      <c r="AJP210"/>
      <c r="AJQ210"/>
      <c r="AJR210"/>
      <c r="AJS210"/>
      <c r="AJT210"/>
      <c r="AJU210"/>
      <c r="AJV210"/>
      <c r="AJW210"/>
      <c r="AJX210"/>
      <c r="AJY210"/>
      <c r="AJZ210"/>
      <c r="AKA210"/>
      <c r="AKB210"/>
      <c r="AKC210"/>
      <c r="AKD210"/>
      <c r="AKE210"/>
      <c r="AKF210"/>
      <c r="AKG210"/>
      <c r="AKH210"/>
      <c r="AKI210"/>
      <c r="AKJ210"/>
      <c r="AKK210"/>
      <c r="AKL210"/>
      <c r="AKM210"/>
      <c r="AKN210"/>
      <c r="AKO210"/>
      <c r="AKP210"/>
      <c r="AKQ210"/>
      <c r="AKR210"/>
      <c r="AKS210"/>
      <c r="AKT210"/>
      <c r="AKU210"/>
      <c r="AKV210"/>
      <c r="AKW210"/>
      <c r="AKX210"/>
      <c r="AKY210"/>
      <c r="AKZ210"/>
      <c r="ALA210"/>
      <c r="ALB210"/>
      <c r="ALC210"/>
      <c r="ALD210"/>
      <c r="ALE210"/>
      <c r="ALF210"/>
      <c r="ALG210"/>
      <c r="ALH210"/>
      <c r="ALI210"/>
      <c r="ALJ210"/>
      <c r="ALK210"/>
      <c r="ALL210"/>
      <c r="ALM210"/>
      <c r="ALN210"/>
      <c r="ALO210"/>
      <c r="ALP210"/>
      <c r="ALQ210"/>
      <c r="ALR210"/>
      <c r="ALS210"/>
      <c r="ALT210"/>
      <c r="ALU210"/>
      <c r="ALV210"/>
      <c r="ALW210"/>
      <c r="ALX210"/>
      <c r="ALY210"/>
      <c r="ALZ210"/>
      <c r="AMA210"/>
      <c r="AMB210"/>
      <c r="AMC210"/>
      <c r="AMD210"/>
      <c r="AME210"/>
      <c r="AMF210"/>
      <c r="AMG210"/>
      <c r="AMH210"/>
      <c r="AMI210"/>
      <c r="AMJ210"/>
      <c r="AMK210"/>
      <c r="AML210"/>
      <c r="AMM210"/>
      <c r="AMN210"/>
      <c r="AMO210"/>
      <c r="AMP210"/>
      <c r="AMQ210"/>
      <c r="AMR210"/>
      <c r="AMS210"/>
      <c r="AMT210"/>
      <c r="AMU210"/>
    </row>
    <row r="211" spans="3:1035" s="6" customFormat="1" ht="15" customHeight="1" x14ac:dyDescent="0.25">
      <c r="C211" s="6" t="str">
        <f t="shared" si="79"/>
        <v>LG</v>
      </c>
      <c r="D211" s="6" t="str">
        <f t="shared" si="80"/>
        <v>APHWC801L  (80 gal)</v>
      </c>
      <c r="E211" s="6">
        <f t="shared" si="81"/>
        <v>3200530</v>
      </c>
      <c r="F211" s="55">
        <f t="shared" si="82"/>
        <v>80</v>
      </c>
      <c r="G211" s="6" t="str">
        <f t="shared" si="83"/>
        <v>LG_APHWC80</v>
      </c>
      <c r="H211" s="114">
        <f t="shared" si="84"/>
        <v>1</v>
      </c>
      <c r="I211" s="152" t="str">
        <f t="shared" si="85"/>
        <v>LG_APHWC801L</v>
      </c>
      <c r="J211" s="114">
        <v>4</v>
      </c>
      <c r="K211" s="219">
        <v>3.9</v>
      </c>
      <c r="L211" s="91" t="s">
        <v>188</v>
      </c>
      <c r="M211" s="183"/>
      <c r="N211" s="75">
        <f t="shared" si="86"/>
        <v>32</v>
      </c>
      <c r="O211" s="168" t="s">
        <v>932</v>
      </c>
      <c r="P211" s="178">
        <f t="shared" si="92"/>
        <v>5</v>
      </c>
      <c r="Q211" s="164">
        <f t="shared" si="75"/>
        <v>3200530</v>
      </c>
      <c r="R211" s="59" t="str">
        <f t="shared" si="87"/>
        <v>APHWC801L  (80 gal)</v>
      </c>
      <c r="S211" s="151">
        <f t="shared" si="76"/>
        <v>1</v>
      </c>
      <c r="T211" s="173" t="s">
        <v>1032</v>
      </c>
      <c r="U211" s="172">
        <v>80</v>
      </c>
      <c r="V211" s="173" t="s">
        <v>935</v>
      </c>
      <c r="W211" s="173" t="s">
        <v>935</v>
      </c>
      <c r="X211" s="129" t="str">
        <f t="shared" si="77"/>
        <v>LG_APHWC80</v>
      </c>
      <c r="Y211" s="180">
        <v>1</v>
      </c>
      <c r="Z211" s="192"/>
      <c r="AA211" s="193"/>
      <c r="AB211" s="166"/>
      <c r="AC211" s="124" t="str">
        <f t="shared" si="88"/>
        <v>2,     3200530,   "APHWC801L  (80 gal)"</v>
      </c>
      <c r="AD211" s="191" t="str">
        <f t="shared" si="93"/>
        <v>LG</v>
      </c>
      <c r="AE211" s="173" t="s">
        <v>1040</v>
      </c>
      <c r="AF211" s="167">
        <f t="shared" si="78"/>
        <v>1</v>
      </c>
      <c r="AG211" s="124" t="str">
        <f t="shared" si="89"/>
        <v xml:space="preserve">          case  APHWC801L  (80 gal)   :   "LG_APHWC801L"</v>
      </c>
      <c r="AH211" s="6">
        <v>3.9</v>
      </c>
      <c r="AJ211" s="6">
        <v>4</v>
      </c>
      <c r="AK211"/>
      <c r="AL211" s="138" t="str">
        <f t="shared" si="90"/>
        <v/>
      </c>
      <c r="AM211" s="138">
        <f t="shared" si="91"/>
        <v>3.9</v>
      </c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  <c r="NR211"/>
      <c r="NS211"/>
      <c r="NT211"/>
      <c r="NU211"/>
      <c r="NV211"/>
      <c r="NW211"/>
      <c r="NX211"/>
      <c r="NY211"/>
      <c r="NZ211"/>
      <c r="OA211"/>
      <c r="OB211"/>
      <c r="OC211"/>
      <c r="OD211"/>
      <c r="OE211"/>
      <c r="OF211"/>
      <c r="OG211"/>
      <c r="OH211"/>
      <c r="OI211"/>
      <c r="OJ211"/>
      <c r="OK211"/>
      <c r="OL211"/>
      <c r="OM211"/>
      <c r="ON211"/>
      <c r="OO211"/>
      <c r="OP211"/>
      <c r="OQ211"/>
      <c r="OR211"/>
      <c r="OS211"/>
      <c r="OT211"/>
      <c r="OU211"/>
      <c r="OV211"/>
      <c r="OW211"/>
      <c r="OX211"/>
      <c r="OY211"/>
      <c r="OZ211"/>
      <c r="PA211"/>
      <c r="PB211"/>
      <c r="PC211"/>
      <c r="PD211"/>
      <c r="PE211"/>
      <c r="PF211"/>
      <c r="PG211"/>
      <c r="PH211"/>
      <c r="PI211"/>
      <c r="PJ211"/>
      <c r="PK211"/>
      <c r="PL211"/>
      <c r="PM211"/>
      <c r="PN211"/>
      <c r="PO211"/>
      <c r="PP211"/>
      <c r="PQ211"/>
      <c r="PR211"/>
      <c r="PS211"/>
      <c r="PT211"/>
      <c r="PU211"/>
      <c r="PV211"/>
      <c r="PW211"/>
      <c r="PX211"/>
      <c r="PY211"/>
      <c r="PZ211"/>
      <c r="QA211"/>
      <c r="QB211"/>
      <c r="QC211"/>
      <c r="QD211"/>
      <c r="QE211"/>
      <c r="QF211"/>
      <c r="QG211"/>
      <c r="QH211"/>
      <c r="QI211"/>
      <c r="QJ211"/>
      <c r="QK211"/>
      <c r="QL211"/>
      <c r="QM211"/>
      <c r="QN211"/>
      <c r="QO211"/>
      <c r="QP211"/>
      <c r="QQ211"/>
      <c r="QR211"/>
      <c r="QS211"/>
      <c r="QT211"/>
      <c r="QU211"/>
      <c r="QV211"/>
      <c r="QW211"/>
      <c r="QX211"/>
      <c r="QY211"/>
      <c r="QZ211"/>
      <c r="RA211"/>
      <c r="RB211"/>
      <c r="RC211"/>
      <c r="RD211"/>
      <c r="RE211"/>
      <c r="RF211"/>
      <c r="RG211"/>
      <c r="RH211"/>
      <c r="RI211"/>
      <c r="RJ211"/>
      <c r="RK211"/>
      <c r="RL211"/>
      <c r="RM211"/>
      <c r="RN211"/>
      <c r="RO211"/>
      <c r="RP211"/>
      <c r="RQ211"/>
      <c r="RR211"/>
      <c r="RS211"/>
      <c r="RT211"/>
      <c r="RU211"/>
      <c r="RV211"/>
      <c r="RW211"/>
      <c r="RX211"/>
      <c r="RY211"/>
      <c r="RZ211"/>
      <c r="SA211"/>
      <c r="SB211"/>
      <c r="SC211"/>
      <c r="SD211"/>
      <c r="SE211"/>
      <c r="SF211"/>
      <c r="SG211"/>
      <c r="SH211"/>
      <c r="SI211"/>
      <c r="SJ211"/>
      <c r="SK211"/>
      <c r="SL211"/>
      <c r="SM211"/>
      <c r="SN211"/>
      <c r="SO211"/>
      <c r="SP211"/>
      <c r="SQ211"/>
      <c r="SR211"/>
      <c r="SS211"/>
      <c r="ST211"/>
      <c r="SU211"/>
      <c r="SV211"/>
      <c r="SW211"/>
      <c r="SX211"/>
      <c r="SY211"/>
      <c r="SZ211"/>
      <c r="TA211"/>
      <c r="TB211"/>
      <c r="TC211"/>
      <c r="TD211"/>
      <c r="TE211"/>
      <c r="TF211"/>
      <c r="TG211"/>
      <c r="TH211"/>
      <c r="TI211"/>
      <c r="TJ211"/>
      <c r="TK211"/>
      <c r="TL211"/>
      <c r="TM211"/>
      <c r="TN211"/>
      <c r="TO211"/>
      <c r="TP211"/>
      <c r="TQ211"/>
      <c r="TR211"/>
      <c r="TS211"/>
      <c r="TT211"/>
      <c r="TU211"/>
      <c r="TV211"/>
      <c r="TW211"/>
      <c r="TX211"/>
      <c r="TY211"/>
      <c r="TZ211"/>
      <c r="UA211"/>
      <c r="UB211"/>
      <c r="UC211"/>
      <c r="UD211"/>
      <c r="UE211"/>
      <c r="UF211"/>
      <c r="UG211"/>
      <c r="UH211"/>
      <c r="UI211"/>
      <c r="UJ211"/>
      <c r="UK211"/>
      <c r="UL211"/>
      <c r="UM211"/>
      <c r="UN211"/>
      <c r="UO211"/>
      <c r="UP211"/>
      <c r="UQ211"/>
      <c r="UR211"/>
      <c r="US211"/>
      <c r="UT211"/>
      <c r="UU211"/>
      <c r="UV211"/>
      <c r="UW211"/>
      <c r="UX211"/>
      <c r="UY211"/>
      <c r="UZ211"/>
      <c r="VA211"/>
      <c r="VB211"/>
      <c r="VC211"/>
      <c r="VD211"/>
      <c r="VE211"/>
      <c r="VF211"/>
      <c r="VG211"/>
      <c r="VH211"/>
      <c r="VI211"/>
      <c r="VJ211"/>
      <c r="VK211"/>
      <c r="VL211"/>
      <c r="VM211"/>
      <c r="VN211"/>
      <c r="VO211"/>
      <c r="VP211"/>
      <c r="VQ211"/>
      <c r="VR211"/>
      <c r="VS211"/>
      <c r="VT211"/>
      <c r="VU211"/>
      <c r="VV211"/>
      <c r="VW211"/>
      <c r="VX211"/>
      <c r="VY211"/>
      <c r="VZ211"/>
      <c r="WA211"/>
      <c r="WB211"/>
      <c r="WC211"/>
      <c r="WD211"/>
      <c r="WE211"/>
      <c r="WF211"/>
      <c r="WG211"/>
      <c r="WH211"/>
      <c r="WI211"/>
      <c r="WJ211"/>
      <c r="WK211"/>
      <c r="WL211"/>
      <c r="WM211"/>
      <c r="WN211"/>
      <c r="WO211"/>
      <c r="WP211"/>
      <c r="WQ211"/>
      <c r="WR211"/>
      <c r="WS211"/>
      <c r="WT211"/>
      <c r="WU211"/>
      <c r="WV211"/>
      <c r="WW211"/>
      <c r="WX211"/>
      <c r="WY211"/>
      <c r="WZ211"/>
      <c r="XA211"/>
      <c r="XB211"/>
      <c r="XC211"/>
      <c r="XD211"/>
      <c r="XE211"/>
      <c r="XF211"/>
      <c r="XG211"/>
      <c r="XH211"/>
      <c r="XI211"/>
      <c r="XJ211"/>
      <c r="XK211"/>
      <c r="XL211"/>
      <c r="XM211"/>
      <c r="XN211"/>
      <c r="XO211"/>
      <c r="XP211"/>
      <c r="XQ211"/>
      <c r="XR211"/>
      <c r="XS211"/>
      <c r="XT211"/>
      <c r="XU211"/>
      <c r="XV211"/>
      <c r="XW211"/>
      <c r="XX211"/>
      <c r="XY211"/>
      <c r="XZ211"/>
      <c r="YA211"/>
      <c r="YB211"/>
      <c r="YC211"/>
      <c r="YD211"/>
      <c r="YE211"/>
      <c r="YF211"/>
      <c r="YG211"/>
      <c r="YH211"/>
      <c r="YI211"/>
      <c r="YJ211"/>
      <c r="YK211"/>
      <c r="YL211"/>
      <c r="YM211"/>
      <c r="YN211"/>
      <c r="YO211"/>
      <c r="YP211"/>
      <c r="YQ211"/>
      <c r="YR211"/>
      <c r="YS211"/>
      <c r="YT211"/>
      <c r="YU211"/>
      <c r="YV211"/>
      <c r="YW211"/>
      <c r="YX211"/>
      <c r="YY211"/>
      <c r="YZ211"/>
      <c r="ZA211"/>
      <c r="ZB211"/>
      <c r="ZC211"/>
      <c r="ZD211"/>
      <c r="ZE211"/>
      <c r="ZF211"/>
      <c r="ZG211"/>
      <c r="ZH211"/>
      <c r="ZI211"/>
      <c r="ZJ211"/>
      <c r="ZK211"/>
      <c r="ZL211"/>
      <c r="ZM211"/>
      <c r="ZN211"/>
      <c r="ZO211"/>
      <c r="ZP211"/>
      <c r="ZQ211"/>
      <c r="ZR211"/>
      <c r="ZS211"/>
      <c r="ZT211"/>
      <c r="ZU211"/>
      <c r="ZV211"/>
      <c r="ZW211"/>
      <c r="ZX211"/>
      <c r="ZY211"/>
      <c r="ZZ211"/>
      <c r="AAA211"/>
      <c r="AAB211"/>
      <c r="AAC211"/>
      <c r="AAD211"/>
      <c r="AAE211"/>
      <c r="AAF211"/>
      <c r="AAG211"/>
      <c r="AAH211"/>
      <c r="AAI211"/>
      <c r="AAJ211"/>
      <c r="AAK211"/>
      <c r="AAL211"/>
      <c r="AAM211"/>
      <c r="AAN211"/>
      <c r="AAO211"/>
      <c r="AAP211"/>
      <c r="AAQ211"/>
      <c r="AAR211"/>
      <c r="AAS211"/>
      <c r="AAT211"/>
      <c r="AAU211"/>
      <c r="AAV211"/>
      <c r="AAW211"/>
      <c r="AAX211"/>
      <c r="AAY211"/>
      <c r="AAZ211"/>
      <c r="ABA211"/>
      <c r="ABB211"/>
      <c r="ABC211"/>
      <c r="ABD211"/>
      <c r="ABE211"/>
      <c r="ABF211"/>
      <c r="ABG211"/>
      <c r="ABH211"/>
      <c r="ABI211"/>
      <c r="ABJ211"/>
      <c r="ABK211"/>
      <c r="ABL211"/>
      <c r="ABM211"/>
      <c r="ABN211"/>
      <c r="ABO211"/>
      <c r="ABP211"/>
      <c r="ABQ211"/>
      <c r="ABR211"/>
      <c r="ABS211"/>
      <c r="ABT211"/>
      <c r="ABU211"/>
      <c r="ABV211"/>
      <c r="ABW211"/>
      <c r="ABX211"/>
      <c r="ABY211"/>
      <c r="ABZ211"/>
      <c r="ACA211"/>
      <c r="ACB211"/>
      <c r="ACC211"/>
      <c r="ACD211"/>
      <c r="ACE211"/>
      <c r="ACF211"/>
      <c r="ACG211"/>
      <c r="ACH211"/>
      <c r="ACI211"/>
      <c r="ACJ211"/>
      <c r="ACK211"/>
      <c r="ACL211"/>
      <c r="ACM211"/>
      <c r="ACN211"/>
      <c r="ACO211"/>
      <c r="ACP211"/>
      <c r="ACQ211"/>
      <c r="ACR211"/>
      <c r="ACS211"/>
      <c r="ACT211"/>
      <c r="ACU211"/>
      <c r="ACV211"/>
      <c r="ACW211"/>
      <c r="ACX211"/>
      <c r="ACY211"/>
      <c r="ACZ211"/>
      <c r="ADA211"/>
      <c r="ADB211"/>
      <c r="ADC211"/>
      <c r="ADD211"/>
      <c r="ADE211"/>
      <c r="ADF211"/>
      <c r="ADG211"/>
      <c r="ADH211"/>
      <c r="ADI211"/>
      <c r="ADJ211"/>
      <c r="ADK211"/>
      <c r="ADL211"/>
      <c r="ADM211"/>
      <c r="ADN211"/>
      <c r="ADO211"/>
      <c r="ADP211"/>
      <c r="ADQ211"/>
      <c r="ADR211"/>
      <c r="ADS211"/>
      <c r="ADT211"/>
      <c r="ADU211"/>
      <c r="ADV211"/>
      <c r="ADW211"/>
      <c r="ADX211"/>
      <c r="ADY211"/>
      <c r="ADZ211"/>
      <c r="AEA211"/>
      <c r="AEB211"/>
      <c r="AEC211"/>
      <c r="AED211"/>
      <c r="AEE211"/>
      <c r="AEF211"/>
      <c r="AEG211"/>
      <c r="AEH211"/>
      <c r="AEI211"/>
      <c r="AEJ211"/>
      <c r="AEK211"/>
      <c r="AEL211"/>
      <c r="AEM211"/>
      <c r="AEN211"/>
      <c r="AEO211"/>
      <c r="AEP211"/>
      <c r="AEQ211"/>
      <c r="AER211"/>
      <c r="AES211"/>
      <c r="AET211"/>
      <c r="AEU211"/>
      <c r="AEV211"/>
      <c r="AEW211"/>
      <c r="AEX211"/>
      <c r="AEY211"/>
      <c r="AEZ211"/>
      <c r="AFA211"/>
      <c r="AFB211"/>
      <c r="AFC211"/>
      <c r="AFD211"/>
      <c r="AFE211"/>
      <c r="AFF211"/>
      <c r="AFG211"/>
      <c r="AFH211"/>
      <c r="AFI211"/>
      <c r="AFJ211"/>
      <c r="AFK211"/>
      <c r="AFL211"/>
      <c r="AFM211"/>
      <c r="AFN211"/>
      <c r="AFO211"/>
      <c r="AFP211"/>
      <c r="AFQ211"/>
      <c r="AFR211"/>
      <c r="AFS211"/>
      <c r="AFT211"/>
      <c r="AFU211"/>
      <c r="AFV211"/>
      <c r="AFW211"/>
      <c r="AFX211"/>
      <c r="AFY211"/>
      <c r="AFZ211"/>
      <c r="AGA211"/>
      <c r="AGB211"/>
      <c r="AGC211"/>
      <c r="AGD211"/>
      <c r="AGE211"/>
      <c r="AGF211"/>
      <c r="AGG211"/>
      <c r="AGH211"/>
      <c r="AGI211"/>
      <c r="AGJ211"/>
      <c r="AGK211"/>
      <c r="AGL211"/>
      <c r="AGM211"/>
      <c r="AGN211"/>
      <c r="AGO211"/>
      <c r="AGP211"/>
      <c r="AGQ211"/>
      <c r="AGR211"/>
      <c r="AGS211"/>
      <c r="AGT211"/>
      <c r="AGU211"/>
      <c r="AGV211"/>
      <c r="AGW211"/>
      <c r="AGX211"/>
      <c r="AGY211"/>
      <c r="AGZ211"/>
      <c r="AHA211"/>
      <c r="AHB211"/>
      <c r="AHC211"/>
      <c r="AHD211"/>
      <c r="AHE211"/>
      <c r="AHF211"/>
      <c r="AHG211"/>
      <c r="AHH211"/>
      <c r="AHI211"/>
      <c r="AHJ211"/>
      <c r="AHK211"/>
      <c r="AHL211"/>
      <c r="AHM211"/>
      <c r="AHN211"/>
      <c r="AHO211"/>
      <c r="AHP211"/>
      <c r="AHQ211"/>
      <c r="AHR211"/>
      <c r="AHS211"/>
      <c r="AHT211"/>
      <c r="AHU211"/>
      <c r="AHV211"/>
      <c r="AHW211"/>
      <c r="AHX211"/>
      <c r="AHY211"/>
      <c r="AHZ211"/>
      <c r="AIA211"/>
      <c r="AIB211"/>
      <c r="AIC211"/>
      <c r="AID211"/>
      <c r="AIE211"/>
      <c r="AIF211"/>
      <c r="AIG211"/>
      <c r="AIH211"/>
      <c r="AII211"/>
      <c r="AIJ211"/>
      <c r="AIK211"/>
      <c r="AIL211"/>
      <c r="AIM211"/>
      <c r="AIN211"/>
      <c r="AIO211"/>
      <c r="AIP211"/>
      <c r="AIQ211"/>
      <c r="AIR211"/>
      <c r="AIS211"/>
      <c r="AIT211"/>
      <c r="AIU211"/>
      <c r="AIV211"/>
      <c r="AIW211"/>
      <c r="AIX211"/>
      <c r="AIY211"/>
      <c r="AIZ211"/>
      <c r="AJA211"/>
      <c r="AJB211"/>
      <c r="AJC211"/>
      <c r="AJD211"/>
      <c r="AJE211"/>
      <c r="AJF211"/>
      <c r="AJG211"/>
      <c r="AJH211"/>
      <c r="AJI211"/>
      <c r="AJJ211"/>
      <c r="AJK211"/>
      <c r="AJL211"/>
      <c r="AJM211"/>
      <c r="AJN211"/>
      <c r="AJO211"/>
      <c r="AJP211"/>
      <c r="AJQ211"/>
      <c r="AJR211"/>
      <c r="AJS211"/>
      <c r="AJT211"/>
      <c r="AJU211"/>
      <c r="AJV211"/>
      <c r="AJW211"/>
      <c r="AJX211"/>
      <c r="AJY211"/>
      <c r="AJZ211"/>
      <c r="AKA211"/>
      <c r="AKB211"/>
      <c r="AKC211"/>
      <c r="AKD211"/>
      <c r="AKE211"/>
      <c r="AKF211"/>
      <c r="AKG211"/>
      <c r="AKH211"/>
      <c r="AKI211"/>
      <c r="AKJ211"/>
      <c r="AKK211"/>
      <c r="AKL211"/>
      <c r="AKM211"/>
      <c r="AKN211"/>
      <c r="AKO211"/>
      <c r="AKP211"/>
      <c r="AKQ211"/>
      <c r="AKR211"/>
      <c r="AKS211"/>
      <c r="AKT211"/>
      <c r="AKU211"/>
      <c r="AKV211"/>
      <c r="AKW211"/>
      <c r="AKX211"/>
      <c r="AKY211"/>
      <c r="AKZ211"/>
      <c r="ALA211"/>
      <c r="ALB211"/>
      <c r="ALC211"/>
      <c r="ALD211"/>
      <c r="ALE211"/>
      <c r="ALF211"/>
      <c r="ALG211"/>
      <c r="ALH211"/>
      <c r="ALI211"/>
      <c r="ALJ211"/>
      <c r="ALK211"/>
      <c r="ALL211"/>
      <c r="ALM211"/>
      <c r="ALN211"/>
      <c r="ALO211"/>
      <c r="ALP211"/>
      <c r="ALQ211"/>
      <c r="ALR211"/>
      <c r="ALS211"/>
      <c r="ALT211"/>
      <c r="ALU211"/>
      <c r="ALV211"/>
      <c r="ALW211"/>
      <c r="ALX211"/>
      <c r="ALY211"/>
      <c r="ALZ211"/>
      <c r="AMA211"/>
      <c r="AMB211"/>
      <c r="AMC211"/>
      <c r="AMD211"/>
      <c r="AME211"/>
      <c r="AMF211"/>
      <c r="AMG211"/>
      <c r="AMH211"/>
      <c r="AMI211"/>
      <c r="AMJ211"/>
      <c r="AMK211"/>
      <c r="AML211"/>
      <c r="AMM211"/>
      <c r="AMN211"/>
      <c r="AMO211"/>
      <c r="AMP211"/>
      <c r="AMQ211"/>
      <c r="AMR211"/>
      <c r="AMS211"/>
      <c r="AMT211"/>
      <c r="AMU211"/>
    </row>
    <row r="212" spans="3:1035" s="6" customFormat="1" ht="15" customHeight="1" x14ac:dyDescent="0.25">
      <c r="C212" s="6" t="str">
        <f t="shared" si="79"/>
        <v>LG</v>
      </c>
      <c r="D212" s="6" t="str">
        <f t="shared" si="80"/>
        <v>APHWC801M  (80 gal)</v>
      </c>
      <c r="E212" s="6">
        <f t="shared" si="81"/>
        <v>3200630</v>
      </c>
      <c r="F212" s="55">
        <f t="shared" si="82"/>
        <v>80</v>
      </c>
      <c r="G212" s="6" t="str">
        <f t="shared" si="83"/>
        <v>LG_APHWC80</v>
      </c>
      <c r="H212" s="114">
        <f t="shared" si="84"/>
        <v>0</v>
      </c>
      <c r="I212" s="152" t="str">
        <f t="shared" si="85"/>
        <v>LG_APHWC801M</v>
      </c>
      <c r="J212" s="114">
        <v>2</v>
      </c>
      <c r="K212" s="219">
        <v>3.9</v>
      </c>
      <c r="L212" s="91" t="s">
        <v>188</v>
      </c>
      <c r="M212" s="183"/>
      <c r="N212" s="75">
        <f t="shared" si="86"/>
        <v>32</v>
      </c>
      <c r="O212" s="168" t="s">
        <v>932</v>
      </c>
      <c r="P212" s="178">
        <f t="shared" si="92"/>
        <v>6</v>
      </c>
      <c r="Q212" s="164">
        <f t="shared" si="75"/>
        <v>3200630</v>
      </c>
      <c r="R212" s="59" t="str">
        <f t="shared" si="87"/>
        <v>APHWC801M  (80 gal)</v>
      </c>
      <c r="S212" s="151">
        <f t="shared" si="76"/>
        <v>1</v>
      </c>
      <c r="T212" s="173" t="s">
        <v>1033</v>
      </c>
      <c r="U212" s="172">
        <v>80</v>
      </c>
      <c r="V212" s="173" t="s">
        <v>935</v>
      </c>
      <c r="W212" s="173" t="s">
        <v>935</v>
      </c>
      <c r="X212" s="129" t="str">
        <f t="shared" si="77"/>
        <v>LG_APHWC80</v>
      </c>
      <c r="Y212" s="180">
        <v>0</v>
      </c>
      <c r="Z212" s="192"/>
      <c r="AA212" s="193"/>
      <c r="AB212" s="166"/>
      <c r="AC212" s="124" t="str">
        <f t="shared" si="88"/>
        <v>2,     3200630,   "APHWC801M  (80 gal)"</v>
      </c>
      <c r="AD212" s="191" t="str">
        <f t="shared" si="93"/>
        <v>LG</v>
      </c>
      <c r="AE212" s="173" t="s">
        <v>1041</v>
      </c>
      <c r="AF212" s="167">
        <f t="shared" si="78"/>
        <v>1</v>
      </c>
      <c r="AG212" s="124" t="str">
        <f t="shared" si="89"/>
        <v xml:space="preserve">          case  APHWC801M  (80 gal)   :   "LG_APHWC801M"</v>
      </c>
      <c r="AH212" s="6">
        <v>3.9</v>
      </c>
      <c r="AJ212" s="6">
        <v>2</v>
      </c>
      <c r="AK212"/>
      <c r="AL212" s="138" t="str">
        <f t="shared" si="90"/>
        <v/>
      </c>
      <c r="AM212" s="138" t="str">
        <f t="shared" si="91"/>
        <v/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  <c r="NR212"/>
      <c r="NS212"/>
      <c r="NT212"/>
      <c r="NU212"/>
      <c r="NV212"/>
      <c r="NW212"/>
      <c r="NX212"/>
      <c r="NY212"/>
      <c r="NZ212"/>
      <c r="OA212"/>
      <c r="OB212"/>
      <c r="OC212"/>
      <c r="OD212"/>
      <c r="OE212"/>
      <c r="OF212"/>
      <c r="OG212"/>
      <c r="OH212"/>
      <c r="OI212"/>
      <c r="OJ212"/>
      <c r="OK212"/>
      <c r="OL212"/>
      <c r="OM212"/>
      <c r="ON212"/>
      <c r="OO212"/>
      <c r="OP212"/>
      <c r="OQ212"/>
      <c r="OR212"/>
      <c r="OS212"/>
      <c r="OT212"/>
      <c r="OU212"/>
      <c r="OV212"/>
      <c r="OW212"/>
      <c r="OX212"/>
      <c r="OY212"/>
      <c r="OZ212"/>
      <c r="PA212"/>
      <c r="PB212"/>
      <c r="PC212"/>
      <c r="PD212"/>
      <c r="PE212"/>
      <c r="PF212"/>
      <c r="PG212"/>
      <c r="PH212"/>
      <c r="PI212"/>
      <c r="PJ212"/>
      <c r="PK212"/>
      <c r="PL212"/>
      <c r="PM212"/>
      <c r="PN212"/>
      <c r="PO212"/>
      <c r="PP212"/>
      <c r="PQ212"/>
      <c r="PR212"/>
      <c r="PS212"/>
      <c r="PT212"/>
      <c r="PU212"/>
      <c r="PV212"/>
      <c r="PW212"/>
      <c r="PX212"/>
      <c r="PY212"/>
      <c r="PZ212"/>
      <c r="QA212"/>
      <c r="QB212"/>
      <c r="QC212"/>
      <c r="QD212"/>
      <c r="QE212"/>
      <c r="QF212"/>
      <c r="QG212"/>
      <c r="QH212"/>
      <c r="QI212"/>
      <c r="QJ212"/>
      <c r="QK212"/>
      <c r="QL212"/>
      <c r="QM212"/>
      <c r="QN212"/>
      <c r="QO212"/>
      <c r="QP212"/>
      <c r="QQ212"/>
      <c r="QR212"/>
      <c r="QS212"/>
      <c r="QT212"/>
      <c r="QU212"/>
      <c r="QV212"/>
      <c r="QW212"/>
      <c r="QX212"/>
      <c r="QY212"/>
      <c r="QZ212"/>
      <c r="RA212"/>
      <c r="RB212"/>
      <c r="RC212"/>
      <c r="RD212"/>
      <c r="RE212"/>
      <c r="RF212"/>
      <c r="RG212"/>
      <c r="RH212"/>
      <c r="RI212"/>
      <c r="RJ212"/>
      <c r="RK212"/>
      <c r="RL212"/>
      <c r="RM212"/>
      <c r="RN212"/>
      <c r="RO212"/>
      <c r="RP212"/>
      <c r="RQ212"/>
      <c r="RR212"/>
      <c r="RS212"/>
      <c r="RT212"/>
      <c r="RU212"/>
      <c r="RV212"/>
      <c r="RW212"/>
      <c r="RX212"/>
      <c r="RY212"/>
      <c r="RZ212"/>
      <c r="SA212"/>
      <c r="SB212"/>
      <c r="SC212"/>
      <c r="SD212"/>
      <c r="SE212"/>
      <c r="SF212"/>
      <c r="SG212"/>
      <c r="SH212"/>
      <c r="SI212"/>
      <c r="SJ212"/>
      <c r="SK212"/>
      <c r="SL212"/>
      <c r="SM212"/>
      <c r="SN212"/>
      <c r="SO212"/>
      <c r="SP212"/>
      <c r="SQ212"/>
      <c r="SR212"/>
      <c r="SS212"/>
      <c r="ST212"/>
      <c r="SU212"/>
      <c r="SV212"/>
      <c r="SW212"/>
      <c r="SX212"/>
      <c r="SY212"/>
      <c r="SZ212"/>
      <c r="TA212"/>
      <c r="TB212"/>
      <c r="TC212"/>
      <c r="TD212"/>
      <c r="TE212"/>
      <c r="TF212"/>
      <c r="TG212"/>
      <c r="TH212"/>
      <c r="TI212"/>
      <c r="TJ212"/>
      <c r="TK212"/>
      <c r="TL212"/>
      <c r="TM212"/>
      <c r="TN212"/>
      <c r="TO212"/>
      <c r="TP212"/>
      <c r="TQ212"/>
      <c r="TR212"/>
      <c r="TS212"/>
      <c r="TT212"/>
      <c r="TU212"/>
      <c r="TV212"/>
      <c r="TW212"/>
      <c r="TX212"/>
      <c r="TY212"/>
      <c r="TZ212"/>
      <c r="UA212"/>
      <c r="UB212"/>
      <c r="UC212"/>
      <c r="UD212"/>
      <c r="UE212"/>
      <c r="UF212"/>
      <c r="UG212"/>
      <c r="UH212"/>
      <c r="UI212"/>
      <c r="UJ212"/>
      <c r="UK212"/>
      <c r="UL212"/>
      <c r="UM212"/>
      <c r="UN212"/>
      <c r="UO212"/>
      <c r="UP212"/>
      <c r="UQ212"/>
      <c r="UR212"/>
      <c r="US212"/>
      <c r="UT212"/>
      <c r="UU212"/>
      <c r="UV212"/>
      <c r="UW212"/>
      <c r="UX212"/>
      <c r="UY212"/>
      <c r="UZ212"/>
      <c r="VA212"/>
      <c r="VB212"/>
      <c r="VC212"/>
      <c r="VD212"/>
      <c r="VE212"/>
      <c r="VF212"/>
      <c r="VG212"/>
      <c r="VH212"/>
      <c r="VI212"/>
      <c r="VJ212"/>
      <c r="VK212"/>
      <c r="VL212"/>
      <c r="VM212"/>
      <c r="VN212"/>
      <c r="VO212"/>
      <c r="VP212"/>
      <c r="VQ212"/>
      <c r="VR212"/>
      <c r="VS212"/>
      <c r="VT212"/>
      <c r="VU212"/>
      <c r="VV212"/>
      <c r="VW212"/>
      <c r="VX212"/>
      <c r="VY212"/>
      <c r="VZ212"/>
      <c r="WA212"/>
      <c r="WB212"/>
      <c r="WC212"/>
      <c r="WD212"/>
      <c r="WE212"/>
      <c r="WF212"/>
      <c r="WG212"/>
      <c r="WH212"/>
      <c r="WI212"/>
      <c r="WJ212"/>
      <c r="WK212"/>
      <c r="WL212"/>
      <c r="WM212"/>
      <c r="WN212"/>
      <c r="WO212"/>
      <c r="WP212"/>
      <c r="WQ212"/>
      <c r="WR212"/>
      <c r="WS212"/>
      <c r="WT212"/>
      <c r="WU212"/>
      <c r="WV212"/>
      <c r="WW212"/>
      <c r="WX212"/>
      <c r="WY212"/>
      <c r="WZ212"/>
      <c r="XA212"/>
      <c r="XB212"/>
      <c r="XC212"/>
      <c r="XD212"/>
      <c r="XE212"/>
      <c r="XF212"/>
      <c r="XG212"/>
      <c r="XH212"/>
      <c r="XI212"/>
      <c r="XJ212"/>
      <c r="XK212"/>
      <c r="XL212"/>
      <c r="XM212"/>
      <c r="XN212"/>
      <c r="XO212"/>
      <c r="XP212"/>
      <c r="XQ212"/>
      <c r="XR212"/>
      <c r="XS212"/>
      <c r="XT212"/>
      <c r="XU212"/>
      <c r="XV212"/>
      <c r="XW212"/>
      <c r="XX212"/>
      <c r="XY212"/>
      <c r="XZ212"/>
      <c r="YA212"/>
      <c r="YB212"/>
      <c r="YC212"/>
      <c r="YD212"/>
      <c r="YE212"/>
      <c r="YF212"/>
      <c r="YG212"/>
      <c r="YH212"/>
      <c r="YI212"/>
      <c r="YJ212"/>
      <c r="YK212"/>
      <c r="YL212"/>
      <c r="YM212"/>
      <c r="YN212"/>
      <c r="YO212"/>
      <c r="YP212"/>
      <c r="YQ212"/>
      <c r="YR212"/>
      <c r="YS212"/>
      <c r="YT212"/>
      <c r="YU212"/>
      <c r="YV212"/>
      <c r="YW212"/>
      <c r="YX212"/>
      <c r="YY212"/>
      <c r="YZ212"/>
      <c r="ZA212"/>
      <c r="ZB212"/>
      <c r="ZC212"/>
      <c r="ZD212"/>
      <c r="ZE212"/>
      <c r="ZF212"/>
      <c r="ZG212"/>
      <c r="ZH212"/>
      <c r="ZI212"/>
      <c r="ZJ212"/>
      <c r="ZK212"/>
      <c r="ZL212"/>
      <c r="ZM212"/>
      <c r="ZN212"/>
      <c r="ZO212"/>
      <c r="ZP212"/>
      <c r="ZQ212"/>
      <c r="ZR212"/>
      <c r="ZS212"/>
      <c r="ZT212"/>
      <c r="ZU212"/>
      <c r="ZV212"/>
      <c r="ZW212"/>
      <c r="ZX212"/>
      <c r="ZY212"/>
      <c r="ZZ212"/>
      <c r="AAA212"/>
      <c r="AAB212"/>
      <c r="AAC212"/>
      <c r="AAD212"/>
      <c r="AAE212"/>
      <c r="AAF212"/>
      <c r="AAG212"/>
      <c r="AAH212"/>
      <c r="AAI212"/>
      <c r="AAJ212"/>
      <c r="AAK212"/>
      <c r="AAL212"/>
      <c r="AAM212"/>
      <c r="AAN212"/>
      <c r="AAO212"/>
      <c r="AAP212"/>
      <c r="AAQ212"/>
      <c r="AAR212"/>
      <c r="AAS212"/>
      <c r="AAT212"/>
      <c r="AAU212"/>
      <c r="AAV212"/>
      <c r="AAW212"/>
      <c r="AAX212"/>
      <c r="AAY212"/>
      <c r="AAZ212"/>
      <c r="ABA212"/>
      <c r="ABB212"/>
      <c r="ABC212"/>
      <c r="ABD212"/>
      <c r="ABE212"/>
      <c r="ABF212"/>
      <c r="ABG212"/>
      <c r="ABH212"/>
      <c r="ABI212"/>
      <c r="ABJ212"/>
      <c r="ABK212"/>
      <c r="ABL212"/>
      <c r="ABM212"/>
      <c r="ABN212"/>
      <c r="ABO212"/>
      <c r="ABP212"/>
      <c r="ABQ212"/>
      <c r="ABR212"/>
      <c r="ABS212"/>
      <c r="ABT212"/>
      <c r="ABU212"/>
      <c r="ABV212"/>
      <c r="ABW212"/>
      <c r="ABX212"/>
      <c r="ABY212"/>
      <c r="ABZ212"/>
      <c r="ACA212"/>
      <c r="ACB212"/>
      <c r="ACC212"/>
      <c r="ACD212"/>
      <c r="ACE212"/>
      <c r="ACF212"/>
      <c r="ACG212"/>
      <c r="ACH212"/>
      <c r="ACI212"/>
      <c r="ACJ212"/>
      <c r="ACK212"/>
      <c r="ACL212"/>
      <c r="ACM212"/>
      <c r="ACN212"/>
      <c r="ACO212"/>
      <c r="ACP212"/>
      <c r="ACQ212"/>
      <c r="ACR212"/>
      <c r="ACS212"/>
      <c r="ACT212"/>
      <c r="ACU212"/>
      <c r="ACV212"/>
      <c r="ACW212"/>
      <c r="ACX212"/>
      <c r="ACY212"/>
      <c r="ACZ212"/>
      <c r="ADA212"/>
      <c r="ADB212"/>
      <c r="ADC212"/>
      <c r="ADD212"/>
      <c r="ADE212"/>
      <c r="ADF212"/>
      <c r="ADG212"/>
      <c r="ADH212"/>
      <c r="ADI212"/>
      <c r="ADJ212"/>
      <c r="ADK212"/>
      <c r="ADL212"/>
      <c r="ADM212"/>
      <c r="ADN212"/>
      <c r="ADO212"/>
      <c r="ADP212"/>
      <c r="ADQ212"/>
      <c r="ADR212"/>
      <c r="ADS212"/>
      <c r="ADT212"/>
      <c r="ADU212"/>
      <c r="ADV212"/>
      <c r="ADW212"/>
      <c r="ADX212"/>
      <c r="ADY212"/>
      <c r="ADZ212"/>
      <c r="AEA212"/>
      <c r="AEB212"/>
      <c r="AEC212"/>
      <c r="AED212"/>
      <c r="AEE212"/>
      <c r="AEF212"/>
      <c r="AEG212"/>
      <c r="AEH212"/>
      <c r="AEI212"/>
      <c r="AEJ212"/>
      <c r="AEK212"/>
      <c r="AEL212"/>
      <c r="AEM212"/>
      <c r="AEN212"/>
      <c r="AEO212"/>
      <c r="AEP212"/>
      <c r="AEQ212"/>
      <c r="AER212"/>
      <c r="AES212"/>
      <c r="AET212"/>
      <c r="AEU212"/>
      <c r="AEV212"/>
      <c r="AEW212"/>
      <c r="AEX212"/>
      <c r="AEY212"/>
      <c r="AEZ212"/>
      <c r="AFA212"/>
      <c r="AFB212"/>
      <c r="AFC212"/>
      <c r="AFD212"/>
      <c r="AFE212"/>
      <c r="AFF212"/>
      <c r="AFG212"/>
      <c r="AFH212"/>
      <c r="AFI212"/>
      <c r="AFJ212"/>
      <c r="AFK212"/>
      <c r="AFL212"/>
      <c r="AFM212"/>
      <c r="AFN212"/>
      <c r="AFO212"/>
      <c r="AFP212"/>
      <c r="AFQ212"/>
      <c r="AFR212"/>
      <c r="AFS212"/>
      <c r="AFT212"/>
      <c r="AFU212"/>
      <c r="AFV212"/>
      <c r="AFW212"/>
      <c r="AFX212"/>
      <c r="AFY212"/>
      <c r="AFZ212"/>
      <c r="AGA212"/>
      <c r="AGB212"/>
      <c r="AGC212"/>
      <c r="AGD212"/>
      <c r="AGE212"/>
      <c r="AGF212"/>
      <c r="AGG212"/>
      <c r="AGH212"/>
      <c r="AGI212"/>
      <c r="AGJ212"/>
      <c r="AGK212"/>
      <c r="AGL212"/>
      <c r="AGM212"/>
      <c r="AGN212"/>
      <c r="AGO212"/>
      <c r="AGP212"/>
      <c r="AGQ212"/>
      <c r="AGR212"/>
      <c r="AGS212"/>
      <c r="AGT212"/>
      <c r="AGU212"/>
      <c r="AGV212"/>
      <c r="AGW212"/>
      <c r="AGX212"/>
      <c r="AGY212"/>
      <c r="AGZ212"/>
      <c r="AHA212"/>
      <c r="AHB212"/>
      <c r="AHC212"/>
      <c r="AHD212"/>
      <c r="AHE212"/>
      <c r="AHF212"/>
      <c r="AHG212"/>
      <c r="AHH212"/>
      <c r="AHI212"/>
      <c r="AHJ212"/>
      <c r="AHK212"/>
      <c r="AHL212"/>
      <c r="AHM212"/>
      <c r="AHN212"/>
      <c r="AHO212"/>
      <c r="AHP212"/>
      <c r="AHQ212"/>
      <c r="AHR212"/>
      <c r="AHS212"/>
      <c r="AHT212"/>
      <c r="AHU212"/>
      <c r="AHV212"/>
      <c r="AHW212"/>
      <c r="AHX212"/>
      <c r="AHY212"/>
      <c r="AHZ212"/>
      <c r="AIA212"/>
      <c r="AIB212"/>
      <c r="AIC212"/>
      <c r="AID212"/>
      <c r="AIE212"/>
      <c r="AIF212"/>
      <c r="AIG212"/>
      <c r="AIH212"/>
      <c r="AII212"/>
      <c r="AIJ212"/>
      <c r="AIK212"/>
      <c r="AIL212"/>
      <c r="AIM212"/>
      <c r="AIN212"/>
      <c r="AIO212"/>
      <c r="AIP212"/>
      <c r="AIQ212"/>
      <c r="AIR212"/>
      <c r="AIS212"/>
      <c r="AIT212"/>
      <c r="AIU212"/>
      <c r="AIV212"/>
      <c r="AIW212"/>
      <c r="AIX212"/>
      <c r="AIY212"/>
      <c r="AIZ212"/>
      <c r="AJA212"/>
      <c r="AJB212"/>
      <c r="AJC212"/>
      <c r="AJD212"/>
      <c r="AJE212"/>
      <c r="AJF212"/>
      <c r="AJG212"/>
      <c r="AJH212"/>
      <c r="AJI212"/>
      <c r="AJJ212"/>
      <c r="AJK212"/>
      <c r="AJL212"/>
      <c r="AJM212"/>
      <c r="AJN212"/>
      <c r="AJO212"/>
      <c r="AJP212"/>
      <c r="AJQ212"/>
      <c r="AJR212"/>
      <c r="AJS212"/>
      <c r="AJT212"/>
      <c r="AJU212"/>
      <c r="AJV212"/>
      <c r="AJW212"/>
      <c r="AJX212"/>
      <c r="AJY212"/>
      <c r="AJZ212"/>
      <c r="AKA212"/>
      <c r="AKB212"/>
      <c r="AKC212"/>
      <c r="AKD212"/>
      <c r="AKE212"/>
      <c r="AKF212"/>
      <c r="AKG212"/>
      <c r="AKH212"/>
      <c r="AKI212"/>
      <c r="AKJ212"/>
      <c r="AKK212"/>
      <c r="AKL212"/>
      <c r="AKM212"/>
      <c r="AKN212"/>
      <c r="AKO212"/>
      <c r="AKP212"/>
      <c r="AKQ212"/>
      <c r="AKR212"/>
      <c r="AKS212"/>
      <c r="AKT212"/>
      <c r="AKU212"/>
      <c r="AKV212"/>
      <c r="AKW212"/>
      <c r="AKX212"/>
      <c r="AKY212"/>
      <c r="AKZ212"/>
      <c r="ALA212"/>
      <c r="ALB212"/>
      <c r="ALC212"/>
      <c r="ALD212"/>
      <c r="ALE212"/>
      <c r="ALF212"/>
      <c r="ALG212"/>
      <c r="ALH212"/>
      <c r="ALI212"/>
      <c r="ALJ212"/>
      <c r="ALK212"/>
      <c r="ALL212"/>
      <c r="ALM212"/>
      <c r="ALN212"/>
      <c r="ALO212"/>
      <c r="ALP212"/>
      <c r="ALQ212"/>
      <c r="ALR212"/>
      <c r="ALS212"/>
      <c r="ALT212"/>
      <c r="ALU212"/>
      <c r="ALV212"/>
      <c r="ALW212"/>
      <c r="ALX212"/>
      <c r="ALY212"/>
      <c r="ALZ212"/>
      <c r="AMA212"/>
      <c r="AMB212"/>
      <c r="AMC212"/>
      <c r="AMD212"/>
      <c r="AME212"/>
      <c r="AMF212"/>
      <c r="AMG212"/>
      <c r="AMH212"/>
      <c r="AMI212"/>
      <c r="AMJ212"/>
      <c r="AMK212"/>
      <c r="AML212"/>
      <c r="AMM212"/>
      <c r="AMN212"/>
      <c r="AMO212"/>
      <c r="AMP212"/>
      <c r="AMQ212"/>
      <c r="AMR212"/>
      <c r="AMS212"/>
      <c r="AMT212"/>
      <c r="AMU212"/>
    </row>
    <row r="213" spans="3:1035" s="6" customFormat="1" ht="15" customHeight="1" x14ac:dyDescent="0.25">
      <c r="C213" s="6" t="str">
        <f t="shared" si="79"/>
        <v>LG</v>
      </c>
      <c r="D213" s="6" t="str">
        <f t="shared" si="80"/>
        <v>R5TT20F-SA0  (58 gal)</v>
      </c>
      <c r="E213" s="6">
        <f t="shared" si="81"/>
        <v>3200724</v>
      </c>
      <c r="F213" s="55">
        <f t="shared" si="82"/>
        <v>58</v>
      </c>
      <c r="G213" s="6" t="str">
        <f t="shared" si="83"/>
        <v>LG_APHWC50</v>
      </c>
      <c r="H213" s="114">
        <f t="shared" si="84"/>
        <v>0</v>
      </c>
      <c r="I213" s="152" t="str">
        <f t="shared" si="85"/>
        <v>LG_R5TT20F_SA0</v>
      </c>
      <c r="J213" s="114">
        <v>2</v>
      </c>
      <c r="K213" s="219">
        <v>3.75</v>
      </c>
      <c r="L213" s="91" t="s">
        <v>188</v>
      </c>
      <c r="M213" s="183"/>
      <c r="N213" s="75">
        <f t="shared" si="86"/>
        <v>32</v>
      </c>
      <c r="O213" s="168" t="s">
        <v>932</v>
      </c>
      <c r="P213" s="178">
        <f t="shared" si="92"/>
        <v>7</v>
      </c>
      <c r="Q213" s="164">
        <f t="shared" si="75"/>
        <v>3200724</v>
      </c>
      <c r="R213" s="59" t="str">
        <f t="shared" si="87"/>
        <v>R5TT20F-SA0  (58 gal)</v>
      </c>
      <c r="S213" s="151">
        <f t="shared" si="76"/>
        <v>1</v>
      </c>
      <c r="T213" s="173" t="s">
        <v>1034</v>
      </c>
      <c r="U213" s="172">
        <v>58</v>
      </c>
      <c r="V213" s="173" t="s">
        <v>934</v>
      </c>
      <c r="W213" s="173" t="s">
        <v>934</v>
      </c>
      <c r="X213" s="129" t="str">
        <f t="shared" si="77"/>
        <v>LG_APHWC50</v>
      </c>
      <c r="Y213" s="180">
        <v>0</v>
      </c>
      <c r="Z213" s="192"/>
      <c r="AA213" s="193"/>
      <c r="AB213" s="166"/>
      <c r="AC213" s="124" t="str">
        <f t="shared" si="88"/>
        <v>2,     3200724,   "R5TT20F-SA0  (58 gal)"</v>
      </c>
      <c r="AD213" s="191" t="str">
        <f t="shared" si="93"/>
        <v>LG</v>
      </c>
      <c r="AE213" s="173" t="s">
        <v>1042</v>
      </c>
      <c r="AF213" s="167">
        <f t="shared" si="78"/>
        <v>1</v>
      </c>
      <c r="AG213" s="124" t="str">
        <f t="shared" si="89"/>
        <v xml:space="preserve">          case  R5TT20F-SA0  (58 gal)   :   "LG_R5TT20F_SA0"</v>
      </c>
      <c r="AH213" s="6">
        <v>3.75</v>
      </c>
      <c r="AJ213" s="6">
        <v>2</v>
      </c>
      <c r="AK213"/>
      <c r="AL213" s="138" t="str">
        <f t="shared" si="90"/>
        <v/>
      </c>
      <c r="AM213" s="138" t="str">
        <f t="shared" si="91"/>
        <v/>
      </c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  <c r="NR213"/>
      <c r="NS213"/>
      <c r="NT213"/>
      <c r="NU213"/>
      <c r="NV213"/>
      <c r="NW213"/>
      <c r="NX213"/>
      <c r="NY213"/>
      <c r="NZ213"/>
      <c r="OA213"/>
      <c r="OB213"/>
      <c r="OC213"/>
      <c r="OD213"/>
      <c r="OE213"/>
      <c r="OF213"/>
      <c r="OG213"/>
      <c r="OH213"/>
      <c r="OI213"/>
      <c r="OJ213"/>
      <c r="OK213"/>
      <c r="OL213"/>
      <c r="OM213"/>
      <c r="ON213"/>
      <c r="OO213"/>
      <c r="OP213"/>
      <c r="OQ213"/>
      <c r="OR213"/>
      <c r="OS213"/>
      <c r="OT213"/>
      <c r="OU213"/>
      <c r="OV213"/>
      <c r="OW213"/>
      <c r="OX213"/>
      <c r="OY213"/>
      <c r="OZ213"/>
      <c r="PA213"/>
      <c r="PB213"/>
      <c r="PC213"/>
      <c r="PD213"/>
      <c r="PE213"/>
      <c r="PF213"/>
      <c r="PG213"/>
      <c r="PH213"/>
      <c r="PI213"/>
      <c r="PJ213"/>
      <c r="PK213"/>
      <c r="PL213"/>
      <c r="PM213"/>
      <c r="PN213"/>
      <c r="PO213"/>
      <c r="PP213"/>
      <c r="PQ213"/>
      <c r="PR213"/>
      <c r="PS213"/>
      <c r="PT213"/>
      <c r="PU213"/>
      <c r="PV213"/>
      <c r="PW213"/>
      <c r="PX213"/>
      <c r="PY213"/>
      <c r="PZ213"/>
      <c r="QA213"/>
      <c r="QB213"/>
      <c r="QC213"/>
      <c r="QD213"/>
      <c r="QE213"/>
      <c r="QF213"/>
      <c r="QG213"/>
      <c r="QH213"/>
      <c r="QI213"/>
      <c r="QJ213"/>
      <c r="QK213"/>
      <c r="QL213"/>
      <c r="QM213"/>
      <c r="QN213"/>
      <c r="QO213"/>
      <c r="QP213"/>
      <c r="QQ213"/>
      <c r="QR213"/>
      <c r="QS213"/>
      <c r="QT213"/>
      <c r="QU213"/>
      <c r="QV213"/>
      <c r="QW213"/>
      <c r="QX213"/>
      <c r="QY213"/>
      <c r="QZ213"/>
      <c r="RA213"/>
      <c r="RB213"/>
      <c r="RC213"/>
      <c r="RD213"/>
      <c r="RE213"/>
      <c r="RF213"/>
      <c r="RG213"/>
      <c r="RH213"/>
      <c r="RI213"/>
      <c r="RJ213"/>
      <c r="RK213"/>
      <c r="RL213"/>
      <c r="RM213"/>
      <c r="RN213"/>
      <c r="RO213"/>
      <c r="RP213"/>
      <c r="RQ213"/>
      <c r="RR213"/>
      <c r="RS213"/>
      <c r="RT213"/>
      <c r="RU213"/>
      <c r="RV213"/>
      <c r="RW213"/>
      <c r="RX213"/>
      <c r="RY213"/>
      <c r="RZ213"/>
      <c r="SA213"/>
      <c r="SB213"/>
      <c r="SC213"/>
      <c r="SD213"/>
      <c r="SE213"/>
      <c r="SF213"/>
      <c r="SG213"/>
      <c r="SH213"/>
      <c r="SI213"/>
      <c r="SJ213"/>
      <c r="SK213"/>
      <c r="SL213"/>
      <c r="SM213"/>
      <c r="SN213"/>
      <c r="SO213"/>
      <c r="SP213"/>
      <c r="SQ213"/>
      <c r="SR213"/>
      <c r="SS213"/>
      <c r="ST213"/>
      <c r="SU213"/>
      <c r="SV213"/>
      <c r="SW213"/>
      <c r="SX213"/>
      <c r="SY213"/>
      <c r="SZ213"/>
      <c r="TA213"/>
      <c r="TB213"/>
      <c r="TC213"/>
      <c r="TD213"/>
      <c r="TE213"/>
      <c r="TF213"/>
      <c r="TG213"/>
      <c r="TH213"/>
      <c r="TI213"/>
      <c r="TJ213"/>
      <c r="TK213"/>
      <c r="TL213"/>
      <c r="TM213"/>
      <c r="TN213"/>
      <c r="TO213"/>
      <c r="TP213"/>
      <c r="TQ213"/>
      <c r="TR213"/>
      <c r="TS213"/>
      <c r="TT213"/>
      <c r="TU213"/>
      <c r="TV213"/>
      <c r="TW213"/>
      <c r="TX213"/>
      <c r="TY213"/>
      <c r="TZ213"/>
      <c r="UA213"/>
      <c r="UB213"/>
      <c r="UC213"/>
      <c r="UD213"/>
      <c r="UE213"/>
      <c r="UF213"/>
      <c r="UG213"/>
      <c r="UH213"/>
      <c r="UI213"/>
      <c r="UJ213"/>
      <c r="UK213"/>
      <c r="UL213"/>
      <c r="UM213"/>
      <c r="UN213"/>
      <c r="UO213"/>
      <c r="UP213"/>
      <c r="UQ213"/>
      <c r="UR213"/>
      <c r="US213"/>
      <c r="UT213"/>
      <c r="UU213"/>
      <c r="UV213"/>
      <c r="UW213"/>
      <c r="UX213"/>
      <c r="UY213"/>
      <c r="UZ213"/>
      <c r="VA213"/>
      <c r="VB213"/>
      <c r="VC213"/>
      <c r="VD213"/>
      <c r="VE213"/>
      <c r="VF213"/>
      <c r="VG213"/>
      <c r="VH213"/>
      <c r="VI213"/>
      <c r="VJ213"/>
      <c r="VK213"/>
      <c r="VL213"/>
      <c r="VM213"/>
      <c r="VN213"/>
      <c r="VO213"/>
      <c r="VP213"/>
      <c r="VQ213"/>
      <c r="VR213"/>
      <c r="VS213"/>
      <c r="VT213"/>
      <c r="VU213"/>
      <c r="VV213"/>
      <c r="VW213"/>
      <c r="VX213"/>
      <c r="VY213"/>
      <c r="VZ213"/>
      <c r="WA213"/>
      <c r="WB213"/>
      <c r="WC213"/>
      <c r="WD213"/>
      <c r="WE213"/>
      <c r="WF213"/>
      <c r="WG213"/>
      <c r="WH213"/>
      <c r="WI213"/>
      <c r="WJ213"/>
      <c r="WK213"/>
      <c r="WL213"/>
      <c r="WM213"/>
      <c r="WN213"/>
      <c r="WO213"/>
      <c r="WP213"/>
      <c r="WQ213"/>
      <c r="WR213"/>
      <c r="WS213"/>
      <c r="WT213"/>
      <c r="WU213"/>
      <c r="WV213"/>
      <c r="WW213"/>
      <c r="WX213"/>
      <c r="WY213"/>
      <c r="WZ213"/>
      <c r="XA213"/>
      <c r="XB213"/>
      <c r="XC213"/>
      <c r="XD213"/>
      <c r="XE213"/>
      <c r="XF213"/>
      <c r="XG213"/>
      <c r="XH213"/>
      <c r="XI213"/>
      <c r="XJ213"/>
      <c r="XK213"/>
      <c r="XL213"/>
      <c r="XM213"/>
      <c r="XN213"/>
      <c r="XO213"/>
      <c r="XP213"/>
      <c r="XQ213"/>
      <c r="XR213"/>
      <c r="XS213"/>
      <c r="XT213"/>
      <c r="XU213"/>
      <c r="XV213"/>
      <c r="XW213"/>
      <c r="XX213"/>
      <c r="XY213"/>
      <c r="XZ213"/>
      <c r="YA213"/>
      <c r="YB213"/>
      <c r="YC213"/>
      <c r="YD213"/>
      <c r="YE213"/>
      <c r="YF213"/>
      <c r="YG213"/>
      <c r="YH213"/>
      <c r="YI213"/>
      <c r="YJ213"/>
      <c r="YK213"/>
      <c r="YL213"/>
      <c r="YM213"/>
      <c r="YN213"/>
      <c r="YO213"/>
      <c r="YP213"/>
      <c r="YQ213"/>
      <c r="YR213"/>
      <c r="YS213"/>
      <c r="YT213"/>
      <c r="YU213"/>
      <c r="YV213"/>
      <c r="YW213"/>
      <c r="YX213"/>
      <c r="YY213"/>
      <c r="YZ213"/>
      <c r="ZA213"/>
      <c r="ZB213"/>
      <c r="ZC213"/>
      <c r="ZD213"/>
      <c r="ZE213"/>
      <c r="ZF213"/>
      <c r="ZG213"/>
      <c r="ZH213"/>
      <c r="ZI213"/>
      <c r="ZJ213"/>
      <c r="ZK213"/>
      <c r="ZL213"/>
      <c r="ZM213"/>
      <c r="ZN213"/>
      <c r="ZO213"/>
      <c r="ZP213"/>
      <c r="ZQ213"/>
      <c r="ZR213"/>
      <c r="ZS213"/>
      <c r="ZT213"/>
      <c r="ZU213"/>
      <c r="ZV213"/>
      <c r="ZW213"/>
      <c r="ZX213"/>
      <c r="ZY213"/>
      <c r="ZZ213"/>
      <c r="AAA213"/>
      <c r="AAB213"/>
      <c r="AAC213"/>
      <c r="AAD213"/>
      <c r="AAE213"/>
      <c r="AAF213"/>
      <c r="AAG213"/>
      <c r="AAH213"/>
      <c r="AAI213"/>
      <c r="AAJ213"/>
      <c r="AAK213"/>
      <c r="AAL213"/>
      <c r="AAM213"/>
      <c r="AAN213"/>
      <c r="AAO213"/>
      <c r="AAP213"/>
      <c r="AAQ213"/>
      <c r="AAR213"/>
      <c r="AAS213"/>
      <c r="AAT213"/>
      <c r="AAU213"/>
      <c r="AAV213"/>
      <c r="AAW213"/>
      <c r="AAX213"/>
      <c r="AAY213"/>
      <c r="AAZ213"/>
      <c r="ABA213"/>
      <c r="ABB213"/>
      <c r="ABC213"/>
      <c r="ABD213"/>
      <c r="ABE213"/>
      <c r="ABF213"/>
      <c r="ABG213"/>
      <c r="ABH213"/>
      <c r="ABI213"/>
      <c r="ABJ213"/>
      <c r="ABK213"/>
      <c r="ABL213"/>
      <c r="ABM213"/>
      <c r="ABN213"/>
      <c r="ABO213"/>
      <c r="ABP213"/>
      <c r="ABQ213"/>
      <c r="ABR213"/>
      <c r="ABS213"/>
      <c r="ABT213"/>
      <c r="ABU213"/>
      <c r="ABV213"/>
      <c r="ABW213"/>
      <c r="ABX213"/>
      <c r="ABY213"/>
      <c r="ABZ213"/>
      <c r="ACA213"/>
      <c r="ACB213"/>
      <c r="ACC213"/>
      <c r="ACD213"/>
      <c r="ACE213"/>
      <c r="ACF213"/>
      <c r="ACG213"/>
      <c r="ACH213"/>
      <c r="ACI213"/>
      <c r="ACJ213"/>
      <c r="ACK213"/>
      <c r="ACL213"/>
      <c r="ACM213"/>
      <c r="ACN213"/>
      <c r="ACO213"/>
      <c r="ACP213"/>
      <c r="ACQ213"/>
      <c r="ACR213"/>
      <c r="ACS213"/>
      <c r="ACT213"/>
      <c r="ACU213"/>
      <c r="ACV213"/>
      <c r="ACW213"/>
      <c r="ACX213"/>
      <c r="ACY213"/>
      <c r="ACZ213"/>
      <c r="ADA213"/>
      <c r="ADB213"/>
      <c r="ADC213"/>
      <c r="ADD213"/>
      <c r="ADE213"/>
      <c r="ADF213"/>
      <c r="ADG213"/>
      <c r="ADH213"/>
      <c r="ADI213"/>
      <c r="ADJ213"/>
      <c r="ADK213"/>
      <c r="ADL213"/>
      <c r="ADM213"/>
      <c r="ADN213"/>
      <c r="ADO213"/>
      <c r="ADP213"/>
      <c r="ADQ213"/>
      <c r="ADR213"/>
      <c r="ADS213"/>
      <c r="ADT213"/>
      <c r="ADU213"/>
      <c r="ADV213"/>
      <c r="ADW213"/>
      <c r="ADX213"/>
      <c r="ADY213"/>
      <c r="ADZ213"/>
      <c r="AEA213"/>
      <c r="AEB213"/>
      <c r="AEC213"/>
      <c r="AED213"/>
      <c r="AEE213"/>
      <c r="AEF213"/>
      <c r="AEG213"/>
      <c r="AEH213"/>
      <c r="AEI213"/>
      <c r="AEJ213"/>
      <c r="AEK213"/>
      <c r="AEL213"/>
      <c r="AEM213"/>
      <c r="AEN213"/>
      <c r="AEO213"/>
      <c r="AEP213"/>
      <c r="AEQ213"/>
      <c r="AER213"/>
      <c r="AES213"/>
      <c r="AET213"/>
      <c r="AEU213"/>
      <c r="AEV213"/>
      <c r="AEW213"/>
      <c r="AEX213"/>
      <c r="AEY213"/>
      <c r="AEZ213"/>
      <c r="AFA213"/>
      <c r="AFB213"/>
      <c r="AFC213"/>
      <c r="AFD213"/>
      <c r="AFE213"/>
      <c r="AFF213"/>
      <c r="AFG213"/>
      <c r="AFH213"/>
      <c r="AFI213"/>
      <c r="AFJ213"/>
      <c r="AFK213"/>
      <c r="AFL213"/>
      <c r="AFM213"/>
      <c r="AFN213"/>
      <c r="AFO213"/>
      <c r="AFP213"/>
      <c r="AFQ213"/>
      <c r="AFR213"/>
      <c r="AFS213"/>
      <c r="AFT213"/>
      <c r="AFU213"/>
      <c r="AFV213"/>
      <c r="AFW213"/>
      <c r="AFX213"/>
      <c r="AFY213"/>
      <c r="AFZ213"/>
      <c r="AGA213"/>
      <c r="AGB213"/>
      <c r="AGC213"/>
      <c r="AGD213"/>
      <c r="AGE213"/>
      <c r="AGF213"/>
      <c r="AGG213"/>
      <c r="AGH213"/>
      <c r="AGI213"/>
      <c r="AGJ213"/>
      <c r="AGK213"/>
      <c r="AGL213"/>
      <c r="AGM213"/>
      <c r="AGN213"/>
      <c r="AGO213"/>
      <c r="AGP213"/>
      <c r="AGQ213"/>
      <c r="AGR213"/>
      <c r="AGS213"/>
      <c r="AGT213"/>
      <c r="AGU213"/>
      <c r="AGV213"/>
      <c r="AGW213"/>
      <c r="AGX213"/>
      <c r="AGY213"/>
      <c r="AGZ213"/>
      <c r="AHA213"/>
      <c r="AHB213"/>
      <c r="AHC213"/>
      <c r="AHD213"/>
      <c r="AHE213"/>
      <c r="AHF213"/>
      <c r="AHG213"/>
      <c r="AHH213"/>
      <c r="AHI213"/>
      <c r="AHJ213"/>
      <c r="AHK213"/>
      <c r="AHL213"/>
      <c r="AHM213"/>
      <c r="AHN213"/>
      <c r="AHO213"/>
      <c r="AHP213"/>
      <c r="AHQ213"/>
      <c r="AHR213"/>
      <c r="AHS213"/>
      <c r="AHT213"/>
      <c r="AHU213"/>
      <c r="AHV213"/>
      <c r="AHW213"/>
      <c r="AHX213"/>
      <c r="AHY213"/>
      <c r="AHZ213"/>
      <c r="AIA213"/>
      <c r="AIB213"/>
      <c r="AIC213"/>
      <c r="AID213"/>
      <c r="AIE213"/>
      <c r="AIF213"/>
      <c r="AIG213"/>
      <c r="AIH213"/>
      <c r="AII213"/>
      <c r="AIJ213"/>
      <c r="AIK213"/>
      <c r="AIL213"/>
      <c r="AIM213"/>
      <c r="AIN213"/>
      <c r="AIO213"/>
      <c r="AIP213"/>
      <c r="AIQ213"/>
      <c r="AIR213"/>
      <c r="AIS213"/>
      <c r="AIT213"/>
      <c r="AIU213"/>
      <c r="AIV213"/>
      <c r="AIW213"/>
      <c r="AIX213"/>
      <c r="AIY213"/>
      <c r="AIZ213"/>
      <c r="AJA213"/>
      <c r="AJB213"/>
      <c r="AJC213"/>
      <c r="AJD213"/>
      <c r="AJE213"/>
      <c r="AJF213"/>
      <c r="AJG213"/>
      <c r="AJH213"/>
      <c r="AJI213"/>
      <c r="AJJ213"/>
      <c r="AJK213"/>
      <c r="AJL213"/>
      <c r="AJM213"/>
      <c r="AJN213"/>
      <c r="AJO213"/>
      <c r="AJP213"/>
      <c r="AJQ213"/>
      <c r="AJR213"/>
      <c r="AJS213"/>
      <c r="AJT213"/>
      <c r="AJU213"/>
      <c r="AJV213"/>
      <c r="AJW213"/>
      <c r="AJX213"/>
      <c r="AJY213"/>
      <c r="AJZ213"/>
      <c r="AKA213"/>
      <c r="AKB213"/>
      <c r="AKC213"/>
      <c r="AKD213"/>
      <c r="AKE213"/>
      <c r="AKF213"/>
      <c r="AKG213"/>
      <c r="AKH213"/>
      <c r="AKI213"/>
      <c r="AKJ213"/>
      <c r="AKK213"/>
      <c r="AKL213"/>
      <c r="AKM213"/>
      <c r="AKN213"/>
      <c r="AKO213"/>
      <c r="AKP213"/>
      <c r="AKQ213"/>
      <c r="AKR213"/>
      <c r="AKS213"/>
      <c r="AKT213"/>
      <c r="AKU213"/>
      <c r="AKV213"/>
      <c r="AKW213"/>
      <c r="AKX213"/>
      <c r="AKY213"/>
      <c r="AKZ213"/>
      <c r="ALA213"/>
      <c r="ALB213"/>
      <c r="ALC213"/>
      <c r="ALD213"/>
      <c r="ALE213"/>
      <c r="ALF213"/>
      <c r="ALG213"/>
      <c r="ALH213"/>
      <c r="ALI213"/>
      <c r="ALJ213"/>
      <c r="ALK213"/>
      <c r="ALL213"/>
      <c r="ALM213"/>
      <c r="ALN213"/>
      <c r="ALO213"/>
      <c r="ALP213"/>
      <c r="ALQ213"/>
      <c r="ALR213"/>
      <c r="ALS213"/>
      <c r="ALT213"/>
      <c r="ALU213"/>
      <c r="ALV213"/>
      <c r="ALW213"/>
      <c r="ALX213"/>
      <c r="ALY213"/>
      <c r="ALZ213"/>
      <c r="AMA213"/>
      <c r="AMB213"/>
      <c r="AMC213"/>
      <c r="AMD213"/>
      <c r="AME213"/>
      <c r="AMF213"/>
      <c r="AMG213"/>
      <c r="AMH213"/>
      <c r="AMI213"/>
      <c r="AMJ213"/>
      <c r="AMK213"/>
      <c r="AML213"/>
      <c r="AMM213"/>
      <c r="AMN213"/>
      <c r="AMO213"/>
      <c r="AMP213"/>
      <c r="AMQ213"/>
      <c r="AMR213"/>
      <c r="AMS213"/>
      <c r="AMT213"/>
      <c r="AMU213"/>
    </row>
    <row r="214" spans="3:1035" s="6" customFormat="1" ht="15" customHeight="1" x14ac:dyDescent="0.25">
      <c r="C214" s="6" t="str">
        <f t="shared" si="79"/>
        <v>Lochinvar</v>
      </c>
      <c r="D214" s="6" t="str">
        <f t="shared" si="80"/>
        <v>HPPA040KD 2**  (40 gal)</v>
      </c>
      <c r="E214" s="6">
        <f t="shared" si="81"/>
        <v>1701020</v>
      </c>
      <c r="F214" s="55">
        <f t="shared" si="82"/>
        <v>40</v>
      </c>
      <c r="G214" s="6" t="str">
        <f t="shared" si="83"/>
        <v>AOSmithHPTS40</v>
      </c>
      <c r="H214" s="114">
        <f t="shared" si="84"/>
        <v>0</v>
      </c>
      <c r="I214" s="152" t="str">
        <f t="shared" si="85"/>
        <v>LochinvarHPPA040KD2xx</v>
      </c>
      <c r="J214" s="114">
        <v>4</v>
      </c>
      <c r="K214" s="219">
        <v>3.6</v>
      </c>
      <c r="L214" s="91" t="s">
        <v>188</v>
      </c>
      <c r="M214" s="183"/>
      <c r="N214" s="131">
        <f t="shared" si="86"/>
        <v>17</v>
      </c>
      <c r="O214" s="176" t="s">
        <v>25</v>
      </c>
      <c r="P214" s="188">
        <v>10</v>
      </c>
      <c r="Q214" s="164">
        <f t="shared" si="75"/>
        <v>1701020</v>
      </c>
      <c r="R214" s="9" t="str">
        <f t="shared" si="87"/>
        <v>HPPA040KD 2**  (40 gal)</v>
      </c>
      <c r="S214" s="11">
        <f t="shared" si="76"/>
        <v>1</v>
      </c>
      <c r="T214" s="173" t="s">
        <v>1043</v>
      </c>
      <c r="U214" s="179">
        <v>40</v>
      </c>
      <c r="V214" s="173" t="s">
        <v>933</v>
      </c>
      <c r="W214" s="173" t="s">
        <v>933</v>
      </c>
      <c r="X214" s="129" t="str">
        <f t="shared" si="77"/>
        <v>AOSmithHPTS40</v>
      </c>
      <c r="Y214" s="180">
        <v>0</v>
      </c>
      <c r="Z214" s="165"/>
      <c r="AA214" s="194"/>
      <c r="AB214" s="166"/>
      <c r="AC214" s="124" t="str">
        <f t="shared" si="88"/>
        <v>2,     1701020,   "HPPA040KD 2**  (40 gal)"</v>
      </c>
      <c r="AD214" s="125" t="str">
        <f>O214</f>
        <v>Lochinvar</v>
      </c>
      <c r="AE214" s="173" t="s">
        <v>1248</v>
      </c>
      <c r="AF214" s="167">
        <f t="shared" si="78"/>
        <v>1</v>
      </c>
      <c r="AG214" s="124" t="str">
        <f t="shared" si="89"/>
        <v xml:space="preserve">          case  HPPA040KD 2**  (40 gal)   :   "LochinvarHPPA040KD2xx"</v>
      </c>
      <c r="AH214" s="6">
        <v>3.6</v>
      </c>
      <c r="AJ214" s="6">
        <v>4</v>
      </c>
      <c r="AK214"/>
      <c r="AL214" s="138" t="str">
        <f t="shared" si="90"/>
        <v/>
      </c>
      <c r="AM214" s="138">
        <f t="shared" si="91"/>
        <v>3.6</v>
      </c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  <c r="NR214"/>
      <c r="NS214"/>
      <c r="NT214"/>
      <c r="NU214"/>
      <c r="NV214"/>
      <c r="NW214"/>
      <c r="NX214"/>
      <c r="NY214"/>
      <c r="NZ214"/>
      <c r="OA214"/>
      <c r="OB214"/>
      <c r="OC214"/>
      <c r="OD214"/>
      <c r="OE214"/>
      <c r="OF214"/>
      <c r="OG214"/>
      <c r="OH214"/>
      <c r="OI214"/>
      <c r="OJ214"/>
      <c r="OK214"/>
      <c r="OL214"/>
      <c r="OM214"/>
      <c r="ON214"/>
      <c r="OO214"/>
      <c r="OP214"/>
      <c r="OQ214"/>
      <c r="OR214"/>
      <c r="OS214"/>
      <c r="OT214"/>
      <c r="OU214"/>
      <c r="OV214"/>
      <c r="OW214"/>
      <c r="OX214"/>
      <c r="OY214"/>
      <c r="OZ214"/>
      <c r="PA214"/>
      <c r="PB214"/>
      <c r="PC214"/>
      <c r="PD214"/>
      <c r="PE214"/>
      <c r="PF214"/>
      <c r="PG214"/>
      <c r="PH214"/>
      <c r="PI214"/>
      <c r="PJ214"/>
      <c r="PK214"/>
      <c r="PL214"/>
      <c r="PM214"/>
      <c r="PN214"/>
      <c r="PO214"/>
      <c r="PP214"/>
      <c r="PQ214"/>
      <c r="PR214"/>
      <c r="PS214"/>
      <c r="PT214"/>
      <c r="PU214"/>
      <c r="PV214"/>
      <c r="PW214"/>
      <c r="PX214"/>
      <c r="PY214"/>
      <c r="PZ214"/>
      <c r="QA214"/>
      <c r="QB214"/>
      <c r="QC214"/>
      <c r="QD214"/>
      <c r="QE214"/>
      <c r="QF214"/>
      <c r="QG214"/>
      <c r="QH214"/>
      <c r="QI214"/>
      <c r="QJ214"/>
      <c r="QK214"/>
      <c r="QL214"/>
      <c r="QM214"/>
      <c r="QN214"/>
      <c r="QO214"/>
      <c r="QP214"/>
      <c r="QQ214"/>
      <c r="QR214"/>
      <c r="QS214"/>
      <c r="QT214"/>
      <c r="QU214"/>
      <c r="QV214"/>
      <c r="QW214"/>
      <c r="QX214"/>
      <c r="QY214"/>
      <c r="QZ214"/>
      <c r="RA214"/>
      <c r="RB214"/>
      <c r="RC214"/>
      <c r="RD214"/>
      <c r="RE214"/>
      <c r="RF214"/>
      <c r="RG214"/>
      <c r="RH214"/>
      <c r="RI214"/>
      <c r="RJ214"/>
      <c r="RK214"/>
      <c r="RL214"/>
      <c r="RM214"/>
      <c r="RN214"/>
      <c r="RO214"/>
      <c r="RP214"/>
      <c r="RQ214"/>
      <c r="RR214"/>
      <c r="RS214"/>
      <c r="RT214"/>
      <c r="RU214"/>
      <c r="RV214"/>
      <c r="RW214"/>
      <c r="RX214"/>
      <c r="RY214"/>
      <c r="RZ214"/>
      <c r="SA214"/>
      <c r="SB214"/>
      <c r="SC214"/>
      <c r="SD214"/>
      <c r="SE214"/>
      <c r="SF214"/>
      <c r="SG214"/>
      <c r="SH214"/>
      <c r="SI214"/>
      <c r="SJ214"/>
      <c r="SK214"/>
      <c r="SL214"/>
      <c r="SM214"/>
      <c r="SN214"/>
      <c r="SO214"/>
      <c r="SP214"/>
      <c r="SQ214"/>
      <c r="SR214"/>
      <c r="SS214"/>
      <c r="ST214"/>
      <c r="SU214"/>
      <c r="SV214"/>
      <c r="SW214"/>
      <c r="SX214"/>
      <c r="SY214"/>
      <c r="SZ214"/>
      <c r="TA214"/>
      <c r="TB214"/>
      <c r="TC214"/>
      <c r="TD214"/>
      <c r="TE214"/>
      <c r="TF214"/>
      <c r="TG214"/>
      <c r="TH214"/>
      <c r="TI214"/>
      <c r="TJ214"/>
      <c r="TK214"/>
      <c r="TL214"/>
      <c r="TM214"/>
      <c r="TN214"/>
      <c r="TO214"/>
      <c r="TP214"/>
      <c r="TQ214"/>
      <c r="TR214"/>
      <c r="TS214"/>
      <c r="TT214"/>
      <c r="TU214"/>
      <c r="TV214"/>
      <c r="TW214"/>
      <c r="TX214"/>
      <c r="TY214"/>
      <c r="TZ214"/>
      <c r="UA214"/>
      <c r="UB214"/>
      <c r="UC214"/>
      <c r="UD214"/>
      <c r="UE214"/>
      <c r="UF214"/>
      <c r="UG214"/>
      <c r="UH214"/>
      <c r="UI214"/>
      <c r="UJ214"/>
      <c r="UK214"/>
      <c r="UL214"/>
      <c r="UM214"/>
      <c r="UN214"/>
      <c r="UO214"/>
      <c r="UP214"/>
      <c r="UQ214"/>
      <c r="UR214"/>
      <c r="US214"/>
      <c r="UT214"/>
      <c r="UU214"/>
      <c r="UV214"/>
      <c r="UW214"/>
      <c r="UX214"/>
      <c r="UY214"/>
      <c r="UZ214"/>
      <c r="VA214"/>
      <c r="VB214"/>
      <c r="VC214"/>
      <c r="VD214"/>
      <c r="VE214"/>
      <c r="VF214"/>
      <c r="VG214"/>
      <c r="VH214"/>
      <c r="VI214"/>
      <c r="VJ214"/>
      <c r="VK214"/>
      <c r="VL214"/>
      <c r="VM214"/>
      <c r="VN214"/>
      <c r="VO214"/>
      <c r="VP214"/>
      <c r="VQ214"/>
      <c r="VR214"/>
      <c r="VS214"/>
      <c r="VT214"/>
      <c r="VU214"/>
      <c r="VV214"/>
      <c r="VW214"/>
      <c r="VX214"/>
      <c r="VY214"/>
      <c r="VZ214"/>
      <c r="WA214"/>
      <c r="WB214"/>
      <c r="WC214"/>
      <c r="WD214"/>
      <c r="WE214"/>
      <c r="WF214"/>
      <c r="WG214"/>
      <c r="WH214"/>
      <c r="WI214"/>
      <c r="WJ214"/>
      <c r="WK214"/>
      <c r="WL214"/>
      <c r="WM214"/>
      <c r="WN214"/>
      <c r="WO214"/>
      <c r="WP214"/>
      <c r="WQ214"/>
      <c r="WR214"/>
      <c r="WS214"/>
      <c r="WT214"/>
      <c r="WU214"/>
      <c r="WV214"/>
      <c r="WW214"/>
      <c r="WX214"/>
      <c r="WY214"/>
      <c r="WZ214"/>
      <c r="XA214"/>
      <c r="XB214"/>
      <c r="XC214"/>
      <c r="XD214"/>
      <c r="XE214"/>
      <c r="XF214"/>
      <c r="XG214"/>
      <c r="XH214"/>
      <c r="XI214"/>
      <c r="XJ214"/>
      <c r="XK214"/>
      <c r="XL214"/>
      <c r="XM214"/>
      <c r="XN214"/>
      <c r="XO214"/>
      <c r="XP214"/>
      <c r="XQ214"/>
      <c r="XR214"/>
      <c r="XS214"/>
      <c r="XT214"/>
      <c r="XU214"/>
      <c r="XV214"/>
      <c r="XW214"/>
      <c r="XX214"/>
      <c r="XY214"/>
      <c r="XZ214"/>
      <c r="YA214"/>
      <c r="YB214"/>
      <c r="YC214"/>
      <c r="YD214"/>
      <c r="YE214"/>
      <c r="YF214"/>
      <c r="YG214"/>
      <c r="YH214"/>
      <c r="YI214"/>
      <c r="YJ214"/>
      <c r="YK214"/>
      <c r="YL214"/>
      <c r="YM214"/>
      <c r="YN214"/>
      <c r="YO214"/>
      <c r="YP214"/>
      <c r="YQ214"/>
      <c r="YR214"/>
      <c r="YS214"/>
      <c r="YT214"/>
      <c r="YU214"/>
      <c r="YV214"/>
      <c r="YW214"/>
      <c r="YX214"/>
      <c r="YY214"/>
      <c r="YZ214"/>
      <c r="ZA214"/>
      <c r="ZB214"/>
      <c r="ZC214"/>
      <c r="ZD214"/>
      <c r="ZE214"/>
      <c r="ZF214"/>
      <c r="ZG214"/>
      <c r="ZH214"/>
      <c r="ZI214"/>
      <c r="ZJ214"/>
      <c r="ZK214"/>
      <c r="ZL214"/>
      <c r="ZM214"/>
      <c r="ZN214"/>
      <c r="ZO214"/>
      <c r="ZP214"/>
      <c r="ZQ214"/>
      <c r="ZR214"/>
      <c r="ZS214"/>
      <c r="ZT214"/>
      <c r="ZU214"/>
      <c r="ZV214"/>
      <c r="ZW214"/>
      <c r="ZX214"/>
      <c r="ZY214"/>
      <c r="ZZ214"/>
      <c r="AAA214"/>
      <c r="AAB214"/>
      <c r="AAC214"/>
      <c r="AAD214"/>
      <c r="AAE214"/>
      <c r="AAF214"/>
      <c r="AAG214"/>
      <c r="AAH214"/>
      <c r="AAI214"/>
      <c r="AAJ214"/>
      <c r="AAK214"/>
      <c r="AAL214"/>
      <c r="AAM214"/>
      <c r="AAN214"/>
      <c r="AAO214"/>
      <c r="AAP214"/>
      <c r="AAQ214"/>
      <c r="AAR214"/>
      <c r="AAS214"/>
      <c r="AAT214"/>
      <c r="AAU214"/>
      <c r="AAV214"/>
      <c r="AAW214"/>
      <c r="AAX214"/>
      <c r="AAY214"/>
      <c r="AAZ214"/>
      <c r="ABA214"/>
      <c r="ABB214"/>
      <c r="ABC214"/>
      <c r="ABD214"/>
      <c r="ABE214"/>
      <c r="ABF214"/>
      <c r="ABG214"/>
      <c r="ABH214"/>
      <c r="ABI214"/>
      <c r="ABJ214"/>
      <c r="ABK214"/>
      <c r="ABL214"/>
      <c r="ABM214"/>
      <c r="ABN214"/>
      <c r="ABO214"/>
      <c r="ABP214"/>
      <c r="ABQ214"/>
      <c r="ABR214"/>
      <c r="ABS214"/>
      <c r="ABT214"/>
      <c r="ABU214"/>
      <c r="ABV214"/>
      <c r="ABW214"/>
      <c r="ABX214"/>
      <c r="ABY214"/>
      <c r="ABZ214"/>
      <c r="ACA214"/>
      <c r="ACB214"/>
      <c r="ACC214"/>
      <c r="ACD214"/>
      <c r="ACE214"/>
      <c r="ACF214"/>
      <c r="ACG214"/>
      <c r="ACH214"/>
      <c r="ACI214"/>
      <c r="ACJ214"/>
      <c r="ACK214"/>
      <c r="ACL214"/>
      <c r="ACM214"/>
      <c r="ACN214"/>
      <c r="ACO214"/>
      <c r="ACP214"/>
      <c r="ACQ214"/>
      <c r="ACR214"/>
      <c r="ACS214"/>
      <c r="ACT214"/>
      <c r="ACU214"/>
      <c r="ACV214"/>
      <c r="ACW214"/>
      <c r="ACX214"/>
      <c r="ACY214"/>
      <c r="ACZ214"/>
      <c r="ADA214"/>
      <c r="ADB214"/>
      <c r="ADC214"/>
      <c r="ADD214"/>
      <c r="ADE214"/>
      <c r="ADF214"/>
      <c r="ADG214"/>
      <c r="ADH214"/>
      <c r="ADI214"/>
      <c r="ADJ214"/>
      <c r="ADK214"/>
      <c r="ADL214"/>
      <c r="ADM214"/>
      <c r="ADN214"/>
      <c r="ADO214"/>
      <c r="ADP214"/>
      <c r="ADQ214"/>
      <c r="ADR214"/>
      <c r="ADS214"/>
      <c r="ADT214"/>
      <c r="ADU214"/>
      <c r="ADV214"/>
      <c r="ADW214"/>
      <c r="ADX214"/>
      <c r="ADY214"/>
      <c r="ADZ214"/>
      <c r="AEA214"/>
      <c r="AEB214"/>
      <c r="AEC214"/>
      <c r="AED214"/>
      <c r="AEE214"/>
      <c r="AEF214"/>
      <c r="AEG214"/>
      <c r="AEH214"/>
      <c r="AEI214"/>
      <c r="AEJ214"/>
      <c r="AEK214"/>
      <c r="AEL214"/>
      <c r="AEM214"/>
      <c r="AEN214"/>
      <c r="AEO214"/>
      <c r="AEP214"/>
      <c r="AEQ214"/>
      <c r="AER214"/>
      <c r="AES214"/>
      <c r="AET214"/>
      <c r="AEU214"/>
      <c r="AEV214"/>
      <c r="AEW214"/>
      <c r="AEX214"/>
      <c r="AEY214"/>
      <c r="AEZ214"/>
      <c r="AFA214"/>
      <c r="AFB214"/>
      <c r="AFC214"/>
      <c r="AFD214"/>
      <c r="AFE214"/>
      <c r="AFF214"/>
      <c r="AFG214"/>
      <c r="AFH214"/>
      <c r="AFI214"/>
      <c r="AFJ214"/>
      <c r="AFK214"/>
      <c r="AFL214"/>
      <c r="AFM214"/>
      <c r="AFN214"/>
      <c r="AFO214"/>
      <c r="AFP214"/>
      <c r="AFQ214"/>
      <c r="AFR214"/>
      <c r="AFS214"/>
      <c r="AFT214"/>
      <c r="AFU214"/>
      <c r="AFV214"/>
      <c r="AFW214"/>
      <c r="AFX214"/>
      <c r="AFY214"/>
      <c r="AFZ214"/>
      <c r="AGA214"/>
      <c r="AGB214"/>
      <c r="AGC214"/>
      <c r="AGD214"/>
      <c r="AGE214"/>
      <c r="AGF214"/>
      <c r="AGG214"/>
      <c r="AGH214"/>
      <c r="AGI214"/>
      <c r="AGJ214"/>
      <c r="AGK214"/>
      <c r="AGL214"/>
      <c r="AGM214"/>
      <c r="AGN214"/>
      <c r="AGO214"/>
      <c r="AGP214"/>
      <c r="AGQ214"/>
      <c r="AGR214"/>
      <c r="AGS214"/>
      <c r="AGT214"/>
      <c r="AGU214"/>
      <c r="AGV214"/>
      <c r="AGW214"/>
      <c r="AGX214"/>
      <c r="AGY214"/>
      <c r="AGZ214"/>
      <c r="AHA214"/>
      <c r="AHB214"/>
      <c r="AHC214"/>
      <c r="AHD214"/>
      <c r="AHE214"/>
      <c r="AHF214"/>
      <c r="AHG214"/>
      <c r="AHH214"/>
      <c r="AHI214"/>
      <c r="AHJ214"/>
      <c r="AHK214"/>
      <c r="AHL214"/>
      <c r="AHM214"/>
      <c r="AHN214"/>
      <c r="AHO214"/>
      <c r="AHP214"/>
      <c r="AHQ214"/>
      <c r="AHR214"/>
      <c r="AHS214"/>
      <c r="AHT214"/>
      <c r="AHU214"/>
      <c r="AHV214"/>
      <c r="AHW214"/>
      <c r="AHX214"/>
      <c r="AHY214"/>
      <c r="AHZ214"/>
      <c r="AIA214"/>
      <c r="AIB214"/>
      <c r="AIC214"/>
      <c r="AID214"/>
      <c r="AIE214"/>
      <c r="AIF214"/>
      <c r="AIG214"/>
      <c r="AIH214"/>
      <c r="AII214"/>
      <c r="AIJ214"/>
      <c r="AIK214"/>
      <c r="AIL214"/>
      <c r="AIM214"/>
      <c r="AIN214"/>
      <c r="AIO214"/>
      <c r="AIP214"/>
      <c r="AIQ214"/>
      <c r="AIR214"/>
      <c r="AIS214"/>
      <c r="AIT214"/>
      <c r="AIU214"/>
      <c r="AIV214"/>
      <c r="AIW214"/>
      <c r="AIX214"/>
      <c r="AIY214"/>
      <c r="AIZ214"/>
      <c r="AJA214"/>
      <c r="AJB214"/>
      <c r="AJC214"/>
      <c r="AJD214"/>
      <c r="AJE214"/>
      <c r="AJF214"/>
      <c r="AJG214"/>
      <c r="AJH214"/>
      <c r="AJI214"/>
      <c r="AJJ214"/>
      <c r="AJK214"/>
      <c r="AJL214"/>
      <c r="AJM214"/>
      <c r="AJN214"/>
      <c r="AJO214"/>
      <c r="AJP214"/>
      <c r="AJQ214"/>
      <c r="AJR214"/>
      <c r="AJS214"/>
      <c r="AJT214"/>
      <c r="AJU214"/>
      <c r="AJV214"/>
      <c r="AJW214"/>
      <c r="AJX214"/>
      <c r="AJY214"/>
      <c r="AJZ214"/>
      <c r="AKA214"/>
      <c r="AKB214"/>
      <c r="AKC214"/>
      <c r="AKD214"/>
      <c r="AKE214"/>
      <c r="AKF214"/>
      <c r="AKG214"/>
      <c r="AKH214"/>
      <c r="AKI214"/>
      <c r="AKJ214"/>
      <c r="AKK214"/>
      <c r="AKL214"/>
      <c r="AKM214"/>
      <c r="AKN214"/>
      <c r="AKO214"/>
      <c r="AKP214"/>
      <c r="AKQ214"/>
      <c r="AKR214"/>
      <c r="AKS214"/>
      <c r="AKT214"/>
      <c r="AKU214"/>
      <c r="AKV214"/>
      <c r="AKW214"/>
      <c r="AKX214"/>
      <c r="AKY214"/>
      <c r="AKZ214"/>
      <c r="ALA214"/>
      <c r="ALB214"/>
      <c r="ALC214"/>
      <c r="ALD214"/>
      <c r="ALE214"/>
      <c r="ALF214"/>
      <c r="ALG214"/>
      <c r="ALH214"/>
      <c r="ALI214"/>
      <c r="ALJ214"/>
      <c r="ALK214"/>
      <c r="ALL214"/>
      <c r="ALM214"/>
      <c r="ALN214"/>
      <c r="ALO214"/>
      <c r="ALP214"/>
      <c r="ALQ214"/>
      <c r="ALR214"/>
      <c r="ALS214"/>
      <c r="ALT214"/>
      <c r="ALU214"/>
      <c r="ALV214"/>
      <c r="ALW214"/>
      <c r="ALX214"/>
      <c r="ALY214"/>
      <c r="ALZ214"/>
      <c r="AMA214"/>
      <c r="AMB214"/>
      <c r="AMC214"/>
      <c r="AMD214"/>
      <c r="AME214"/>
      <c r="AMF214"/>
      <c r="AMG214"/>
      <c r="AMH214"/>
      <c r="AMI214"/>
      <c r="AMJ214"/>
      <c r="AMK214"/>
      <c r="AML214"/>
      <c r="AMM214"/>
      <c r="AMN214"/>
      <c r="AMO214"/>
      <c r="AMP214"/>
      <c r="AMQ214"/>
      <c r="AMR214"/>
      <c r="AMS214"/>
      <c r="AMT214"/>
      <c r="AMU214"/>
    </row>
    <row r="215" spans="3:1035" s="6" customFormat="1" ht="15" customHeight="1" x14ac:dyDescent="0.25">
      <c r="C215" s="6" t="str">
        <f t="shared" si="79"/>
        <v>Lochinvar</v>
      </c>
      <c r="D215" s="6" t="str">
        <f t="shared" si="80"/>
        <v>HPPA050KD 2**  (50 gal)</v>
      </c>
      <c r="E215" s="6">
        <f t="shared" si="81"/>
        <v>1701183</v>
      </c>
      <c r="F215" s="55">
        <f t="shared" si="82"/>
        <v>50</v>
      </c>
      <c r="G215" s="6" t="str">
        <f t="shared" si="83"/>
        <v>AOSmithHPTS50</v>
      </c>
      <c r="H215" s="114">
        <f t="shared" si="84"/>
        <v>0</v>
      </c>
      <c r="I215" s="152" t="str">
        <f t="shared" si="85"/>
        <v>LochinvarHPPA050KD2xx</v>
      </c>
      <c r="J215" s="114">
        <v>4</v>
      </c>
      <c r="K215" s="219">
        <v>3.68</v>
      </c>
      <c r="L215" s="91" t="s">
        <v>188</v>
      </c>
      <c r="M215" s="183"/>
      <c r="N215" s="131">
        <f t="shared" si="86"/>
        <v>17</v>
      </c>
      <c r="O215" s="176" t="s">
        <v>25</v>
      </c>
      <c r="P215" s="178">
        <f>P214+1</f>
        <v>11</v>
      </c>
      <c r="Q215" s="164">
        <f t="shared" si="75"/>
        <v>1701183</v>
      </c>
      <c r="R215" s="9" t="str">
        <f t="shared" si="87"/>
        <v>HPPA050KD 2**  (50 gal)</v>
      </c>
      <c r="S215" s="11">
        <f t="shared" si="76"/>
        <v>1</v>
      </c>
      <c r="T215" s="173" t="s">
        <v>1044</v>
      </c>
      <c r="U215" s="179">
        <v>50</v>
      </c>
      <c r="V215" s="173" t="s">
        <v>817</v>
      </c>
      <c r="W215" s="173" t="s">
        <v>817</v>
      </c>
      <c r="X215" s="129" t="str">
        <f t="shared" si="77"/>
        <v>AOSmithHPTS50</v>
      </c>
      <c r="Y215" s="180">
        <v>0</v>
      </c>
      <c r="Z215" s="165"/>
      <c r="AA215" s="194"/>
      <c r="AB215" s="166"/>
      <c r="AC215" s="124" t="str">
        <f t="shared" si="88"/>
        <v>2,     1701183,   "HPPA050KD 2**  (50 gal)"</v>
      </c>
      <c r="AD215" s="126" t="str">
        <f>AD214</f>
        <v>Lochinvar</v>
      </c>
      <c r="AE215" s="173" t="s">
        <v>1247</v>
      </c>
      <c r="AF215" s="167">
        <f t="shared" si="78"/>
        <v>1</v>
      </c>
      <c r="AG215" s="124" t="str">
        <f t="shared" si="89"/>
        <v xml:space="preserve">          case  HPPA050KD 2**  (50 gal)   :   "LochinvarHPPA050KD2xx"</v>
      </c>
      <c r="AH215" s="6">
        <v>3.68</v>
      </c>
      <c r="AJ215" s="6">
        <v>4</v>
      </c>
      <c r="AK215"/>
      <c r="AL215" s="138" t="str">
        <f t="shared" si="90"/>
        <v/>
      </c>
      <c r="AM215" s="138">
        <f t="shared" si="91"/>
        <v>3.68</v>
      </c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  <c r="NR215"/>
      <c r="NS215"/>
      <c r="NT215"/>
      <c r="NU215"/>
      <c r="NV215"/>
      <c r="NW215"/>
      <c r="NX215"/>
      <c r="NY215"/>
      <c r="NZ215"/>
      <c r="OA215"/>
      <c r="OB215"/>
      <c r="OC215"/>
      <c r="OD215"/>
      <c r="OE215"/>
      <c r="OF215"/>
      <c r="OG215"/>
      <c r="OH215"/>
      <c r="OI215"/>
      <c r="OJ215"/>
      <c r="OK215"/>
      <c r="OL215"/>
      <c r="OM215"/>
      <c r="ON215"/>
      <c r="OO215"/>
      <c r="OP215"/>
      <c r="OQ215"/>
      <c r="OR215"/>
      <c r="OS215"/>
      <c r="OT215"/>
      <c r="OU215"/>
      <c r="OV215"/>
      <c r="OW215"/>
      <c r="OX215"/>
      <c r="OY215"/>
      <c r="OZ215"/>
      <c r="PA215"/>
      <c r="PB215"/>
      <c r="PC215"/>
      <c r="PD215"/>
      <c r="PE215"/>
      <c r="PF215"/>
      <c r="PG215"/>
      <c r="PH215"/>
      <c r="PI215"/>
      <c r="PJ215"/>
      <c r="PK215"/>
      <c r="PL215"/>
      <c r="PM215"/>
      <c r="PN215"/>
      <c r="PO215"/>
      <c r="PP215"/>
      <c r="PQ215"/>
      <c r="PR215"/>
      <c r="PS215"/>
      <c r="PT215"/>
      <c r="PU215"/>
      <c r="PV215"/>
      <c r="PW215"/>
      <c r="PX215"/>
      <c r="PY215"/>
      <c r="PZ215"/>
      <c r="QA215"/>
      <c r="QB215"/>
      <c r="QC215"/>
      <c r="QD215"/>
      <c r="QE215"/>
      <c r="QF215"/>
      <c r="QG215"/>
      <c r="QH215"/>
      <c r="QI215"/>
      <c r="QJ215"/>
      <c r="QK215"/>
      <c r="QL215"/>
      <c r="QM215"/>
      <c r="QN215"/>
      <c r="QO215"/>
      <c r="QP215"/>
      <c r="QQ215"/>
      <c r="QR215"/>
      <c r="QS215"/>
      <c r="QT215"/>
      <c r="QU215"/>
      <c r="QV215"/>
      <c r="QW215"/>
      <c r="QX215"/>
      <c r="QY215"/>
      <c r="QZ215"/>
      <c r="RA215"/>
      <c r="RB215"/>
      <c r="RC215"/>
      <c r="RD215"/>
      <c r="RE215"/>
      <c r="RF215"/>
      <c r="RG215"/>
      <c r="RH215"/>
      <c r="RI215"/>
      <c r="RJ215"/>
      <c r="RK215"/>
      <c r="RL215"/>
      <c r="RM215"/>
      <c r="RN215"/>
      <c r="RO215"/>
      <c r="RP215"/>
      <c r="RQ215"/>
      <c r="RR215"/>
      <c r="RS215"/>
      <c r="RT215"/>
      <c r="RU215"/>
      <c r="RV215"/>
      <c r="RW215"/>
      <c r="RX215"/>
      <c r="RY215"/>
      <c r="RZ215"/>
      <c r="SA215"/>
      <c r="SB215"/>
      <c r="SC215"/>
      <c r="SD215"/>
      <c r="SE215"/>
      <c r="SF215"/>
      <c r="SG215"/>
      <c r="SH215"/>
      <c r="SI215"/>
      <c r="SJ215"/>
      <c r="SK215"/>
      <c r="SL215"/>
      <c r="SM215"/>
      <c r="SN215"/>
      <c r="SO215"/>
      <c r="SP215"/>
      <c r="SQ215"/>
      <c r="SR215"/>
      <c r="SS215"/>
      <c r="ST215"/>
      <c r="SU215"/>
      <c r="SV215"/>
      <c r="SW215"/>
      <c r="SX215"/>
      <c r="SY215"/>
      <c r="SZ215"/>
      <c r="TA215"/>
      <c r="TB215"/>
      <c r="TC215"/>
      <c r="TD215"/>
      <c r="TE215"/>
      <c r="TF215"/>
      <c r="TG215"/>
      <c r="TH215"/>
      <c r="TI215"/>
      <c r="TJ215"/>
      <c r="TK215"/>
      <c r="TL215"/>
      <c r="TM215"/>
      <c r="TN215"/>
      <c r="TO215"/>
      <c r="TP215"/>
      <c r="TQ215"/>
      <c r="TR215"/>
      <c r="TS215"/>
      <c r="TT215"/>
      <c r="TU215"/>
      <c r="TV215"/>
      <c r="TW215"/>
      <c r="TX215"/>
      <c r="TY215"/>
      <c r="TZ215"/>
      <c r="UA215"/>
      <c r="UB215"/>
      <c r="UC215"/>
      <c r="UD215"/>
      <c r="UE215"/>
      <c r="UF215"/>
      <c r="UG215"/>
      <c r="UH215"/>
      <c r="UI215"/>
      <c r="UJ215"/>
      <c r="UK215"/>
      <c r="UL215"/>
      <c r="UM215"/>
      <c r="UN215"/>
      <c r="UO215"/>
      <c r="UP215"/>
      <c r="UQ215"/>
      <c r="UR215"/>
      <c r="US215"/>
      <c r="UT215"/>
      <c r="UU215"/>
      <c r="UV215"/>
      <c r="UW215"/>
      <c r="UX215"/>
      <c r="UY215"/>
      <c r="UZ215"/>
      <c r="VA215"/>
      <c r="VB215"/>
      <c r="VC215"/>
      <c r="VD215"/>
      <c r="VE215"/>
      <c r="VF215"/>
      <c r="VG215"/>
      <c r="VH215"/>
      <c r="VI215"/>
      <c r="VJ215"/>
      <c r="VK215"/>
      <c r="VL215"/>
      <c r="VM215"/>
      <c r="VN215"/>
      <c r="VO215"/>
      <c r="VP215"/>
      <c r="VQ215"/>
      <c r="VR215"/>
      <c r="VS215"/>
      <c r="VT215"/>
      <c r="VU215"/>
      <c r="VV215"/>
      <c r="VW215"/>
      <c r="VX215"/>
      <c r="VY215"/>
      <c r="VZ215"/>
      <c r="WA215"/>
      <c r="WB215"/>
      <c r="WC215"/>
      <c r="WD215"/>
      <c r="WE215"/>
      <c r="WF215"/>
      <c r="WG215"/>
      <c r="WH215"/>
      <c r="WI215"/>
      <c r="WJ215"/>
      <c r="WK215"/>
      <c r="WL215"/>
      <c r="WM215"/>
      <c r="WN215"/>
      <c r="WO215"/>
      <c r="WP215"/>
      <c r="WQ215"/>
      <c r="WR215"/>
      <c r="WS215"/>
      <c r="WT215"/>
      <c r="WU215"/>
      <c r="WV215"/>
      <c r="WW215"/>
      <c r="WX215"/>
      <c r="WY215"/>
      <c r="WZ215"/>
      <c r="XA215"/>
      <c r="XB215"/>
      <c r="XC215"/>
      <c r="XD215"/>
      <c r="XE215"/>
      <c r="XF215"/>
      <c r="XG215"/>
      <c r="XH215"/>
      <c r="XI215"/>
      <c r="XJ215"/>
      <c r="XK215"/>
      <c r="XL215"/>
      <c r="XM215"/>
      <c r="XN215"/>
      <c r="XO215"/>
      <c r="XP215"/>
      <c r="XQ215"/>
      <c r="XR215"/>
      <c r="XS215"/>
      <c r="XT215"/>
      <c r="XU215"/>
      <c r="XV215"/>
      <c r="XW215"/>
      <c r="XX215"/>
      <c r="XY215"/>
      <c r="XZ215"/>
      <c r="YA215"/>
      <c r="YB215"/>
      <c r="YC215"/>
      <c r="YD215"/>
      <c r="YE215"/>
      <c r="YF215"/>
      <c r="YG215"/>
      <c r="YH215"/>
      <c r="YI215"/>
      <c r="YJ215"/>
      <c r="YK215"/>
      <c r="YL215"/>
      <c r="YM215"/>
      <c r="YN215"/>
      <c r="YO215"/>
      <c r="YP215"/>
      <c r="YQ215"/>
      <c r="YR215"/>
      <c r="YS215"/>
      <c r="YT215"/>
      <c r="YU215"/>
      <c r="YV215"/>
      <c r="YW215"/>
      <c r="YX215"/>
      <c r="YY215"/>
      <c r="YZ215"/>
      <c r="ZA215"/>
      <c r="ZB215"/>
      <c r="ZC215"/>
      <c r="ZD215"/>
      <c r="ZE215"/>
      <c r="ZF215"/>
      <c r="ZG215"/>
      <c r="ZH215"/>
      <c r="ZI215"/>
      <c r="ZJ215"/>
      <c r="ZK215"/>
      <c r="ZL215"/>
      <c r="ZM215"/>
      <c r="ZN215"/>
      <c r="ZO215"/>
      <c r="ZP215"/>
      <c r="ZQ215"/>
      <c r="ZR215"/>
      <c r="ZS215"/>
      <c r="ZT215"/>
      <c r="ZU215"/>
      <c r="ZV215"/>
      <c r="ZW215"/>
      <c r="ZX215"/>
      <c r="ZY215"/>
      <c r="ZZ215"/>
      <c r="AAA215"/>
      <c r="AAB215"/>
      <c r="AAC215"/>
      <c r="AAD215"/>
      <c r="AAE215"/>
      <c r="AAF215"/>
      <c r="AAG215"/>
      <c r="AAH215"/>
      <c r="AAI215"/>
      <c r="AAJ215"/>
      <c r="AAK215"/>
      <c r="AAL215"/>
      <c r="AAM215"/>
      <c r="AAN215"/>
      <c r="AAO215"/>
      <c r="AAP215"/>
      <c r="AAQ215"/>
      <c r="AAR215"/>
      <c r="AAS215"/>
      <c r="AAT215"/>
      <c r="AAU215"/>
      <c r="AAV215"/>
      <c r="AAW215"/>
      <c r="AAX215"/>
      <c r="AAY215"/>
      <c r="AAZ215"/>
      <c r="ABA215"/>
      <c r="ABB215"/>
      <c r="ABC215"/>
      <c r="ABD215"/>
      <c r="ABE215"/>
      <c r="ABF215"/>
      <c r="ABG215"/>
      <c r="ABH215"/>
      <c r="ABI215"/>
      <c r="ABJ215"/>
      <c r="ABK215"/>
      <c r="ABL215"/>
      <c r="ABM215"/>
      <c r="ABN215"/>
      <c r="ABO215"/>
      <c r="ABP215"/>
      <c r="ABQ215"/>
      <c r="ABR215"/>
      <c r="ABS215"/>
      <c r="ABT215"/>
      <c r="ABU215"/>
      <c r="ABV215"/>
      <c r="ABW215"/>
      <c r="ABX215"/>
      <c r="ABY215"/>
      <c r="ABZ215"/>
      <c r="ACA215"/>
      <c r="ACB215"/>
      <c r="ACC215"/>
      <c r="ACD215"/>
      <c r="ACE215"/>
      <c r="ACF215"/>
      <c r="ACG215"/>
      <c r="ACH215"/>
      <c r="ACI215"/>
      <c r="ACJ215"/>
      <c r="ACK215"/>
      <c r="ACL215"/>
      <c r="ACM215"/>
      <c r="ACN215"/>
      <c r="ACO215"/>
      <c r="ACP215"/>
      <c r="ACQ215"/>
      <c r="ACR215"/>
      <c r="ACS215"/>
      <c r="ACT215"/>
      <c r="ACU215"/>
      <c r="ACV215"/>
      <c r="ACW215"/>
      <c r="ACX215"/>
      <c r="ACY215"/>
      <c r="ACZ215"/>
      <c r="ADA215"/>
      <c r="ADB215"/>
      <c r="ADC215"/>
      <c r="ADD215"/>
      <c r="ADE215"/>
      <c r="ADF215"/>
      <c r="ADG215"/>
      <c r="ADH215"/>
      <c r="ADI215"/>
      <c r="ADJ215"/>
      <c r="ADK215"/>
      <c r="ADL215"/>
      <c r="ADM215"/>
      <c r="ADN215"/>
      <c r="ADO215"/>
      <c r="ADP215"/>
      <c r="ADQ215"/>
      <c r="ADR215"/>
      <c r="ADS215"/>
      <c r="ADT215"/>
      <c r="ADU215"/>
      <c r="ADV215"/>
      <c r="ADW215"/>
      <c r="ADX215"/>
      <c r="ADY215"/>
      <c r="ADZ215"/>
      <c r="AEA215"/>
      <c r="AEB215"/>
      <c r="AEC215"/>
      <c r="AED215"/>
      <c r="AEE215"/>
      <c r="AEF215"/>
      <c r="AEG215"/>
      <c r="AEH215"/>
      <c r="AEI215"/>
      <c r="AEJ215"/>
      <c r="AEK215"/>
      <c r="AEL215"/>
      <c r="AEM215"/>
      <c r="AEN215"/>
      <c r="AEO215"/>
      <c r="AEP215"/>
      <c r="AEQ215"/>
      <c r="AER215"/>
      <c r="AES215"/>
      <c r="AET215"/>
      <c r="AEU215"/>
      <c r="AEV215"/>
      <c r="AEW215"/>
      <c r="AEX215"/>
      <c r="AEY215"/>
      <c r="AEZ215"/>
      <c r="AFA215"/>
      <c r="AFB215"/>
      <c r="AFC215"/>
      <c r="AFD215"/>
      <c r="AFE215"/>
      <c r="AFF215"/>
      <c r="AFG215"/>
      <c r="AFH215"/>
      <c r="AFI215"/>
      <c r="AFJ215"/>
      <c r="AFK215"/>
      <c r="AFL215"/>
      <c r="AFM215"/>
      <c r="AFN215"/>
      <c r="AFO215"/>
      <c r="AFP215"/>
      <c r="AFQ215"/>
      <c r="AFR215"/>
      <c r="AFS215"/>
      <c r="AFT215"/>
      <c r="AFU215"/>
      <c r="AFV215"/>
      <c r="AFW215"/>
      <c r="AFX215"/>
      <c r="AFY215"/>
      <c r="AFZ215"/>
      <c r="AGA215"/>
      <c r="AGB215"/>
      <c r="AGC215"/>
      <c r="AGD215"/>
      <c r="AGE215"/>
      <c r="AGF215"/>
      <c r="AGG215"/>
      <c r="AGH215"/>
      <c r="AGI215"/>
      <c r="AGJ215"/>
      <c r="AGK215"/>
      <c r="AGL215"/>
      <c r="AGM215"/>
      <c r="AGN215"/>
      <c r="AGO215"/>
      <c r="AGP215"/>
      <c r="AGQ215"/>
      <c r="AGR215"/>
      <c r="AGS215"/>
      <c r="AGT215"/>
      <c r="AGU215"/>
      <c r="AGV215"/>
      <c r="AGW215"/>
      <c r="AGX215"/>
      <c r="AGY215"/>
      <c r="AGZ215"/>
      <c r="AHA215"/>
      <c r="AHB215"/>
      <c r="AHC215"/>
      <c r="AHD215"/>
      <c r="AHE215"/>
      <c r="AHF215"/>
      <c r="AHG215"/>
      <c r="AHH215"/>
      <c r="AHI215"/>
      <c r="AHJ215"/>
      <c r="AHK215"/>
      <c r="AHL215"/>
      <c r="AHM215"/>
      <c r="AHN215"/>
      <c r="AHO215"/>
      <c r="AHP215"/>
      <c r="AHQ215"/>
      <c r="AHR215"/>
      <c r="AHS215"/>
      <c r="AHT215"/>
      <c r="AHU215"/>
      <c r="AHV215"/>
      <c r="AHW215"/>
      <c r="AHX215"/>
      <c r="AHY215"/>
      <c r="AHZ215"/>
      <c r="AIA215"/>
      <c r="AIB215"/>
      <c r="AIC215"/>
      <c r="AID215"/>
      <c r="AIE215"/>
      <c r="AIF215"/>
      <c r="AIG215"/>
      <c r="AIH215"/>
      <c r="AII215"/>
      <c r="AIJ215"/>
      <c r="AIK215"/>
      <c r="AIL215"/>
      <c r="AIM215"/>
      <c r="AIN215"/>
      <c r="AIO215"/>
      <c r="AIP215"/>
      <c r="AIQ215"/>
      <c r="AIR215"/>
      <c r="AIS215"/>
      <c r="AIT215"/>
      <c r="AIU215"/>
      <c r="AIV215"/>
      <c r="AIW215"/>
      <c r="AIX215"/>
      <c r="AIY215"/>
      <c r="AIZ215"/>
      <c r="AJA215"/>
      <c r="AJB215"/>
      <c r="AJC215"/>
      <c r="AJD215"/>
      <c r="AJE215"/>
      <c r="AJF215"/>
      <c r="AJG215"/>
      <c r="AJH215"/>
      <c r="AJI215"/>
      <c r="AJJ215"/>
      <c r="AJK215"/>
      <c r="AJL215"/>
      <c r="AJM215"/>
      <c r="AJN215"/>
      <c r="AJO215"/>
      <c r="AJP215"/>
      <c r="AJQ215"/>
      <c r="AJR215"/>
      <c r="AJS215"/>
      <c r="AJT215"/>
      <c r="AJU215"/>
      <c r="AJV215"/>
      <c r="AJW215"/>
      <c r="AJX215"/>
      <c r="AJY215"/>
      <c r="AJZ215"/>
      <c r="AKA215"/>
      <c r="AKB215"/>
      <c r="AKC215"/>
      <c r="AKD215"/>
      <c r="AKE215"/>
      <c r="AKF215"/>
      <c r="AKG215"/>
      <c r="AKH215"/>
      <c r="AKI215"/>
      <c r="AKJ215"/>
      <c r="AKK215"/>
      <c r="AKL215"/>
      <c r="AKM215"/>
      <c r="AKN215"/>
      <c r="AKO215"/>
      <c r="AKP215"/>
      <c r="AKQ215"/>
      <c r="AKR215"/>
      <c r="AKS215"/>
      <c r="AKT215"/>
      <c r="AKU215"/>
      <c r="AKV215"/>
      <c r="AKW215"/>
      <c r="AKX215"/>
      <c r="AKY215"/>
      <c r="AKZ215"/>
      <c r="ALA215"/>
      <c r="ALB215"/>
      <c r="ALC215"/>
      <c r="ALD215"/>
      <c r="ALE215"/>
      <c r="ALF215"/>
      <c r="ALG215"/>
      <c r="ALH215"/>
      <c r="ALI215"/>
      <c r="ALJ215"/>
      <c r="ALK215"/>
      <c r="ALL215"/>
      <c r="ALM215"/>
      <c r="ALN215"/>
      <c r="ALO215"/>
      <c r="ALP215"/>
      <c r="ALQ215"/>
      <c r="ALR215"/>
      <c r="ALS215"/>
      <c r="ALT215"/>
      <c r="ALU215"/>
      <c r="ALV215"/>
      <c r="ALW215"/>
      <c r="ALX215"/>
      <c r="ALY215"/>
      <c r="ALZ215"/>
      <c r="AMA215"/>
      <c r="AMB215"/>
      <c r="AMC215"/>
      <c r="AMD215"/>
      <c r="AME215"/>
      <c r="AMF215"/>
      <c r="AMG215"/>
      <c r="AMH215"/>
      <c r="AMI215"/>
      <c r="AMJ215"/>
      <c r="AMK215"/>
      <c r="AML215"/>
      <c r="AMM215"/>
      <c r="AMN215"/>
      <c r="AMO215"/>
      <c r="AMP215"/>
      <c r="AMQ215"/>
      <c r="AMR215"/>
      <c r="AMS215"/>
      <c r="AMT215"/>
      <c r="AMU215"/>
    </row>
    <row r="216" spans="3:1035" s="6" customFormat="1" ht="15" customHeight="1" x14ac:dyDescent="0.25">
      <c r="C216" s="6" t="str">
        <f t="shared" si="79"/>
        <v>Lochinvar</v>
      </c>
      <c r="D216" s="6" t="str">
        <f t="shared" si="80"/>
        <v>HPPA065KD 2**  (66 gal)</v>
      </c>
      <c r="E216" s="6">
        <f t="shared" si="81"/>
        <v>1701284</v>
      </c>
      <c r="F216" s="55">
        <f t="shared" si="82"/>
        <v>66</v>
      </c>
      <c r="G216" s="6" t="str">
        <f t="shared" si="83"/>
        <v>AOSmithHPTS66</v>
      </c>
      <c r="H216" s="114">
        <f t="shared" si="84"/>
        <v>0</v>
      </c>
      <c r="I216" s="152" t="str">
        <f t="shared" si="85"/>
        <v>LochinvarHPPA065KD2xx</v>
      </c>
      <c r="J216" s="114">
        <v>4</v>
      </c>
      <c r="K216" s="219">
        <v>3.84</v>
      </c>
      <c r="L216" s="91" t="s">
        <v>188</v>
      </c>
      <c r="M216" s="183"/>
      <c r="N216" s="131">
        <f t="shared" si="86"/>
        <v>17</v>
      </c>
      <c r="O216" s="176" t="s">
        <v>25</v>
      </c>
      <c r="P216" s="178">
        <f>P215+1</f>
        <v>12</v>
      </c>
      <c r="Q216" s="164">
        <f t="shared" si="75"/>
        <v>1701284</v>
      </c>
      <c r="R216" s="9" t="str">
        <f t="shared" si="87"/>
        <v>HPPA065KD 2**  (66 gal)</v>
      </c>
      <c r="S216" s="11">
        <f t="shared" si="76"/>
        <v>1</v>
      </c>
      <c r="T216" s="173" t="s">
        <v>1045</v>
      </c>
      <c r="U216" s="179">
        <v>66</v>
      </c>
      <c r="V216" s="173" t="s">
        <v>818</v>
      </c>
      <c r="W216" s="173" t="s">
        <v>818</v>
      </c>
      <c r="X216" s="129" t="str">
        <f t="shared" si="77"/>
        <v>AOSmithHPTS66</v>
      </c>
      <c r="Y216" s="180">
        <v>0</v>
      </c>
      <c r="Z216" s="165"/>
      <c r="AA216" s="194"/>
      <c r="AB216" s="166"/>
      <c r="AC216" s="124" t="str">
        <f t="shared" si="88"/>
        <v>2,     1701284,   "HPPA065KD 2**  (66 gal)"</v>
      </c>
      <c r="AD216" s="126" t="str">
        <f>AD215</f>
        <v>Lochinvar</v>
      </c>
      <c r="AE216" s="173" t="s">
        <v>1246</v>
      </c>
      <c r="AF216" s="167">
        <f t="shared" si="78"/>
        <v>1</v>
      </c>
      <c r="AG216" s="124" t="str">
        <f t="shared" si="89"/>
        <v xml:space="preserve">          case  HPPA065KD 2**  (66 gal)   :   "LochinvarHPPA065KD2xx"</v>
      </c>
      <c r="AH216" s="6">
        <v>3.84</v>
      </c>
      <c r="AJ216" s="6">
        <v>4</v>
      </c>
      <c r="AK216"/>
      <c r="AL216" s="138" t="str">
        <f t="shared" si="90"/>
        <v/>
      </c>
      <c r="AM216" s="138">
        <f t="shared" si="91"/>
        <v>3.84</v>
      </c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  <c r="NR216"/>
      <c r="NS216"/>
      <c r="NT216"/>
      <c r="NU216"/>
      <c r="NV216"/>
      <c r="NW216"/>
      <c r="NX216"/>
      <c r="NY216"/>
      <c r="NZ216"/>
      <c r="OA216"/>
      <c r="OB216"/>
      <c r="OC216"/>
      <c r="OD216"/>
      <c r="OE216"/>
      <c r="OF216"/>
      <c r="OG216"/>
      <c r="OH216"/>
      <c r="OI216"/>
      <c r="OJ216"/>
      <c r="OK216"/>
      <c r="OL216"/>
      <c r="OM216"/>
      <c r="ON216"/>
      <c r="OO216"/>
      <c r="OP216"/>
      <c r="OQ216"/>
      <c r="OR216"/>
      <c r="OS216"/>
      <c r="OT216"/>
      <c r="OU216"/>
      <c r="OV216"/>
      <c r="OW216"/>
      <c r="OX216"/>
      <c r="OY216"/>
      <c r="OZ216"/>
      <c r="PA216"/>
      <c r="PB216"/>
      <c r="PC216"/>
      <c r="PD216"/>
      <c r="PE216"/>
      <c r="PF216"/>
      <c r="PG216"/>
      <c r="PH216"/>
      <c r="PI216"/>
      <c r="PJ216"/>
      <c r="PK216"/>
      <c r="PL216"/>
      <c r="PM216"/>
      <c r="PN216"/>
      <c r="PO216"/>
      <c r="PP216"/>
      <c r="PQ216"/>
      <c r="PR216"/>
      <c r="PS216"/>
      <c r="PT216"/>
      <c r="PU216"/>
      <c r="PV216"/>
      <c r="PW216"/>
      <c r="PX216"/>
      <c r="PY216"/>
      <c r="PZ216"/>
      <c r="QA216"/>
      <c r="QB216"/>
      <c r="QC216"/>
      <c r="QD216"/>
      <c r="QE216"/>
      <c r="QF216"/>
      <c r="QG216"/>
      <c r="QH216"/>
      <c r="QI216"/>
      <c r="QJ216"/>
      <c r="QK216"/>
      <c r="QL216"/>
      <c r="QM216"/>
      <c r="QN216"/>
      <c r="QO216"/>
      <c r="QP216"/>
      <c r="QQ216"/>
      <c r="QR216"/>
      <c r="QS216"/>
      <c r="QT216"/>
      <c r="QU216"/>
      <c r="QV216"/>
      <c r="QW216"/>
      <c r="QX216"/>
      <c r="QY216"/>
      <c r="QZ216"/>
      <c r="RA216"/>
      <c r="RB216"/>
      <c r="RC216"/>
      <c r="RD216"/>
      <c r="RE216"/>
      <c r="RF216"/>
      <c r="RG216"/>
      <c r="RH216"/>
      <c r="RI216"/>
      <c r="RJ216"/>
      <c r="RK216"/>
      <c r="RL216"/>
      <c r="RM216"/>
      <c r="RN216"/>
      <c r="RO216"/>
      <c r="RP216"/>
      <c r="RQ216"/>
      <c r="RR216"/>
      <c r="RS216"/>
      <c r="RT216"/>
      <c r="RU216"/>
      <c r="RV216"/>
      <c r="RW216"/>
      <c r="RX216"/>
      <c r="RY216"/>
      <c r="RZ216"/>
      <c r="SA216"/>
      <c r="SB216"/>
      <c r="SC216"/>
      <c r="SD216"/>
      <c r="SE216"/>
      <c r="SF216"/>
      <c r="SG216"/>
      <c r="SH216"/>
      <c r="SI216"/>
      <c r="SJ216"/>
      <c r="SK216"/>
      <c r="SL216"/>
      <c r="SM216"/>
      <c r="SN216"/>
      <c r="SO216"/>
      <c r="SP216"/>
      <c r="SQ216"/>
      <c r="SR216"/>
      <c r="SS216"/>
      <c r="ST216"/>
      <c r="SU216"/>
      <c r="SV216"/>
      <c r="SW216"/>
      <c r="SX216"/>
      <c r="SY216"/>
      <c r="SZ216"/>
      <c r="TA216"/>
      <c r="TB216"/>
      <c r="TC216"/>
      <c r="TD216"/>
      <c r="TE216"/>
      <c r="TF216"/>
      <c r="TG216"/>
      <c r="TH216"/>
      <c r="TI216"/>
      <c r="TJ216"/>
      <c r="TK216"/>
      <c r="TL216"/>
      <c r="TM216"/>
      <c r="TN216"/>
      <c r="TO216"/>
      <c r="TP216"/>
      <c r="TQ216"/>
      <c r="TR216"/>
      <c r="TS216"/>
      <c r="TT216"/>
      <c r="TU216"/>
      <c r="TV216"/>
      <c r="TW216"/>
      <c r="TX216"/>
      <c r="TY216"/>
      <c r="TZ216"/>
      <c r="UA216"/>
      <c r="UB216"/>
      <c r="UC216"/>
      <c r="UD216"/>
      <c r="UE216"/>
      <c r="UF216"/>
      <c r="UG216"/>
      <c r="UH216"/>
      <c r="UI216"/>
      <c r="UJ216"/>
      <c r="UK216"/>
      <c r="UL216"/>
      <c r="UM216"/>
      <c r="UN216"/>
      <c r="UO216"/>
      <c r="UP216"/>
      <c r="UQ216"/>
      <c r="UR216"/>
      <c r="US216"/>
      <c r="UT216"/>
      <c r="UU216"/>
      <c r="UV216"/>
      <c r="UW216"/>
      <c r="UX216"/>
      <c r="UY216"/>
      <c r="UZ216"/>
      <c r="VA216"/>
      <c r="VB216"/>
      <c r="VC216"/>
      <c r="VD216"/>
      <c r="VE216"/>
      <c r="VF216"/>
      <c r="VG216"/>
      <c r="VH216"/>
      <c r="VI216"/>
      <c r="VJ216"/>
      <c r="VK216"/>
      <c r="VL216"/>
      <c r="VM216"/>
      <c r="VN216"/>
      <c r="VO216"/>
      <c r="VP216"/>
      <c r="VQ216"/>
      <c r="VR216"/>
      <c r="VS216"/>
      <c r="VT216"/>
      <c r="VU216"/>
      <c r="VV216"/>
      <c r="VW216"/>
      <c r="VX216"/>
      <c r="VY216"/>
      <c r="VZ216"/>
      <c r="WA216"/>
      <c r="WB216"/>
      <c r="WC216"/>
      <c r="WD216"/>
      <c r="WE216"/>
      <c r="WF216"/>
      <c r="WG216"/>
      <c r="WH216"/>
      <c r="WI216"/>
      <c r="WJ216"/>
      <c r="WK216"/>
      <c r="WL216"/>
      <c r="WM216"/>
      <c r="WN216"/>
      <c r="WO216"/>
      <c r="WP216"/>
      <c r="WQ216"/>
      <c r="WR216"/>
      <c r="WS216"/>
      <c r="WT216"/>
      <c r="WU216"/>
      <c r="WV216"/>
      <c r="WW216"/>
      <c r="WX216"/>
      <c r="WY216"/>
      <c r="WZ216"/>
      <c r="XA216"/>
      <c r="XB216"/>
      <c r="XC216"/>
      <c r="XD216"/>
      <c r="XE216"/>
      <c r="XF216"/>
      <c r="XG216"/>
      <c r="XH216"/>
      <c r="XI216"/>
      <c r="XJ216"/>
      <c r="XK216"/>
      <c r="XL216"/>
      <c r="XM216"/>
      <c r="XN216"/>
      <c r="XO216"/>
      <c r="XP216"/>
      <c r="XQ216"/>
      <c r="XR216"/>
      <c r="XS216"/>
      <c r="XT216"/>
      <c r="XU216"/>
      <c r="XV216"/>
      <c r="XW216"/>
      <c r="XX216"/>
      <c r="XY216"/>
      <c r="XZ216"/>
      <c r="YA216"/>
      <c r="YB216"/>
      <c r="YC216"/>
      <c r="YD216"/>
      <c r="YE216"/>
      <c r="YF216"/>
      <c r="YG216"/>
      <c r="YH216"/>
      <c r="YI216"/>
      <c r="YJ216"/>
      <c r="YK216"/>
      <c r="YL216"/>
      <c r="YM216"/>
      <c r="YN216"/>
      <c r="YO216"/>
      <c r="YP216"/>
      <c r="YQ216"/>
      <c r="YR216"/>
      <c r="YS216"/>
      <c r="YT216"/>
      <c r="YU216"/>
      <c r="YV216"/>
      <c r="YW216"/>
      <c r="YX216"/>
      <c r="YY216"/>
      <c r="YZ216"/>
      <c r="ZA216"/>
      <c r="ZB216"/>
      <c r="ZC216"/>
      <c r="ZD216"/>
      <c r="ZE216"/>
      <c r="ZF216"/>
      <c r="ZG216"/>
      <c r="ZH216"/>
      <c r="ZI216"/>
      <c r="ZJ216"/>
      <c r="ZK216"/>
      <c r="ZL216"/>
      <c r="ZM216"/>
      <c r="ZN216"/>
      <c r="ZO216"/>
      <c r="ZP216"/>
      <c r="ZQ216"/>
      <c r="ZR216"/>
      <c r="ZS216"/>
      <c r="ZT216"/>
      <c r="ZU216"/>
      <c r="ZV216"/>
      <c r="ZW216"/>
      <c r="ZX216"/>
      <c r="ZY216"/>
      <c r="ZZ216"/>
      <c r="AAA216"/>
      <c r="AAB216"/>
      <c r="AAC216"/>
      <c r="AAD216"/>
      <c r="AAE216"/>
      <c r="AAF216"/>
      <c r="AAG216"/>
      <c r="AAH216"/>
      <c r="AAI216"/>
      <c r="AAJ216"/>
      <c r="AAK216"/>
      <c r="AAL216"/>
      <c r="AAM216"/>
      <c r="AAN216"/>
      <c r="AAO216"/>
      <c r="AAP216"/>
      <c r="AAQ216"/>
      <c r="AAR216"/>
      <c r="AAS216"/>
      <c r="AAT216"/>
      <c r="AAU216"/>
      <c r="AAV216"/>
      <c r="AAW216"/>
      <c r="AAX216"/>
      <c r="AAY216"/>
      <c r="AAZ216"/>
      <c r="ABA216"/>
      <c r="ABB216"/>
      <c r="ABC216"/>
      <c r="ABD216"/>
      <c r="ABE216"/>
      <c r="ABF216"/>
      <c r="ABG216"/>
      <c r="ABH216"/>
      <c r="ABI216"/>
      <c r="ABJ216"/>
      <c r="ABK216"/>
      <c r="ABL216"/>
      <c r="ABM216"/>
      <c r="ABN216"/>
      <c r="ABO216"/>
      <c r="ABP216"/>
      <c r="ABQ216"/>
      <c r="ABR216"/>
      <c r="ABS216"/>
      <c r="ABT216"/>
      <c r="ABU216"/>
      <c r="ABV216"/>
      <c r="ABW216"/>
      <c r="ABX216"/>
      <c r="ABY216"/>
      <c r="ABZ216"/>
      <c r="ACA216"/>
      <c r="ACB216"/>
      <c r="ACC216"/>
      <c r="ACD216"/>
      <c r="ACE216"/>
      <c r="ACF216"/>
      <c r="ACG216"/>
      <c r="ACH216"/>
      <c r="ACI216"/>
      <c r="ACJ216"/>
      <c r="ACK216"/>
      <c r="ACL216"/>
      <c r="ACM216"/>
      <c r="ACN216"/>
      <c r="ACO216"/>
      <c r="ACP216"/>
      <c r="ACQ216"/>
      <c r="ACR216"/>
      <c r="ACS216"/>
      <c r="ACT216"/>
      <c r="ACU216"/>
      <c r="ACV216"/>
      <c r="ACW216"/>
      <c r="ACX216"/>
      <c r="ACY216"/>
      <c r="ACZ216"/>
      <c r="ADA216"/>
      <c r="ADB216"/>
      <c r="ADC216"/>
      <c r="ADD216"/>
      <c r="ADE216"/>
      <c r="ADF216"/>
      <c r="ADG216"/>
      <c r="ADH216"/>
      <c r="ADI216"/>
      <c r="ADJ216"/>
      <c r="ADK216"/>
      <c r="ADL216"/>
      <c r="ADM216"/>
      <c r="ADN216"/>
      <c r="ADO216"/>
      <c r="ADP216"/>
      <c r="ADQ216"/>
      <c r="ADR216"/>
      <c r="ADS216"/>
      <c r="ADT216"/>
      <c r="ADU216"/>
      <c r="ADV216"/>
      <c r="ADW216"/>
      <c r="ADX216"/>
      <c r="ADY216"/>
      <c r="ADZ216"/>
      <c r="AEA216"/>
      <c r="AEB216"/>
      <c r="AEC216"/>
      <c r="AED216"/>
      <c r="AEE216"/>
      <c r="AEF216"/>
      <c r="AEG216"/>
      <c r="AEH216"/>
      <c r="AEI216"/>
      <c r="AEJ216"/>
      <c r="AEK216"/>
      <c r="AEL216"/>
      <c r="AEM216"/>
      <c r="AEN216"/>
      <c r="AEO216"/>
      <c r="AEP216"/>
      <c r="AEQ216"/>
      <c r="AER216"/>
      <c r="AES216"/>
      <c r="AET216"/>
      <c r="AEU216"/>
      <c r="AEV216"/>
      <c r="AEW216"/>
      <c r="AEX216"/>
      <c r="AEY216"/>
      <c r="AEZ216"/>
      <c r="AFA216"/>
      <c r="AFB216"/>
      <c r="AFC216"/>
      <c r="AFD216"/>
      <c r="AFE216"/>
      <c r="AFF216"/>
      <c r="AFG216"/>
      <c r="AFH216"/>
      <c r="AFI216"/>
      <c r="AFJ216"/>
      <c r="AFK216"/>
      <c r="AFL216"/>
      <c r="AFM216"/>
      <c r="AFN216"/>
      <c r="AFO216"/>
      <c r="AFP216"/>
      <c r="AFQ216"/>
      <c r="AFR216"/>
      <c r="AFS216"/>
      <c r="AFT216"/>
      <c r="AFU216"/>
      <c r="AFV216"/>
      <c r="AFW216"/>
      <c r="AFX216"/>
      <c r="AFY216"/>
      <c r="AFZ216"/>
      <c r="AGA216"/>
      <c r="AGB216"/>
      <c r="AGC216"/>
      <c r="AGD216"/>
      <c r="AGE216"/>
      <c r="AGF216"/>
      <c r="AGG216"/>
      <c r="AGH216"/>
      <c r="AGI216"/>
      <c r="AGJ216"/>
      <c r="AGK216"/>
      <c r="AGL216"/>
      <c r="AGM216"/>
      <c r="AGN216"/>
      <c r="AGO216"/>
      <c r="AGP216"/>
      <c r="AGQ216"/>
      <c r="AGR216"/>
      <c r="AGS216"/>
      <c r="AGT216"/>
      <c r="AGU216"/>
      <c r="AGV216"/>
      <c r="AGW216"/>
      <c r="AGX216"/>
      <c r="AGY216"/>
      <c r="AGZ216"/>
      <c r="AHA216"/>
      <c r="AHB216"/>
      <c r="AHC216"/>
      <c r="AHD216"/>
      <c r="AHE216"/>
      <c r="AHF216"/>
      <c r="AHG216"/>
      <c r="AHH216"/>
      <c r="AHI216"/>
      <c r="AHJ216"/>
      <c r="AHK216"/>
      <c r="AHL216"/>
      <c r="AHM216"/>
      <c r="AHN216"/>
      <c r="AHO216"/>
      <c r="AHP216"/>
      <c r="AHQ216"/>
      <c r="AHR216"/>
      <c r="AHS216"/>
      <c r="AHT216"/>
      <c r="AHU216"/>
      <c r="AHV216"/>
      <c r="AHW216"/>
      <c r="AHX216"/>
      <c r="AHY216"/>
      <c r="AHZ216"/>
      <c r="AIA216"/>
      <c r="AIB216"/>
      <c r="AIC216"/>
      <c r="AID216"/>
      <c r="AIE216"/>
      <c r="AIF216"/>
      <c r="AIG216"/>
      <c r="AIH216"/>
      <c r="AII216"/>
      <c r="AIJ216"/>
      <c r="AIK216"/>
      <c r="AIL216"/>
      <c r="AIM216"/>
      <c r="AIN216"/>
      <c r="AIO216"/>
      <c r="AIP216"/>
      <c r="AIQ216"/>
      <c r="AIR216"/>
      <c r="AIS216"/>
      <c r="AIT216"/>
      <c r="AIU216"/>
      <c r="AIV216"/>
      <c r="AIW216"/>
      <c r="AIX216"/>
      <c r="AIY216"/>
      <c r="AIZ216"/>
      <c r="AJA216"/>
      <c r="AJB216"/>
      <c r="AJC216"/>
      <c r="AJD216"/>
      <c r="AJE216"/>
      <c r="AJF216"/>
      <c r="AJG216"/>
      <c r="AJH216"/>
      <c r="AJI216"/>
      <c r="AJJ216"/>
      <c r="AJK216"/>
      <c r="AJL216"/>
      <c r="AJM216"/>
      <c r="AJN216"/>
      <c r="AJO216"/>
      <c r="AJP216"/>
      <c r="AJQ216"/>
      <c r="AJR216"/>
      <c r="AJS216"/>
      <c r="AJT216"/>
      <c r="AJU216"/>
      <c r="AJV216"/>
      <c r="AJW216"/>
      <c r="AJX216"/>
      <c r="AJY216"/>
      <c r="AJZ216"/>
      <c r="AKA216"/>
      <c r="AKB216"/>
      <c r="AKC216"/>
      <c r="AKD216"/>
      <c r="AKE216"/>
      <c r="AKF216"/>
      <c r="AKG216"/>
      <c r="AKH216"/>
      <c r="AKI216"/>
      <c r="AKJ216"/>
      <c r="AKK216"/>
      <c r="AKL216"/>
      <c r="AKM216"/>
      <c r="AKN216"/>
      <c r="AKO216"/>
      <c r="AKP216"/>
      <c r="AKQ216"/>
      <c r="AKR216"/>
      <c r="AKS216"/>
      <c r="AKT216"/>
      <c r="AKU216"/>
      <c r="AKV216"/>
      <c r="AKW216"/>
      <c r="AKX216"/>
      <c r="AKY216"/>
      <c r="AKZ216"/>
      <c r="ALA216"/>
      <c r="ALB216"/>
      <c r="ALC216"/>
      <c r="ALD216"/>
      <c r="ALE216"/>
      <c r="ALF216"/>
      <c r="ALG216"/>
      <c r="ALH216"/>
      <c r="ALI216"/>
      <c r="ALJ216"/>
      <c r="ALK216"/>
      <c r="ALL216"/>
      <c r="ALM216"/>
      <c r="ALN216"/>
      <c r="ALO216"/>
      <c r="ALP216"/>
      <c r="ALQ216"/>
      <c r="ALR216"/>
      <c r="ALS216"/>
      <c r="ALT216"/>
      <c r="ALU216"/>
      <c r="ALV216"/>
      <c r="ALW216"/>
      <c r="ALX216"/>
      <c r="ALY216"/>
      <c r="ALZ216"/>
      <c r="AMA216"/>
      <c r="AMB216"/>
      <c r="AMC216"/>
      <c r="AMD216"/>
      <c r="AME216"/>
      <c r="AMF216"/>
      <c r="AMG216"/>
      <c r="AMH216"/>
      <c r="AMI216"/>
      <c r="AMJ216"/>
      <c r="AMK216"/>
      <c r="AML216"/>
      <c r="AMM216"/>
      <c r="AMN216"/>
      <c r="AMO216"/>
      <c r="AMP216"/>
      <c r="AMQ216"/>
      <c r="AMR216"/>
      <c r="AMS216"/>
      <c r="AMT216"/>
      <c r="AMU216"/>
    </row>
    <row r="217" spans="3:1035" s="6" customFormat="1" ht="15" customHeight="1" x14ac:dyDescent="0.25">
      <c r="C217" s="6" t="str">
        <f t="shared" si="79"/>
        <v>Lochinvar</v>
      </c>
      <c r="D217" s="6" t="str">
        <f t="shared" si="80"/>
        <v>HPPA080KD 2**  (80 gal)</v>
      </c>
      <c r="E217" s="6">
        <f t="shared" si="81"/>
        <v>1701385</v>
      </c>
      <c r="F217" s="55">
        <f t="shared" si="82"/>
        <v>80</v>
      </c>
      <c r="G217" s="6" t="str">
        <f t="shared" si="83"/>
        <v>AOSmithHPTS80</v>
      </c>
      <c r="H217" s="114">
        <f t="shared" si="84"/>
        <v>0</v>
      </c>
      <c r="I217" s="152" t="str">
        <f t="shared" si="85"/>
        <v>LochinvarHPPA080KD2xx</v>
      </c>
      <c r="J217" s="114">
        <v>4</v>
      </c>
      <c r="K217" s="219">
        <v>3.88</v>
      </c>
      <c r="L217" s="91" t="s">
        <v>188</v>
      </c>
      <c r="M217" s="183"/>
      <c r="N217" s="131">
        <f t="shared" si="86"/>
        <v>17</v>
      </c>
      <c r="O217" s="176" t="s">
        <v>25</v>
      </c>
      <c r="P217" s="178">
        <f>P216+1</f>
        <v>13</v>
      </c>
      <c r="Q217" s="164">
        <f t="shared" si="75"/>
        <v>1701385</v>
      </c>
      <c r="R217" s="9" t="str">
        <f t="shared" si="87"/>
        <v>HPPA080KD 2**  (80 gal)</v>
      </c>
      <c r="S217" s="11">
        <f t="shared" si="76"/>
        <v>1</v>
      </c>
      <c r="T217" s="173" t="s">
        <v>1046</v>
      </c>
      <c r="U217" s="179">
        <v>80</v>
      </c>
      <c r="V217" s="173" t="s">
        <v>819</v>
      </c>
      <c r="W217" s="173" t="s">
        <v>819</v>
      </c>
      <c r="X217" s="129" t="str">
        <f t="shared" si="77"/>
        <v>AOSmithHPTS80</v>
      </c>
      <c r="Y217" s="180">
        <v>0</v>
      </c>
      <c r="Z217" s="165"/>
      <c r="AA217" s="194"/>
      <c r="AB217" s="166"/>
      <c r="AC217" s="124" t="str">
        <f t="shared" si="88"/>
        <v>2,     1701385,   "HPPA080KD 2**  (80 gal)"</v>
      </c>
      <c r="AD217" s="126" t="str">
        <f>AD216</f>
        <v>Lochinvar</v>
      </c>
      <c r="AE217" s="173" t="s">
        <v>1245</v>
      </c>
      <c r="AF217" s="167">
        <f t="shared" si="78"/>
        <v>1</v>
      </c>
      <c r="AG217" s="124" t="str">
        <f t="shared" si="89"/>
        <v xml:space="preserve">          case  HPPA080KD 2**  (80 gal)   :   "LochinvarHPPA080KD2xx"</v>
      </c>
      <c r="AH217" s="6">
        <v>3.88</v>
      </c>
      <c r="AJ217" s="6">
        <v>4</v>
      </c>
      <c r="AK217"/>
      <c r="AL217" s="138" t="str">
        <f t="shared" si="90"/>
        <v/>
      </c>
      <c r="AM217" s="138">
        <f t="shared" si="91"/>
        <v>3.88</v>
      </c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  <c r="NR217"/>
      <c r="NS217"/>
      <c r="NT217"/>
      <c r="NU217"/>
      <c r="NV217"/>
      <c r="NW217"/>
      <c r="NX217"/>
      <c r="NY217"/>
      <c r="NZ217"/>
      <c r="OA217"/>
      <c r="OB217"/>
      <c r="OC217"/>
      <c r="OD217"/>
      <c r="OE217"/>
      <c r="OF217"/>
      <c r="OG217"/>
      <c r="OH217"/>
      <c r="OI217"/>
      <c r="OJ217"/>
      <c r="OK217"/>
      <c r="OL217"/>
      <c r="OM217"/>
      <c r="ON217"/>
      <c r="OO217"/>
      <c r="OP217"/>
      <c r="OQ217"/>
      <c r="OR217"/>
      <c r="OS217"/>
      <c r="OT217"/>
      <c r="OU217"/>
      <c r="OV217"/>
      <c r="OW217"/>
      <c r="OX217"/>
      <c r="OY217"/>
      <c r="OZ217"/>
      <c r="PA217"/>
      <c r="PB217"/>
      <c r="PC217"/>
      <c r="PD217"/>
      <c r="PE217"/>
      <c r="PF217"/>
      <c r="PG217"/>
      <c r="PH217"/>
      <c r="PI217"/>
      <c r="PJ217"/>
      <c r="PK217"/>
      <c r="PL217"/>
      <c r="PM217"/>
      <c r="PN217"/>
      <c r="PO217"/>
      <c r="PP217"/>
      <c r="PQ217"/>
      <c r="PR217"/>
      <c r="PS217"/>
      <c r="PT217"/>
      <c r="PU217"/>
      <c r="PV217"/>
      <c r="PW217"/>
      <c r="PX217"/>
      <c r="PY217"/>
      <c r="PZ217"/>
      <c r="QA217"/>
      <c r="QB217"/>
      <c r="QC217"/>
      <c r="QD217"/>
      <c r="QE217"/>
      <c r="QF217"/>
      <c r="QG217"/>
      <c r="QH217"/>
      <c r="QI217"/>
      <c r="QJ217"/>
      <c r="QK217"/>
      <c r="QL217"/>
      <c r="QM217"/>
      <c r="QN217"/>
      <c r="QO217"/>
      <c r="QP217"/>
      <c r="QQ217"/>
      <c r="QR217"/>
      <c r="QS217"/>
      <c r="QT217"/>
      <c r="QU217"/>
      <c r="QV217"/>
      <c r="QW217"/>
      <c r="QX217"/>
      <c r="QY217"/>
      <c r="QZ217"/>
      <c r="RA217"/>
      <c r="RB217"/>
      <c r="RC217"/>
      <c r="RD217"/>
      <c r="RE217"/>
      <c r="RF217"/>
      <c r="RG217"/>
      <c r="RH217"/>
      <c r="RI217"/>
      <c r="RJ217"/>
      <c r="RK217"/>
      <c r="RL217"/>
      <c r="RM217"/>
      <c r="RN217"/>
      <c r="RO217"/>
      <c r="RP217"/>
      <c r="RQ217"/>
      <c r="RR217"/>
      <c r="RS217"/>
      <c r="RT217"/>
      <c r="RU217"/>
      <c r="RV217"/>
      <c r="RW217"/>
      <c r="RX217"/>
      <c r="RY217"/>
      <c r="RZ217"/>
      <c r="SA217"/>
      <c r="SB217"/>
      <c r="SC217"/>
      <c r="SD217"/>
      <c r="SE217"/>
      <c r="SF217"/>
      <c r="SG217"/>
      <c r="SH217"/>
      <c r="SI217"/>
      <c r="SJ217"/>
      <c r="SK217"/>
      <c r="SL217"/>
      <c r="SM217"/>
      <c r="SN217"/>
      <c r="SO217"/>
      <c r="SP217"/>
      <c r="SQ217"/>
      <c r="SR217"/>
      <c r="SS217"/>
      <c r="ST217"/>
      <c r="SU217"/>
      <c r="SV217"/>
      <c r="SW217"/>
      <c r="SX217"/>
      <c r="SY217"/>
      <c r="SZ217"/>
      <c r="TA217"/>
      <c r="TB217"/>
      <c r="TC217"/>
      <c r="TD217"/>
      <c r="TE217"/>
      <c r="TF217"/>
      <c r="TG217"/>
      <c r="TH217"/>
      <c r="TI217"/>
      <c r="TJ217"/>
      <c r="TK217"/>
      <c r="TL217"/>
      <c r="TM217"/>
      <c r="TN217"/>
      <c r="TO217"/>
      <c r="TP217"/>
      <c r="TQ217"/>
      <c r="TR217"/>
      <c r="TS217"/>
      <c r="TT217"/>
      <c r="TU217"/>
      <c r="TV217"/>
      <c r="TW217"/>
      <c r="TX217"/>
      <c r="TY217"/>
      <c r="TZ217"/>
      <c r="UA217"/>
      <c r="UB217"/>
      <c r="UC217"/>
      <c r="UD217"/>
      <c r="UE217"/>
      <c r="UF217"/>
      <c r="UG217"/>
      <c r="UH217"/>
      <c r="UI217"/>
      <c r="UJ217"/>
      <c r="UK217"/>
      <c r="UL217"/>
      <c r="UM217"/>
      <c r="UN217"/>
      <c r="UO217"/>
      <c r="UP217"/>
      <c r="UQ217"/>
      <c r="UR217"/>
      <c r="US217"/>
      <c r="UT217"/>
      <c r="UU217"/>
      <c r="UV217"/>
      <c r="UW217"/>
      <c r="UX217"/>
      <c r="UY217"/>
      <c r="UZ217"/>
      <c r="VA217"/>
      <c r="VB217"/>
      <c r="VC217"/>
      <c r="VD217"/>
      <c r="VE217"/>
      <c r="VF217"/>
      <c r="VG217"/>
      <c r="VH217"/>
      <c r="VI217"/>
      <c r="VJ217"/>
      <c r="VK217"/>
      <c r="VL217"/>
      <c r="VM217"/>
      <c r="VN217"/>
      <c r="VO217"/>
      <c r="VP217"/>
      <c r="VQ217"/>
      <c r="VR217"/>
      <c r="VS217"/>
      <c r="VT217"/>
      <c r="VU217"/>
      <c r="VV217"/>
      <c r="VW217"/>
      <c r="VX217"/>
      <c r="VY217"/>
      <c r="VZ217"/>
      <c r="WA217"/>
      <c r="WB217"/>
      <c r="WC217"/>
      <c r="WD217"/>
      <c r="WE217"/>
      <c r="WF217"/>
      <c r="WG217"/>
      <c r="WH217"/>
      <c r="WI217"/>
      <c r="WJ217"/>
      <c r="WK217"/>
      <c r="WL217"/>
      <c r="WM217"/>
      <c r="WN217"/>
      <c r="WO217"/>
      <c r="WP217"/>
      <c r="WQ217"/>
      <c r="WR217"/>
      <c r="WS217"/>
      <c r="WT217"/>
      <c r="WU217"/>
      <c r="WV217"/>
      <c r="WW217"/>
      <c r="WX217"/>
      <c r="WY217"/>
      <c r="WZ217"/>
      <c r="XA217"/>
      <c r="XB217"/>
      <c r="XC217"/>
      <c r="XD217"/>
      <c r="XE217"/>
      <c r="XF217"/>
      <c r="XG217"/>
      <c r="XH217"/>
      <c r="XI217"/>
      <c r="XJ217"/>
      <c r="XK217"/>
      <c r="XL217"/>
      <c r="XM217"/>
      <c r="XN217"/>
      <c r="XO217"/>
      <c r="XP217"/>
      <c r="XQ217"/>
      <c r="XR217"/>
      <c r="XS217"/>
      <c r="XT217"/>
      <c r="XU217"/>
      <c r="XV217"/>
      <c r="XW217"/>
      <c r="XX217"/>
      <c r="XY217"/>
      <c r="XZ217"/>
      <c r="YA217"/>
      <c r="YB217"/>
      <c r="YC217"/>
      <c r="YD217"/>
      <c r="YE217"/>
      <c r="YF217"/>
      <c r="YG217"/>
      <c r="YH217"/>
      <c r="YI217"/>
      <c r="YJ217"/>
      <c r="YK217"/>
      <c r="YL217"/>
      <c r="YM217"/>
      <c r="YN217"/>
      <c r="YO217"/>
      <c r="YP217"/>
      <c r="YQ217"/>
      <c r="YR217"/>
      <c r="YS217"/>
      <c r="YT217"/>
      <c r="YU217"/>
      <c r="YV217"/>
      <c r="YW217"/>
      <c r="YX217"/>
      <c r="YY217"/>
      <c r="YZ217"/>
      <c r="ZA217"/>
      <c r="ZB217"/>
      <c r="ZC217"/>
      <c r="ZD217"/>
      <c r="ZE217"/>
      <c r="ZF217"/>
      <c r="ZG217"/>
      <c r="ZH217"/>
      <c r="ZI217"/>
      <c r="ZJ217"/>
      <c r="ZK217"/>
      <c r="ZL217"/>
      <c r="ZM217"/>
      <c r="ZN217"/>
      <c r="ZO217"/>
      <c r="ZP217"/>
      <c r="ZQ217"/>
      <c r="ZR217"/>
      <c r="ZS217"/>
      <c r="ZT217"/>
      <c r="ZU217"/>
      <c r="ZV217"/>
      <c r="ZW217"/>
      <c r="ZX217"/>
      <c r="ZY217"/>
      <c r="ZZ217"/>
      <c r="AAA217"/>
      <c r="AAB217"/>
      <c r="AAC217"/>
      <c r="AAD217"/>
      <c r="AAE217"/>
      <c r="AAF217"/>
      <c r="AAG217"/>
      <c r="AAH217"/>
      <c r="AAI217"/>
      <c r="AAJ217"/>
      <c r="AAK217"/>
      <c r="AAL217"/>
      <c r="AAM217"/>
      <c r="AAN217"/>
      <c r="AAO217"/>
      <c r="AAP217"/>
      <c r="AAQ217"/>
      <c r="AAR217"/>
      <c r="AAS217"/>
      <c r="AAT217"/>
      <c r="AAU217"/>
      <c r="AAV217"/>
      <c r="AAW217"/>
      <c r="AAX217"/>
      <c r="AAY217"/>
      <c r="AAZ217"/>
      <c r="ABA217"/>
      <c r="ABB217"/>
      <c r="ABC217"/>
      <c r="ABD217"/>
      <c r="ABE217"/>
      <c r="ABF217"/>
      <c r="ABG217"/>
      <c r="ABH217"/>
      <c r="ABI217"/>
      <c r="ABJ217"/>
      <c r="ABK217"/>
      <c r="ABL217"/>
      <c r="ABM217"/>
      <c r="ABN217"/>
      <c r="ABO217"/>
      <c r="ABP217"/>
      <c r="ABQ217"/>
      <c r="ABR217"/>
      <c r="ABS217"/>
      <c r="ABT217"/>
      <c r="ABU217"/>
      <c r="ABV217"/>
      <c r="ABW217"/>
      <c r="ABX217"/>
      <c r="ABY217"/>
      <c r="ABZ217"/>
      <c r="ACA217"/>
      <c r="ACB217"/>
      <c r="ACC217"/>
      <c r="ACD217"/>
      <c r="ACE217"/>
      <c r="ACF217"/>
      <c r="ACG217"/>
      <c r="ACH217"/>
      <c r="ACI217"/>
      <c r="ACJ217"/>
      <c r="ACK217"/>
      <c r="ACL217"/>
      <c r="ACM217"/>
      <c r="ACN217"/>
      <c r="ACO217"/>
      <c r="ACP217"/>
      <c r="ACQ217"/>
      <c r="ACR217"/>
      <c r="ACS217"/>
      <c r="ACT217"/>
      <c r="ACU217"/>
      <c r="ACV217"/>
      <c r="ACW217"/>
      <c r="ACX217"/>
      <c r="ACY217"/>
      <c r="ACZ217"/>
      <c r="ADA217"/>
      <c r="ADB217"/>
      <c r="ADC217"/>
      <c r="ADD217"/>
      <c r="ADE217"/>
      <c r="ADF217"/>
      <c r="ADG217"/>
      <c r="ADH217"/>
      <c r="ADI217"/>
      <c r="ADJ217"/>
      <c r="ADK217"/>
      <c r="ADL217"/>
      <c r="ADM217"/>
      <c r="ADN217"/>
      <c r="ADO217"/>
      <c r="ADP217"/>
      <c r="ADQ217"/>
      <c r="ADR217"/>
      <c r="ADS217"/>
      <c r="ADT217"/>
      <c r="ADU217"/>
      <c r="ADV217"/>
      <c r="ADW217"/>
      <c r="ADX217"/>
      <c r="ADY217"/>
      <c r="ADZ217"/>
      <c r="AEA217"/>
      <c r="AEB217"/>
      <c r="AEC217"/>
      <c r="AED217"/>
      <c r="AEE217"/>
      <c r="AEF217"/>
      <c r="AEG217"/>
      <c r="AEH217"/>
      <c r="AEI217"/>
      <c r="AEJ217"/>
      <c r="AEK217"/>
      <c r="AEL217"/>
      <c r="AEM217"/>
      <c r="AEN217"/>
      <c r="AEO217"/>
      <c r="AEP217"/>
      <c r="AEQ217"/>
      <c r="AER217"/>
      <c r="AES217"/>
      <c r="AET217"/>
      <c r="AEU217"/>
      <c r="AEV217"/>
      <c r="AEW217"/>
      <c r="AEX217"/>
      <c r="AEY217"/>
      <c r="AEZ217"/>
      <c r="AFA217"/>
      <c r="AFB217"/>
      <c r="AFC217"/>
      <c r="AFD217"/>
      <c r="AFE217"/>
      <c r="AFF217"/>
      <c r="AFG217"/>
      <c r="AFH217"/>
      <c r="AFI217"/>
      <c r="AFJ217"/>
      <c r="AFK217"/>
      <c r="AFL217"/>
      <c r="AFM217"/>
      <c r="AFN217"/>
      <c r="AFO217"/>
      <c r="AFP217"/>
      <c r="AFQ217"/>
      <c r="AFR217"/>
      <c r="AFS217"/>
      <c r="AFT217"/>
      <c r="AFU217"/>
      <c r="AFV217"/>
      <c r="AFW217"/>
      <c r="AFX217"/>
      <c r="AFY217"/>
      <c r="AFZ217"/>
      <c r="AGA217"/>
      <c r="AGB217"/>
      <c r="AGC217"/>
      <c r="AGD217"/>
      <c r="AGE217"/>
      <c r="AGF217"/>
      <c r="AGG217"/>
      <c r="AGH217"/>
      <c r="AGI217"/>
      <c r="AGJ217"/>
      <c r="AGK217"/>
      <c r="AGL217"/>
      <c r="AGM217"/>
      <c r="AGN217"/>
      <c r="AGO217"/>
      <c r="AGP217"/>
      <c r="AGQ217"/>
      <c r="AGR217"/>
      <c r="AGS217"/>
      <c r="AGT217"/>
      <c r="AGU217"/>
      <c r="AGV217"/>
      <c r="AGW217"/>
      <c r="AGX217"/>
      <c r="AGY217"/>
      <c r="AGZ217"/>
      <c r="AHA217"/>
      <c r="AHB217"/>
      <c r="AHC217"/>
      <c r="AHD217"/>
      <c r="AHE217"/>
      <c r="AHF217"/>
      <c r="AHG217"/>
      <c r="AHH217"/>
      <c r="AHI217"/>
      <c r="AHJ217"/>
      <c r="AHK217"/>
      <c r="AHL217"/>
      <c r="AHM217"/>
      <c r="AHN217"/>
      <c r="AHO217"/>
      <c r="AHP217"/>
      <c r="AHQ217"/>
      <c r="AHR217"/>
      <c r="AHS217"/>
      <c r="AHT217"/>
      <c r="AHU217"/>
      <c r="AHV217"/>
      <c r="AHW217"/>
      <c r="AHX217"/>
      <c r="AHY217"/>
      <c r="AHZ217"/>
      <c r="AIA217"/>
      <c r="AIB217"/>
      <c r="AIC217"/>
      <c r="AID217"/>
      <c r="AIE217"/>
      <c r="AIF217"/>
      <c r="AIG217"/>
      <c r="AIH217"/>
      <c r="AII217"/>
      <c r="AIJ217"/>
      <c r="AIK217"/>
      <c r="AIL217"/>
      <c r="AIM217"/>
      <c r="AIN217"/>
      <c r="AIO217"/>
      <c r="AIP217"/>
      <c r="AIQ217"/>
      <c r="AIR217"/>
      <c r="AIS217"/>
      <c r="AIT217"/>
      <c r="AIU217"/>
      <c r="AIV217"/>
      <c r="AIW217"/>
      <c r="AIX217"/>
      <c r="AIY217"/>
      <c r="AIZ217"/>
      <c r="AJA217"/>
      <c r="AJB217"/>
      <c r="AJC217"/>
      <c r="AJD217"/>
      <c r="AJE217"/>
      <c r="AJF217"/>
      <c r="AJG217"/>
      <c r="AJH217"/>
      <c r="AJI217"/>
      <c r="AJJ217"/>
      <c r="AJK217"/>
      <c r="AJL217"/>
      <c r="AJM217"/>
      <c r="AJN217"/>
      <c r="AJO217"/>
      <c r="AJP217"/>
      <c r="AJQ217"/>
      <c r="AJR217"/>
      <c r="AJS217"/>
      <c r="AJT217"/>
      <c r="AJU217"/>
      <c r="AJV217"/>
      <c r="AJW217"/>
      <c r="AJX217"/>
      <c r="AJY217"/>
      <c r="AJZ217"/>
      <c r="AKA217"/>
      <c r="AKB217"/>
      <c r="AKC217"/>
      <c r="AKD217"/>
      <c r="AKE217"/>
      <c r="AKF217"/>
      <c r="AKG217"/>
      <c r="AKH217"/>
      <c r="AKI217"/>
      <c r="AKJ217"/>
      <c r="AKK217"/>
      <c r="AKL217"/>
      <c r="AKM217"/>
      <c r="AKN217"/>
      <c r="AKO217"/>
      <c r="AKP217"/>
      <c r="AKQ217"/>
      <c r="AKR217"/>
      <c r="AKS217"/>
      <c r="AKT217"/>
      <c r="AKU217"/>
      <c r="AKV217"/>
      <c r="AKW217"/>
      <c r="AKX217"/>
      <c r="AKY217"/>
      <c r="AKZ217"/>
      <c r="ALA217"/>
      <c r="ALB217"/>
      <c r="ALC217"/>
      <c r="ALD217"/>
      <c r="ALE217"/>
      <c r="ALF217"/>
      <c r="ALG217"/>
      <c r="ALH217"/>
      <c r="ALI217"/>
      <c r="ALJ217"/>
      <c r="ALK217"/>
      <c r="ALL217"/>
      <c r="ALM217"/>
      <c r="ALN217"/>
      <c r="ALO217"/>
      <c r="ALP217"/>
      <c r="ALQ217"/>
      <c r="ALR217"/>
      <c r="ALS217"/>
      <c r="ALT217"/>
      <c r="ALU217"/>
      <c r="ALV217"/>
      <c r="ALW217"/>
      <c r="ALX217"/>
      <c r="ALY217"/>
      <c r="ALZ217"/>
      <c r="AMA217"/>
      <c r="AMB217"/>
      <c r="AMC217"/>
      <c r="AMD217"/>
      <c r="AME217"/>
      <c r="AMF217"/>
      <c r="AMG217"/>
      <c r="AMH217"/>
      <c r="AMI217"/>
      <c r="AMJ217"/>
      <c r="AMK217"/>
      <c r="AML217"/>
      <c r="AMM217"/>
      <c r="AMN217"/>
      <c r="AMO217"/>
      <c r="AMP217"/>
      <c r="AMQ217"/>
      <c r="AMR217"/>
      <c r="AMS217"/>
      <c r="AMT217"/>
      <c r="AMU217"/>
    </row>
    <row r="218" spans="3:1035" s="6" customFormat="1" ht="15" customHeight="1" x14ac:dyDescent="0.25">
      <c r="C218" s="147" t="str">
        <f t="shared" si="79"/>
        <v>Lochinvar</v>
      </c>
      <c r="D218" s="147" t="str">
        <f t="shared" si="80"/>
        <v>HPSA050KD 2**  (50 gal)</v>
      </c>
      <c r="E218" s="147">
        <f t="shared" si="81"/>
        <v>1700783</v>
      </c>
      <c r="F218" s="55">
        <f t="shared" si="82"/>
        <v>50</v>
      </c>
      <c r="G218" s="6" t="str">
        <f t="shared" si="83"/>
        <v>AOSmithHPTS50</v>
      </c>
      <c r="H218" s="114">
        <f t="shared" si="84"/>
        <v>1</v>
      </c>
      <c r="I218" s="152" t="str">
        <f t="shared" si="85"/>
        <v>LochinvarHPSA050KD2xx</v>
      </c>
      <c r="J218" s="114">
        <v>4</v>
      </c>
      <c r="K218" s="219">
        <v>3.8</v>
      </c>
      <c r="L218" s="91" t="s">
        <v>188</v>
      </c>
      <c r="M218" s="32">
        <v>4</v>
      </c>
      <c r="N218" s="75">
        <f t="shared" si="86"/>
        <v>17</v>
      </c>
      <c r="O218" s="154" t="s">
        <v>25</v>
      </c>
      <c r="P218" s="61">
        <v>7</v>
      </c>
      <c r="Q218" s="164">
        <f t="shared" si="75"/>
        <v>1700783</v>
      </c>
      <c r="R218" s="59" t="str">
        <f t="shared" si="87"/>
        <v>HPSA050KD 2**  (50 gal)</v>
      </c>
      <c r="S218" s="151">
        <f t="shared" si="76"/>
        <v>1</v>
      </c>
      <c r="T218" s="10" t="s">
        <v>840</v>
      </c>
      <c r="U218" s="11">
        <v>50</v>
      </c>
      <c r="V218" s="30" t="s">
        <v>817</v>
      </c>
      <c r="W218" s="80" t="s">
        <v>817</v>
      </c>
      <c r="X218" s="85" t="str">
        <f t="shared" si="77"/>
        <v>AOSmithHPTS50</v>
      </c>
      <c r="Y218" s="115">
        <v>1</v>
      </c>
      <c r="Z218" s="42" t="s">
        <v>8</v>
      </c>
      <c r="AA218" s="150">
        <v>44728</v>
      </c>
      <c r="AB218" s="44" t="s">
        <v>80</v>
      </c>
      <c r="AC218" s="124" t="str">
        <f t="shared" si="88"/>
        <v>2,     1700783,   "HPSA050KD 2**  (50 gal)"</v>
      </c>
      <c r="AD218" s="125" t="str">
        <f>O218</f>
        <v>Lochinvar</v>
      </c>
      <c r="AE218" s="146" t="s">
        <v>843</v>
      </c>
      <c r="AF218" s="167">
        <f t="shared" si="78"/>
        <v>1</v>
      </c>
      <c r="AG218" s="124" t="str">
        <f t="shared" si="89"/>
        <v xml:space="preserve">          case  HPSA050KD 2**  (50 gal)   :   "LochinvarHPSA050KD2xx"</v>
      </c>
      <c r="AH218" s="6">
        <v>3.8</v>
      </c>
      <c r="AJ218" s="6">
        <v>4</v>
      </c>
      <c r="AK218"/>
      <c r="AL218" s="138" t="str">
        <f t="shared" si="90"/>
        <v/>
      </c>
      <c r="AM218" s="138">
        <f t="shared" si="91"/>
        <v>3.8</v>
      </c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  <c r="NR218"/>
      <c r="NS218"/>
      <c r="NT218"/>
      <c r="NU218"/>
      <c r="NV218"/>
      <c r="NW218"/>
      <c r="NX218"/>
      <c r="NY218"/>
      <c r="NZ218"/>
      <c r="OA218"/>
      <c r="OB218"/>
      <c r="OC218"/>
      <c r="OD218"/>
      <c r="OE218"/>
      <c r="OF218"/>
      <c r="OG218"/>
      <c r="OH218"/>
      <c r="OI218"/>
      <c r="OJ218"/>
      <c r="OK218"/>
      <c r="OL218"/>
      <c r="OM218"/>
      <c r="ON218"/>
      <c r="OO218"/>
      <c r="OP218"/>
      <c r="OQ218"/>
      <c r="OR218"/>
      <c r="OS218"/>
      <c r="OT218"/>
      <c r="OU218"/>
      <c r="OV218"/>
      <c r="OW218"/>
      <c r="OX218"/>
      <c r="OY218"/>
      <c r="OZ218"/>
      <c r="PA218"/>
      <c r="PB218"/>
      <c r="PC218"/>
      <c r="PD218"/>
      <c r="PE218"/>
      <c r="PF218"/>
      <c r="PG218"/>
      <c r="PH218"/>
      <c r="PI218"/>
      <c r="PJ218"/>
      <c r="PK218"/>
      <c r="PL218"/>
      <c r="PM218"/>
      <c r="PN218"/>
      <c r="PO218"/>
      <c r="PP218"/>
      <c r="PQ218"/>
      <c r="PR218"/>
      <c r="PS218"/>
      <c r="PT218"/>
      <c r="PU218"/>
      <c r="PV218"/>
      <c r="PW218"/>
      <c r="PX218"/>
      <c r="PY218"/>
      <c r="PZ218"/>
      <c r="QA218"/>
      <c r="QB218"/>
      <c r="QC218"/>
      <c r="QD218"/>
      <c r="QE218"/>
      <c r="QF218"/>
      <c r="QG218"/>
      <c r="QH218"/>
      <c r="QI218"/>
      <c r="QJ218"/>
      <c r="QK218"/>
      <c r="QL218"/>
      <c r="QM218"/>
      <c r="QN218"/>
      <c r="QO218"/>
      <c r="QP218"/>
      <c r="QQ218"/>
      <c r="QR218"/>
      <c r="QS218"/>
      <c r="QT218"/>
      <c r="QU218"/>
      <c r="QV218"/>
      <c r="QW218"/>
      <c r="QX218"/>
      <c r="QY218"/>
      <c r="QZ218"/>
      <c r="RA218"/>
      <c r="RB218"/>
      <c r="RC218"/>
      <c r="RD218"/>
      <c r="RE218"/>
      <c r="RF218"/>
      <c r="RG218"/>
      <c r="RH218"/>
      <c r="RI218"/>
      <c r="RJ218"/>
      <c r="RK218"/>
      <c r="RL218"/>
      <c r="RM218"/>
      <c r="RN218"/>
      <c r="RO218"/>
      <c r="RP218"/>
      <c r="RQ218"/>
      <c r="RR218"/>
      <c r="RS218"/>
      <c r="RT218"/>
      <c r="RU218"/>
      <c r="RV218"/>
      <c r="RW218"/>
      <c r="RX218"/>
      <c r="RY218"/>
      <c r="RZ218"/>
      <c r="SA218"/>
      <c r="SB218"/>
      <c r="SC218"/>
      <c r="SD218"/>
      <c r="SE218"/>
      <c r="SF218"/>
      <c r="SG218"/>
      <c r="SH218"/>
      <c r="SI218"/>
      <c r="SJ218"/>
      <c r="SK218"/>
      <c r="SL218"/>
      <c r="SM218"/>
      <c r="SN218"/>
      <c r="SO218"/>
      <c r="SP218"/>
      <c r="SQ218"/>
      <c r="SR218"/>
      <c r="SS218"/>
      <c r="ST218"/>
      <c r="SU218"/>
      <c r="SV218"/>
      <c r="SW218"/>
      <c r="SX218"/>
      <c r="SY218"/>
      <c r="SZ218"/>
      <c r="TA218"/>
      <c r="TB218"/>
      <c r="TC218"/>
      <c r="TD218"/>
      <c r="TE218"/>
      <c r="TF218"/>
      <c r="TG218"/>
      <c r="TH218"/>
      <c r="TI218"/>
      <c r="TJ218"/>
      <c r="TK218"/>
      <c r="TL218"/>
      <c r="TM218"/>
      <c r="TN218"/>
      <c r="TO218"/>
      <c r="TP218"/>
      <c r="TQ218"/>
      <c r="TR218"/>
      <c r="TS218"/>
      <c r="TT218"/>
      <c r="TU218"/>
      <c r="TV218"/>
      <c r="TW218"/>
      <c r="TX218"/>
      <c r="TY218"/>
      <c r="TZ218"/>
      <c r="UA218"/>
      <c r="UB218"/>
      <c r="UC218"/>
      <c r="UD218"/>
      <c r="UE218"/>
      <c r="UF218"/>
      <c r="UG218"/>
      <c r="UH218"/>
      <c r="UI218"/>
      <c r="UJ218"/>
      <c r="UK218"/>
      <c r="UL218"/>
      <c r="UM218"/>
      <c r="UN218"/>
      <c r="UO218"/>
      <c r="UP218"/>
      <c r="UQ218"/>
      <c r="UR218"/>
      <c r="US218"/>
      <c r="UT218"/>
      <c r="UU218"/>
      <c r="UV218"/>
      <c r="UW218"/>
      <c r="UX218"/>
      <c r="UY218"/>
      <c r="UZ218"/>
      <c r="VA218"/>
      <c r="VB218"/>
      <c r="VC218"/>
      <c r="VD218"/>
      <c r="VE218"/>
      <c r="VF218"/>
      <c r="VG218"/>
      <c r="VH218"/>
      <c r="VI218"/>
      <c r="VJ218"/>
      <c r="VK218"/>
      <c r="VL218"/>
      <c r="VM218"/>
      <c r="VN218"/>
      <c r="VO218"/>
      <c r="VP218"/>
      <c r="VQ218"/>
      <c r="VR218"/>
      <c r="VS218"/>
      <c r="VT218"/>
      <c r="VU218"/>
      <c r="VV218"/>
      <c r="VW218"/>
      <c r="VX218"/>
      <c r="VY218"/>
      <c r="VZ218"/>
      <c r="WA218"/>
      <c r="WB218"/>
      <c r="WC218"/>
      <c r="WD218"/>
      <c r="WE218"/>
      <c r="WF218"/>
      <c r="WG218"/>
      <c r="WH218"/>
      <c r="WI218"/>
      <c r="WJ218"/>
      <c r="WK218"/>
      <c r="WL218"/>
      <c r="WM218"/>
      <c r="WN218"/>
      <c r="WO218"/>
      <c r="WP218"/>
      <c r="WQ218"/>
      <c r="WR218"/>
      <c r="WS218"/>
      <c r="WT218"/>
      <c r="WU218"/>
      <c r="WV218"/>
      <c r="WW218"/>
      <c r="WX218"/>
      <c r="WY218"/>
      <c r="WZ218"/>
      <c r="XA218"/>
      <c r="XB218"/>
      <c r="XC218"/>
      <c r="XD218"/>
      <c r="XE218"/>
      <c r="XF218"/>
      <c r="XG218"/>
      <c r="XH218"/>
      <c r="XI218"/>
      <c r="XJ218"/>
      <c r="XK218"/>
      <c r="XL218"/>
      <c r="XM218"/>
      <c r="XN218"/>
      <c r="XO218"/>
      <c r="XP218"/>
      <c r="XQ218"/>
      <c r="XR218"/>
      <c r="XS218"/>
      <c r="XT218"/>
      <c r="XU218"/>
      <c r="XV218"/>
      <c r="XW218"/>
      <c r="XX218"/>
      <c r="XY218"/>
      <c r="XZ218"/>
      <c r="YA218"/>
      <c r="YB218"/>
      <c r="YC218"/>
      <c r="YD218"/>
      <c r="YE218"/>
      <c r="YF218"/>
      <c r="YG218"/>
      <c r="YH218"/>
      <c r="YI218"/>
      <c r="YJ218"/>
      <c r="YK218"/>
      <c r="YL218"/>
      <c r="YM218"/>
      <c r="YN218"/>
      <c r="YO218"/>
      <c r="YP218"/>
      <c r="YQ218"/>
      <c r="YR218"/>
      <c r="YS218"/>
      <c r="YT218"/>
      <c r="YU218"/>
      <c r="YV218"/>
      <c r="YW218"/>
      <c r="YX218"/>
      <c r="YY218"/>
      <c r="YZ218"/>
      <c r="ZA218"/>
      <c r="ZB218"/>
      <c r="ZC218"/>
      <c r="ZD218"/>
      <c r="ZE218"/>
      <c r="ZF218"/>
      <c r="ZG218"/>
      <c r="ZH218"/>
      <c r="ZI218"/>
      <c r="ZJ218"/>
      <c r="ZK218"/>
      <c r="ZL218"/>
      <c r="ZM218"/>
      <c r="ZN218"/>
      <c r="ZO218"/>
      <c r="ZP218"/>
      <c r="ZQ218"/>
      <c r="ZR218"/>
      <c r="ZS218"/>
      <c r="ZT218"/>
      <c r="ZU218"/>
      <c r="ZV218"/>
      <c r="ZW218"/>
      <c r="ZX218"/>
      <c r="ZY218"/>
      <c r="ZZ218"/>
      <c r="AAA218"/>
      <c r="AAB218"/>
      <c r="AAC218"/>
      <c r="AAD218"/>
      <c r="AAE218"/>
      <c r="AAF218"/>
      <c r="AAG218"/>
      <c r="AAH218"/>
      <c r="AAI218"/>
      <c r="AAJ218"/>
      <c r="AAK218"/>
      <c r="AAL218"/>
      <c r="AAM218"/>
      <c r="AAN218"/>
      <c r="AAO218"/>
      <c r="AAP218"/>
      <c r="AAQ218"/>
      <c r="AAR218"/>
      <c r="AAS218"/>
      <c r="AAT218"/>
      <c r="AAU218"/>
      <c r="AAV218"/>
      <c r="AAW218"/>
      <c r="AAX218"/>
      <c r="AAY218"/>
      <c r="AAZ218"/>
      <c r="ABA218"/>
      <c r="ABB218"/>
      <c r="ABC218"/>
      <c r="ABD218"/>
      <c r="ABE218"/>
      <c r="ABF218"/>
      <c r="ABG218"/>
      <c r="ABH218"/>
      <c r="ABI218"/>
      <c r="ABJ218"/>
      <c r="ABK218"/>
      <c r="ABL218"/>
      <c r="ABM218"/>
      <c r="ABN218"/>
      <c r="ABO218"/>
      <c r="ABP218"/>
      <c r="ABQ218"/>
      <c r="ABR218"/>
      <c r="ABS218"/>
      <c r="ABT218"/>
      <c r="ABU218"/>
      <c r="ABV218"/>
      <c r="ABW218"/>
      <c r="ABX218"/>
      <c r="ABY218"/>
      <c r="ABZ218"/>
      <c r="ACA218"/>
      <c r="ACB218"/>
      <c r="ACC218"/>
      <c r="ACD218"/>
      <c r="ACE218"/>
      <c r="ACF218"/>
      <c r="ACG218"/>
      <c r="ACH218"/>
      <c r="ACI218"/>
      <c r="ACJ218"/>
      <c r="ACK218"/>
      <c r="ACL218"/>
      <c r="ACM218"/>
      <c r="ACN218"/>
      <c r="ACO218"/>
      <c r="ACP218"/>
      <c r="ACQ218"/>
      <c r="ACR218"/>
      <c r="ACS218"/>
      <c r="ACT218"/>
      <c r="ACU218"/>
      <c r="ACV218"/>
      <c r="ACW218"/>
      <c r="ACX218"/>
      <c r="ACY218"/>
      <c r="ACZ218"/>
      <c r="ADA218"/>
      <c r="ADB218"/>
      <c r="ADC218"/>
      <c r="ADD218"/>
      <c r="ADE218"/>
      <c r="ADF218"/>
      <c r="ADG218"/>
      <c r="ADH218"/>
      <c r="ADI218"/>
      <c r="ADJ218"/>
      <c r="ADK218"/>
      <c r="ADL218"/>
      <c r="ADM218"/>
      <c r="ADN218"/>
      <c r="ADO218"/>
      <c r="ADP218"/>
      <c r="ADQ218"/>
      <c r="ADR218"/>
      <c r="ADS218"/>
      <c r="ADT218"/>
      <c r="ADU218"/>
      <c r="ADV218"/>
      <c r="ADW218"/>
      <c r="ADX218"/>
      <c r="ADY218"/>
      <c r="ADZ218"/>
      <c r="AEA218"/>
      <c r="AEB218"/>
      <c r="AEC218"/>
      <c r="AED218"/>
      <c r="AEE218"/>
      <c r="AEF218"/>
      <c r="AEG218"/>
      <c r="AEH218"/>
      <c r="AEI218"/>
      <c r="AEJ218"/>
      <c r="AEK218"/>
      <c r="AEL218"/>
      <c r="AEM218"/>
      <c r="AEN218"/>
      <c r="AEO218"/>
      <c r="AEP218"/>
      <c r="AEQ218"/>
      <c r="AER218"/>
      <c r="AES218"/>
      <c r="AET218"/>
      <c r="AEU218"/>
      <c r="AEV218"/>
      <c r="AEW218"/>
      <c r="AEX218"/>
      <c r="AEY218"/>
      <c r="AEZ218"/>
      <c r="AFA218"/>
      <c r="AFB218"/>
      <c r="AFC218"/>
      <c r="AFD218"/>
      <c r="AFE218"/>
      <c r="AFF218"/>
      <c r="AFG218"/>
      <c r="AFH218"/>
      <c r="AFI218"/>
      <c r="AFJ218"/>
      <c r="AFK218"/>
      <c r="AFL218"/>
      <c r="AFM218"/>
      <c r="AFN218"/>
      <c r="AFO218"/>
      <c r="AFP218"/>
      <c r="AFQ218"/>
      <c r="AFR218"/>
      <c r="AFS218"/>
      <c r="AFT218"/>
      <c r="AFU218"/>
      <c r="AFV218"/>
      <c r="AFW218"/>
      <c r="AFX218"/>
      <c r="AFY218"/>
      <c r="AFZ218"/>
      <c r="AGA218"/>
      <c r="AGB218"/>
      <c r="AGC218"/>
      <c r="AGD218"/>
      <c r="AGE218"/>
      <c r="AGF218"/>
      <c r="AGG218"/>
      <c r="AGH218"/>
      <c r="AGI218"/>
      <c r="AGJ218"/>
      <c r="AGK218"/>
      <c r="AGL218"/>
      <c r="AGM218"/>
      <c r="AGN218"/>
      <c r="AGO218"/>
      <c r="AGP218"/>
      <c r="AGQ218"/>
      <c r="AGR218"/>
      <c r="AGS218"/>
      <c r="AGT218"/>
      <c r="AGU218"/>
      <c r="AGV218"/>
      <c r="AGW218"/>
      <c r="AGX218"/>
      <c r="AGY218"/>
      <c r="AGZ218"/>
      <c r="AHA218"/>
      <c r="AHB218"/>
      <c r="AHC218"/>
      <c r="AHD218"/>
      <c r="AHE218"/>
      <c r="AHF218"/>
      <c r="AHG218"/>
      <c r="AHH218"/>
      <c r="AHI218"/>
      <c r="AHJ218"/>
      <c r="AHK218"/>
      <c r="AHL218"/>
      <c r="AHM218"/>
      <c r="AHN218"/>
      <c r="AHO218"/>
      <c r="AHP218"/>
      <c r="AHQ218"/>
      <c r="AHR218"/>
      <c r="AHS218"/>
      <c r="AHT218"/>
      <c r="AHU218"/>
      <c r="AHV218"/>
      <c r="AHW218"/>
      <c r="AHX218"/>
      <c r="AHY218"/>
      <c r="AHZ218"/>
      <c r="AIA218"/>
      <c r="AIB218"/>
      <c r="AIC218"/>
      <c r="AID218"/>
      <c r="AIE218"/>
      <c r="AIF218"/>
      <c r="AIG218"/>
      <c r="AIH218"/>
      <c r="AII218"/>
      <c r="AIJ218"/>
      <c r="AIK218"/>
      <c r="AIL218"/>
      <c r="AIM218"/>
      <c r="AIN218"/>
      <c r="AIO218"/>
      <c r="AIP218"/>
      <c r="AIQ218"/>
      <c r="AIR218"/>
      <c r="AIS218"/>
      <c r="AIT218"/>
      <c r="AIU218"/>
      <c r="AIV218"/>
      <c r="AIW218"/>
      <c r="AIX218"/>
      <c r="AIY218"/>
      <c r="AIZ218"/>
      <c r="AJA218"/>
      <c r="AJB218"/>
      <c r="AJC218"/>
      <c r="AJD218"/>
      <c r="AJE218"/>
      <c r="AJF218"/>
      <c r="AJG218"/>
      <c r="AJH218"/>
      <c r="AJI218"/>
      <c r="AJJ218"/>
      <c r="AJK218"/>
      <c r="AJL218"/>
      <c r="AJM218"/>
      <c r="AJN218"/>
      <c r="AJO218"/>
      <c r="AJP218"/>
      <c r="AJQ218"/>
      <c r="AJR218"/>
      <c r="AJS218"/>
      <c r="AJT218"/>
      <c r="AJU218"/>
      <c r="AJV218"/>
      <c r="AJW218"/>
      <c r="AJX218"/>
      <c r="AJY218"/>
      <c r="AJZ218"/>
      <c r="AKA218"/>
      <c r="AKB218"/>
      <c r="AKC218"/>
      <c r="AKD218"/>
      <c r="AKE218"/>
      <c r="AKF218"/>
      <c r="AKG218"/>
      <c r="AKH218"/>
      <c r="AKI218"/>
      <c r="AKJ218"/>
      <c r="AKK218"/>
      <c r="AKL218"/>
      <c r="AKM218"/>
      <c r="AKN218"/>
      <c r="AKO218"/>
      <c r="AKP218"/>
      <c r="AKQ218"/>
      <c r="AKR218"/>
      <c r="AKS218"/>
      <c r="AKT218"/>
      <c r="AKU218"/>
      <c r="AKV218"/>
      <c r="AKW218"/>
      <c r="AKX218"/>
      <c r="AKY218"/>
      <c r="AKZ218"/>
      <c r="ALA218"/>
      <c r="ALB218"/>
      <c r="ALC218"/>
      <c r="ALD218"/>
      <c r="ALE218"/>
      <c r="ALF218"/>
      <c r="ALG218"/>
      <c r="ALH218"/>
      <c r="ALI218"/>
      <c r="ALJ218"/>
      <c r="ALK218"/>
      <c r="ALL218"/>
      <c r="ALM218"/>
      <c r="ALN218"/>
      <c r="ALO218"/>
      <c r="ALP218"/>
      <c r="ALQ218"/>
      <c r="ALR218"/>
      <c r="ALS218"/>
      <c r="ALT218"/>
      <c r="ALU218"/>
      <c r="ALV218"/>
      <c r="ALW218"/>
      <c r="ALX218"/>
      <c r="ALY218"/>
      <c r="ALZ218"/>
      <c r="AMA218"/>
      <c r="AMB218"/>
      <c r="AMC218"/>
      <c r="AMD218"/>
      <c r="AME218"/>
      <c r="AMF218"/>
      <c r="AMG218"/>
      <c r="AMH218"/>
      <c r="AMI218"/>
      <c r="AMJ218"/>
      <c r="AMK218"/>
      <c r="AML218"/>
      <c r="AMM218"/>
      <c r="AMN218"/>
      <c r="AMO218"/>
      <c r="AMP218"/>
      <c r="AMQ218"/>
      <c r="AMR218"/>
      <c r="AMS218"/>
      <c r="AMT218"/>
      <c r="AMU218"/>
    </row>
    <row r="219" spans="3:1035" s="6" customFormat="1" ht="15" customHeight="1" x14ac:dyDescent="0.25">
      <c r="C219" s="147" t="str">
        <f t="shared" si="79"/>
        <v>Lochinvar</v>
      </c>
      <c r="D219" s="147" t="str">
        <f t="shared" si="80"/>
        <v>HPSA065KD 2**  (66 gal)</v>
      </c>
      <c r="E219" s="147">
        <f t="shared" si="81"/>
        <v>1700884</v>
      </c>
      <c r="F219" s="55">
        <f t="shared" si="82"/>
        <v>66</v>
      </c>
      <c r="G219" s="6" t="str">
        <f t="shared" si="83"/>
        <v>AOSmithHPTS66</v>
      </c>
      <c r="H219" s="114">
        <f t="shared" si="84"/>
        <v>1</v>
      </c>
      <c r="I219" s="152" t="str">
        <f t="shared" si="85"/>
        <v>LochinvarHPSA065KD2xx</v>
      </c>
      <c r="J219" s="114">
        <v>3</v>
      </c>
      <c r="K219" s="219">
        <v>4.0199999999999996</v>
      </c>
      <c r="L219" s="91" t="s">
        <v>188</v>
      </c>
      <c r="M219" s="32">
        <v>4</v>
      </c>
      <c r="N219" s="75">
        <f t="shared" si="86"/>
        <v>17</v>
      </c>
      <c r="O219" s="9" t="s">
        <v>25</v>
      </c>
      <c r="P219" s="62">
        <f>P218+1</f>
        <v>8</v>
      </c>
      <c r="Q219" s="164">
        <f t="shared" si="75"/>
        <v>1700884</v>
      </c>
      <c r="R219" s="59" t="str">
        <f t="shared" si="87"/>
        <v>HPSA065KD 2**  (66 gal)</v>
      </c>
      <c r="S219" s="151">
        <f t="shared" si="76"/>
        <v>1</v>
      </c>
      <c r="T219" s="10" t="s">
        <v>841</v>
      </c>
      <c r="U219" s="11">
        <v>66</v>
      </c>
      <c r="V219" s="30" t="s">
        <v>818</v>
      </c>
      <c r="W219" s="80" t="s">
        <v>818</v>
      </c>
      <c r="X219" s="85" t="str">
        <f t="shared" si="77"/>
        <v>AOSmithHPTS66</v>
      </c>
      <c r="Y219" s="115">
        <v>1</v>
      </c>
      <c r="Z219" s="42">
        <v>3</v>
      </c>
      <c r="AA219" s="150">
        <v>44728</v>
      </c>
      <c r="AB219" s="44" t="s">
        <v>80</v>
      </c>
      <c r="AC219" s="124" t="str">
        <f t="shared" si="88"/>
        <v>2,     1700884,   "HPSA065KD 2**  (66 gal)"</v>
      </c>
      <c r="AD219" s="126" t="str">
        <f>AD218</f>
        <v>Lochinvar</v>
      </c>
      <c r="AE219" s="146" t="s">
        <v>844</v>
      </c>
      <c r="AF219" s="167">
        <f t="shared" si="78"/>
        <v>1</v>
      </c>
      <c r="AG219" s="124" t="str">
        <f t="shared" si="89"/>
        <v xml:space="preserve">          case  HPSA065KD 2**  (66 gal)   :   "LochinvarHPSA065KD2xx"</v>
      </c>
      <c r="AH219" s="6">
        <v>4.0199999999999996</v>
      </c>
      <c r="AJ219" s="6">
        <v>3</v>
      </c>
      <c r="AK219"/>
      <c r="AL219" s="138">
        <f t="shared" si="90"/>
        <v>4.0199999999999996</v>
      </c>
      <c r="AM219" s="138" t="str">
        <f t="shared" si="91"/>
        <v/>
      </c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  <c r="NR219"/>
      <c r="NS219"/>
      <c r="NT219"/>
      <c r="NU219"/>
      <c r="NV219"/>
      <c r="NW219"/>
      <c r="NX219"/>
      <c r="NY219"/>
      <c r="NZ219"/>
      <c r="OA219"/>
      <c r="OB219"/>
      <c r="OC219"/>
      <c r="OD219"/>
      <c r="OE219"/>
      <c r="OF219"/>
      <c r="OG219"/>
      <c r="OH219"/>
      <c r="OI219"/>
      <c r="OJ219"/>
      <c r="OK219"/>
      <c r="OL219"/>
      <c r="OM219"/>
      <c r="ON219"/>
      <c r="OO219"/>
      <c r="OP219"/>
      <c r="OQ219"/>
      <c r="OR219"/>
      <c r="OS219"/>
      <c r="OT219"/>
      <c r="OU219"/>
      <c r="OV219"/>
      <c r="OW219"/>
      <c r="OX219"/>
      <c r="OY219"/>
      <c r="OZ219"/>
      <c r="PA219"/>
      <c r="PB219"/>
      <c r="PC219"/>
      <c r="PD219"/>
      <c r="PE219"/>
      <c r="PF219"/>
      <c r="PG219"/>
      <c r="PH219"/>
      <c r="PI219"/>
      <c r="PJ219"/>
      <c r="PK219"/>
      <c r="PL219"/>
      <c r="PM219"/>
      <c r="PN219"/>
      <c r="PO219"/>
      <c r="PP219"/>
      <c r="PQ219"/>
      <c r="PR219"/>
      <c r="PS219"/>
      <c r="PT219"/>
      <c r="PU219"/>
      <c r="PV219"/>
      <c r="PW219"/>
      <c r="PX219"/>
      <c r="PY219"/>
      <c r="PZ219"/>
      <c r="QA219"/>
      <c r="QB219"/>
      <c r="QC219"/>
      <c r="QD219"/>
      <c r="QE219"/>
      <c r="QF219"/>
      <c r="QG219"/>
      <c r="QH219"/>
      <c r="QI219"/>
      <c r="QJ219"/>
      <c r="QK219"/>
      <c r="QL219"/>
      <c r="QM219"/>
      <c r="QN219"/>
      <c r="QO219"/>
      <c r="QP219"/>
      <c r="QQ219"/>
      <c r="QR219"/>
      <c r="QS219"/>
      <c r="QT219"/>
      <c r="QU219"/>
      <c r="QV219"/>
      <c r="QW219"/>
      <c r="QX219"/>
      <c r="QY219"/>
      <c r="QZ219"/>
      <c r="RA219"/>
      <c r="RB219"/>
      <c r="RC219"/>
      <c r="RD219"/>
      <c r="RE219"/>
      <c r="RF219"/>
      <c r="RG219"/>
      <c r="RH219"/>
      <c r="RI219"/>
      <c r="RJ219"/>
      <c r="RK219"/>
      <c r="RL219"/>
      <c r="RM219"/>
      <c r="RN219"/>
      <c r="RO219"/>
      <c r="RP219"/>
      <c r="RQ219"/>
      <c r="RR219"/>
      <c r="RS219"/>
      <c r="RT219"/>
      <c r="RU219"/>
      <c r="RV219"/>
      <c r="RW219"/>
      <c r="RX219"/>
      <c r="RY219"/>
      <c r="RZ219"/>
      <c r="SA219"/>
      <c r="SB219"/>
      <c r="SC219"/>
      <c r="SD219"/>
      <c r="SE219"/>
      <c r="SF219"/>
      <c r="SG219"/>
      <c r="SH219"/>
      <c r="SI219"/>
      <c r="SJ219"/>
      <c r="SK219"/>
      <c r="SL219"/>
      <c r="SM219"/>
      <c r="SN219"/>
      <c r="SO219"/>
      <c r="SP219"/>
      <c r="SQ219"/>
      <c r="SR219"/>
      <c r="SS219"/>
      <c r="ST219"/>
      <c r="SU219"/>
      <c r="SV219"/>
      <c r="SW219"/>
      <c r="SX219"/>
      <c r="SY219"/>
      <c r="SZ219"/>
      <c r="TA219"/>
      <c r="TB219"/>
      <c r="TC219"/>
      <c r="TD219"/>
      <c r="TE219"/>
      <c r="TF219"/>
      <c r="TG219"/>
      <c r="TH219"/>
      <c r="TI219"/>
      <c r="TJ219"/>
      <c r="TK219"/>
      <c r="TL219"/>
      <c r="TM219"/>
      <c r="TN219"/>
      <c r="TO219"/>
      <c r="TP219"/>
      <c r="TQ219"/>
      <c r="TR219"/>
      <c r="TS219"/>
      <c r="TT219"/>
      <c r="TU219"/>
      <c r="TV219"/>
      <c r="TW219"/>
      <c r="TX219"/>
      <c r="TY219"/>
      <c r="TZ219"/>
      <c r="UA219"/>
      <c r="UB219"/>
      <c r="UC219"/>
      <c r="UD219"/>
      <c r="UE219"/>
      <c r="UF219"/>
      <c r="UG219"/>
      <c r="UH219"/>
      <c r="UI219"/>
      <c r="UJ219"/>
      <c r="UK219"/>
      <c r="UL219"/>
      <c r="UM219"/>
      <c r="UN219"/>
      <c r="UO219"/>
      <c r="UP219"/>
      <c r="UQ219"/>
      <c r="UR219"/>
      <c r="US219"/>
      <c r="UT219"/>
      <c r="UU219"/>
      <c r="UV219"/>
      <c r="UW219"/>
      <c r="UX219"/>
      <c r="UY219"/>
      <c r="UZ219"/>
      <c r="VA219"/>
      <c r="VB219"/>
      <c r="VC219"/>
      <c r="VD219"/>
      <c r="VE219"/>
      <c r="VF219"/>
      <c r="VG219"/>
      <c r="VH219"/>
      <c r="VI219"/>
      <c r="VJ219"/>
      <c r="VK219"/>
      <c r="VL219"/>
      <c r="VM219"/>
      <c r="VN219"/>
      <c r="VO219"/>
      <c r="VP219"/>
      <c r="VQ219"/>
      <c r="VR219"/>
      <c r="VS219"/>
      <c r="VT219"/>
      <c r="VU219"/>
      <c r="VV219"/>
      <c r="VW219"/>
      <c r="VX219"/>
      <c r="VY219"/>
      <c r="VZ219"/>
      <c r="WA219"/>
      <c r="WB219"/>
      <c r="WC219"/>
      <c r="WD219"/>
      <c r="WE219"/>
      <c r="WF219"/>
      <c r="WG219"/>
      <c r="WH219"/>
      <c r="WI219"/>
      <c r="WJ219"/>
      <c r="WK219"/>
      <c r="WL219"/>
      <c r="WM219"/>
      <c r="WN219"/>
      <c r="WO219"/>
      <c r="WP219"/>
      <c r="WQ219"/>
      <c r="WR219"/>
      <c r="WS219"/>
      <c r="WT219"/>
      <c r="WU219"/>
      <c r="WV219"/>
      <c r="WW219"/>
      <c r="WX219"/>
      <c r="WY219"/>
      <c r="WZ219"/>
      <c r="XA219"/>
      <c r="XB219"/>
      <c r="XC219"/>
      <c r="XD219"/>
      <c r="XE219"/>
      <c r="XF219"/>
      <c r="XG219"/>
      <c r="XH219"/>
      <c r="XI219"/>
      <c r="XJ219"/>
      <c r="XK219"/>
      <c r="XL219"/>
      <c r="XM219"/>
      <c r="XN219"/>
      <c r="XO219"/>
      <c r="XP219"/>
      <c r="XQ219"/>
      <c r="XR219"/>
      <c r="XS219"/>
      <c r="XT219"/>
      <c r="XU219"/>
      <c r="XV219"/>
      <c r="XW219"/>
      <c r="XX219"/>
      <c r="XY219"/>
      <c r="XZ219"/>
      <c r="YA219"/>
      <c r="YB219"/>
      <c r="YC219"/>
      <c r="YD219"/>
      <c r="YE219"/>
      <c r="YF219"/>
      <c r="YG219"/>
      <c r="YH219"/>
      <c r="YI219"/>
      <c r="YJ219"/>
      <c r="YK219"/>
      <c r="YL219"/>
      <c r="YM219"/>
      <c r="YN219"/>
      <c r="YO219"/>
      <c r="YP219"/>
      <c r="YQ219"/>
      <c r="YR219"/>
      <c r="YS219"/>
      <c r="YT219"/>
      <c r="YU219"/>
      <c r="YV219"/>
      <c r="YW219"/>
      <c r="YX219"/>
      <c r="YY219"/>
      <c r="YZ219"/>
      <c r="ZA219"/>
      <c r="ZB219"/>
      <c r="ZC219"/>
      <c r="ZD219"/>
      <c r="ZE219"/>
      <c r="ZF219"/>
      <c r="ZG219"/>
      <c r="ZH219"/>
      <c r="ZI219"/>
      <c r="ZJ219"/>
      <c r="ZK219"/>
      <c r="ZL219"/>
      <c r="ZM219"/>
      <c r="ZN219"/>
      <c r="ZO219"/>
      <c r="ZP219"/>
      <c r="ZQ219"/>
      <c r="ZR219"/>
      <c r="ZS219"/>
      <c r="ZT219"/>
      <c r="ZU219"/>
      <c r="ZV219"/>
      <c r="ZW219"/>
      <c r="ZX219"/>
      <c r="ZY219"/>
      <c r="ZZ219"/>
      <c r="AAA219"/>
      <c r="AAB219"/>
      <c r="AAC219"/>
      <c r="AAD219"/>
      <c r="AAE219"/>
      <c r="AAF219"/>
      <c r="AAG219"/>
      <c r="AAH219"/>
      <c r="AAI219"/>
      <c r="AAJ219"/>
      <c r="AAK219"/>
      <c r="AAL219"/>
      <c r="AAM219"/>
      <c r="AAN219"/>
      <c r="AAO219"/>
      <c r="AAP219"/>
      <c r="AAQ219"/>
      <c r="AAR219"/>
      <c r="AAS219"/>
      <c r="AAT219"/>
      <c r="AAU219"/>
      <c r="AAV219"/>
      <c r="AAW219"/>
      <c r="AAX219"/>
      <c r="AAY219"/>
      <c r="AAZ219"/>
      <c r="ABA219"/>
      <c r="ABB219"/>
      <c r="ABC219"/>
      <c r="ABD219"/>
      <c r="ABE219"/>
      <c r="ABF219"/>
      <c r="ABG219"/>
      <c r="ABH219"/>
      <c r="ABI219"/>
      <c r="ABJ219"/>
      <c r="ABK219"/>
      <c r="ABL219"/>
      <c r="ABM219"/>
      <c r="ABN219"/>
      <c r="ABO219"/>
      <c r="ABP219"/>
      <c r="ABQ219"/>
      <c r="ABR219"/>
      <c r="ABS219"/>
      <c r="ABT219"/>
      <c r="ABU219"/>
      <c r="ABV219"/>
      <c r="ABW219"/>
      <c r="ABX219"/>
      <c r="ABY219"/>
      <c r="ABZ219"/>
      <c r="ACA219"/>
      <c r="ACB219"/>
      <c r="ACC219"/>
      <c r="ACD219"/>
      <c r="ACE219"/>
      <c r="ACF219"/>
      <c r="ACG219"/>
      <c r="ACH219"/>
      <c r="ACI219"/>
      <c r="ACJ219"/>
      <c r="ACK219"/>
      <c r="ACL219"/>
      <c r="ACM219"/>
      <c r="ACN219"/>
      <c r="ACO219"/>
      <c r="ACP219"/>
      <c r="ACQ219"/>
      <c r="ACR219"/>
      <c r="ACS219"/>
      <c r="ACT219"/>
      <c r="ACU219"/>
      <c r="ACV219"/>
      <c r="ACW219"/>
      <c r="ACX219"/>
      <c r="ACY219"/>
      <c r="ACZ219"/>
      <c r="ADA219"/>
      <c r="ADB219"/>
      <c r="ADC219"/>
      <c r="ADD219"/>
      <c r="ADE219"/>
      <c r="ADF219"/>
      <c r="ADG219"/>
      <c r="ADH219"/>
      <c r="ADI219"/>
      <c r="ADJ219"/>
      <c r="ADK219"/>
      <c r="ADL219"/>
      <c r="ADM219"/>
      <c r="ADN219"/>
      <c r="ADO219"/>
      <c r="ADP219"/>
      <c r="ADQ219"/>
      <c r="ADR219"/>
      <c r="ADS219"/>
      <c r="ADT219"/>
      <c r="ADU219"/>
      <c r="ADV219"/>
      <c r="ADW219"/>
      <c r="ADX219"/>
      <c r="ADY219"/>
      <c r="ADZ219"/>
      <c r="AEA219"/>
      <c r="AEB219"/>
      <c r="AEC219"/>
      <c r="AED219"/>
      <c r="AEE219"/>
      <c r="AEF219"/>
      <c r="AEG219"/>
      <c r="AEH219"/>
      <c r="AEI219"/>
      <c r="AEJ219"/>
      <c r="AEK219"/>
      <c r="AEL219"/>
      <c r="AEM219"/>
      <c r="AEN219"/>
      <c r="AEO219"/>
      <c r="AEP219"/>
      <c r="AEQ219"/>
      <c r="AER219"/>
      <c r="AES219"/>
      <c r="AET219"/>
      <c r="AEU219"/>
      <c r="AEV219"/>
      <c r="AEW219"/>
      <c r="AEX219"/>
      <c r="AEY219"/>
      <c r="AEZ219"/>
      <c r="AFA219"/>
      <c r="AFB219"/>
      <c r="AFC219"/>
      <c r="AFD219"/>
      <c r="AFE219"/>
      <c r="AFF219"/>
      <c r="AFG219"/>
      <c r="AFH219"/>
      <c r="AFI219"/>
      <c r="AFJ219"/>
      <c r="AFK219"/>
      <c r="AFL219"/>
      <c r="AFM219"/>
      <c r="AFN219"/>
      <c r="AFO219"/>
      <c r="AFP219"/>
      <c r="AFQ219"/>
      <c r="AFR219"/>
      <c r="AFS219"/>
      <c r="AFT219"/>
      <c r="AFU219"/>
      <c r="AFV219"/>
      <c r="AFW219"/>
      <c r="AFX219"/>
      <c r="AFY219"/>
      <c r="AFZ219"/>
      <c r="AGA219"/>
      <c r="AGB219"/>
      <c r="AGC219"/>
      <c r="AGD219"/>
      <c r="AGE219"/>
      <c r="AGF219"/>
      <c r="AGG219"/>
      <c r="AGH219"/>
      <c r="AGI219"/>
      <c r="AGJ219"/>
      <c r="AGK219"/>
      <c r="AGL219"/>
      <c r="AGM219"/>
      <c r="AGN219"/>
      <c r="AGO219"/>
      <c r="AGP219"/>
      <c r="AGQ219"/>
      <c r="AGR219"/>
      <c r="AGS219"/>
      <c r="AGT219"/>
      <c r="AGU219"/>
      <c r="AGV219"/>
      <c r="AGW219"/>
      <c r="AGX219"/>
      <c r="AGY219"/>
      <c r="AGZ219"/>
      <c r="AHA219"/>
      <c r="AHB219"/>
      <c r="AHC219"/>
      <c r="AHD219"/>
      <c r="AHE219"/>
      <c r="AHF219"/>
      <c r="AHG219"/>
      <c r="AHH219"/>
      <c r="AHI219"/>
      <c r="AHJ219"/>
      <c r="AHK219"/>
      <c r="AHL219"/>
      <c r="AHM219"/>
      <c r="AHN219"/>
      <c r="AHO219"/>
      <c r="AHP219"/>
      <c r="AHQ219"/>
      <c r="AHR219"/>
      <c r="AHS219"/>
      <c r="AHT219"/>
      <c r="AHU219"/>
      <c r="AHV219"/>
      <c r="AHW219"/>
      <c r="AHX219"/>
      <c r="AHY219"/>
      <c r="AHZ219"/>
      <c r="AIA219"/>
      <c r="AIB219"/>
      <c r="AIC219"/>
      <c r="AID219"/>
      <c r="AIE219"/>
      <c r="AIF219"/>
      <c r="AIG219"/>
      <c r="AIH219"/>
      <c r="AII219"/>
      <c r="AIJ219"/>
      <c r="AIK219"/>
      <c r="AIL219"/>
      <c r="AIM219"/>
      <c r="AIN219"/>
      <c r="AIO219"/>
      <c r="AIP219"/>
      <c r="AIQ219"/>
      <c r="AIR219"/>
      <c r="AIS219"/>
      <c r="AIT219"/>
      <c r="AIU219"/>
      <c r="AIV219"/>
      <c r="AIW219"/>
      <c r="AIX219"/>
      <c r="AIY219"/>
      <c r="AIZ219"/>
      <c r="AJA219"/>
      <c r="AJB219"/>
      <c r="AJC219"/>
      <c r="AJD219"/>
      <c r="AJE219"/>
      <c r="AJF219"/>
      <c r="AJG219"/>
      <c r="AJH219"/>
      <c r="AJI219"/>
      <c r="AJJ219"/>
      <c r="AJK219"/>
      <c r="AJL219"/>
      <c r="AJM219"/>
      <c r="AJN219"/>
      <c r="AJO219"/>
      <c r="AJP219"/>
      <c r="AJQ219"/>
      <c r="AJR219"/>
      <c r="AJS219"/>
      <c r="AJT219"/>
      <c r="AJU219"/>
      <c r="AJV219"/>
      <c r="AJW219"/>
      <c r="AJX219"/>
      <c r="AJY219"/>
      <c r="AJZ219"/>
      <c r="AKA219"/>
      <c r="AKB219"/>
      <c r="AKC219"/>
      <c r="AKD219"/>
      <c r="AKE219"/>
      <c r="AKF219"/>
      <c r="AKG219"/>
      <c r="AKH219"/>
      <c r="AKI219"/>
      <c r="AKJ219"/>
      <c r="AKK219"/>
      <c r="AKL219"/>
      <c r="AKM219"/>
      <c r="AKN219"/>
      <c r="AKO219"/>
      <c r="AKP219"/>
      <c r="AKQ219"/>
      <c r="AKR219"/>
      <c r="AKS219"/>
      <c r="AKT219"/>
      <c r="AKU219"/>
      <c r="AKV219"/>
      <c r="AKW219"/>
      <c r="AKX219"/>
      <c r="AKY219"/>
      <c r="AKZ219"/>
      <c r="ALA219"/>
      <c r="ALB219"/>
      <c r="ALC219"/>
      <c r="ALD219"/>
      <c r="ALE219"/>
      <c r="ALF219"/>
      <c r="ALG219"/>
      <c r="ALH219"/>
      <c r="ALI219"/>
      <c r="ALJ219"/>
      <c r="ALK219"/>
      <c r="ALL219"/>
      <c r="ALM219"/>
      <c r="ALN219"/>
      <c r="ALO219"/>
      <c r="ALP219"/>
      <c r="ALQ219"/>
      <c r="ALR219"/>
      <c r="ALS219"/>
      <c r="ALT219"/>
      <c r="ALU219"/>
      <c r="ALV219"/>
      <c r="ALW219"/>
      <c r="ALX219"/>
      <c r="ALY219"/>
      <c r="ALZ219"/>
      <c r="AMA219"/>
      <c r="AMB219"/>
      <c r="AMC219"/>
      <c r="AMD219"/>
      <c r="AME219"/>
      <c r="AMF219"/>
      <c r="AMG219"/>
      <c r="AMH219"/>
      <c r="AMI219"/>
      <c r="AMJ219"/>
      <c r="AMK219"/>
      <c r="AML219"/>
      <c r="AMM219"/>
      <c r="AMN219"/>
      <c r="AMO219"/>
      <c r="AMP219"/>
      <c r="AMQ219"/>
      <c r="AMR219"/>
      <c r="AMS219"/>
      <c r="AMT219"/>
      <c r="AMU219"/>
    </row>
    <row r="220" spans="3:1035" s="6" customFormat="1" ht="15" customHeight="1" x14ac:dyDescent="0.25">
      <c r="C220" s="147" t="str">
        <f t="shared" si="79"/>
        <v>Lochinvar</v>
      </c>
      <c r="D220" s="147" t="str">
        <f t="shared" si="80"/>
        <v>HPSA080KD 2**  (80 gal)</v>
      </c>
      <c r="E220" s="147">
        <f t="shared" si="81"/>
        <v>1700985</v>
      </c>
      <c r="F220" s="55">
        <f t="shared" si="82"/>
        <v>80</v>
      </c>
      <c r="G220" s="6" t="str">
        <f t="shared" si="83"/>
        <v>AOSmithHPTS80</v>
      </c>
      <c r="H220" s="114">
        <f t="shared" si="84"/>
        <v>1</v>
      </c>
      <c r="I220" s="152" t="str">
        <f t="shared" si="85"/>
        <v>LochinvarHPSA080KD2xx</v>
      </c>
      <c r="J220" s="114">
        <v>4</v>
      </c>
      <c r="K220" s="219">
        <v>3.88</v>
      </c>
      <c r="L220" s="91" t="s">
        <v>188</v>
      </c>
      <c r="M220" s="32">
        <v>4</v>
      </c>
      <c r="N220" s="75">
        <f t="shared" si="86"/>
        <v>17</v>
      </c>
      <c r="O220" s="9" t="s">
        <v>25</v>
      </c>
      <c r="P220" s="62">
        <f>P219+1</f>
        <v>9</v>
      </c>
      <c r="Q220" s="164">
        <f t="shared" si="75"/>
        <v>1700985</v>
      </c>
      <c r="R220" s="59" t="str">
        <f t="shared" si="87"/>
        <v>HPSA080KD 2**  (80 gal)</v>
      </c>
      <c r="S220" s="151">
        <f t="shared" si="76"/>
        <v>1</v>
      </c>
      <c r="T220" s="10" t="s">
        <v>842</v>
      </c>
      <c r="U220" s="11">
        <v>80</v>
      </c>
      <c r="V220" s="30" t="s">
        <v>819</v>
      </c>
      <c r="W220" s="80" t="s">
        <v>819</v>
      </c>
      <c r="X220" s="85" t="str">
        <f t="shared" si="77"/>
        <v>AOSmithHPTS80</v>
      </c>
      <c r="Y220" s="115">
        <v>1</v>
      </c>
      <c r="Z220" s="42">
        <v>4</v>
      </c>
      <c r="AA220" s="150">
        <v>44728</v>
      </c>
      <c r="AB220" s="44" t="s">
        <v>80</v>
      </c>
      <c r="AC220" s="124" t="str">
        <f t="shared" si="88"/>
        <v>2,     1700985,   "HPSA080KD 2**  (80 gal)"</v>
      </c>
      <c r="AD220" s="126" t="str">
        <f>AD219</f>
        <v>Lochinvar</v>
      </c>
      <c r="AE220" s="146" t="s">
        <v>845</v>
      </c>
      <c r="AF220" s="167">
        <f t="shared" si="78"/>
        <v>1</v>
      </c>
      <c r="AG220" s="124" t="str">
        <f t="shared" si="89"/>
        <v xml:space="preserve">          case  HPSA080KD 2**  (80 gal)   :   "LochinvarHPSA080KD2xx"</v>
      </c>
      <c r="AH220" s="6">
        <v>3.88</v>
      </c>
      <c r="AJ220" s="6">
        <v>4</v>
      </c>
      <c r="AK220"/>
      <c r="AL220" s="138" t="str">
        <f t="shared" si="90"/>
        <v/>
      </c>
      <c r="AM220" s="138">
        <f t="shared" si="91"/>
        <v>3.88</v>
      </c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  <c r="NR220"/>
      <c r="NS220"/>
      <c r="NT220"/>
      <c r="NU220"/>
      <c r="NV220"/>
      <c r="NW220"/>
      <c r="NX220"/>
      <c r="NY220"/>
      <c r="NZ220"/>
      <c r="OA220"/>
      <c r="OB220"/>
      <c r="OC220"/>
      <c r="OD220"/>
      <c r="OE220"/>
      <c r="OF220"/>
      <c r="OG220"/>
      <c r="OH220"/>
      <c r="OI220"/>
      <c r="OJ220"/>
      <c r="OK220"/>
      <c r="OL220"/>
      <c r="OM220"/>
      <c r="ON220"/>
      <c r="OO220"/>
      <c r="OP220"/>
      <c r="OQ220"/>
      <c r="OR220"/>
      <c r="OS220"/>
      <c r="OT220"/>
      <c r="OU220"/>
      <c r="OV220"/>
      <c r="OW220"/>
      <c r="OX220"/>
      <c r="OY220"/>
      <c r="OZ220"/>
      <c r="PA220"/>
      <c r="PB220"/>
      <c r="PC220"/>
      <c r="PD220"/>
      <c r="PE220"/>
      <c r="PF220"/>
      <c r="PG220"/>
      <c r="PH220"/>
      <c r="PI220"/>
      <c r="PJ220"/>
      <c r="PK220"/>
      <c r="PL220"/>
      <c r="PM220"/>
      <c r="PN220"/>
      <c r="PO220"/>
      <c r="PP220"/>
      <c r="PQ220"/>
      <c r="PR220"/>
      <c r="PS220"/>
      <c r="PT220"/>
      <c r="PU220"/>
      <c r="PV220"/>
      <c r="PW220"/>
      <c r="PX220"/>
      <c r="PY220"/>
      <c r="PZ220"/>
      <c r="QA220"/>
      <c r="QB220"/>
      <c r="QC220"/>
      <c r="QD220"/>
      <c r="QE220"/>
      <c r="QF220"/>
      <c r="QG220"/>
      <c r="QH220"/>
      <c r="QI220"/>
      <c r="QJ220"/>
      <c r="QK220"/>
      <c r="QL220"/>
      <c r="QM220"/>
      <c r="QN220"/>
      <c r="QO220"/>
      <c r="QP220"/>
      <c r="QQ220"/>
      <c r="QR220"/>
      <c r="QS220"/>
      <c r="QT220"/>
      <c r="QU220"/>
      <c r="QV220"/>
      <c r="QW220"/>
      <c r="QX220"/>
      <c r="QY220"/>
      <c r="QZ220"/>
      <c r="RA220"/>
      <c r="RB220"/>
      <c r="RC220"/>
      <c r="RD220"/>
      <c r="RE220"/>
      <c r="RF220"/>
      <c r="RG220"/>
      <c r="RH220"/>
      <c r="RI220"/>
      <c r="RJ220"/>
      <c r="RK220"/>
      <c r="RL220"/>
      <c r="RM220"/>
      <c r="RN220"/>
      <c r="RO220"/>
      <c r="RP220"/>
      <c r="RQ220"/>
      <c r="RR220"/>
      <c r="RS220"/>
      <c r="RT220"/>
      <c r="RU220"/>
      <c r="RV220"/>
      <c r="RW220"/>
      <c r="RX220"/>
      <c r="RY220"/>
      <c r="RZ220"/>
      <c r="SA220"/>
      <c r="SB220"/>
      <c r="SC220"/>
      <c r="SD220"/>
      <c r="SE220"/>
      <c r="SF220"/>
      <c r="SG220"/>
      <c r="SH220"/>
      <c r="SI220"/>
      <c r="SJ220"/>
      <c r="SK220"/>
      <c r="SL220"/>
      <c r="SM220"/>
      <c r="SN220"/>
      <c r="SO220"/>
      <c r="SP220"/>
      <c r="SQ220"/>
      <c r="SR220"/>
      <c r="SS220"/>
      <c r="ST220"/>
      <c r="SU220"/>
      <c r="SV220"/>
      <c r="SW220"/>
      <c r="SX220"/>
      <c r="SY220"/>
      <c r="SZ220"/>
      <c r="TA220"/>
      <c r="TB220"/>
      <c r="TC220"/>
      <c r="TD220"/>
      <c r="TE220"/>
      <c r="TF220"/>
      <c r="TG220"/>
      <c r="TH220"/>
      <c r="TI220"/>
      <c r="TJ220"/>
      <c r="TK220"/>
      <c r="TL220"/>
      <c r="TM220"/>
      <c r="TN220"/>
      <c r="TO220"/>
      <c r="TP220"/>
      <c r="TQ220"/>
      <c r="TR220"/>
      <c r="TS220"/>
      <c r="TT220"/>
      <c r="TU220"/>
      <c r="TV220"/>
      <c r="TW220"/>
      <c r="TX220"/>
      <c r="TY220"/>
      <c r="TZ220"/>
      <c r="UA220"/>
      <c r="UB220"/>
      <c r="UC220"/>
      <c r="UD220"/>
      <c r="UE220"/>
      <c r="UF220"/>
      <c r="UG220"/>
      <c r="UH220"/>
      <c r="UI220"/>
      <c r="UJ220"/>
      <c r="UK220"/>
      <c r="UL220"/>
      <c r="UM220"/>
      <c r="UN220"/>
      <c r="UO220"/>
      <c r="UP220"/>
      <c r="UQ220"/>
      <c r="UR220"/>
      <c r="US220"/>
      <c r="UT220"/>
      <c r="UU220"/>
      <c r="UV220"/>
      <c r="UW220"/>
      <c r="UX220"/>
      <c r="UY220"/>
      <c r="UZ220"/>
      <c r="VA220"/>
      <c r="VB220"/>
      <c r="VC220"/>
      <c r="VD220"/>
      <c r="VE220"/>
      <c r="VF220"/>
      <c r="VG220"/>
      <c r="VH220"/>
      <c r="VI220"/>
      <c r="VJ220"/>
      <c r="VK220"/>
      <c r="VL220"/>
      <c r="VM220"/>
      <c r="VN220"/>
      <c r="VO220"/>
      <c r="VP220"/>
      <c r="VQ220"/>
      <c r="VR220"/>
      <c r="VS220"/>
      <c r="VT220"/>
      <c r="VU220"/>
      <c r="VV220"/>
      <c r="VW220"/>
      <c r="VX220"/>
      <c r="VY220"/>
      <c r="VZ220"/>
      <c r="WA220"/>
      <c r="WB220"/>
      <c r="WC220"/>
      <c r="WD220"/>
      <c r="WE220"/>
      <c r="WF220"/>
      <c r="WG220"/>
      <c r="WH220"/>
      <c r="WI220"/>
      <c r="WJ220"/>
      <c r="WK220"/>
      <c r="WL220"/>
      <c r="WM220"/>
      <c r="WN220"/>
      <c r="WO220"/>
      <c r="WP220"/>
      <c r="WQ220"/>
      <c r="WR220"/>
      <c r="WS220"/>
      <c r="WT220"/>
      <c r="WU220"/>
      <c r="WV220"/>
      <c r="WW220"/>
      <c r="WX220"/>
      <c r="WY220"/>
      <c r="WZ220"/>
      <c r="XA220"/>
      <c r="XB220"/>
      <c r="XC220"/>
      <c r="XD220"/>
      <c r="XE220"/>
      <c r="XF220"/>
      <c r="XG220"/>
      <c r="XH220"/>
      <c r="XI220"/>
      <c r="XJ220"/>
      <c r="XK220"/>
      <c r="XL220"/>
      <c r="XM220"/>
      <c r="XN220"/>
      <c r="XO220"/>
      <c r="XP220"/>
      <c r="XQ220"/>
      <c r="XR220"/>
      <c r="XS220"/>
      <c r="XT220"/>
      <c r="XU220"/>
      <c r="XV220"/>
      <c r="XW220"/>
      <c r="XX220"/>
      <c r="XY220"/>
      <c r="XZ220"/>
      <c r="YA220"/>
      <c r="YB220"/>
      <c r="YC220"/>
      <c r="YD220"/>
      <c r="YE220"/>
      <c r="YF220"/>
      <c r="YG220"/>
      <c r="YH220"/>
      <c r="YI220"/>
      <c r="YJ220"/>
      <c r="YK220"/>
      <c r="YL220"/>
      <c r="YM220"/>
      <c r="YN220"/>
      <c r="YO220"/>
      <c r="YP220"/>
      <c r="YQ220"/>
      <c r="YR220"/>
      <c r="YS220"/>
      <c r="YT220"/>
      <c r="YU220"/>
      <c r="YV220"/>
      <c r="YW220"/>
      <c r="YX220"/>
      <c r="YY220"/>
      <c r="YZ220"/>
      <c r="ZA220"/>
      <c r="ZB220"/>
      <c r="ZC220"/>
      <c r="ZD220"/>
      <c r="ZE220"/>
      <c r="ZF220"/>
      <c r="ZG220"/>
      <c r="ZH220"/>
      <c r="ZI220"/>
      <c r="ZJ220"/>
      <c r="ZK220"/>
      <c r="ZL220"/>
      <c r="ZM220"/>
      <c r="ZN220"/>
      <c r="ZO220"/>
      <c r="ZP220"/>
      <c r="ZQ220"/>
      <c r="ZR220"/>
      <c r="ZS220"/>
      <c r="ZT220"/>
      <c r="ZU220"/>
      <c r="ZV220"/>
      <c r="ZW220"/>
      <c r="ZX220"/>
      <c r="ZY220"/>
      <c r="ZZ220"/>
      <c r="AAA220"/>
      <c r="AAB220"/>
      <c r="AAC220"/>
      <c r="AAD220"/>
      <c r="AAE220"/>
      <c r="AAF220"/>
      <c r="AAG220"/>
      <c r="AAH220"/>
      <c r="AAI220"/>
      <c r="AAJ220"/>
      <c r="AAK220"/>
      <c r="AAL220"/>
      <c r="AAM220"/>
      <c r="AAN220"/>
      <c r="AAO220"/>
      <c r="AAP220"/>
      <c r="AAQ220"/>
      <c r="AAR220"/>
      <c r="AAS220"/>
      <c r="AAT220"/>
      <c r="AAU220"/>
      <c r="AAV220"/>
      <c r="AAW220"/>
      <c r="AAX220"/>
      <c r="AAY220"/>
      <c r="AAZ220"/>
      <c r="ABA220"/>
      <c r="ABB220"/>
      <c r="ABC220"/>
      <c r="ABD220"/>
      <c r="ABE220"/>
      <c r="ABF220"/>
      <c r="ABG220"/>
      <c r="ABH220"/>
      <c r="ABI220"/>
      <c r="ABJ220"/>
      <c r="ABK220"/>
      <c r="ABL220"/>
      <c r="ABM220"/>
      <c r="ABN220"/>
      <c r="ABO220"/>
      <c r="ABP220"/>
      <c r="ABQ220"/>
      <c r="ABR220"/>
      <c r="ABS220"/>
      <c r="ABT220"/>
      <c r="ABU220"/>
      <c r="ABV220"/>
      <c r="ABW220"/>
      <c r="ABX220"/>
      <c r="ABY220"/>
      <c r="ABZ220"/>
      <c r="ACA220"/>
      <c r="ACB220"/>
      <c r="ACC220"/>
      <c r="ACD220"/>
      <c r="ACE220"/>
      <c r="ACF220"/>
      <c r="ACG220"/>
      <c r="ACH220"/>
      <c r="ACI220"/>
      <c r="ACJ220"/>
      <c r="ACK220"/>
      <c r="ACL220"/>
      <c r="ACM220"/>
      <c r="ACN220"/>
      <c r="ACO220"/>
      <c r="ACP220"/>
      <c r="ACQ220"/>
      <c r="ACR220"/>
      <c r="ACS220"/>
      <c r="ACT220"/>
      <c r="ACU220"/>
      <c r="ACV220"/>
      <c r="ACW220"/>
      <c r="ACX220"/>
      <c r="ACY220"/>
      <c r="ACZ220"/>
      <c r="ADA220"/>
      <c r="ADB220"/>
      <c r="ADC220"/>
      <c r="ADD220"/>
      <c r="ADE220"/>
      <c r="ADF220"/>
      <c r="ADG220"/>
      <c r="ADH220"/>
      <c r="ADI220"/>
      <c r="ADJ220"/>
      <c r="ADK220"/>
      <c r="ADL220"/>
      <c r="ADM220"/>
      <c r="ADN220"/>
      <c r="ADO220"/>
      <c r="ADP220"/>
      <c r="ADQ220"/>
      <c r="ADR220"/>
      <c r="ADS220"/>
      <c r="ADT220"/>
      <c r="ADU220"/>
      <c r="ADV220"/>
      <c r="ADW220"/>
      <c r="ADX220"/>
      <c r="ADY220"/>
      <c r="ADZ220"/>
      <c r="AEA220"/>
      <c r="AEB220"/>
      <c r="AEC220"/>
      <c r="AED220"/>
      <c r="AEE220"/>
      <c r="AEF220"/>
      <c r="AEG220"/>
      <c r="AEH220"/>
      <c r="AEI220"/>
      <c r="AEJ220"/>
      <c r="AEK220"/>
      <c r="AEL220"/>
      <c r="AEM220"/>
      <c r="AEN220"/>
      <c r="AEO220"/>
      <c r="AEP220"/>
      <c r="AEQ220"/>
      <c r="AER220"/>
      <c r="AES220"/>
      <c r="AET220"/>
      <c r="AEU220"/>
      <c r="AEV220"/>
      <c r="AEW220"/>
      <c r="AEX220"/>
      <c r="AEY220"/>
      <c r="AEZ220"/>
      <c r="AFA220"/>
      <c r="AFB220"/>
      <c r="AFC220"/>
      <c r="AFD220"/>
      <c r="AFE220"/>
      <c r="AFF220"/>
      <c r="AFG220"/>
      <c r="AFH220"/>
      <c r="AFI220"/>
      <c r="AFJ220"/>
      <c r="AFK220"/>
      <c r="AFL220"/>
      <c r="AFM220"/>
      <c r="AFN220"/>
      <c r="AFO220"/>
      <c r="AFP220"/>
      <c r="AFQ220"/>
      <c r="AFR220"/>
      <c r="AFS220"/>
      <c r="AFT220"/>
      <c r="AFU220"/>
      <c r="AFV220"/>
      <c r="AFW220"/>
      <c r="AFX220"/>
      <c r="AFY220"/>
      <c r="AFZ220"/>
      <c r="AGA220"/>
      <c r="AGB220"/>
      <c r="AGC220"/>
      <c r="AGD220"/>
      <c r="AGE220"/>
      <c r="AGF220"/>
      <c r="AGG220"/>
      <c r="AGH220"/>
      <c r="AGI220"/>
      <c r="AGJ220"/>
      <c r="AGK220"/>
      <c r="AGL220"/>
      <c r="AGM220"/>
      <c r="AGN220"/>
      <c r="AGO220"/>
      <c r="AGP220"/>
      <c r="AGQ220"/>
      <c r="AGR220"/>
      <c r="AGS220"/>
      <c r="AGT220"/>
      <c r="AGU220"/>
      <c r="AGV220"/>
      <c r="AGW220"/>
      <c r="AGX220"/>
      <c r="AGY220"/>
      <c r="AGZ220"/>
      <c r="AHA220"/>
      <c r="AHB220"/>
      <c r="AHC220"/>
      <c r="AHD220"/>
      <c r="AHE220"/>
      <c r="AHF220"/>
      <c r="AHG220"/>
      <c r="AHH220"/>
      <c r="AHI220"/>
      <c r="AHJ220"/>
      <c r="AHK220"/>
      <c r="AHL220"/>
      <c r="AHM220"/>
      <c r="AHN220"/>
      <c r="AHO220"/>
      <c r="AHP220"/>
      <c r="AHQ220"/>
      <c r="AHR220"/>
      <c r="AHS220"/>
      <c r="AHT220"/>
      <c r="AHU220"/>
      <c r="AHV220"/>
      <c r="AHW220"/>
      <c r="AHX220"/>
      <c r="AHY220"/>
      <c r="AHZ220"/>
      <c r="AIA220"/>
      <c r="AIB220"/>
      <c r="AIC220"/>
      <c r="AID220"/>
      <c r="AIE220"/>
      <c r="AIF220"/>
      <c r="AIG220"/>
      <c r="AIH220"/>
      <c r="AII220"/>
      <c r="AIJ220"/>
      <c r="AIK220"/>
      <c r="AIL220"/>
      <c r="AIM220"/>
      <c r="AIN220"/>
      <c r="AIO220"/>
      <c r="AIP220"/>
      <c r="AIQ220"/>
      <c r="AIR220"/>
      <c r="AIS220"/>
      <c r="AIT220"/>
      <c r="AIU220"/>
      <c r="AIV220"/>
      <c r="AIW220"/>
      <c r="AIX220"/>
      <c r="AIY220"/>
      <c r="AIZ220"/>
      <c r="AJA220"/>
      <c r="AJB220"/>
      <c r="AJC220"/>
      <c r="AJD220"/>
      <c r="AJE220"/>
      <c r="AJF220"/>
      <c r="AJG220"/>
      <c r="AJH220"/>
      <c r="AJI220"/>
      <c r="AJJ220"/>
      <c r="AJK220"/>
      <c r="AJL220"/>
      <c r="AJM220"/>
      <c r="AJN220"/>
      <c r="AJO220"/>
      <c r="AJP220"/>
      <c r="AJQ220"/>
      <c r="AJR220"/>
      <c r="AJS220"/>
      <c r="AJT220"/>
      <c r="AJU220"/>
      <c r="AJV220"/>
      <c r="AJW220"/>
      <c r="AJX220"/>
      <c r="AJY220"/>
      <c r="AJZ220"/>
      <c r="AKA220"/>
      <c r="AKB220"/>
      <c r="AKC220"/>
      <c r="AKD220"/>
      <c r="AKE220"/>
      <c r="AKF220"/>
      <c r="AKG220"/>
      <c r="AKH220"/>
      <c r="AKI220"/>
      <c r="AKJ220"/>
      <c r="AKK220"/>
      <c r="AKL220"/>
      <c r="AKM220"/>
      <c r="AKN220"/>
      <c r="AKO220"/>
      <c r="AKP220"/>
      <c r="AKQ220"/>
      <c r="AKR220"/>
      <c r="AKS220"/>
      <c r="AKT220"/>
      <c r="AKU220"/>
      <c r="AKV220"/>
      <c r="AKW220"/>
      <c r="AKX220"/>
      <c r="AKY220"/>
      <c r="AKZ220"/>
      <c r="ALA220"/>
      <c r="ALB220"/>
      <c r="ALC220"/>
      <c r="ALD220"/>
      <c r="ALE220"/>
      <c r="ALF220"/>
      <c r="ALG220"/>
      <c r="ALH220"/>
      <c r="ALI220"/>
      <c r="ALJ220"/>
      <c r="ALK220"/>
      <c r="ALL220"/>
      <c r="ALM220"/>
      <c r="ALN220"/>
      <c r="ALO220"/>
      <c r="ALP220"/>
      <c r="ALQ220"/>
      <c r="ALR220"/>
      <c r="ALS220"/>
      <c r="ALT220"/>
      <c r="ALU220"/>
      <c r="ALV220"/>
      <c r="ALW220"/>
      <c r="ALX220"/>
      <c r="ALY220"/>
      <c r="ALZ220"/>
      <c r="AMA220"/>
      <c r="AMB220"/>
      <c r="AMC220"/>
      <c r="AMD220"/>
      <c r="AME220"/>
      <c r="AMF220"/>
      <c r="AMG220"/>
      <c r="AMH220"/>
      <c r="AMI220"/>
      <c r="AMJ220"/>
      <c r="AMK220"/>
      <c r="AML220"/>
      <c r="AMM220"/>
      <c r="AMN220"/>
      <c r="AMO220"/>
      <c r="AMP220"/>
      <c r="AMQ220"/>
      <c r="AMR220"/>
      <c r="AMS220"/>
      <c r="AMT220"/>
      <c r="AMU220"/>
    </row>
    <row r="221" spans="3:1035" s="6" customFormat="1" ht="15" customHeight="1" x14ac:dyDescent="0.25">
      <c r="C221" s="6" t="str">
        <f t="shared" si="79"/>
        <v>Lochinvar</v>
      </c>
      <c r="D221" s="6" t="str">
        <f t="shared" si="80"/>
        <v>HPA051KD 120  (50 gal)</v>
      </c>
      <c r="E221" s="6">
        <f t="shared" si="81"/>
        <v>1700113</v>
      </c>
      <c r="F221" s="55">
        <f t="shared" si="82"/>
        <v>50</v>
      </c>
      <c r="G221" s="6" t="str">
        <f t="shared" si="83"/>
        <v>AOSmithHPTU50</v>
      </c>
      <c r="H221" s="114">
        <f t="shared" si="84"/>
        <v>0</v>
      </c>
      <c r="I221" s="152" t="str">
        <f t="shared" si="85"/>
        <v>LochinvarHPA051</v>
      </c>
      <c r="J221" s="114">
        <v>3</v>
      </c>
      <c r="K221" s="219">
        <v>3.42</v>
      </c>
      <c r="L221" s="91" t="s">
        <v>188</v>
      </c>
      <c r="M221" s="32">
        <v>3</v>
      </c>
      <c r="N221" s="75">
        <f t="shared" si="86"/>
        <v>17</v>
      </c>
      <c r="O221" s="9" t="s">
        <v>25</v>
      </c>
      <c r="P221" s="107">
        <v>1</v>
      </c>
      <c r="Q221" s="164">
        <f t="shared" si="75"/>
        <v>1700113</v>
      </c>
      <c r="R221" s="59" t="str">
        <f t="shared" si="87"/>
        <v>HPA051KD 120  (50 gal)</v>
      </c>
      <c r="S221" s="151">
        <f t="shared" si="76"/>
        <v>1</v>
      </c>
      <c r="T221" s="10" t="s">
        <v>26</v>
      </c>
      <c r="U221" s="11">
        <v>50</v>
      </c>
      <c r="V221" s="30" t="s">
        <v>81</v>
      </c>
      <c r="W221" s="80" t="s">
        <v>106</v>
      </c>
      <c r="X221" s="85" t="str">
        <f t="shared" si="77"/>
        <v>AOSmithHPTU50</v>
      </c>
      <c r="Y221" s="113">
        <v>0</v>
      </c>
      <c r="Z221" s="42" t="s">
        <v>8</v>
      </c>
      <c r="AA221" s="43">
        <v>42545</v>
      </c>
      <c r="AB221" s="44" t="s">
        <v>80</v>
      </c>
      <c r="AC221" s="124" t="str">
        <f t="shared" si="88"/>
        <v>2,     1700113,   "HPA051KD 120  (50 gal)"</v>
      </c>
      <c r="AD221" s="125" t="str">
        <f>O221</f>
        <v>Lochinvar</v>
      </c>
      <c r="AE221" s="127" t="s">
        <v>490</v>
      </c>
      <c r="AF221" s="167">
        <f t="shared" si="78"/>
        <v>1</v>
      </c>
      <c r="AG221" s="124" t="str">
        <f t="shared" si="89"/>
        <v xml:space="preserve">          case  HPA051KD 120  (50 gal)   :   "LochinvarHPA051"</v>
      </c>
      <c r="AH221" s="6">
        <v>3.42</v>
      </c>
      <c r="AJ221" s="6">
        <v>3</v>
      </c>
      <c r="AK221"/>
      <c r="AL221" s="138">
        <f t="shared" si="90"/>
        <v>3.42</v>
      </c>
      <c r="AM221" s="138" t="str">
        <f t="shared" si="91"/>
        <v/>
      </c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  <c r="NR221"/>
      <c r="NS221"/>
      <c r="NT221"/>
      <c r="NU221"/>
      <c r="NV221"/>
      <c r="NW221"/>
      <c r="NX221"/>
      <c r="NY221"/>
      <c r="NZ221"/>
      <c r="OA221"/>
      <c r="OB221"/>
      <c r="OC221"/>
      <c r="OD221"/>
      <c r="OE221"/>
      <c r="OF221"/>
      <c r="OG221"/>
      <c r="OH221"/>
      <c r="OI221"/>
      <c r="OJ221"/>
      <c r="OK221"/>
      <c r="OL221"/>
      <c r="OM221"/>
      <c r="ON221"/>
      <c r="OO221"/>
      <c r="OP221"/>
      <c r="OQ221"/>
      <c r="OR221"/>
      <c r="OS221"/>
      <c r="OT221"/>
      <c r="OU221"/>
      <c r="OV221"/>
      <c r="OW221"/>
      <c r="OX221"/>
      <c r="OY221"/>
      <c r="OZ221"/>
      <c r="PA221"/>
      <c r="PB221"/>
      <c r="PC221"/>
      <c r="PD221"/>
      <c r="PE221"/>
      <c r="PF221"/>
      <c r="PG221"/>
      <c r="PH221"/>
      <c r="PI221"/>
      <c r="PJ221"/>
      <c r="PK221"/>
      <c r="PL221"/>
      <c r="PM221"/>
      <c r="PN221"/>
      <c r="PO221"/>
      <c r="PP221"/>
      <c r="PQ221"/>
      <c r="PR221"/>
      <c r="PS221"/>
      <c r="PT221"/>
      <c r="PU221"/>
      <c r="PV221"/>
      <c r="PW221"/>
      <c r="PX221"/>
      <c r="PY221"/>
      <c r="PZ221"/>
      <c r="QA221"/>
      <c r="QB221"/>
      <c r="QC221"/>
      <c r="QD221"/>
      <c r="QE221"/>
      <c r="QF221"/>
      <c r="QG221"/>
      <c r="QH221"/>
      <c r="QI221"/>
      <c r="QJ221"/>
      <c r="QK221"/>
      <c r="QL221"/>
      <c r="QM221"/>
      <c r="QN221"/>
      <c r="QO221"/>
      <c r="QP221"/>
      <c r="QQ221"/>
      <c r="QR221"/>
      <c r="QS221"/>
      <c r="QT221"/>
      <c r="QU221"/>
      <c r="QV221"/>
      <c r="QW221"/>
      <c r="QX221"/>
      <c r="QY221"/>
      <c r="QZ221"/>
      <c r="RA221"/>
      <c r="RB221"/>
      <c r="RC221"/>
      <c r="RD221"/>
      <c r="RE221"/>
      <c r="RF221"/>
      <c r="RG221"/>
      <c r="RH221"/>
      <c r="RI221"/>
      <c r="RJ221"/>
      <c r="RK221"/>
      <c r="RL221"/>
      <c r="RM221"/>
      <c r="RN221"/>
      <c r="RO221"/>
      <c r="RP221"/>
      <c r="RQ221"/>
      <c r="RR221"/>
      <c r="RS221"/>
      <c r="RT221"/>
      <c r="RU221"/>
      <c r="RV221"/>
      <c r="RW221"/>
      <c r="RX221"/>
      <c r="RY221"/>
      <c r="RZ221"/>
      <c r="SA221"/>
      <c r="SB221"/>
      <c r="SC221"/>
      <c r="SD221"/>
      <c r="SE221"/>
      <c r="SF221"/>
      <c r="SG221"/>
      <c r="SH221"/>
      <c r="SI221"/>
      <c r="SJ221"/>
      <c r="SK221"/>
      <c r="SL221"/>
      <c r="SM221"/>
      <c r="SN221"/>
      <c r="SO221"/>
      <c r="SP221"/>
      <c r="SQ221"/>
      <c r="SR221"/>
      <c r="SS221"/>
      <c r="ST221"/>
      <c r="SU221"/>
      <c r="SV221"/>
      <c r="SW221"/>
      <c r="SX221"/>
      <c r="SY221"/>
      <c r="SZ221"/>
      <c r="TA221"/>
      <c r="TB221"/>
      <c r="TC221"/>
      <c r="TD221"/>
      <c r="TE221"/>
      <c r="TF221"/>
      <c r="TG221"/>
      <c r="TH221"/>
      <c r="TI221"/>
      <c r="TJ221"/>
      <c r="TK221"/>
      <c r="TL221"/>
      <c r="TM221"/>
      <c r="TN221"/>
      <c r="TO221"/>
      <c r="TP221"/>
      <c r="TQ221"/>
      <c r="TR221"/>
      <c r="TS221"/>
      <c r="TT221"/>
      <c r="TU221"/>
      <c r="TV221"/>
      <c r="TW221"/>
      <c r="TX221"/>
      <c r="TY221"/>
      <c r="TZ221"/>
      <c r="UA221"/>
      <c r="UB221"/>
      <c r="UC221"/>
      <c r="UD221"/>
      <c r="UE221"/>
      <c r="UF221"/>
      <c r="UG221"/>
      <c r="UH221"/>
      <c r="UI221"/>
      <c r="UJ221"/>
      <c r="UK221"/>
      <c r="UL221"/>
      <c r="UM221"/>
      <c r="UN221"/>
      <c r="UO221"/>
      <c r="UP221"/>
      <c r="UQ221"/>
      <c r="UR221"/>
      <c r="US221"/>
      <c r="UT221"/>
      <c r="UU221"/>
      <c r="UV221"/>
      <c r="UW221"/>
      <c r="UX221"/>
      <c r="UY221"/>
      <c r="UZ221"/>
      <c r="VA221"/>
      <c r="VB221"/>
      <c r="VC221"/>
      <c r="VD221"/>
      <c r="VE221"/>
      <c r="VF221"/>
      <c r="VG221"/>
      <c r="VH221"/>
      <c r="VI221"/>
      <c r="VJ221"/>
      <c r="VK221"/>
      <c r="VL221"/>
      <c r="VM221"/>
      <c r="VN221"/>
      <c r="VO221"/>
      <c r="VP221"/>
      <c r="VQ221"/>
      <c r="VR221"/>
      <c r="VS221"/>
      <c r="VT221"/>
      <c r="VU221"/>
      <c r="VV221"/>
      <c r="VW221"/>
      <c r="VX221"/>
      <c r="VY221"/>
      <c r="VZ221"/>
      <c r="WA221"/>
      <c r="WB221"/>
      <c r="WC221"/>
      <c r="WD221"/>
      <c r="WE221"/>
      <c r="WF221"/>
      <c r="WG221"/>
      <c r="WH221"/>
      <c r="WI221"/>
      <c r="WJ221"/>
      <c r="WK221"/>
      <c r="WL221"/>
      <c r="WM221"/>
      <c r="WN221"/>
      <c r="WO221"/>
      <c r="WP221"/>
      <c r="WQ221"/>
      <c r="WR221"/>
      <c r="WS221"/>
      <c r="WT221"/>
      <c r="WU221"/>
      <c r="WV221"/>
      <c r="WW221"/>
      <c r="WX221"/>
      <c r="WY221"/>
      <c r="WZ221"/>
      <c r="XA221"/>
      <c r="XB221"/>
      <c r="XC221"/>
      <c r="XD221"/>
      <c r="XE221"/>
      <c r="XF221"/>
      <c r="XG221"/>
      <c r="XH221"/>
      <c r="XI221"/>
      <c r="XJ221"/>
      <c r="XK221"/>
      <c r="XL221"/>
      <c r="XM221"/>
      <c r="XN221"/>
      <c r="XO221"/>
      <c r="XP221"/>
      <c r="XQ221"/>
      <c r="XR221"/>
      <c r="XS221"/>
      <c r="XT221"/>
      <c r="XU221"/>
      <c r="XV221"/>
      <c r="XW221"/>
      <c r="XX221"/>
      <c r="XY221"/>
      <c r="XZ221"/>
      <c r="YA221"/>
      <c r="YB221"/>
      <c r="YC221"/>
      <c r="YD221"/>
      <c r="YE221"/>
      <c r="YF221"/>
      <c r="YG221"/>
      <c r="YH221"/>
      <c r="YI221"/>
      <c r="YJ221"/>
      <c r="YK221"/>
      <c r="YL221"/>
      <c r="YM221"/>
      <c r="YN221"/>
      <c r="YO221"/>
      <c r="YP221"/>
      <c r="YQ221"/>
      <c r="YR221"/>
      <c r="YS221"/>
      <c r="YT221"/>
      <c r="YU221"/>
      <c r="YV221"/>
      <c r="YW221"/>
      <c r="YX221"/>
      <c r="YY221"/>
      <c r="YZ221"/>
      <c r="ZA221"/>
      <c r="ZB221"/>
      <c r="ZC221"/>
      <c r="ZD221"/>
      <c r="ZE221"/>
      <c r="ZF221"/>
      <c r="ZG221"/>
      <c r="ZH221"/>
      <c r="ZI221"/>
      <c r="ZJ221"/>
      <c r="ZK221"/>
      <c r="ZL221"/>
      <c r="ZM221"/>
      <c r="ZN221"/>
      <c r="ZO221"/>
      <c r="ZP221"/>
      <c r="ZQ221"/>
      <c r="ZR221"/>
      <c r="ZS221"/>
      <c r="ZT221"/>
      <c r="ZU221"/>
      <c r="ZV221"/>
      <c r="ZW221"/>
      <c r="ZX221"/>
      <c r="ZY221"/>
      <c r="ZZ221"/>
      <c r="AAA221"/>
      <c r="AAB221"/>
      <c r="AAC221"/>
      <c r="AAD221"/>
      <c r="AAE221"/>
      <c r="AAF221"/>
      <c r="AAG221"/>
      <c r="AAH221"/>
      <c r="AAI221"/>
      <c r="AAJ221"/>
      <c r="AAK221"/>
      <c r="AAL221"/>
      <c r="AAM221"/>
      <c r="AAN221"/>
      <c r="AAO221"/>
      <c r="AAP221"/>
      <c r="AAQ221"/>
      <c r="AAR221"/>
      <c r="AAS221"/>
      <c r="AAT221"/>
      <c r="AAU221"/>
      <c r="AAV221"/>
      <c r="AAW221"/>
      <c r="AAX221"/>
      <c r="AAY221"/>
      <c r="AAZ221"/>
      <c r="ABA221"/>
      <c r="ABB221"/>
      <c r="ABC221"/>
      <c r="ABD221"/>
      <c r="ABE221"/>
      <c r="ABF221"/>
      <c r="ABG221"/>
      <c r="ABH221"/>
      <c r="ABI221"/>
      <c r="ABJ221"/>
      <c r="ABK221"/>
      <c r="ABL221"/>
      <c r="ABM221"/>
      <c r="ABN221"/>
      <c r="ABO221"/>
      <c r="ABP221"/>
      <c r="ABQ221"/>
      <c r="ABR221"/>
      <c r="ABS221"/>
      <c r="ABT221"/>
      <c r="ABU221"/>
      <c r="ABV221"/>
      <c r="ABW221"/>
      <c r="ABX221"/>
      <c r="ABY221"/>
      <c r="ABZ221"/>
      <c r="ACA221"/>
      <c r="ACB221"/>
      <c r="ACC221"/>
      <c r="ACD221"/>
      <c r="ACE221"/>
      <c r="ACF221"/>
      <c r="ACG221"/>
      <c r="ACH221"/>
      <c r="ACI221"/>
      <c r="ACJ221"/>
      <c r="ACK221"/>
      <c r="ACL221"/>
      <c r="ACM221"/>
      <c r="ACN221"/>
      <c r="ACO221"/>
      <c r="ACP221"/>
      <c r="ACQ221"/>
      <c r="ACR221"/>
      <c r="ACS221"/>
      <c r="ACT221"/>
      <c r="ACU221"/>
      <c r="ACV221"/>
      <c r="ACW221"/>
      <c r="ACX221"/>
      <c r="ACY221"/>
      <c r="ACZ221"/>
      <c r="ADA221"/>
      <c r="ADB221"/>
      <c r="ADC221"/>
      <c r="ADD221"/>
      <c r="ADE221"/>
      <c r="ADF221"/>
      <c r="ADG221"/>
      <c r="ADH221"/>
      <c r="ADI221"/>
      <c r="ADJ221"/>
      <c r="ADK221"/>
      <c r="ADL221"/>
      <c r="ADM221"/>
      <c r="ADN221"/>
      <c r="ADO221"/>
      <c r="ADP221"/>
      <c r="ADQ221"/>
      <c r="ADR221"/>
      <c r="ADS221"/>
      <c r="ADT221"/>
      <c r="ADU221"/>
      <c r="ADV221"/>
      <c r="ADW221"/>
      <c r="ADX221"/>
      <c r="ADY221"/>
      <c r="ADZ221"/>
      <c r="AEA221"/>
      <c r="AEB221"/>
      <c r="AEC221"/>
      <c r="AED221"/>
      <c r="AEE221"/>
      <c r="AEF221"/>
      <c r="AEG221"/>
      <c r="AEH221"/>
      <c r="AEI221"/>
      <c r="AEJ221"/>
      <c r="AEK221"/>
      <c r="AEL221"/>
      <c r="AEM221"/>
      <c r="AEN221"/>
      <c r="AEO221"/>
      <c r="AEP221"/>
      <c r="AEQ221"/>
      <c r="AER221"/>
      <c r="AES221"/>
      <c r="AET221"/>
      <c r="AEU221"/>
      <c r="AEV221"/>
      <c r="AEW221"/>
      <c r="AEX221"/>
      <c r="AEY221"/>
      <c r="AEZ221"/>
      <c r="AFA221"/>
      <c r="AFB221"/>
      <c r="AFC221"/>
      <c r="AFD221"/>
      <c r="AFE221"/>
      <c r="AFF221"/>
      <c r="AFG221"/>
      <c r="AFH221"/>
      <c r="AFI221"/>
      <c r="AFJ221"/>
      <c r="AFK221"/>
      <c r="AFL221"/>
      <c r="AFM221"/>
      <c r="AFN221"/>
      <c r="AFO221"/>
      <c r="AFP221"/>
      <c r="AFQ221"/>
      <c r="AFR221"/>
      <c r="AFS221"/>
      <c r="AFT221"/>
      <c r="AFU221"/>
      <c r="AFV221"/>
      <c r="AFW221"/>
      <c r="AFX221"/>
      <c r="AFY221"/>
      <c r="AFZ221"/>
      <c r="AGA221"/>
      <c r="AGB221"/>
      <c r="AGC221"/>
      <c r="AGD221"/>
      <c r="AGE221"/>
      <c r="AGF221"/>
      <c r="AGG221"/>
      <c r="AGH221"/>
      <c r="AGI221"/>
      <c r="AGJ221"/>
      <c r="AGK221"/>
      <c r="AGL221"/>
      <c r="AGM221"/>
      <c r="AGN221"/>
      <c r="AGO221"/>
      <c r="AGP221"/>
      <c r="AGQ221"/>
      <c r="AGR221"/>
      <c r="AGS221"/>
      <c r="AGT221"/>
      <c r="AGU221"/>
      <c r="AGV221"/>
      <c r="AGW221"/>
      <c r="AGX221"/>
      <c r="AGY221"/>
      <c r="AGZ221"/>
      <c r="AHA221"/>
      <c r="AHB221"/>
      <c r="AHC221"/>
      <c r="AHD221"/>
      <c r="AHE221"/>
      <c r="AHF221"/>
      <c r="AHG221"/>
      <c r="AHH221"/>
      <c r="AHI221"/>
      <c r="AHJ221"/>
      <c r="AHK221"/>
      <c r="AHL221"/>
      <c r="AHM221"/>
      <c r="AHN221"/>
      <c r="AHO221"/>
      <c r="AHP221"/>
      <c r="AHQ221"/>
      <c r="AHR221"/>
      <c r="AHS221"/>
      <c r="AHT221"/>
      <c r="AHU221"/>
      <c r="AHV221"/>
      <c r="AHW221"/>
      <c r="AHX221"/>
      <c r="AHY221"/>
      <c r="AHZ221"/>
      <c r="AIA221"/>
      <c r="AIB221"/>
      <c r="AIC221"/>
      <c r="AID221"/>
      <c r="AIE221"/>
      <c r="AIF221"/>
      <c r="AIG221"/>
      <c r="AIH221"/>
      <c r="AII221"/>
      <c r="AIJ221"/>
      <c r="AIK221"/>
      <c r="AIL221"/>
      <c r="AIM221"/>
      <c r="AIN221"/>
      <c r="AIO221"/>
      <c r="AIP221"/>
      <c r="AIQ221"/>
      <c r="AIR221"/>
      <c r="AIS221"/>
      <c r="AIT221"/>
      <c r="AIU221"/>
      <c r="AIV221"/>
      <c r="AIW221"/>
      <c r="AIX221"/>
      <c r="AIY221"/>
      <c r="AIZ221"/>
      <c r="AJA221"/>
      <c r="AJB221"/>
      <c r="AJC221"/>
      <c r="AJD221"/>
      <c r="AJE221"/>
      <c r="AJF221"/>
      <c r="AJG221"/>
      <c r="AJH221"/>
      <c r="AJI221"/>
      <c r="AJJ221"/>
      <c r="AJK221"/>
      <c r="AJL221"/>
      <c r="AJM221"/>
      <c r="AJN221"/>
      <c r="AJO221"/>
      <c r="AJP221"/>
      <c r="AJQ221"/>
      <c r="AJR221"/>
      <c r="AJS221"/>
      <c r="AJT221"/>
      <c r="AJU221"/>
      <c r="AJV221"/>
      <c r="AJW221"/>
      <c r="AJX221"/>
      <c r="AJY221"/>
      <c r="AJZ221"/>
      <c r="AKA221"/>
      <c r="AKB221"/>
      <c r="AKC221"/>
      <c r="AKD221"/>
      <c r="AKE221"/>
      <c r="AKF221"/>
      <c r="AKG221"/>
      <c r="AKH221"/>
      <c r="AKI221"/>
      <c r="AKJ221"/>
      <c r="AKK221"/>
      <c r="AKL221"/>
      <c r="AKM221"/>
      <c r="AKN221"/>
      <c r="AKO221"/>
      <c r="AKP221"/>
      <c r="AKQ221"/>
      <c r="AKR221"/>
      <c r="AKS221"/>
      <c r="AKT221"/>
      <c r="AKU221"/>
      <c r="AKV221"/>
      <c r="AKW221"/>
      <c r="AKX221"/>
      <c r="AKY221"/>
      <c r="AKZ221"/>
      <c r="ALA221"/>
      <c r="ALB221"/>
      <c r="ALC221"/>
      <c r="ALD221"/>
      <c r="ALE221"/>
      <c r="ALF221"/>
      <c r="ALG221"/>
      <c r="ALH221"/>
      <c r="ALI221"/>
      <c r="ALJ221"/>
      <c r="ALK221"/>
      <c r="ALL221"/>
      <c r="ALM221"/>
      <c r="ALN221"/>
      <c r="ALO221"/>
      <c r="ALP221"/>
      <c r="ALQ221"/>
      <c r="ALR221"/>
      <c r="ALS221"/>
      <c r="ALT221"/>
      <c r="ALU221"/>
      <c r="ALV221"/>
      <c r="ALW221"/>
      <c r="ALX221"/>
      <c r="ALY221"/>
      <c r="ALZ221"/>
      <c r="AMA221"/>
      <c r="AMB221"/>
      <c r="AMC221"/>
      <c r="AMD221"/>
      <c r="AME221"/>
      <c r="AMF221"/>
      <c r="AMG221"/>
      <c r="AMH221"/>
      <c r="AMI221"/>
      <c r="AMJ221"/>
      <c r="AMK221"/>
      <c r="AML221"/>
      <c r="AMM221"/>
      <c r="AMN221"/>
      <c r="AMO221"/>
      <c r="AMP221"/>
      <c r="AMQ221"/>
      <c r="AMR221"/>
      <c r="AMS221"/>
      <c r="AMT221"/>
      <c r="AMU221"/>
    </row>
    <row r="222" spans="3:1035" s="6" customFormat="1" ht="15" customHeight="1" x14ac:dyDescent="0.25">
      <c r="C222" s="6" t="str">
        <f t="shared" si="79"/>
        <v>Lochinvar</v>
      </c>
      <c r="D222" s="6" t="str">
        <f t="shared" si="80"/>
        <v>HPA052KD 120  (50 gal)</v>
      </c>
      <c r="E222" s="6">
        <f t="shared" si="81"/>
        <v>1700213</v>
      </c>
      <c r="F222" s="55">
        <f t="shared" si="82"/>
        <v>50</v>
      </c>
      <c r="G222" s="6" t="str">
        <f t="shared" si="83"/>
        <v>AOSmithHPTU50</v>
      </c>
      <c r="H222" s="114">
        <f t="shared" si="84"/>
        <v>0</v>
      </c>
      <c r="I222" s="152" t="str">
        <f t="shared" si="85"/>
        <v>LochinvarHPA052</v>
      </c>
      <c r="J222" s="114">
        <v>3</v>
      </c>
      <c r="K222" s="219">
        <v>3.45</v>
      </c>
      <c r="L222" s="91" t="s">
        <v>188</v>
      </c>
      <c r="M222" s="32">
        <v>3</v>
      </c>
      <c r="N222" s="75">
        <f t="shared" si="86"/>
        <v>17</v>
      </c>
      <c r="O222" s="9" t="s">
        <v>25</v>
      </c>
      <c r="P222" s="62">
        <f>P221+1</f>
        <v>2</v>
      </c>
      <c r="Q222" s="164">
        <f t="shared" si="75"/>
        <v>1700213</v>
      </c>
      <c r="R222" s="59" t="str">
        <f t="shared" si="87"/>
        <v>HPA052KD 120  (50 gal)</v>
      </c>
      <c r="S222" s="151">
        <f t="shared" si="76"/>
        <v>1</v>
      </c>
      <c r="T222" s="10" t="s">
        <v>27</v>
      </c>
      <c r="U222" s="11">
        <v>50</v>
      </c>
      <c r="V222" s="30" t="s">
        <v>81</v>
      </c>
      <c r="W222" s="80" t="s">
        <v>106</v>
      </c>
      <c r="X222" s="85" t="str">
        <f t="shared" si="77"/>
        <v>AOSmithHPTU50</v>
      </c>
      <c r="Y222" s="113">
        <v>0</v>
      </c>
      <c r="Z222" s="42" t="s">
        <v>8</v>
      </c>
      <c r="AA222" s="43">
        <v>42545</v>
      </c>
      <c r="AB222" s="44" t="s">
        <v>80</v>
      </c>
      <c r="AC222" s="124" t="str">
        <f t="shared" si="88"/>
        <v>2,     1700213,   "HPA052KD 120  (50 gal)"</v>
      </c>
      <c r="AD222" s="126" t="str">
        <f>AD221</f>
        <v>Lochinvar</v>
      </c>
      <c r="AE222" s="127" t="s">
        <v>491</v>
      </c>
      <c r="AF222" s="167">
        <f t="shared" si="78"/>
        <v>1</v>
      </c>
      <c r="AG222" s="124" t="str">
        <f t="shared" si="89"/>
        <v xml:space="preserve">          case  HPA052KD 120  (50 gal)   :   "LochinvarHPA052"</v>
      </c>
      <c r="AH222" s="6">
        <v>3.45</v>
      </c>
      <c r="AJ222" s="6">
        <v>3</v>
      </c>
      <c r="AK222"/>
      <c r="AL222" s="138">
        <f t="shared" si="90"/>
        <v>3.45</v>
      </c>
      <c r="AM222" s="138" t="str">
        <f t="shared" si="91"/>
        <v/>
      </c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  <c r="NR222"/>
      <c r="NS222"/>
      <c r="NT222"/>
      <c r="NU222"/>
      <c r="NV222"/>
      <c r="NW222"/>
      <c r="NX222"/>
      <c r="NY222"/>
      <c r="NZ222"/>
      <c r="OA222"/>
      <c r="OB222"/>
      <c r="OC222"/>
      <c r="OD222"/>
      <c r="OE222"/>
      <c r="OF222"/>
      <c r="OG222"/>
      <c r="OH222"/>
      <c r="OI222"/>
      <c r="OJ222"/>
      <c r="OK222"/>
      <c r="OL222"/>
      <c r="OM222"/>
      <c r="ON222"/>
      <c r="OO222"/>
      <c r="OP222"/>
      <c r="OQ222"/>
      <c r="OR222"/>
      <c r="OS222"/>
      <c r="OT222"/>
      <c r="OU222"/>
      <c r="OV222"/>
      <c r="OW222"/>
      <c r="OX222"/>
      <c r="OY222"/>
      <c r="OZ222"/>
      <c r="PA222"/>
      <c r="PB222"/>
      <c r="PC222"/>
      <c r="PD222"/>
      <c r="PE222"/>
      <c r="PF222"/>
      <c r="PG222"/>
      <c r="PH222"/>
      <c r="PI222"/>
      <c r="PJ222"/>
      <c r="PK222"/>
      <c r="PL222"/>
      <c r="PM222"/>
      <c r="PN222"/>
      <c r="PO222"/>
      <c r="PP222"/>
      <c r="PQ222"/>
      <c r="PR222"/>
      <c r="PS222"/>
      <c r="PT222"/>
      <c r="PU222"/>
      <c r="PV222"/>
      <c r="PW222"/>
      <c r="PX222"/>
      <c r="PY222"/>
      <c r="PZ222"/>
      <c r="QA222"/>
      <c r="QB222"/>
      <c r="QC222"/>
      <c r="QD222"/>
      <c r="QE222"/>
      <c r="QF222"/>
      <c r="QG222"/>
      <c r="QH222"/>
      <c r="QI222"/>
      <c r="QJ222"/>
      <c r="QK222"/>
      <c r="QL222"/>
      <c r="QM222"/>
      <c r="QN222"/>
      <c r="QO222"/>
      <c r="QP222"/>
      <c r="QQ222"/>
      <c r="QR222"/>
      <c r="QS222"/>
      <c r="QT222"/>
      <c r="QU222"/>
      <c r="QV222"/>
      <c r="QW222"/>
      <c r="QX222"/>
      <c r="QY222"/>
      <c r="QZ222"/>
      <c r="RA222"/>
      <c r="RB222"/>
      <c r="RC222"/>
      <c r="RD222"/>
      <c r="RE222"/>
      <c r="RF222"/>
      <c r="RG222"/>
      <c r="RH222"/>
      <c r="RI222"/>
      <c r="RJ222"/>
      <c r="RK222"/>
      <c r="RL222"/>
      <c r="RM222"/>
      <c r="RN222"/>
      <c r="RO222"/>
      <c r="RP222"/>
      <c r="RQ222"/>
      <c r="RR222"/>
      <c r="RS222"/>
      <c r="RT222"/>
      <c r="RU222"/>
      <c r="RV222"/>
      <c r="RW222"/>
      <c r="RX222"/>
      <c r="RY222"/>
      <c r="RZ222"/>
      <c r="SA222"/>
      <c r="SB222"/>
      <c r="SC222"/>
      <c r="SD222"/>
      <c r="SE222"/>
      <c r="SF222"/>
      <c r="SG222"/>
      <c r="SH222"/>
      <c r="SI222"/>
      <c r="SJ222"/>
      <c r="SK222"/>
      <c r="SL222"/>
      <c r="SM222"/>
      <c r="SN222"/>
      <c r="SO222"/>
      <c r="SP222"/>
      <c r="SQ222"/>
      <c r="SR222"/>
      <c r="SS222"/>
      <c r="ST222"/>
      <c r="SU222"/>
      <c r="SV222"/>
      <c r="SW222"/>
      <c r="SX222"/>
      <c r="SY222"/>
      <c r="SZ222"/>
      <c r="TA222"/>
      <c r="TB222"/>
      <c r="TC222"/>
      <c r="TD222"/>
      <c r="TE222"/>
      <c r="TF222"/>
      <c r="TG222"/>
      <c r="TH222"/>
      <c r="TI222"/>
      <c r="TJ222"/>
      <c r="TK222"/>
      <c r="TL222"/>
      <c r="TM222"/>
      <c r="TN222"/>
      <c r="TO222"/>
      <c r="TP222"/>
      <c r="TQ222"/>
      <c r="TR222"/>
      <c r="TS222"/>
      <c r="TT222"/>
      <c r="TU222"/>
      <c r="TV222"/>
      <c r="TW222"/>
      <c r="TX222"/>
      <c r="TY222"/>
      <c r="TZ222"/>
      <c r="UA222"/>
      <c r="UB222"/>
      <c r="UC222"/>
      <c r="UD222"/>
      <c r="UE222"/>
      <c r="UF222"/>
      <c r="UG222"/>
      <c r="UH222"/>
      <c r="UI222"/>
      <c r="UJ222"/>
      <c r="UK222"/>
      <c r="UL222"/>
      <c r="UM222"/>
      <c r="UN222"/>
      <c r="UO222"/>
      <c r="UP222"/>
      <c r="UQ222"/>
      <c r="UR222"/>
      <c r="US222"/>
      <c r="UT222"/>
      <c r="UU222"/>
      <c r="UV222"/>
      <c r="UW222"/>
      <c r="UX222"/>
      <c r="UY222"/>
      <c r="UZ222"/>
      <c r="VA222"/>
      <c r="VB222"/>
      <c r="VC222"/>
      <c r="VD222"/>
      <c r="VE222"/>
      <c r="VF222"/>
      <c r="VG222"/>
      <c r="VH222"/>
      <c r="VI222"/>
      <c r="VJ222"/>
      <c r="VK222"/>
      <c r="VL222"/>
      <c r="VM222"/>
      <c r="VN222"/>
      <c r="VO222"/>
      <c r="VP222"/>
      <c r="VQ222"/>
      <c r="VR222"/>
      <c r="VS222"/>
      <c r="VT222"/>
      <c r="VU222"/>
      <c r="VV222"/>
      <c r="VW222"/>
      <c r="VX222"/>
      <c r="VY222"/>
      <c r="VZ222"/>
      <c r="WA222"/>
      <c r="WB222"/>
      <c r="WC222"/>
      <c r="WD222"/>
      <c r="WE222"/>
      <c r="WF222"/>
      <c r="WG222"/>
      <c r="WH222"/>
      <c r="WI222"/>
      <c r="WJ222"/>
      <c r="WK222"/>
      <c r="WL222"/>
      <c r="WM222"/>
      <c r="WN222"/>
      <c r="WO222"/>
      <c r="WP222"/>
      <c r="WQ222"/>
      <c r="WR222"/>
      <c r="WS222"/>
      <c r="WT222"/>
      <c r="WU222"/>
      <c r="WV222"/>
      <c r="WW222"/>
      <c r="WX222"/>
      <c r="WY222"/>
      <c r="WZ222"/>
      <c r="XA222"/>
      <c r="XB222"/>
      <c r="XC222"/>
      <c r="XD222"/>
      <c r="XE222"/>
      <c r="XF222"/>
      <c r="XG222"/>
      <c r="XH222"/>
      <c r="XI222"/>
      <c r="XJ222"/>
      <c r="XK222"/>
      <c r="XL222"/>
      <c r="XM222"/>
      <c r="XN222"/>
      <c r="XO222"/>
      <c r="XP222"/>
      <c r="XQ222"/>
      <c r="XR222"/>
      <c r="XS222"/>
      <c r="XT222"/>
      <c r="XU222"/>
      <c r="XV222"/>
      <c r="XW222"/>
      <c r="XX222"/>
      <c r="XY222"/>
      <c r="XZ222"/>
      <c r="YA222"/>
      <c r="YB222"/>
      <c r="YC222"/>
      <c r="YD222"/>
      <c r="YE222"/>
      <c r="YF222"/>
      <c r="YG222"/>
      <c r="YH222"/>
      <c r="YI222"/>
      <c r="YJ222"/>
      <c r="YK222"/>
      <c r="YL222"/>
      <c r="YM222"/>
      <c r="YN222"/>
      <c r="YO222"/>
      <c r="YP222"/>
      <c r="YQ222"/>
      <c r="YR222"/>
      <c r="YS222"/>
      <c r="YT222"/>
      <c r="YU222"/>
      <c r="YV222"/>
      <c r="YW222"/>
      <c r="YX222"/>
      <c r="YY222"/>
      <c r="YZ222"/>
      <c r="ZA222"/>
      <c r="ZB222"/>
      <c r="ZC222"/>
      <c r="ZD222"/>
      <c r="ZE222"/>
      <c r="ZF222"/>
      <c r="ZG222"/>
      <c r="ZH222"/>
      <c r="ZI222"/>
      <c r="ZJ222"/>
      <c r="ZK222"/>
      <c r="ZL222"/>
      <c r="ZM222"/>
      <c r="ZN222"/>
      <c r="ZO222"/>
      <c r="ZP222"/>
      <c r="ZQ222"/>
      <c r="ZR222"/>
      <c r="ZS222"/>
      <c r="ZT222"/>
      <c r="ZU222"/>
      <c r="ZV222"/>
      <c r="ZW222"/>
      <c r="ZX222"/>
      <c r="ZY222"/>
      <c r="ZZ222"/>
      <c r="AAA222"/>
      <c r="AAB222"/>
      <c r="AAC222"/>
      <c r="AAD222"/>
      <c r="AAE222"/>
      <c r="AAF222"/>
      <c r="AAG222"/>
      <c r="AAH222"/>
      <c r="AAI222"/>
      <c r="AAJ222"/>
      <c r="AAK222"/>
      <c r="AAL222"/>
      <c r="AAM222"/>
      <c r="AAN222"/>
      <c r="AAO222"/>
      <c r="AAP222"/>
      <c r="AAQ222"/>
      <c r="AAR222"/>
      <c r="AAS222"/>
      <c r="AAT222"/>
      <c r="AAU222"/>
      <c r="AAV222"/>
      <c r="AAW222"/>
      <c r="AAX222"/>
      <c r="AAY222"/>
      <c r="AAZ222"/>
      <c r="ABA222"/>
      <c r="ABB222"/>
      <c r="ABC222"/>
      <c r="ABD222"/>
      <c r="ABE222"/>
      <c r="ABF222"/>
      <c r="ABG222"/>
      <c r="ABH222"/>
      <c r="ABI222"/>
      <c r="ABJ222"/>
      <c r="ABK222"/>
      <c r="ABL222"/>
      <c r="ABM222"/>
      <c r="ABN222"/>
      <c r="ABO222"/>
      <c r="ABP222"/>
      <c r="ABQ222"/>
      <c r="ABR222"/>
      <c r="ABS222"/>
      <c r="ABT222"/>
      <c r="ABU222"/>
      <c r="ABV222"/>
      <c r="ABW222"/>
      <c r="ABX222"/>
      <c r="ABY222"/>
      <c r="ABZ222"/>
      <c r="ACA222"/>
      <c r="ACB222"/>
      <c r="ACC222"/>
      <c r="ACD222"/>
      <c r="ACE222"/>
      <c r="ACF222"/>
      <c r="ACG222"/>
      <c r="ACH222"/>
      <c r="ACI222"/>
      <c r="ACJ222"/>
      <c r="ACK222"/>
      <c r="ACL222"/>
      <c r="ACM222"/>
      <c r="ACN222"/>
      <c r="ACO222"/>
      <c r="ACP222"/>
      <c r="ACQ222"/>
      <c r="ACR222"/>
      <c r="ACS222"/>
      <c r="ACT222"/>
      <c r="ACU222"/>
      <c r="ACV222"/>
      <c r="ACW222"/>
      <c r="ACX222"/>
      <c r="ACY222"/>
      <c r="ACZ222"/>
      <c r="ADA222"/>
      <c r="ADB222"/>
      <c r="ADC222"/>
      <c r="ADD222"/>
      <c r="ADE222"/>
      <c r="ADF222"/>
      <c r="ADG222"/>
      <c r="ADH222"/>
      <c r="ADI222"/>
      <c r="ADJ222"/>
      <c r="ADK222"/>
      <c r="ADL222"/>
      <c r="ADM222"/>
      <c r="ADN222"/>
      <c r="ADO222"/>
      <c r="ADP222"/>
      <c r="ADQ222"/>
      <c r="ADR222"/>
      <c r="ADS222"/>
      <c r="ADT222"/>
      <c r="ADU222"/>
      <c r="ADV222"/>
      <c r="ADW222"/>
      <c r="ADX222"/>
      <c r="ADY222"/>
      <c r="ADZ222"/>
      <c r="AEA222"/>
      <c r="AEB222"/>
      <c r="AEC222"/>
      <c r="AED222"/>
      <c r="AEE222"/>
      <c r="AEF222"/>
      <c r="AEG222"/>
      <c r="AEH222"/>
      <c r="AEI222"/>
      <c r="AEJ222"/>
      <c r="AEK222"/>
      <c r="AEL222"/>
      <c r="AEM222"/>
      <c r="AEN222"/>
      <c r="AEO222"/>
      <c r="AEP222"/>
      <c r="AEQ222"/>
      <c r="AER222"/>
      <c r="AES222"/>
      <c r="AET222"/>
      <c r="AEU222"/>
      <c r="AEV222"/>
      <c r="AEW222"/>
      <c r="AEX222"/>
      <c r="AEY222"/>
      <c r="AEZ222"/>
      <c r="AFA222"/>
      <c r="AFB222"/>
      <c r="AFC222"/>
      <c r="AFD222"/>
      <c r="AFE222"/>
      <c r="AFF222"/>
      <c r="AFG222"/>
      <c r="AFH222"/>
      <c r="AFI222"/>
      <c r="AFJ222"/>
      <c r="AFK222"/>
      <c r="AFL222"/>
      <c r="AFM222"/>
      <c r="AFN222"/>
      <c r="AFO222"/>
      <c r="AFP222"/>
      <c r="AFQ222"/>
      <c r="AFR222"/>
      <c r="AFS222"/>
      <c r="AFT222"/>
      <c r="AFU222"/>
      <c r="AFV222"/>
      <c r="AFW222"/>
      <c r="AFX222"/>
      <c r="AFY222"/>
      <c r="AFZ222"/>
      <c r="AGA222"/>
      <c r="AGB222"/>
      <c r="AGC222"/>
      <c r="AGD222"/>
      <c r="AGE222"/>
      <c r="AGF222"/>
      <c r="AGG222"/>
      <c r="AGH222"/>
      <c r="AGI222"/>
      <c r="AGJ222"/>
      <c r="AGK222"/>
      <c r="AGL222"/>
      <c r="AGM222"/>
      <c r="AGN222"/>
      <c r="AGO222"/>
      <c r="AGP222"/>
      <c r="AGQ222"/>
      <c r="AGR222"/>
      <c r="AGS222"/>
      <c r="AGT222"/>
      <c r="AGU222"/>
      <c r="AGV222"/>
      <c r="AGW222"/>
      <c r="AGX222"/>
      <c r="AGY222"/>
      <c r="AGZ222"/>
      <c r="AHA222"/>
      <c r="AHB222"/>
      <c r="AHC222"/>
      <c r="AHD222"/>
      <c r="AHE222"/>
      <c r="AHF222"/>
      <c r="AHG222"/>
      <c r="AHH222"/>
      <c r="AHI222"/>
      <c r="AHJ222"/>
      <c r="AHK222"/>
      <c r="AHL222"/>
      <c r="AHM222"/>
      <c r="AHN222"/>
      <c r="AHO222"/>
      <c r="AHP222"/>
      <c r="AHQ222"/>
      <c r="AHR222"/>
      <c r="AHS222"/>
      <c r="AHT222"/>
      <c r="AHU222"/>
      <c r="AHV222"/>
      <c r="AHW222"/>
      <c r="AHX222"/>
      <c r="AHY222"/>
      <c r="AHZ222"/>
      <c r="AIA222"/>
      <c r="AIB222"/>
      <c r="AIC222"/>
      <c r="AID222"/>
      <c r="AIE222"/>
      <c r="AIF222"/>
      <c r="AIG222"/>
      <c r="AIH222"/>
      <c r="AII222"/>
      <c r="AIJ222"/>
      <c r="AIK222"/>
      <c r="AIL222"/>
      <c r="AIM222"/>
      <c r="AIN222"/>
      <c r="AIO222"/>
      <c r="AIP222"/>
      <c r="AIQ222"/>
      <c r="AIR222"/>
      <c r="AIS222"/>
      <c r="AIT222"/>
      <c r="AIU222"/>
      <c r="AIV222"/>
      <c r="AIW222"/>
      <c r="AIX222"/>
      <c r="AIY222"/>
      <c r="AIZ222"/>
      <c r="AJA222"/>
      <c r="AJB222"/>
      <c r="AJC222"/>
      <c r="AJD222"/>
      <c r="AJE222"/>
      <c r="AJF222"/>
      <c r="AJG222"/>
      <c r="AJH222"/>
      <c r="AJI222"/>
      <c r="AJJ222"/>
      <c r="AJK222"/>
      <c r="AJL222"/>
      <c r="AJM222"/>
      <c r="AJN222"/>
      <c r="AJO222"/>
      <c r="AJP222"/>
      <c r="AJQ222"/>
      <c r="AJR222"/>
      <c r="AJS222"/>
      <c r="AJT222"/>
      <c r="AJU222"/>
      <c r="AJV222"/>
      <c r="AJW222"/>
      <c r="AJX222"/>
      <c r="AJY222"/>
      <c r="AJZ222"/>
      <c r="AKA222"/>
      <c r="AKB222"/>
      <c r="AKC222"/>
      <c r="AKD222"/>
      <c r="AKE222"/>
      <c r="AKF222"/>
      <c r="AKG222"/>
      <c r="AKH222"/>
      <c r="AKI222"/>
      <c r="AKJ222"/>
      <c r="AKK222"/>
      <c r="AKL222"/>
      <c r="AKM222"/>
      <c r="AKN222"/>
      <c r="AKO222"/>
      <c r="AKP222"/>
      <c r="AKQ222"/>
      <c r="AKR222"/>
      <c r="AKS222"/>
      <c r="AKT222"/>
      <c r="AKU222"/>
      <c r="AKV222"/>
      <c r="AKW222"/>
      <c r="AKX222"/>
      <c r="AKY222"/>
      <c r="AKZ222"/>
      <c r="ALA222"/>
      <c r="ALB222"/>
      <c r="ALC222"/>
      <c r="ALD222"/>
      <c r="ALE222"/>
      <c r="ALF222"/>
      <c r="ALG222"/>
      <c r="ALH222"/>
      <c r="ALI222"/>
      <c r="ALJ222"/>
      <c r="ALK222"/>
      <c r="ALL222"/>
      <c r="ALM222"/>
      <c r="ALN222"/>
      <c r="ALO222"/>
      <c r="ALP222"/>
      <c r="ALQ222"/>
      <c r="ALR222"/>
      <c r="ALS222"/>
      <c r="ALT222"/>
      <c r="ALU222"/>
      <c r="ALV222"/>
      <c r="ALW222"/>
      <c r="ALX222"/>
      <c r="ALY222"/>
      <c r="ALZ222"/>
      <c r="AMA222"/>
      <c r="AMB222"/>
      <c r="AMC222"/>
      <c r="AMD222"/>
      <c r="AME222"/>
      <c r="AMF222"/>
      <c r="AMG222"/>
      <c r="AMH222"/>
      <c r="AMI222"/>
      <c r="AMJ222"/>
      <c r="AMK222"/>
      <c r="AML222"/>
      <c r="AMM222"/>
      <c r="AMN222"/>
      <c r="AMO222"/>
      <c r="AMP222"/>
      <c r="AMQ222"/>
      <c r="AMR222"/>
      <c r="AMS222"/>
      <c r="AMT222"/>
      <c r="AMU222"/>
    </row>
    <row r="223" spans="3:1035" s="6" customFormat="1" ht="15" customHeight="1" x14ac:dyDescent="0.25">
      <c r="C223" s="6" t="str">
        <f t="shared" si="79"/>
        <v>Lochinvar</v>
      </c>
      <c r="D223" s="6" t="str">
        <f t="shared" si="80"/>
        <v>HPA067KD 120  (66 gal)</v>
      </c>
      <c r="E223" s="6">
        <f t="shared" si="81"/>
        <v>1700314</v>
      </c>
      <c r="F223" s="55">
        <f t="shared" si="82"/>
        <v>66</v>
      </c>
      <c r="G223" s="6" t="str">
        <f t="shared" si="83"/>
        <v>AOSmithHPTU66</v>
      </c>
      <c r="H223" s="114">
        <f t="shared" si="84"/>
        <v>0</v>
      </c>
      <c r="I223" s="152" t="str">
        <f t="shared" si="85"/>
        <v>LochinvarHPA067</v>
      </c>
      <c r="J223" s="114">
        <v>3</v>
      </c>
      <c r="K223" s="219">
        <v>3.45</v>
      </c>
      <c r="L223" s="91" t="s">
        <v>188</v>
      </c>
      <c r="M223" s="32">
        <v>3</v>
      </c>
      <c r="N223" s="75">
        <f t="shared" si="86"/>
        <v>17</v>
      </c>
      <c r="O223" s="9" t="s">
        <v>25</v>
      </c>
      <c r="P223" s="62">
        <f>P222+1</f>
        <v>3</v>
      </c>
      <c r="Q223" s="164">
        <f t="shared" si="75"/>
        <v>1700314</v>
      </c>
      <c r="R223" s="59" t="str">
        <f t="shared" si="87"/>
        <v>HPA067KD 120  (66 gal)</v>
      </c>
      <c r="S223" s="151">
        <f t="shared" si="76"/>
        <v>1</v>
      </c>
      <c r="T223" s="10" t="s">
        <v>28</v>
      </c>
      <c r="U223" s="11">
        <v>66</v>
      </c>
      <c r="V223" s="30" t="s">
        <v>82</v>
      </c>
      <c r="W223" s="80" t="s">
        <v>102</v>
      </c>
      <c r="X223" s="85" t="str">
        <f t="shared" si="77"/>
        <v>AOSmithHPTU66</v>
      </c>
      <c r="Y223" s="113">
        <v>0</v>
      </c>
      <c r="Z223" s="42">
        <v>3</v>
      </c>
      <c r="AA223" s="43">
        <v>42545</v>
      </c>
      <c r="AB223" s="44" t="s">
        <v>80</v>
      </c>
      <c r="AC223" s="124" t="str">
        <f t="shared" si="88"/>
        <v>2,     1700314,   "HPA067KD 120  (66 gal)"</v>
      </c>
      <c r="AD223" s="126" t="str">
        <f>AD222</f>
        <v>Lochinvar</v>
      </c>
      <c r="AE223" s="127" t="s">
        <v>492</v>
      </c>
      <c r="AF223" s="167">
        <f t="shared" si="78"/>
        <v>1</v>
      </c>
      <c r="AG223" s="124" t="str">
        <f t="shared" si="89"/>
        <v xml:space="preserve">          case  HPA067KD 120  (66 gal)   :   "LochinvarHPA067"</v>
      </c>
      <c r="AH223" s="6">
        <v>3.45</v>
      </c>
      <c r="AJ223" s="6">
        <v>3</v>
      </c>
      <c r="AK223"/>
      <c r="AL223" s="138">
        <f t="shared" si="90"/>
        <v>3.45</v>
      </c>
      <c r="AM223" s="138" t="str">
        <f t="shared" si="91"/>
        <v/>
      </c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  <c r="NR223"/>
      <c r="NS223"/>
      <c r="NT223"/>
      <c r="NU223"/>
      <c r="NV223"/>
      <c r="NW223"/>
      <c r="NX223"/>
      <c r="NY223"/>
      <c r="NZ223"/>
      <c r="OA223"/>
      <c r="OB223"/>
      <c r="OC223"/>
      <c r="OD223"/>
      <c r="OE223"/>
      <c r="OF223"/>
      <c r="OG223"/>
      <c r="OH223"/>
      <c r="OI223"/>
      <c r="OJ223"/>
      <c r="OK223"/>
      <c r="OL223"/>
      <c r="OM223"/>
      <c r="ON223"/>
      <c r="OO223"/>
      <c r="OP223"/>
      <c r="OQ223"/>
      <c r="OR223"/>
      <c r="OS223"/>
      <c r="OT223"/>
      <c r="OU223"/>
      <c r="OV223"/>
      <c r="OW223"/>
      <c r="OX223"/>
      <c r="OY223"/>
      <c r="OZ223"/>
      <c r="PA223"/>
      <c r="PB223"/>
      <c r="PC223"/>
      <c r="PD223"/>
      <c r="PE223"/>
      <c r="PF223"/>
      <c r="PG223"/>
      <c r="PH223"/>
      <c r="PI223"/>
      <c r="PJ223"/>
      <c r="PK223"/>
      <c r="PL223"/>
      <c r="PM223"/>
      <c r="PN223"/>
      <c r="PO223"/>
      <c r="PP223"/>
      <c r="PQ223"/>
      <c r="PR223"/>
      <c r="PS223"/>
      <c r="PT223"/>
      <c r="PU223"/>
      <c r="PV223"/>
      <c r="PW223"/>
      <c r="PX223"/>
      <c r="PY223"/>
      <c r="PZ223"/>
      <c r="QA223"/>
      <c r="QB223"/>
      <c r="QC223"/>
      <c r="QD223"/>
      <c r="QE223"/>
      <c r="QF223"/>
      <c r="QG223"/>
      <c r="QH223"/>
      <c r="QI223"/>
      <c r="QJ223"/>
      <c r="QK223"/>
      <c r="QL223"/>
      <c r="QM223"/>
      <c r="QN223"/>
      <c r="QO223"/>
      <c r="QP223"/>
      <c r="QQ223"/>
      <c r="QR223"/>
      <c r="QS223"/>
      <c r="QT223"/>
      <c r="QU223"/>
      <c r="QV223"/>
      <c r="QW223"/>
      <c r="QX223"/>
      <c r="QY223"/>
      <c r="QZ223"/>
      <c r="RA223"/>
      <c r="RB223"/>
      <c r="RC223"/>
      <c r="RD223"/>
      <c r="RE223"/>
      <c r="RF223"/>
      <c r="RG223"/>
      <c r="RH223"/>
      <c r="RI223"/>
      <c r="RJ223"/>
      <c r="RK223"/>
      <c r="RL223"/>
      <c r="RM223"/>
      <c r="RN223"/>
      <c r="RO223"/>
      <c r="RP223"/>
      <c r="RQ223"/>
      <c r="RR223"/>
      <c r="RS223"/>
      <c r="RT223"/>
      <c r="RU223"/>
      <c r="RV223"/>
      <c r="RW223"/>
      <c r="RX223"/>
      <c r="RY223"/>
      <c r="RZ223"/>
      <c r="SA223"/>
      <c r="SB223"/>
      <c r="SC223"/>
      <c r="SD223"/>
      <c r="SE223"/>
      <c r="SF223"/>
      <c r="SG223"/>
      <c r="SH223"/>
      <c r="SI223"/>
      <c r="SJ223"/>
      <c r="SK223"/>
      <c r="SL223"/>
      <c r="SM223"/>
      <c r="SN223"/>
      <c r="SO223"/>
      <c r="SP223"/>
      <c r="SQ223"/>
      <c r="SR223"/>
      <c r="SS223"/>
      <c r="ST223"/>
      <c r="SU223"/>
      <c r="SV223"/>
      <c r="SW223"/>
      <c r="SX223"/>
      <c r="SY223"/>
      <c r="SZ223"/>
      <c r="TA223"/>
      <c r="TB223"/>
      <c r="TC223"/>
      <c r="TD223"/>
      <c r="TE223"/>
      <c r="TF223"/>
      <c r="TG223"/>
      <c r="TH223"/>
      <c r="TI223"/>
      <c r="TJ223"/>
      <c r="TK223"/>
      <c r="TL223"/>
      <c r="TM223"/>
      <c r="TN223"/>
      <c r="TO223"/>
      <c r="TP223"/>
      <c r="TQ223"/>
      <c r="TR223"/>
      <c r="TS223"/>
      <c r="TT223"/>
      <c r="TU223"/>
      <c r="TV223"/>
      <c r="TW223"/>
      <c r="TX223"/>
      <c r="TY223"/>
      <c r="TZ223"/>
      <c r="UA223"/>
      <c r="UB223"/>
      <c r="UC223"/>
      <c r="UD223"/>
      <c r="UE223"/>
      <c r="UF223"/>
      <c r="UG223"/>
      <c r="UH223"/>
      <c r="UI223"/>
      <c r="UJ223"/>
      <c r="UK223"/>
      <c r="UL223"/>
      <c r="UM223"/>
      <c r="UN223"/>
      <c r="UO223"/>
      <c r="UP223"/>
      <c r="UQ223"/>
      <c r="UR223"/>
      <c r="US223"/>
      <c r="UT223"/>
      <c r="UU223"/>
      <c r="UV223"/>
      <c r="UW223"/>
      <c r="UX223"/>
      <c r="UY223"/>
      <c r="UZ223"/>
      <c r="VA223"/>
      <c r="VB223"/>
      <c r="VC223"/>
      <c r="VD223"/>
      <c r="VE223"/>
      <c r="VF223"/>
      <c r="VG223"/>
      <c r="VH223"/>
      <c r="VI223"/>
      <c r="VJ223"/>
      <c r="VK223"/>
      <c r="VL223"/>
      <c r="VM223"/>
      <c r="VN223"/>
      <c r="VO223"/>
      <c r="VP223"/>
      <c r="VQ223"/>
      <c r="VR223"/>
      <c r="VS223"/>
      <c r="VT223"/>
      <c r="VU223"/>
      <c r="VV223"/>
      <c r="VW223"/>
      <c r="VX223"/>
      <c r="VY223"/>
      <c r="VZ223"/>
      <c r="WA223"/>
      <c r="WB223"/>
      <c r="WC223"/>
      <c r="WD223"/>
      <c r="WE223"/>
      <c r="WF223"/>
      <c r="WG223"/>
      <c r="WH223"/>
      <c r="WI223"/>
      <c r="WJ223"/>
      <c r="WK223"/>
      <c r="WL223"/>
      <c r="WM223"/>
      <c r="WN223"/>
      <c r="WO223"/>
      <c r="WP223"/>
      <c r="WQ223"/>
      <c r="WR223"/>
      <c r="WS223"/>
      <c r="WT223"/>
      <c r="WU223"/>
      <c r="WV223"/>
      <c r="WW223"/>
      <c r="WX223"/>
      <c r="WY223"/>
      <c r="WZ223"/>
      <c r="XA223"/>
      <c r="XB223"/>
      <c r="XC223"/>
      <c r="XD223"/>
      <c r="XE223"/>
      <c r="XF223"/>
      <c r="XG223"/>
      <c r="XH223"/>
      <c r="XI223"/>
      <c r="XJ223"/>
      <c r="XK223"/>
      <c r="XL223"/>
      <c r="XM223"/>
      <c r="XN223"/>
      <c r="XO223"/>
      <c r="XP223"/>
      <c r="XQ223"/>
      <c r="XR223"/>
      <c r="XS223"/>
      <c r="XT223"/>
      <c r="XU223"/>
      <c r="XV223"/>
      <c r="XW223"/>
      <c r="XX223"/>
      <c r="XY223"/>
      <c r="XZ223"/>
      <c r="YA223"/>
      <c r="YB223"/>
      <c r="YC223"/>
      <c r="YD223"/>
      <c r="YE223"/>
      <c r="YF223"/>
      <c r="YG223"/>
      <c r="YH223"/>
      <c r="YI223"/>
      <c r="YJ223"/>
      <c r="YK223"/>
      <c r="YL223"/>
      <c r="YM223"/>
      <c r="YN223"/>
      <c r="YO223"/>
      <c r="YP223"/>
      <c r="YQ223"/>
      <c r="YR223"/>
      <c r="YS223"/>
      <c r="YT223"/>
      <c r="YU223"/>
      <c r="YV223"/>
      <c r="YW223"/>
      <c r="YX223"/>
      <c r="YY223"/>
      <c r="YZ223"/>
      <c r="ZA223"/>
      <c r="ZB223"/>
      <c r="ZC223"/>
      <c r="ZD223"/>
      <c r="ZE223"/>
      <c r="ZF223"/>
      <c r="ZG223"/>
      <c r="ZH223"/>
      <c r="ZI223"/>
      <c r="ZJ223"/>
      <c r="ZK223"/>
      <c r="ZL223"/>
      <c r="ZM223"/>
      <c r="ZN223"/>
      <c r="ZO223"/>
      <c r="ZP223"/>
      <c r="ZQ223"/>
      <c r="ZR223"/>
      <c r="ZS223"/>
      <c r="ZT223"/>
      <c r="ZU223"/>
      <c r="ZV223"/>
      <c r="ZW223"/>
      <c r="ZX223"/>
      <c r="ZY223"/>
      <c r="ZZ223"/>
      <c r="AAA223"/>
      <c r="AAB223"/>
      <c r="AAC223"/>
      <c r="AAD223"/>
      <c r="AAE223"/>
      <c r="AAF223"/>
      <c r="AAG223"/>
      <c r="AAH223"/>
      <c r="AAI223"/>
      <c r="AAJ223"/>
      <c r="AAK223"/>
      <c r="AAL223"/>
      <c r="AAM223"/>
      <c r="AAN223"/>
      <c r="AAO223"/>
      <c r="AAP223"/>
      <c r="AAQ223"/>
      <c r="AAR223"/>
      <c r="AAS223"/>
      <c r="AAT223"/>
      <c r="AAU223"/>
      <c r="AAV223"/>
      <c r="AAW223"/>
      <c r="AAX223"/>
      <c r="AAY223"/>
      <c r="AAZ223"/>
      <c r="ABA223"/>
      <c r="ABB223"/>
      <c r="ABC223"/>
      <c r="ABD223"/>
      <c r="ABE223"/>
      <c r="ABF223"/>
      <c r="ABG223"/>
      <c r="ABH223"/>
      <c r="ABI223"/>
      <c r="ABJ223"/>
      <c r="ABK223"/>
      <c r="ABL223"/>
      <c r="ABM223"/>
      <c r="ABN223"/>
      <c r="ABO223"/>
      <c r="ABP223"/>
      <c r="ABQ223"/>
      <c r="ABR223"/>
      <c r="ABS223"/>
      <c r="ABT223"/>
      <c r="ABU223"/>
      <c r="ABV223"/>
      <c r="ABW223"/>
      <c r="ABX223"/>
      <c r="ABY223"/>
      <c r="ABZ223"/>
      <c r="ACA223"/>
      <c r="ACB223"/>
      <c r="ACC223"/>
      <c r="ACD223"/>
      <c r="ACE223"/>
      <c r="ACF223"/>
      <c r="ACG223"/>
      <c r="ACH223"/>
      <c r="ACI223"/>
      <c r="ACJ223"/>
      <c r="ACK223"/>
      <c r="ACL223"/>
      <c r="ACM223"/>
      <c r="ACN223"/>
      <c r="ACO223"/>
      <c r="ACP223"/>
      <c r="ACQ223"/>
      <c r="ACR223"/>
      <c r="ACS223"/>
      <c r="ACT223"/>
      <c r="ACU223"/>
      <c r="ACV223"/>
      <c r="ACW223"/>
      <c r="ACX223"/>
      <c r="ACY223"/>
      <c r="ACZ223"/>
      <c r="ADA223"/>
      <c r="ADB223"/>
      <c r="ADC223"/>
      <c r="ADD223"/>
      <c r="ADE223"/>
      <c r="ADF223"/>
      <c r="ADG223"/>
      <c r="ADH223"/>
      <c r="ADI223"/>
      <c r="ADJ223"/>
      <c r="ADK223"/>
      <c r="ADL223"/>
      <c r="ADM223"/>
      <c r="ADN223"/>
      <c r="ADO223"/>
      <c r="ADP223"/>
      <c r="ADQ223"/>
      <c r="ADR223"/>
      <c r="ADS223"/>
      <c r="ADT223"/>
      <c r="ADU223"/>
      <c r="ADV223"/>
      <c r="ADW223"/>
      <c r="ADX223"/>
      <c r="ADY223"/>
      <c r="ADZ223"/>
      <c r="AEA223"/>
      <c r="AEB223"/>
      <c r="AEC223"/>
      <c r="AED223"/>
      <c r="AEE223"/>
      <c r="AEF223"/>
      <c r="AEG223"/>
      <c r="AEH223"/>
      <c r="AEI223"/>
      <c r="AEJ223"/>
      <c r="AEK223"/>
      <c r="AEL223"/>
      <c r="AEM223"/>
      <c r="AEN223"/>
      <c r="AEO223"/>
      <c r="AEP223"/>
      <c r="AEQ223"/>
      <c r="AER223"/>
      <c r="AES223"/>
      <c r="AET223"/>
      <c r="AEU223"/>
      <c r="AEV223"/>
      <c r="AEW223"/>
      <c r="AEX223"/>
      <c r="AEY223"/>
      <c r="AEZ223"/>
      <c r="AFA223"/>
      <c r="AFB223"/>
      <c r="AFC223"/>
      <c r="AFD223"/>
      <c r="AFE223"/>
      <c r="AFF223"/>
      <c r="AFG223"/>
      <c r="AFH223"/>
      <c r="AFI223"/>
      <c r="AFJ223"/>
      <c r="AFK223"/>
      <c r="AFL223"/>
      <c r="AFM223"/>
      <c r="AFN223"/>
      <c r="AFO223"/>
      <c r="AFP223"/>
      <c r="AFQ223"/>
      <c r="AFR223"/>
      <c r="AFS223"/>
      <c r="AFT223"/>
      <c r="AFU223"/>
      <c r="AFV223"/>
      <c r="AFW223"/>
      <c r="AFX223"/>
      <c r="AFY223"/>
      <c r="AFZ223"/>
      <c r="AGA223"/>
      <c r="AGB223"/>
      <c r="AGC223"/>
      <c r="AGD223"/>
      <c r="AGE223"/>
      <c r="AGF223"/>
      <c r="AGG223"/>
      <c r="AGH223"/>
      <c r="AGI223"/>
      <c r="AGJ223"/>
      <c r="AGK223"/>
      <c r="AGL223"/>
      <c r="AGM223"/>
      <c r="AGN223"/>
      <c r="AGO223"/>
      <c r="AGP223"/>
      <c r="AGQ223"/>
      <c r="AGR223"/>
      <c r="AGS223"/>
      <c r="AGT223"/>
      <c r="AGU223"/>
      <c r="AGV223"/>
      <c r="AGW223"/>
      <c r="AGX223"/>
      <c r="AGY223"/>
      <c r="AGZ223"/>
      <c r="AHA223"/>
      <c r="AHB223"/>
      <c r="AHC223"/>
      <c r="AHD223"/>
      <c r="AHE223"/>
      <c r="AHF223"/>
      <c r="AHG223"/>
      <c r="AHH223"/>
      <c r="AHI223"/>
      <c r="AHJ223"/>
      <c r="AHK223"/>
      <c r="AHL223"/>
      <c r="AHM223"/>
      <c r="AHN223"/>
      <c r="AHO223"/>
      <c r="AHP223"/>
      <c r="AHQ223"/>
      <c r="AHR223"/>
      <c r="AHS223"/>
      <c r="AHT223"/>
      <c r="AHU223"/>
      <c r="AHV223"/>
      <c r="AHW223"/>
      <c r="AHX223"/>
      <c r="AHY223"/>
      <c r="AHZ223"/>
      <c r="AIA223"/>
      <c r="AIB223"/>
      <c r="AIC223"/>
      <c r="AID223"/>
      <c r="AIE223"/>
      <c r="AIF223"/>
      <c r="AIG223"/>
      <c r="AIH223"/>
      <c r="AII223"/>
      <c r="AIJ223"/>
      <c r="AIK223"/>
      <c r="AIL223"/>
      <c r="AIM223"/>
      <c r="AIN223"/>
      <c r="AIO223"/>
      <c r="AIP223"/>
      <c r="AIQ223"/>
      <c r="AIR223"/>
      <c r="AIS223"/>
      <c r="AIT223"/>
      <c r="AIU223"/>
      <c r="AIV223"/>
      <c r="AIW223"/>
      <c r="AIX223"/>
      <c r="AIY223"/>
      <c r="AIZ223"/>
      <c r="AJA223"/>
      <c r="AJB223"/>
      <c r="AJC223"/>
      <c r="AJD223"/>
      <c r="AJE223"/>
      <c r="AJF223"/>
      <c r="AJG223"/>
      <c r="AJH223"/>
      <c r="AJI223"/>
      <c r="AJJ223"/>
      <c r="AJK223"/>
      <c r="AJL223"/>
      <c r="AJM223"/>
      <c r="AJN223"/>
      <c r="AJO223"/>
      <c r="AJP223"/>
      <c r="AJQ223"/>
      <c r="AJR223"/>
      <c r="AJS223"/>
      <c r="AJT223"/>
      <c r="AJU223"/>
      <c r="AJV223"/>
      <c r="AJW223"/>
      <c r="AJX223"/>
      <c r="AJY223"/>
      <c r="AJZ223"/>
      <c r="AKA223"/>
      <c r="AKB223"/>
      <c r="AKC223"/>
      <c r="AKD223"/>
      <c r="AKE223"/>
      <c r="AKF223"/>
      <c r="AKG223"/>
      <c r="AKH223"/>
      <c r="AKI223"/>
      <c r="AKJ223"/>
      <c r="AKK223"/>
      <c r="AKL223"/>
      <c r="AKM223"/>
      <c r="AKN223"/>
      <c r="AKO223"/>
      <c r="AKP223"/>
      <c r="AKQ223"/>
      <c r="AKR223"/>
      <c r="AKS223"/>
      <c r="AKT223"/>
      <c r="AKU223"/>
      <c r="AKV223"/>
      <c r="AKW223"/>
      <c r="AKX223"/>
      <c r="AKY223"/>
      <c r="AKZ223"/>
      <c r="ALA223"/>
      <c r="ALB223"/>
      <c r="ALC223"/>
      <c r="ALD223"/>
      <c r="ALE223"/>
      <c r="ALF223"/>
      <c r="ALG223"/>
      <c r="ALH223"/>
      <c r="ALI223"/>
      <c r="ALJ223"/>
      <c r="ALK223"/>
      <c r="ALL223"/>
      <c r="ALM223"/>
      <c r="ALN223"/>
      <c r="ALO223"/>
      <c r="ALP223"/>
      <c r="ALQ223"/>
      <c r="ALR223"/>
      <c r="ALS223"/>
      <c r="ALT223"/>
      <c r="ALU223"/>
      <c r="ALV223"/>
      <c r="ALW223"/>
      <c r="ALX223"/>
      <c r="ALY223"/>
      <c r="ALZ223"/>
      <c r="AMA223"/>
      <c r="AMB223"/>
      <c r="AMC223"/>
      <c r="AMD223"/>
      <c r="AME223"/>
      <c r="AMF223"/>
      <c r="AMG223"/>
      <c r="AMH223"/>
      <c r="AMI223"/>
      <c r="AMJ223"/>
      <c r="AMK223"/>
      <c r="AML223"/>
      <c r="AMM223"/>
      <c r="AMN223"/>
      <c r="AMO223"/>
      <c r="AMP223"/>
      <c r="AMQ223"/>
      <c r="AMR223"/>
      <c r="AMS223"/>
      <c r="AMT223"/>
      <c r="AMU223"/>
    </row>
    <row r="224" spans="3:1035" s="6" customFormat="1" ht="15" customHeight="1" x14ac:dyDescent="0.25">
      <c r="C224" s="6" t="str">
        <f t="shared" si="79"/>
        <v>Lochinvar</v>
      </c>
      <c r="D224" s="6" t="str">
        <f t="shared" si="80"/>
        <v>HPA068KD 120  (66 gal)</v>
      </c>
      <c r="E224" s="6">
        <f t="shared" si="81"/>
        <v>1700414</v>
      </c>
      <c r="F224" s="55">
        <f t="shared" si="82"/>
        <v>66</v>
      </c>
      <c r="G224" s="6" t="str">
        <f t="shared" si="83"/>
        <v>AOSmithHPTU66</v>
      </c>
      <c r="H224" s="114">
        <f t="shared" si="84"/>
        <v>0</v>
      </c>
      <c r="I224" s="152" t="str">
        <f t="shared" si="85"/>
        <v>LochinvarHPA068</v>
      </c>
      <c r="J224" s="114">
        <v>3</v>
      </c>
      <c r="K224" s="219">
        <v>3.45</v>
      </c>
      <c r="L224" s="91" t="s">
        <v>188</v>
      </c>
      <c r="M224" s="32">
        <v>3</v>
      </c>
      <c r="N224" s="75">
        <f t="shared" si="86"/>
        <v>17</v>
      </c>
      <c r="O224" s="9" t="s">
        <v>25</v>
      </c>
      <c r="P224" s="62">
        <f>P223+1</f>
        <v>4</v>
      </c>
      <c r="Q224" s="164">
        <f t="shared" si="75"/>
        <v>1700414</v>
      </c>
      <c r="R224" s="59" t="str">
        <f t="shared" si="87"/>
        <v>HPA068KD 120  (66 gal)</v>
      </c>
      <c r="S224" s="151">
        <f t="shared" si="76"/>
        <v>1</v>
      </c>
      <c r="T224" s="10" t="s">
        <v>29</v>
      </c>
      <c r="U224" s="11">
        <v>66</v>
      </c>
      <c r="V224" s="30" t="s">
        <v>82</v>
      </c>
      <c r="W224" s="80" t="s">
        <v>102</v>
      </c>
      <c r="X224" s="85" t="str">
        <f t="shared" si="77"/>
        <v>AOSmithHPTU66</v>
      </c>
      <c r="Y224" s="113">
        <v>0</v>
      </c>
      <c r="Z224" s="42">
        <v>3</v>
      </c>
      <c r="AA224" s="43">
        <v>42545</v>
      </c>
      <c r="AB224" s="44" t="s">
        <v>80</v>
      </c>
      <c r="AC224" s="124" t="str">
        <f t="shared" si="88"/>
        <v>2,     1700414,   "HPA068KD 120  (66 gal)"</v>
      </c>
      <c r="AD224" s="126" t="str">
        <f>AD223</f>
        <v>Lochinvar</v>
      </c>
      <c r="AE224" s="127" t="s">
        <v>493</v>
      </c>
      <c r="AF224" s="167">
        <f t="shared" si="78"/>
        <v>1</v>
      </c>
      <c r="AG224" s="124" t="str">
        <f t="shared" si="89"/>
        <v xml:space="preserve">          case  HPA068KD 120  (66 gal)   :   "LochinvarHPA068"</v>
      </c>
      <c r="AH224" s="6">
        <v>3.45</v>
      </c>
      <c r="AJ224" s="6">
        <v>3</v>
      </c>
      <c r="AK224"/>
      <c r="AL224" s="138">
        <f t="shared" si="90"/>
        <v>3.45</v>
      </c>
      <c r="AM224" s="138" t="str">
        <f t="shared" si="91"/>
        <v/>
      </c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  <c r="NR224"/>
      <c r="NS224"/>
      <c r="NT224"/>
      <c r="NU224"/>
      <c r="NV224"/>
      <c r="NW224"/>
      <c r="NX224"/>
      <c r="NY224"/>
      <c r="NZ224"/>
      <c r="OA224"/>
      <c r="OB224"/>
      <c r="OC224"/>
      <c r="OD224"/>
      <c r="OE224"/>
      <c r="OF224"/>
      <c r="OG224"/>
      <c r="OH224"/>
      <c r="OI224"/>
      <c r="OJ224"/>
      <c r="OK224"/>
      <c r="OL224"/>
      <c r="OM224"/>
      <c r="ON224"/>
      <c r="OO224"/>
      <c r="OP224"/>
      <c r="OQ224"/>
      <c r="OR224"/>
      <c r="OS224"/>
      <c r="OT224"/>
      <c r="OU224"/>
      <c r="OV224"/>
      <c r="OW224"/>
      <c r="OX224"/>
      <c r="OY224"/>
      <c r="OZ224"/>
      <c r="PA224"/>
      <c r="PB224"/>
      <c r="PC224"/>
      <c r="PD224"/>
      <c r="PE224"/>
      <c r="PF224"/>
      <c r="PG224"/>
      <c r="PH224"/>
      <c r="PI224"/>
      <c r="PJ224"/>
      <c r="PK224"/>
      <c r="PL224"/>
      <c r="PM224"/>
      <c r="PN224"/>
      <c r="PO224"/>
      <c r="PP224"/>
      <c r="PQ224"/>
      <c r="PR224"/>
      <c r="PS224"/>
      <c r="PT224"/>
      <c r="PU224"/>
      <c r="PV224"/>
      <c r="PW224"/>
      <c r="PX224"/>
      <c r="PY224"/>
      <c r="PZ224"/>
      <c r="QA224"/>
      <c r="QB224"/>
      <c r="QC224"/>
      <c r="QD224"/>
      <c r="QE224"/>
      <c r="QF224"/>
      <c r="QG224"/>
      <c r="QH224"/>
      <c r="QI224"/>
      <c r="QJ224"/>
      <c r="QK224"/>
      <c r="QL224"/>
      <c r="QM224"/>
      <c r="QN224"/>
      <c r="QO224"/>
      <c r="QP224"/>
      <c r="QQ224"/>
      <c r="QR224"/>
      <c r="QS224"/>
      <c r="QT224"/>
      <c r="QU224"/>
      <c r="QV224"/>
      <c r="QW224"/>
      <c r="QX224"/>
      <c r="QY224"/>
      <c r="QZ224"/>
      <c r="RA224"/>
      <c r="RB224"/>
      <c r="RC224"/>
      <c r="RD224"/>
      <c r="RE224"/>
      <c r="RF224"/>
      <c r="RG224"/>
      <c r="RH224"/>
      <c r="RI224"/>
      <c r="RJ224"/>
      <c r="RK224"/>
      <c r="RL224"/>
      <c r="RM224"/>
      <c r="RN224"/>
      <c r="RO224"/>
      <c r="RP224"/>
      <c r="RQ224"/>
      <c r="RR224"/>
      <c r="RS224"/>
      <c r="RT224"/>
      <c r="RU224"/>
      <c r="RV224"/>
      <c r="RW224"/>
      <c r="RX224"/>
      <c r="RY224"/>
      <c r="RZ224"/>
      <c r="SA224"/>
      <c r="SB224"/>
      <c r="SC224"/>
      <c r="SD224"/>
      <c r="SE224"/>
      <c r="SF224"/>
      <c r="SG224"/>
      <c r="SH224"/>
      <c r="SI224"/>
      <c r="SJ224"/>
      <c r="SK224"/>
      <c r="SL224"/>
      <c r="SM224"/>
      <c r="SN224"/>
      <c r="SO224"/>
      <c r="SP224"/>
      <c r="SQ224"/>
      <c r="SR224"/>
      <c r="SS224"/>
      <c r="ST224"/>
      <c r="SU224"/>
      <c r="SV224"/>
      <c r="SW224"/>
      <c r="SX224"/>
      <c r="SY224"/>
      <c r="SZ224"/>
      <c r="TA224"/>
      <c r="TB224"/>
      <c r="TC224"/>
      <c r="TD224"/>
      <c r="TE224"/>
      <c r="TF224"/>
      <c r="TG224"/>
      <c r="TH224"/>
      <c r="TI224"/>
      <c r="TJ224"/>
      <c r="TK224"/>
      <c r="TL224"/>
      <c r="TM224"/>
      <c r="TN224"/>
      <c r="TO224"/>
      <c r="TP224"/>
      <c r="TQ224"/>
      <c r="TR224"/>
      <c r="TS224"/>
      <c r="TT224"/>
      <c r="TU224"/>
      <c r="TV224"/>
      <c r="TW224"/>
      <c r="TX224"/>
      <c r="TY224"/>
      <c r="TZ224"/>
      <c r="UA224"/>
      <c r="UB224"/>
      <c r="UC224"/>
      <c r="UD224"/>
      <c r="UE224"/>
      <c r="UF224"/>
      <c r="UG224"/>
      <c r="UH224"/>
      <c r="UI224"/>
      <c r="UJ224"/>
      <c r="UK224"/>
      <c r="UL224"/>
      <c r="UM224"/>
      <c r="UN224"/>
      <c r="UO224"/>
      <c r="UP224"/>
      <c r="UQ224"/>
      <c r="UR224"/>
      <c r="US224"/>
      <c r="UT224"/>
      <c r="UU224"/>
      <c r="UV224"/>
      <c r="UW224"/>
      <c r="UX224"/>
      <c r="UY224"/>
      <c r="UZ224"/>
      <c r="VA224"/>
      <c r="VB224"/>
      <c r="VC224"/>
      <c r="VD224"/>
      <c r="VE224"/>
      <c r="VF224"/>
      <c r="VG224"/>
      <c r="VH224"/>
      <c r="VI224"/>
      <c r="VJ224"/>
      <c r="VK224"/>
      <c r="VL224"/>
      <c r="VM224"/>
      <c r="VN224"/>
      <c r="VO224"/>
      <c r="VP224"/>
      <c r="VQ224"/>
      <c r="VR224"/>
      <c r="VS224"/>
      <c r="VT224"/>
      <c r="VU224"/>
      <c r="VV224"/>
      <c r="VW224"/>
      <c r="VX224"/>
      <c r="VY224"/>
      <c r="VZ224"/>
      <c r="WA224"/>
      <c r="WB224"/>
      <c r="WC224"/>
      <c r="WD224"/>
      <c r="WE224"/>
      <c r="WF224"/>
      <c r="WG224"/>
      <c r="WH224"/>
      <c r="WI224"/>
      <c r="WJ224"/>
      <c r="WK224"/>
      <c r="WL224"/>
      <c r="WM224"/>
      <c r="WN224"/>
      <c r="WO224"/>
      <c r="WP224"/>
      <c r="WQ224"/>
      <c r="WR224"/>
      <c r="WS224"/>
      <c r="WT224"/>
      <c r="WU224"/>
      <c r="WV224"/>
      <c r="WW224"/>
      <c r="WX224"/>
      <c r="WY224"/>
      <c r="WZ224"/>
      <c r="XA224"/>
      <c r="XB224"/>
      <c r="XC224"/>
      <c r="XD224"/>
      <c r="XE224"/>
      <c r="XF224"/>
      <c r="XG224"/>
      <c r="XH224"/>
      <c r="XI224"/>
      <c r="XJ224"/>
      <c r="XK224"/>
      <c r="XL224"/>
      <c r="XM224"/>
      <c r="XN224"/>
      <c r="XO224"/>
      <c r="XP224"/>
      <c r="XQ224"/>
      <c r="XR224"/>
      <c r="XS224"/>
      <c r="XT224"/>
      <c r="XU224"/>
      <c r="XV224"/>
      <c r="XW224"/>
      <c r="XX224"/>
      <c r="XY224"/>
      <c r="XZ224"/>
      <c r="YA224"/>
      <c r="YB224"/>
      <c r="YC224"/>
      <c r="YD224"/>
      <c r="YE224"/>
      <c r="YF224"/>
      <c r="YG224"/>
      <c r="YH224"/>
      <c r="YI224"/>
      <c r="YJ224"/>
      <c r="YK224"/>
      <c r="YL224"/>
      <c r="YM224"/>
      <c r="YN224"/>
      <c r="YO224"/>
      <c r="YP224"/>
      <c r="YQ224"/>
      <c r="YR224"/>
      <c r="YS224"/>
      <c r="YT224"/>
      <c r="YU224"/>
      <c r="YV224"/>
      <c r="YW224"/>
      <c r="YX224"/>
      <c r="YY224"/>
      <c r="YZ224"/>
      <c r="ZA224"/>
      <c r="ZB224"/>
      <c r="ZC224"/>
      <c r="ZD224"/>
      <c r="ZE224"/>
      <c r="ZF224"/>
      <c r="ZG224"/>
      <c r="ZH224"/>
      <c r="ZI224"/>
      <c r="ZJ224"/>
      <c r="ZK224"/>
      <c r="ZL224"/>
      <c r="ZM224"/>
      <c r="ZN224"/>
      <c r="ZO224"/>
      <c r="ZP224"/>
      <c r="ZQ224"/>
      <c r="ZR224"/>
      <c r="ZS224"/>
      <c r="ZT224"/>
      <c r="ZU224"/>
      <c r="ZV224"/>
      <c r="ZW224"/>
      <c r="ZX224"/>
      <c r="ZY224"/>
      <c r="ZZ224"/>
      <c r="AAA224"/>
      <c r="AAB224"/>
      <c r="AAC224"/>
      <c r="AAD224"/>
      <c r="AAE224"/>
      <c r="AAF224"/>
      <c r="AAG224"/>
      <c r="AAH224"/>
      <c r="AAI224"/>
      <c r="AAJ224"/>
      <c r="AAK224"/>
      <c r="AAL224"/>
      <c r="AAM224"/>
      <c r="AAN224"/>
      <c r="AAO224"/>
      <c r="AAP224"/>
      <c r="AAQ224"/>
      <c r="AAR224"/>
      <c r="AAS224"/>
      <c r="AAT224"/>
      <c r="AAU224"/>
      <c r="AAV224"/>
      <c r="AAW224"/>
      <c r="AAX224"/>
      <c r="AAY224"/>
      <c r="AAZ224"/>
      <c r="ABA224"/>
      <c r="ABB224"/>
      <c r="ABC224"/>
      <c r="ABD224"/>
      <c r="ABE224"/>
      <c r="ABF224"/>
      <c r="ABG224"/>
      <c r="ABH224"/>
      <c r="ABI224"/>
      <c r="ABJ224"/>
      <c r="ABK224"/>
      <c r="ABL224"/>
      <c r="ABM224"/>
      <c r="ABN224"/>
      <c r="ABO224"/>
      <c r="ABP224"/>
      <c r="ABQ224"/>
      <c r="ABR224"/>
      <c r="ABS224"/>
      <c r="ABT224"/>
      <c r="ABU224"/>
      <c r="ABV224"/>
      <c r="ABW224"/>
      <c r="ABX224"/>
      <c r="ABY224"/>
      <c r="ABZ224"/>
      <c r="ACA224"/>
      <c r="ACB224"/>
      <c r="ACC224"/>
      <c r="ACD224"/>
      <c r="ACE224"/>
      <c r="ACF224"/>
      <c r="ACG224"/>
      <c r="ACH224"/>
      <c r="ACI224"/>
      <c r="ACJ224"/>
      <c r="ACK224"/>
      <c r="ACL224"/>
      <c r="ACM224"/>
      <c r="ACN224"/>
      <c r="ACO224"/>
      <c r="ACP224"/>
      <c r="ACQ224"/>
      <c r="ACR224"/>
      <c r="ACS224"/>
      <c r="ACT224"/>
      <c r="ACU224"/>
      <c r="ACV224"/>
      <c r="ACW224"/>
      <c r="ACX224"/>
      <c r="ACY224"/>
      <c r="ACZ224"/>
      <c r="ADA224"/>
      <c r="ADB224"/>
      <c r="ADC224"/>
      <c r="ADD224"/>
      <c r="ADE224"/>
      <c r="ADF224"/>
      <c r="ADG224"/>
      <c r="ADH224"/>
      <c r="ADI224"/>
      <c r="ADJ224"/>
      <c r="ADK224"/>
      <c r="ADL224"/>
      <c r="ADM224"/>
      <c r="ADN224"/>
      <c r="ADO224"/>
      <c r="ADP224"/>
      <c r="ADQ224"/>
      <c r="ADR224"/>
      <c r="ADS224"/>
      <c r="ADT224"/>
      <c r="ADU224"/>
      <c r="ADV224"/>
      <c r="ADW224"/>
      <c r="ADX224"/>
      <c r="ADY224"/>
      <c r="ADZ224"/>
      <c r="AEA224"/>
      <c r="AEB224"/>
      <c r="AEC224"/>
      <c r="AED224"/>
      <c r="AEE224"/>
      <c r="AEF224"/>
      <c r="AEG224"/>
      <c r="AEH224"/>
      <c r="AEI224"/>
      <c r="AEJ224"/>
      <c r="AEK224"/>
      <c r="AEL224"/>
      <c r="AEM224"/>
      <c r="AEN224"/>
      <c r="AEO224"/>
      <c r="AEP224"/>
      <c r="AEQ224"/>
      <c r="AER224"/>
      <c r="AES224"/>
      <c r="AET224"/>
      <c r="AEU224"/>
      <c r="AEV224"/>
      <c r="AEW224"/>
      <c r="AEX224"/>
      <c r="AEY224"/>
      <c r="AEZ224"/>
      <c r="AFA224"/>
      <c r="AFB224"/>
      <c r="AFC224"/>
      <c r="AFD224"/>
      <c r="AFE224"/>
      <c r="AFF224"/>
      <c r="AFG224"/>
      <c r="AFH224"/>
      <c r="AFI224"/>
      <c r="AFJ224"/>
      <c r="AFK224"/>
      <c r="AFL224"/>
      <c r="AFM224"/>
      <c r="AFN224"/>
      <c r="AFO224"/>
      <c r="AFP224"/>
      <c r="AFQ224"/>
      <c r="AFR224"/>
      <c r="AFS224"/>
      <c r="AFT224"/>
      <c r="AFU224"/>
      <c r="AFV224"/>
      <c r="AFW224"/>
      <c r="AFX224"/>
      <c r="AFY224"/>
      <c r="AFZ224"/>
      <c r="AGA224"/>
      <c r="AGB224"/>
      <c r="AGC224"/>
      <c r="AGD224"/>
      <c r="AGE224"/>
      <c r="AGF224"/>
      <c r="AGG224"/>
      <c r="AGH224"/>
      <c r="AGI224"/>
      <c r="AGJ224"/>
      <c r="AGK224"/>
      <c r="AGL224"/>
      <c r="AGM224"/>
      <c r="AGN224"/>
      <c r="AGO224"/>
      <c r="AGP224"/>
      <c r="AGQ224"/>
      <c r="AGR224"/>
      <c r="AGS224"/>
      <c r="AGT224"/>
      <c r="AGU224"/>
      <c r="AGV224"/>
      <c r="AGW224"/>
      <c r="AGX224"/>
      <c r="AGY224"/>
      <c r="AGZ224"/>
      <c r="AHA224"/>
      <c r="AHB224"/>
      <c r="AHC224"/>
      <c r="AHD224"/>
      <c r="AHE224"/>
      <c r="AHF224"/>
      <c r="AHG224"/>
      <c r="AHH224"/>
      <c r="AHI224"/>
      <c r="AHJ224"/>
      <c r="AHK224"/>
      <c r="AHL224"/>
      <c r="AHM224"/>
      <c r="AHN224"/>
      <c r="AHO224"/>
      <c r="AHP224"/>
      <c r="AHQ224"/>
      <c r="AHR224"/>
      <c r="AHS224"/>
      <c r="AHT224"/>
      <c r="AHU224"/>
      <c r="AHV224"/>
      <c r="AHW224"/>
      <c r="AHX224"/>
      <c r="AHY224"/>
      <c r="AHZ224"/>
      <c r="AIA224"/>
      <c r="AIB224"/>
      <c r="AIC224"/>
      <c r="AID224"/>
      <c r="AIE224"/>
      <c r="AIF224"/>
      <c r="AIG224"/>
      <c r="AIH224"/>
      <c r="AII224"/>
      <c r="AIJ224"/>
      <c r="AIK224"/>
      <c r="AIL224"/>
      <c r="AIM224"/>
      <c r="AIN224"/>
      <c r="AIO224"/>
      <c r="AIP224"/>
      <c r="AIQ224"/>
      <c r="AIR224"/>
      <c r="AIS224"/>
      <c r="AIT224"/>
      <c r="AIU224"/>
      <c r="AIV224"/>
      <c r="AIW224"/>
      <c r="AIX224"/>
      <c r="AIY224"/>
      <c r="AIZ224"/>
      <c r="AJA224"/>
      <c r="AJB224"/>
      <c r="AJC224"/>
      <c r="AJD224"/>
      <c r="AJE224"/>
      <c r="AJF224"/>
      <c r="AJG224"/>
      <c r="AJH224"/>
      <c r="AJI224"/>
      <c r="AJJ224"/>
      <c r="AJK224"/>
      <c r="AJL224"/>
      <c r="AJM224"/>
      <c r="AJN224"/>
      <c r="AJO224"/>
      <c r="AJP224"/>
      <c r="AJQ224"/>
      <c r="AJR224"/>
      <c r="AJS224"/>
      <c r="AJT224"/>
      <c r="AJU224"/>
      <c r="AJV224"/>
      <c r="AJW224"/>
      <c r="AJX224"/>
      <c r="AJY224"/>
      <c r="AJZ224"/>
      <c r="AKA224"/>
      <c r="AKB224"/>
      <c r="AKC224"/>
      <c r="AKD224"/>
      <c r="AKE224"/>
      <c r="AKF224"/>
      <c r="AKG224"/>
      <c r="AKH224"/>
      <c r="AKI224"/>
      <c r="AKJ224"/>
      <c r="AKK224"/>
      <c r="AKL224"/>
      <c r="AKM224"/>
      <c r="AKN224"/>
      <c r="AKO224"/>
      <c r="AKP224"/>
      <c r="AKQ224"/>
      <c r="AKR224"/>
      <c r="AKS224"/>
      <c r="AKT224"/>
      <c r="AKU224"/>
      <c r="AKV224"/>
      <c r="AKW224"/>
      <c r="AKX224"/>
      <c r="AKY224"/>
      <c r="AKZ224"/>
      <c r="ALA224"/>
      <c r="ALB224"/>
      <c r="ALC224"/>
      <c r="ALD224"/>
      <c r="ALE224"/>
      <c r="ALF224"/>
      <c r="ALG224"/>
      <c r="ALH224"/>
      <c r="ALI224"/>
      <c r="ALJ224"/>
      <c r="ALK224"/>
      <c r="ALL224"/>
      <c r="ALM224"/>
      <c r="ALN224"/>
      <c r="ALO224"/>
      <c r="ALP224"/>
      <c r="ALQ224"/>
      <c r="ALR224"/>
      <c r="ALS224"/>
      <c r="ALT224"/>
      <c r="ALU224"/>
      <c r="ALV224"/>
      <c r="ALW224"/>
      <c r="ALX224"/>
      <c r="ALY224"/>
      <c r="ALZ224"/>
      <c r="AMA224"/>
      <c r="AMB224"/>
      <c r="AMC224"/>
      <c r="AMD224"/>
      <c r="AME224"/>
      <c r="AMF224"/>
      <c r="AMG224"/>
      <c r="AMH224"/>
      <c r="AMI224"/>
      <c r="AMJ224"/>
      <c r="AMK224"/>
      <c r="AML224"/>
      <c r="AMM224"/>
      <c r="AMN224"/>
      <c r="AMO224"/>
      <c r="AMP224"/>
      <c r="AMQ224"/>
      <c r="AMR224"/>
      <c r="AMS224"/>
      <c r="AMT224"/>
      <c r="AMU224"/>
    </row>
    <row r="225" spans="3:1035" s="6" customFormat="1" ht="15" customHeight="1" x14ac:dyDescent="0.25">
      <c r="C225" s="6" t="str">
        <f t="shared" si="79"/>
        <v>Lochinvar</v>
      </c>
      <c r="D225" s="6" t="str">
        <f t="shared" si="80"/>
        <v>HPA081KD 120  (80 gal)</v>
      </c>
      <c r="E225" s="6">
        <f t="shared" si="81"/>
        <v>1700515</v>
      </c>
      <c r="F225" s="55">
        <f t="shared" si="82"/>
        <v>80</v>
      </c>
      <c r="G225" s="6" t="str">
        <f t="shared" si="83"/>
        <v>AOSmithHPTU80</v>
      </c>
      <c r="H225" s="114">
        <f t="shared" si="84"/>
        <v>0</v>
      </c>
      <c r="I225" s="152" t="str">
        <f t="shared" si="85"/>
        <v>LochinvarHPA081</v>
      </c>
      <c r="J225" s="114">
        <v>3</v>
      </c>
      <c r="K225" s="219">
        <v>2.73</v>
      </c>
      <c r="L225" s="91" t="s">
        <v>188</v>
      </c>
      <c r="M225" s="32">
        <v>3</v>
      </c>
      <c r="N225" s="75">
        <f t="shared" si="86"/>
        <v>17</v>
      </c>
      <c r="O225" s="9" t="s">
        <v>25</v>
      </c>
      <c r="P225" s="62">
        <f>P224+1</f>
        <v>5</v>
      </c>
      <c r="Q225" s="164">
        <f t="shared" si="75"/>
        <v>1700515</v>
      </c>
      <c r="R225" s="59" t="str">
        <f t="shared" si="87"/>
        <v>HPA081KD 120  (80 gal)</v>
      </c>
      <c r="S225" s="151">
        <f t="shared" si="76"/>
        <v>1</v>
      </c>
      <c r="T225" s="10" t="s">
        <v>30</v>
      </c>
      <c r="U225" s="11">
        <v>80</v>
      </c>
      <c r="V225" s="30" t="s">
        <v>83</v>
      </c>
      <c r="W225" s="80" t="s">
        <v>103</v>
      </c>
      <c r="X225" s="85" t="str">
        <f t="shared" si="77"/>
        <v>AOSmithHPTU80</v>
      </c>
      <c r="Y225" s="113">
        <v>0</v>
      </c>
      <c r="Z225" s="42" t="s">
        <v>13</v>
      </c>
      <c r="AA225" s="43">
        <v>42545</v>
      </c>
      <c r="AB225" s="44" t="s">
        <v>80</v>
      </c>
      <c r="AC225" s="124" t="str">
        <f t="shared" si="88"/>
        <v>2,     1700515,   "HPA081KD 120  (80 gal)"</v>
      </c>
      <c r="AD225" s="126" t="str">
        <f>AD224</f>
        <v>Lochinvar</v>
      </c>
      <c r="AE225" s="127" t="s">
        <v>494</v>
      </c>
      <c r="AF225" s="167">
        <f t="shared" si="78"/>
        <v>1</v>
      </c>
      <c r="AG225" s="124" t="str">
        <f t="shared" si="89"/>
        <v xml:space="preserve">          case  HPA081KD 120  (80 gal)   :   "LochinvarHPA081"</v>
      </c>
      <c r="AH225" s="6">
        <v>2.73</v>
      </c>
      <c r="AJ225" s="6">
        <v>3</v>
      </c>
      <c r="AK225"/>
      <c r="AL225" s="138">
        <f t="shared" si="90"/>
        <v>2.73</v>
      </c>
      <c r="AM225" s="138" t="str">
        <f t="shared" si="91"/>
        <v/>
      </c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  <c r="NR225"/>
      <c r="NS225"/>
      <c r="NT225"/>
      <c r="NU225"/>
      <c r="NV225"/>
      <c r="NW225"/>
      <c r="NX225"/>
      <c r="NY225"/>
      <c r="NZ225"/>
      <c r="OA225"/>
      <c r="OB225"/>
      <c r="OC225"/>
      <c r="OD225"/>
      <c r="OE225"/>
      <c r="OF225"/>
      <c r="OG225"/>
      <c r="OH225"/>
      <c r="OI225"/>
      <c r="OJ225"/>
      <c r="OK225"/>
      <c r="OL225"/>
      <c r="OM225"/>
      <c r="ON225"/>
      <c r="OO225"/>
      <c r="OP225"/>
      <c r="OQ225"/>
      <c r="OR225"/>
      <c r="OS225"/>
      <c r="OT225"/>
      <c r="OU225"/>
      <c r="OV225"/>
      <c r="OW225"/>
      <c r="OX225"/>
      <c r="OY225"/>
      <c r="OZ225"/>
      <c r="PA225"/>
      <c r="PB225"/>
      <c r="PC225"/>
      <c r="PD225"/>
      <c r="PE225"/>
      <c r="PF225"/>
      <c r="PG225"/>
      <c r="PH225"/>
      <c r="PI225"/>
      <c r="PJ225"/>
      <c r="PK225"/>
      <c r="PL225"/>
      <c r="PM225"/>
      <c r="PN225"/>
      <c r="PO225"/>
      <c r="PP225"/>
      <c r="PQ225"/>
      <c r="PR225"/>
      <c r="PS225"/>
      <c r="PT225"/>
      <c r="PU225"/>
      <c r="PV225"/>
      <c r="PW225"/>
      <c r="PX225"/>
      <c r="PY225"/>
      <c r="PZ225"/>
      <c r="QA225"/>
      <c r="QB225"/>
      <c r="QC225"/>
      <c r="QD225"/>
      <c r="QE225"/>
      <c r="QF225"/>
      <c r="QG225"/>
      <c r="QH225"/>
      <c r="QI225"/>
      <c r="QJ225"/>
      <c r="QK225"/>
      <c r="QL225"/>
      <c r="QM225"/>
      <c r="QN225"/>
      <c r="QO225"/>
      <c r="QP225"/>
      <c r="QQ225"/>
      <c r="QR225"/>
      <c r="QS225"/>
      <c r="QT225"/>
      <c r="QU225"/>
      <c r="QV225"/>
      <c r="QW225"/>
      <c r="QX225"/>
      <c r="QY225"/>
      <c r="QZ225"/>
      <c r="RA225"/>
      <c r="RB225"/>
      <c r="RC225"/>
      <c r="RD225"/>
      <c r="RE225"/>
      <c r="RF225"/>
      <c r="RG225"/>
      <c r="RH225"/>
      <c r="RI225"/>
      <c r="RJ225"/>
      <c r="RK225"/>
      <c r="RL225"/>
      <c r="RM225"/>
      <c r="RN225"/>
      <c r="RO225"/>
      <c r="RP225"/>
      <c r="RQ225"/>
      <c r="RR225"/>
      <c r="RS225"/>
      <c r="RT225"/>
      <c r="RU225"/>
      <c r="RV225"/>
      <c r="RW225"/>
      <c r="RX225"/>
      <c r="RY225"/>
      <c r="RZ225"/>
      <c r="SA225"/>
      <c r="SB225"/>
      <c r="SC225"/>
      <c r="SD225"/>
      <c r="SE225"/>
      <c r="SF225"/>
      <c r="SG225"/>
      <c r="SH225"/>
      <c r="SI225"/>
      <c r="SJ225"/>
      <c r="SK225"/>
      <c r="SL225"/>
      <c r="SM225"/>
      <c r="SN225"/>
      <c r="SO225"/>
      <c r="SP225"/>
      <c r="SQ225"/>
      <c r="SR225"/>
      <c r="SS225"/>
      <c r="ST225"/>
      <c r="SU225"/>
      <c r="SV225"/>
      <c r="SW225"/>
      <c r="SX225"/>
      <c r="SY225"/>
      <c r="SZ225"/>
      <c r="TA225"/>
      <c r="TB225"/>
      <c r="TC225"/>
      <c r="TD225"/>
      <c r="TE225"/>
      <c r="TF225"/>
      <c r="TG225"/>
      <c r="TH225"/>
      <c r="TI225"/>
      <c r="TJ225"/>
      <c r="TK225"/>
      <c r="TL225"/>
      <c r="TM225"/>
      <c r="TN225"/>
      <c r="TO225"/>
      <c r="TP225"/>
      <c r="TQ225"/>
      <c r="TR225"/>
      <c r="TS225"/>
      <c r="TT225"/>
      <c r="TU225"/>
      <c r="TV225"/>
      <c r="TW225"/>
      <c r="TX225"/>
      <c r="TY225"/>
      <c r="TZ225"/>
      <c r="UA225"/>
      <c r="UB225"/>
      <c r="UC225"/>
      <c r="UD225"/>
      <c r="UE225"/>
      <c r="UF225"/>
      <c r="UG225"/>
      <c r="UH225"/>
      <c r="UI225"/>
      <c r="UJ225"/>
      <c r="UK225"/>
      <c r="UL225"/>
      <c r="UM225"/>
      <c r="UN225"/>
      <c r="UO225"/>
      <c r="UP225"/>
      <c r="UQ225"/>
      <c r="UR225"/>
      <c r="US225"/>
      <c r="UT225"/>
      <c r="UU225"/>
      <c r="UV225"/>
      <c r="UW225"/>
      <c r="UX225"/>
      <c r="UY225"/>
      <c r="UZ225"/>
      <c r="VA225"/>
      <c r="VB225"/>
      <c r="VC225"/>
      <c r="VD225"/>
      <c r="VE225"/>
      <c r="VF225"/>
      <c r="VG225"/>
      <c r="VH225"/>
      <c r="VI225"/>
      <c r="VJ225"/>
      <c r="VK225"/>
      <c r="VL225"/>
      <c r="VM225"/>
      <c r="VN225"/>
      <c r="VO225"/>
      <c r="VP225"/>
      <c r="VQ225"/>
      <c r="VR225"/>
      <c r="VS225"/>
      <c r="VT225"/>
      <c r="VU225"/>
      <c r="VV225"/>
      <c r="VW225"/>
      <c r="VX225"/>
      <c r="VY225"/>
      <c r="VZ225"/>
      <c r="WA225"/>
      <c r="WB225"/>
      <c r="WC225"/>
      <c r="WD225"/>
      <c r="WE225"/>
      <c r="WF225"/>
      <c r="WG225"/>
      <c r="WH225"/>
      <c r="WI225"/>
      <c r="WJ225"/>
      <c r="WK225"/>
      <c r="WL225"/>
      <c r="WM225"/>
      <c r="WN225"/>
      <c r="WO225"/>
      <c r="WP225"/>
      <c r="WQ225"/>
      <c r="WR225"/>
      <c r="WS225"/>
      <c r="WT225"/>
      <c r="WU225"/>
      <c r="WV225"/>
      <c r="WW225"/>
      <c r="WX225"/>
      <c r="WY225"/>
      <c r="WZ225"/>
      <c r="XA225"/>
      <c r="XB225"/>
      <c r="XC225"/>
      <c r="XD225"/>
      <c r="XE225"/>
      <c r="XF225"/>
      <c r="XG225"/>
      <c r="XH225"/>
      <c r="XI225"/>
      <c r="XJ225"/>
      <c r="XK225"/>
      <c r="XL225"/>
      <c r="XM225"/>
      <c r="XN225"/>
      <c r="XO225"/>
      <c r="XP225"/>
      <c r="XQ225"/>
      <c r="XR225"/>
      <c r="XS225"/>
      <c r="XT225"/>
      <c r="XU225"/>
      <c r="XV225"/>
      <c r="XW225"/>
      <c r="XX225"/>
      <c r="XY225"/>
      <c r="XZ225"/>
      <c r="YA225"/>
      <c r="YB225"/>
      <c r="YC225"/>
      <c r="YD225"/>
      <c r="YE225"/>
      <c r="YF225"/>
      <c r="YG225"/>
      <c r="YH225"/>
      <c r="YI225"/>
      <c r="YJ225"/>
      <c r="YK225"/>
      <c r="YL225"/>
      <c r="YM225"/>
      <c r="YN225"/>
      <c r="YO225"/>
      <c r="YP225"/>
      <c r="YQ225"/>
      <c r="YR225"/>
      <c r="YS225"/>
      <c r="YT225"/>
      <c r="YU225"/>
      <c r="YV225"/>
      <c r="YW225"/>
      <c r="YX225"/>
      <c r="YY225"/>
      <c r="YZ225"/>
      <c r="ZA225"/>
      <c r="ZB225"/>
      <c r="ZC225"/>
      <c r="ZD225"/>
      <c r="ZE225"/>
      <c r="ZF225"/>
      <c r="ZG225"/>
      <c r="ZH225"/>
      <c r="ZI225"/>
      <c r="ZJ225"/>
      <c r="ZK225"/>
      <c r="ZL225"/>
      <c r="ZM225"/>
      <c r="ZN225"/>
      <c r="ZO225"/>
      <c r="ZP225"/>
      <c r="ZQ225"/>
      <c r="ZR225"/>
      <c r="ZS225"/>
      <c r="ZT225"/>
      <c r="ZU225"/>
      <c r="ZV225"/>
      <c r="ZW225"/>
      <c r="ZX225"/>
      <c r="ZY225"/>
      <c r="ZZ225"/>
      <c r="AAA225"/>
      <c r="AAB225"/>
      <c r="AAC225"/>
      <c r="AAD225"/>
      <c r="AAE225"/>
      <c r="AAF225"/>
      <c r="AAG225"/>
      <c r="AAH225"/>
      <c r="AAI225"/>
      <c r="AAJ225"/>
      <c r="AAK225"/>
      <c r="AAL225"/>
      <c r="AAM225"/>
      <c r="AAN225"/>
      <c r="AAO225"/>
      <c r="AAP225"/>
      <c r="AAQ225"/>
      <c r="AAR225"/>
      <c r="AAS225"/>
      <c r="AAT225"/>
      <c r="AAU225"/>
      <c r="AAV225"/>
      <c r="AAW225"/>
      <c r="AAX225"/>
      <c r="AAY225"/>
      <c r="AAZ225"/>
      <c r="ABA225"/>
      <c r="ABB225"/>
      <c r="ABC225"/>
      <c r="ABD225"/>
      <c r="ABE225"/>
      <c r="ABF225"/>
      <c r="ABG225"/>
      <c r="ABH225"/>
      <c r="ABI225"/>
      <c r="ABJ225"/>
      <c r="ABK225"/>
      <c r="ABL225"/>
      <c r="ABM225"/>
      <c r="ABN225"/>
      <c r="ABO225"/>
      <c r="ABP225"/>
      <c r="ABQ225"/>
      <c r="ABR225"/>
      <c r="ABS225"/>
      <c r="ABT225"/>
      <c r="ABU225"/>
      <c r="ABV225"/>
      <c r="ABW225"/>
      <c r="ABX225"/>
      <c r="ABY225"/>
      <c r="ABZ225"/>
      <c r="ACA225"/>
      <c r="ACB225"/>
      <c r="ACC225"/>
      <c r="ACD225"/>
      <c r="ACE225"/>
      <c r="ACF225"/>
      <c r="ACG225"/>
      <c r="ACH225"/>
      <c r="ACI225"/>
      <c r="ACJ225"/>
      <c r="ACK225"/>
      <c r="ACL225"/>
      <c r="ACM225"/>
      <c r="ACN225"/>
      <c r="ACO225"/>
      <c r="ACP225"/>
      <c r="ACQ225"/>
      <c r="ACR225"/>
      <c r="ACS225"/>
      <c r="ACT225"/>
      <c r="ACU225"/>
      <c r="ACV225"/>
      <c r="ACW225"/>
      <c r="ACX225"/>
      <c r="ACY225"/>
      <c r="ACZ225"/>
      <c r="ADA225"/>
      <c r="ADB225"/>
      <c r="ADC225"/>
      <c r="ADD225"/>
      <c r="ADE225"/>
      <c r="ADF225"/>
      <c r="ADG225"/>
      <c r="ADH225"/>
      <c r="ADI225"/>
      <c r="ADJ225"/>
      <c r="ADK225"/>
      <c r="ADL225"/>
      <c r="ADM225"/>
      <c r="ADN225"/>
      <c r="ADO225"/>
      <c r="ADP225"/>
      <c r="ADQ225"/>
      <c r="ADR225"/>
      <c r="ADS225"/>
      <c r="ADT225"/>
      <c r="ADU225"/>
      <c r="ADV225"/>
      <c r="ADW225"/>
      <c r="ADX225"/>
      <c r="ADY225"/>
      <c r="ADZ225"/>
      <c r="AEA225"/>
      <c r="AEB225"/>
      <c r="AEC225"/>
      <c r="AED225"/>
      <c r="AEE225"/>
      <c r="AEF225"/>
      <c r="AEG225"/>
      <c r="AEH225"/>
      <c r="AEI225"/>
      <c r="AEJ225"/>
      <c r="AEK225"/>
      <c r="AEL225"/>
      <c r="AEM225"/>
      <c r="AEN225"/>
      <c r="AEO225"/>
      <c r="AEP225"/>
      <c r="AEQ225"/>
      <c r="AER225"/>
      <c r="AES225"/>
      <c r="AET225"/>
      <c r="AEU225"/>
      <c r="AEV225"/>
      <c r="AEW225"/>
      <c r="AEX225"/>
      <c r="AEY225"/>
      <c r="AEZ225"/>
      <c r="AFA225"/>
      <c r="AFB225"/>
      <c r="AFC225"/>
      <c r="AFD225"/>
      <c r="AFE225"/>
      <c r="AFF225"/>
      <c r="AFG225"/>
      <c r="AFH225"/>
      <c r="AFI225"/>
      <c r="AFJ225"/>
      <c r="AFK225"/>
      <c r="AFL225"/>
      <c r="AFM225"/>
      <c r="AFN225"/>
      <c r="AFO225"/>
      <c r="AFP225"/>
      <c r="AFQ225"/>
      <c r="AFR225"/>
      <c r="AFS225"/>
      <c r="AFT225"/>
      <c r="AFU225"/>
      <c r="AFV225"/>
      <c r="AFW225"/>
      <c r="AFX225"/>
      <c r="AFY225"/>
      <c r="AFZ225"/>
      <c r="AGA225"/>
      <c r="AGB225"/>
      <c r="AGC225"/>
      <c r="AGD225"/>
      <c r="AGE225"/>
      <c r="AGF225"/>
      <c r="AGG225"/>
      <c r="AGH225"/>
      <c r="AGI225"/>
      <c r="AGJ225"/>
      <c r="AGK225"/>
      <c r="AGL225"/>
      <c r="AGM225"/>
      <c r="AGN225"/>
      <c r="AGO225"/>
      <c r="AGP225"/>
      <c r="AGQ225"/>
      <c r="AGR225"/>
      <c r="AGS225"/>
      <c r="AGT225"/>
      <c r="AGU225"/>
      <c r="AGV225"/>
      <c r="AGW225"/>
      <c r="AGX225"/>
      <c r="AGY225"/>
      <c r="AGZ225"/>
      <c r="AHA225"/>
      <c r="AHB225"/>
      <c r="AHC225"/>
      <c r="AHD225"/>
      <c r="AHE225"/>
      <c r="AHF225"/>
      <c r="AHG225"/>
      <c r="AHH225"/>
      <c r="AHI225"/>
      <c r="AHJ225"/>
      <c r="AHK225"/>
      <c r="AHL225"/>
      <c r="AHM225"/>
      <c r="AHN225"/>
      <c r="AHO225"/>
      <c r="AHP225"/>
      <c r="AHQ225"/>
      <c r="AHR225"/>
      <c r="AHS225"/>
      <c r="AHT225"/>
      <c r="AHU225"/>
      <c r="AHV225"/>
      <c r="AHW225"/>
      <c r="AHX225"/>
      <c r="AHY225"/>
      <c r="AHZ225"/>
      <c r="AIA225"/>
      <c r="AIB225"/>
      <c r="AIC225"/>
      <c r="AID225"/>
      <c r="AIE225"/>
      <c r="AIF225"/>
      <c r="AIG225"/>
      <c r="AIH225"/>
      <c r="AII225"/>
      <c r="AIJ225"/>
      <c r="AIK225"/>
      <c r="AIL225"/>
      <c r="AIM225"/>
      <c r="AIN225"/>
      <c r="AIO225"/>
      <c r="AIP225"/>
      <c r="AIQ225"/>
      <c r="AIR225"/>
      <c r="AIS225"/>
      <c r="AIT225"/>
      <c r="AIU225"/>
      <c r="AIV225"/>
      <c r="AIW225"/>
      <c r="AIX225"/>
      <c r="AIY225"/>
      <c r="AIZ225"/>
      <c r="AJA225"/>
      <c r="AJB225"/>
      <c r="AJC225"/>
      <c r="AJD225"/>
      <c r="AJE225"/>
      <c r="AJF225"/>
      <c r="AJG225"/>
      <c r="AJH225"/>
      <c r="AJI225"/>
      <c r="AJJ225"/>
      <c r="AJK225"/>
      <c r="AJL225"/>
      <c r="AJM225"/>
      <c r="AJN225"/>
      <c r="AJO225"/>
      <c r="AJP225"/>
      <c r="AJQ225"/>
      <c r="AJR225"/>
      <c r="AJS225"/>
      <c r="AJT225"/>
      <c r="AJU225"/>
      <c r="AJV225"/>
      <c r="AJW225"/>
      <c r="AJX225"/>
      <c r="AJY225"/>
      <c r="AJZ225"/>
      <c r="AKA225"/>
      <c r="AKB225"/>
      <c r="AKC225"/>
      <c r="AKD225"/>
      <c r="AKE225"/>
      <c r="AKF225"/>
      <c r="AKG225"/>
      <c r="AKH225"/>
      <c r="AKI225"/>
      <c r="AKJ225"/>
      <c r="AKK225"/>
      <c r="AKL225"/>
      <c r="AKM225"/>
      <c r="AKN225"/>
      <c r="AKO225"/>
      <c r="AKP225"/>
      <c r="AKQ225"/>
      <c r="AKR225"/>
      <c r="AKS225"/>
      <c r="AKT225"/>
      <c r="AKU225"/>
      <c r="AKV225"/>
      <c r="AKW225"/>
      <c r="AKX225"/>
      <c r="AKY225"/>
      <c r="AKZ225"/>
      <c r="ALA225"/>
      <c r="ALB225"/>
      <c r="ALC225"/>
      <c r="ALD225"/>
      <c r="ALE225"/>
      <c r="ALF225"/>
      <c r="ALG225"/>
      <c r="ALH225"/>
      <c r="ALI225"/>
      <c r="ALJ225"/>
      <c r="ALK225"/>
      <c r="ALL225"/>
      <c r="ALM225"/>
      <c r="ALN225"/>
      <c r="ALO225"/>
      <c r="ALP225"/>
      <c r="ALQ225"/>
      <c r="ALR225"/>
      <c r="ALS225"/>
      <c r="ALT225"/>
      <c r="ALU225"/>
      <c r="ALV225"/>
      <c r="ALW225"/>
      <c r="ALX225"/>
      <c r="ALY225"/>
      <c r="ALZ225"/>
      <c r="AMA225"/>
      <c r="AMB225"/>
      <c r="AMC225"/>
      <c r="AMD225"/>
      <c r="AME225"/>
      <c r="AMF225"/>
      <c r="AMG225"/>
      <c r="AMH225"/>
      <c r="AMI225"/>
      <c r="AMJ225"/>
      <c r="AMK225"/>
      <c r="AML225"/>
      <c r="AMM225"/>
      <c r="AMN225"/>
      <c r="AMO225"/>
      <c r="AMP225"/>
      <c r="AMQ225"/>
      <c r="AMR225"/>
      <c r="AMS225"/>
      <c r="AMT225"/>
      <c r="AMU225"/>
    </row>
    <row r="226" spans="3:1035" s="6" customFormat="1" ht="15" customHeight="1" x14ac:dyDescent="0.25">
      <c r="C226" s="6" t="str">
        <f t="shared" si="79"/>
        <v>Lochinvar</v>
      </c>
      <c r="D226" s="6" t="str">
        <f t="shared" si="80"/>
        <v>HPA082KD 120  (80 gal)</v>
      </c>
      <c r="E226" s="6">
        <f t="shared" si="81"/>
        <v>1700615</v>
      </c>
      <c r="F226" s="55">
        <f t="shared" si="82"/>
        <v>80</v>
      </c>
      <c r="G226" s="6" t="str">
        <f t="shared" si="83"/>
        <v>AOSmithHPTU80</v>
      </c>
      <c r="H226" s="114">
        <f t="shared" si="84"/>
        <v>0</v>
      </c>
      <c r="I226" s="152" t="str">
        <f t="shared" si="85"/>
        <v>LochinvarHPA082</v>
      </c>
      <c r="J226" s="114">
        <v>3</v>
      </c>
      <c r="K226" s="219">
        <v>3.45</v>
      </c>
      <c r="L226" s="91" t="s">
        <v>188</v>
      </c>
      <c r="M226" s="32">
        <v>3</v>
      </c>
      <c r="N226" s="75">
        <f t="shared" si="86"/>
        <v>17</v>
      </c>
      <c r="O226" s="9" t="s">
        <v>25</v>
      </c>
      <c r="P226" s="62">
        <f>P225+1</f>
        <v>6</v>
      </c>
      <c r="Q226" s="164">
        <f t="shared" si="75"/>
        <v>1700615</v>
      </c>
      <c r="R226" s="59" t="str">
        <f t="shared" si="87"/>
        <v>HPA082KD 120  (80 gal)</v>
      </c>
      <c r="S226" s="151">
        <f t="shared" si="76"/>
        <v>1</v>
      </c>
      <c r="T226" s="10" t="s">
        <v>31</v>
      </c>
      <c r="U226" s="11">
        <v>80</v>
      </c>
      <c r="V226" s="30" t="s">
        <v>83</v>
      </c>
      <c r="W226" s="80" t="s">
        <v>103</v>
      </c>
      <c r="X226" s="85" t="str">
        <f t="shared" si="77"/>
        <v>AOSmithHPTU80</v>
      </c>
      <c r="Y226" s="113">
        <v>0</v>
      </c>
      <c r="Z226" s="42" t="s">
        <v>13</v>
      </c>
      <c r="AA226" s="43">
        <v>42545</v>
      </c>
      <c r="AB226" s="44" t="s">
        <v>80</v>
      </c>
      <c r="AC226" s="124" t="str">
        <f t="shared" si="88"/>
        <v>2,     1700615,   "HPA082KD 120  (80 gal)"</v>
      </c>
      <c r="AD226" s="126" t="str">
        <f>AD225</f>
        <v>Lochinvar</v>
      </c>
      <c r="AE226" s="127" t="s">
        <v>495</v>
      </c>
      <c r="AF226" s="167">
        <f t="shared" si="78"/>
        <v>1</v>
      </c>
      <c r="AG226" s="124" t="str">
        <f t="shared" si="89"/>
        <v xml:space="preserve">          case  HPA082KD 120  (80 gal)   :   "LochinvarHPA082"</v>
      </c>
      <c r="AH226" s="6">
        <v>3.45</v>
      </c>
      <c r="AJ226" s="6">
        <v>3</v>
      </c>
      <c r="AK226"/>
      <c r="AL226" s="138">
        <f t="shared" si="90"/>
        <v>3.45</v>
      </c>
      <c r="AM226" s="138" t="str">
        <f t="shared" si="91"/>
        <v/>
      </c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  <c r="NR226"/>
      <c r="NS226"/>
      <c r="NT226"/>
      <c r="NU226"/>
      <c r="NV226"/>
      <c r="NW226"/>
      <c r="NX226"/>
      <c r="NY226"/>
      <c r="NZ226"/>
      <c r="OA226"/>
      <c r="OB226"/>
      <c r="OC226"/>
      <c r="OD226"/>
      <c r="OE226"/>
      <c r="OF226"/>
      <c r="OG226"/>
      <c r="OH226"/>
      <c r="OI226"/>
      <c r="OJ226"/>
      <c r="OK226"/>
      <c r="OL226"/>
      <c r="OM226"/>
      <c r="ON226"/>
      <c r="OO226"/>
      <c r="OP226"/>
      <c r="OQ226"/>
      <c r="OR226"/>
      <c r="OS226"/>
      <c r="OT226"/>
      <c r="OU226"/>
      <c r="OV226"/>
      <c r="OW226"/>
      <c r="OX226"/>
      <c r="OY226"/>
      <c r="OZ226"/>
      <c r="PA226"/>
      <c r="PB226"/>
      <c r="PC226"/>
      <c r="PD226"/>
      <c r="PE226"/>
      <c r="PF226"/>
      <c r="PG226"/>
      <c r="PH226"/>
      <c r="PI226"/>
      <c r="PJ226"/>
      <c r="PK226"/>
      <c r="PL226"/>
      <c r="PM226"/>
      <c r="PN226"/>
      <c r="PO226"/>
      <c r="PP226"/>
      <c r="PQ226"/>
      <c r="PR226"/>
      <c r="PS226"/>
      <c r="PT226"/>
      <c r="PU226"/>
      <c r="PV226"/>
      <c r="PW226"/>
      <c r="PX226"/>
      <c r="PY226"/>
      <c r="PZ226"/>
      <c r="QA226"/>
      <c r="QB226"/>
      <c r="QC226"/>
      <c r="QD226"/>
      <c r="QE226"/>
      <c r="QF226"/>
      <c r="QG226"/>
      <c r="QH226"/>
      <c r="QI226"/>
      <c r="QJ226"/>
      <c r="QK226"/>
      <c r="QL226"/>
      <c r="QM226"/>
      <c r="QN226"/>
      <c r="QO226"/>
      <c r="QP226"/>
      <c r="QQ226"/>
      <c r="QR226"/>
      <c r="QS226"/>
      <c r="QT226"/>
      <c r="QU226"/>
      <c r="QV226"/>
      <c r="QW226"/>
      <c r="QX226"/>
      <c r="QY226"/>
      <c r="QZ226"/>
      <c r="RA226"/>
      <c r="RB226"/>
      <c r="RC226"/>
      <c r="RD226"/>
      <c r="RE226"/>
      <c r="RF226"/>
      <c r="RG226"/>
      <c r="RH226"/>
      <c r="RI226"/>
      <c r="RJ226"/>
      <c r="RK226"/>
      <c r="RL226"/>
      <c r="RM226"/>
      <c r="RN226"/>
      <c r="RO226"/>
      <c r="RP226"/>
      <c r="RQ226"/>
      <c r="RR226"/>
      <c r="RS226"/>
      <c r="RT226"/>
      <c r="RU226"/>
      <c r="RV226"/>
      <c r="RW226"/>
      <c r="RX226"/>
      <c r="RY226"/>
      <c r="RZ226"/>
      <c r="SA226"/>
      <c r="SB226"/>
      <c r="SC226"/>
      <c r="SD226"/>
      <c r="SE226"/>
      <c r="SF226"/>
      <c r="SG226"/>
      <c r="SH226"/>
      <c r="SI226"/>
      <c r="SJ226"/>
      <c r="SK226"/>
      <c r="SL226"/>
      <c r="SM226"/>
      <c r="SN226"/>
      <c r="SO226"/>
      <c r="SP226"/>
      <c r="SQ226"/>
      <c r="SR226"/>
      <c r="SS226"/>
      <c r="ST226"/>
      <c r="SU226"/>
      <c r="SV226"/>
      <c r="SW226"/>
      <c r="SX226"/>
      <c r="SY226"/>
      <c r="SZ226"/>
      <c r="TA226"/>
      <c r="TB226"/>
      <c r="TC226"/>
      <c r="TD226"/>
      <c r="TE226"/>
      <c r="TF226"/>
      <c r="TG226"/>
      <c r="TH226"/>
      <c r="TI226"/>
      <c r="TJ226"/>
      <c r="TK226"/>
      <c r="TL226"/>
      <c r="TM226"/>
      <c r="TN226"/>
      <c r="TO226"/>
      <c r="TP226"/>
      <c r="TQ226"/>
      <c r="TR226"/>
      <c r="TS226"/>
      <c r="TT226"/>
      <c r="TU226"/>
      <c r="TV226"/>
      <c r="TW226"/>
      <c r="TX226"/>
      <c r="TY226"/>
      <c r="TZ226"/>
      <c r="UA226"/>
      <c r="UB226"/>
      <c r="UC226"/>
      <c r="UD226"/>
      <c r="UE226"/>
      <c r="UF226"/>
      <c r="UG226"/>
      <c r="UH226"/>
      <c r="UI226"/>
      <c r="UJ226"/>
      <c r="UK226"/>
      <c r="UL226"/>
      <c r="UM226"/>
      <c r="UN226"/>
      <c r="UO226"/>
      <c r="UP226"/>
      <c r="UQ226"/>
      <c r="UR226"/>
      <c r="US226"/>
      <c r="UT226"/>
      <c r="UU226"/>
      <c r="UV226"/>
      <c r="UW226"/>
      <c r="UX226"/>
      <c r="UY226"/>
      <c r="UZ226"/>
      <c r="VA226"/>
      <c r="VB226"/>
      <c r="VC226"/>
      <c r="VD226"/>
      <c r="VE226"/>
      <c r="VF226"/>
      <c r="VG226"/>
      <c r="VH226"/>
      <c r="VI226"/>
      <c r="VJ226"/>
      <c r="VK226"/>
      <c r="VL226"/>
      <c r="VM226"/>
      <c r="VN226"/>
      <c r="VO226"/>
      <c r="VP226"/>
      <c r="VQ226"/>
      <c r="VR226"/>
      <c r="VS226"/>
      <c r="VT226"/>
      <c r="VU226"/>
      <c r="VV226"/>
      <c r="VW226"/>
      <c r="VX226"/>
      <c r="VY226"/>
      <c r="VZ226"/>
      <c r="WA226"/>
      <c r="WB226"/>
      <c r="WC226"/>
      <c r="WD226"/>
      <c r="WE226"/>
      <c r="WF226"/>
      <c r="WG226"/>
      <c r="WH226"/>
      <c r="WI226"/>
      <c r="WJ226"/>
      <c r="WK226"/>
      <c r="WL226"/>
      <c r="WM226"/>
      <c r="WN226"/>
      <c r="WO226"/>
      <c r="WP226"/>
      <c r="WQ226"/>
      <c r="WR226"/>
      <c r="WS226"/>
      <c r="WT226"/>
      <c r="WU226"/>
      <c r="WV226"/>
      <c r="WW226"/>
      <c r="WX226"/>
      <c r="WY226"/>
      <c r="WZ226"/>
      <c r="XA226"/>
      <c r="XB226"/>
      <c r="XC226"/>
      <c r="XD226"/>
      <c r="XE226"/>
      <c r="XF226"/>
      <c r="XG226"/>
      <c r="XH226"/>
      <c r="XI226"/>
      <c r="XJ226"/>
      <c r="XK226"/>
      <c r="XL226"/>
      <c r="XM226"/>
      <c r="XN226"/>
      <c r="XO226"/>
      <c r="XP226"/>
      <c r="XQ226"/>
      <c r="XR226"/>
      <c r="XS226"/>
      <c r="XT226"/>
      <c r="XU226"/>
      <c r="XV226"/>
      <c r="XW226"/>
      <c r="XX226"/>
      <c r="XY226"/>
      <c r="XZ226"/>
      <c r="YA226"/>
      <c r="YB226"/>
      <c r="YC226"/>
      <c r="YD226"/>
      <c r="YE226"/>
      <c r="YF226"/>
      <c r="YG226"/>
      <c r="YH226"/>
      <c r="YI226"/>
      <c r="YJ226"/>
      <c r="YK226"/>
      <c r="YL226"/>
      <c r="YM226"/>
      <c r="YN226"/>
      <c r="YO226"/>
      <c r="YP226"/>
      <c r="YQ226"/>
      <c r="YR226"/>
      <c r="YS226"/>
      <c r="YT226"/>
      <c r="YU226"/>
      <c r="YV226"/>
      <c r="YW226"/>
      <c r="YX226"/>
      <c r="YY226"/>
      <c r="YZ226"/>
      <c r="ZA226"/>
      <c r="ZB226"/>
      <c r="ZC226"/>
      <c r="ZD226"/>
      <c r="ZE226"/>
      <c r="ZF226"/>
      <c r="ZG226"/>
      <c r="ZH226"/>
      <c r="ZI226"/>
      <c r="ZJ226"/>
      <c r="ZK226"/>
      <c r="ZL226"/>
      <c r="ZM226"/>
      <c r="ZN226"/>
      <c r="ZO226"/>
      <c r="ZP226"/>
      <c r="ZQ226"/>
      <c r="ZR226"/>
      <c r="ZS226"/>
      <c r="ZT226"/>
      <c r="ZU226"/>
      <c r="ZV226"/>
      <c r="ZW226"/>
      <c r="ZX226"/>
      <c r="ZY226"/>
      <c r="ZZ226"/>
      <c r="AAA226"/>
      <c r="AAB226"/>
      <c r="AAC226"/>
      <c r="AAD226"/>
      <c r="AAE226"/>
      <c r="AAF226"/>
      <c r="AAG226"/>
      <c r="AAH226"/>
      <c r="AAI226"/>
      <c r="AAJ226"/>
      <c r="AAK226"/>
      <c r="AAL226"/>
      <c r="AAM226"/>
      <c r="AAN226"/>
      <c r="AAO226"/>
      <c r="AAP226"/>
      <c r="AAQ226"/>
      <c r="AAR226"/>
      <c r="AAS226"/>
      <c r="AAT226"/>
      <c r="AAU226"/>
      <c r="AAV226"/>
      <c r="AAW226"/>
      <c r="AAX226"/>
      <c r="AAY226"/>
      <c r="AAZ226"/>
      <c r="ABA226"/>
      <c r="ABB226"/>
      <c r="ABC226"/>
      <c r="ABD226"/>
      <c r="ABE226"/>
      <c r="ABF226"/>
      <c r="ABG226"/>
      <c r="ABH226"/>
      <c r="ABI226"/>
      <c r="ABJ226"/>
      <c r="ABK226"/>
      <c r="ABL226"/>
      <c r="ABM226"/>
      <c r="ABN226"/>
      <c r="ABO226"/>
      <c r="ABP226"/>
      <c r="ABQ226"/>
      <c r="ABR226"/>
      <c r="ABS226"/>
      <c r="ABT226"/>
      <c r="ABU226"/>
      <c r="ABV226"/>
      <c r="ABW226"/>
      <c r="ABX226"/>
      <c r="ABY226"/>
      <c r="ABZ226"/>
      <c r="ACA226"/>
      <c r="ACB226"/>
      <c r="ACC226"/>
      <c r="ACD226"/>
      <c r="ACE226"/>
      <c r="ACF226"/>
      <c r="ACG226"/>
      <c r="ACH226"/>
      <c r="ACI226"/>
      <c r="ACJ226"/>
      <c r="ACK226"/>
      <c r="ACL226"/>
      <c r="ACM226"/>
      <c r="ACN226"/>
      <c r="ACO226"/>
      <c r="ACP226"/>
      <c r="ACQ226"/>
      <c r="ACR226"/>
      <c r="ACS226"/>
      <c r="ACT226"/>
      <c r="ACU226"/>
      <c r="ACV226"/>
      <c r="ACW226"/>
      <c r="ACX226"/>
      <c r="ACY226"/>
      <c r="ACZ226"/>
      <c r="ADA226"/>
      <c r="ADB226"/>
      <c r="ADC226"/>
      <c r="ADD226"/>
      <c r="ADE226"/>
      <c r="ADF226"/>
      <c r="ADG226"/>
      <c r="ADH226"/>
      <c r="ADI226"/>
      <c r="ADJ226"/>
      <c r="ADK226"/>
      <c r="ADL226"/>
      <c r="ADM226"/>
      <c r="ADN226"/>
      <c r="ADO226"/>
      <c r="ADP226"/>
      <c r="ADQ226"/>
      <c r="ADR226"/>
      <c r="ADS226"/>
      <c r="ADT226"/>
      <c r="ADU226"/>
      <c r="ADV226"/>
      <c r="ADW226"/>
      <c r="ADX226"/>
      <c r="ADY226"/>
      <c r="ADZ226"/>
      <c r="AEA226"/>
      <c r="AEB226"/>
      <c r="AEC226"/>
      <c r="AED226"/>
      <c r="AEE226"/>
      <c r="AEF226"/>
      <c r="AEG226"/>
      <c r="AEH226"/>
      <c r="AEI226"/>
      <c r="AEJ226"/>
      <c r="AEK226"/>
      <c r="AEL226"/>
      <c r="AEM226"/>
      <c r="AEN226"/>
      <c r="AEO226"/>
      <c r="AEP226"/>
      <c r="AEQ226"/>
      <c r="AER226"/>
      <c r="AES226"/>
      <c r="AET226"/>
      <c r="AEU226"/>
      <c r="AEV226"/>
      <c r="AEW226"/>
      <c r="AEX226"/>
      <c r="AEY226"/>
      <c r="AEZ226"/>
      <c r="AFA226"/>
      <c r="AFB226"/>
      <c r="AFC226"/>
      <c r="AFD226"/>
      <c r="AFE226"/>
      <c r="AFF226"/>
      <c r="AFG226"/>
      <c r="AFH226"/>
      <c r="AFI226"/>
      <c r="AFJ226"/>
      <c r="AFK226"/>
      <c r="AFL226"/>
      <c r="AFM226"/>
      <c r="AFN226"/>
      <c r="AFO226"/>
      <c r="AFP226"/>
      <c r="AFQ226"/>
      <c r="AFR226"/>
      <c r="AFS226"/>
      <c r="AFT226"/>
      <c r="AFU226"/>
      <c r="AFV226"/>
      <c r="AFW226"/>
      <c r="AFX226"/>
      <c r="AFY226"/>
      <c r="AFZ226"/>
      <c r="AGA226"/>
      <c r="AGB226"/>
      <c r="AGC226"/>
      <c r="AGD226"/>
      <c r="AGE226"/>
      <c r="AGF226"/>
      <c r="AGG226"/>
      <c r="AGH226"/>
      <c r="AGI226"/>
      <c r="AGJ226"/>
      <c r="AGK226"/>
      <c r="AGL226"/>
      <c r="AGM226"/>
      <c r="AGN226"/>
      <c r="AGO226"/>
      <c r="AGP226"/>
      <c r="AGQ226"/>
      <c r="AGR226"/>
      <c r="AGS226"/>
      <c r="AGT226"/>
      <c r="AGU226"/>
      <c r="AGV226"/>
      <c r="AGW226"/>
      <c r="AGX226"/>
      <c r="AGY226"/>
      <c r="AGZ226"/>
      <c r="AHA226"/>
      <c r="AHB226"/>
      <c r="AHC226"/>
      <c r="AHD226"/>
      <c r="AHE226"/>
      <c r="AHF226"/>
      <c r="AHG226"/>
      <c r="AHH226"/>
      <c r="AHI226"/>
      <c r="AHJ226"/>
      <c r="AHK226"/>
      <c r="AHL226"/>
      <c r="AHM226"/>
      <c r="AHN226"/>
      <c r="AHO226"/>
      <c r="AHP226"/>
      <c r="AHQ226"/>
      <c r="AHR226"/>
      <c r="AHS226"/>
      <c r="AHT226"/>
      <c r="AHU226"/>
      <c r="AHV226"/>
      <c r="AHW226"/>
      <c r="AHX226"/>
      <c r="AHY226"/>
      <c r="AHZ226"/>
      <c r="AIA226"/>
      <c r="AIB226"/>
      <c r="AIC226"/>
      <c r="AID226"/>
      <c r="AIE226"/>
      <c r="AIF226"/>
      <c r="AIG226"/>
      <c r="AIH226"/>
      <c r="AII226"/>
      <c r="AIJ226"/>
      <c r="AIK226"/>
      <c r="AIL226"/>
      <c r="AIM226"/>
      <c r="AIN226"/>
      <c r="AIO226"/>
      <c r="AIP226"/>
      <c r="AIQ226"/>
      <c r="AIR226"/>
      <c r="AIS226"/>
      <c r="AIT226"/>
      <c r="AIU226"/>
      <c r="AIV226"/>
      <c r="AIW226"/>
      <c r="AIX226"/>
      <c r="AIY226"/>
      <c r="AIZ226"/>
      <c r="AJA226"/>
      <c r="AJB226"/>
      <c r="AJC226"/>
      <c r="AJD226"/>
      <c r="AJE226"/>
      <c r="AJF226"/>
      <c r="AJG226"/>
      <c r="AJH226"/>
      <c r="AJI226"/>
      <c r="AJJ226"/>
      <c r="AJK226"/>
      <c r="AJL226"/>
      <c r="AJM226"/>
      <c r="AJN226"/>
      <c r="AJO226"/>
      <c r="AJP226"/>
      <c r="AJQ226"/>
      <c r="AJR226"/>
      <c r="AJS226"/>
      <c r="AJT226"/>
      <c r="AJU226"/>
      <c r="AJV226"/>
      <c r="AJW226"/>
      <c r="AJX226"/>
      <c r="AJY226"/>
      <c r="AJZ226"/>
      <c r="AKA226"/>
      <c r="AKB226"/>
      <c r="AKC226"/>
      <c r="AKD226"/>
      <c r="AKE226"/>
      <c r="AKF226"/>
      <c r="AKG226"/>
      <c r="AKH226"/>
      <c r="AKI226"/>
      <c r="AKJ226"/>
      <c r="AKK226"/>
      <c r="AKL226"/>
      <c r="AKM226"/>
      <c r="AKN226"/>
      <c r="AKO226"/>
      <c r="AKP226"/>
      <c r="AKQ226"/>
      <c r="AKR226"/>
      <c r="AKS226"/>
      <c r="AKT226"/>
      <c r="AKU226"/>
      <c r="AKV226"/>
      <c r="AKW226"/>
      <c r="AKX226"/>
      <c r="AKY226"/>
      <c r="AKZ226"/>
      <c r="ALA226"/>
      <c r="ALB226"/>
      <c r="ALC226"/>
      <c r="ALD226"/>
      <c r="ALE226"/>
      <c r="ALF226"/>
      <c r="ALG226"/>
      <c r="ALH226"/>
      <c r="ALI226"/>
      <c r="ALJ226"/>
      <c r="ALK226"/>
      <c r="ALL226"/>
      <c r="ALM226"/>
      <c r="ALN226"/>
      <c r="ALO226"/>
      <c r="ALP226"/>
      <c r="ALQ226"/>
      <c r="ALR226"/>
      <c r="ALS226"/>
      <c r="ALT226"/>
      <c r="ALU226"/>
      <c r="ALV226"/>
      <c r="ALW226"/>
      <c r="ALX226"/>
      <c r="ALY226"/>
      <c r="ALZ226"/>
      <c r="AMA226"/>
      <c r="AMB226"/>
      <c r="AMC226"/>
      <c r="AMD226"/>
      <c r="AME226"/>
      <c r="AMF226"/>
      <c r="AMG226"/>
      <c r="AMH226"/>
      <c r="AMI226"/>
      <c r="AMJ226"/>
      <c r="AMK226"/>
      <c r="AML226"/>
      <c r="AMM226"/>
      <c r="AMN226"/>
      <c r="AMO226"/>
      <c r="AMP226"/>
      <c r="AMQ226"/>
      <c r="AMR226"/>
      <c r="AMS226"/>
      <c r="AMT226"/>
      <c r="AMU226"/>
    </row>
    <row r="227" spans="3:1035" s="6" customFormat="1" ht="15" customHeight="1" x14ac:dyDescent="0.25">
      <c r="C227" s="6" t="str">
        <f t="shared" si="79"/>
        <v>Reliance</v>
      </c>
      <c r="D227" s="6" t="str">
        <f t="shared" si="80"/>
        <v>10-40-DHPTA 2**  (40 gal)</v>
      </c>
      <c r="E227" s="6">
        <f t="shared" si="81"/>
        <v>1801920</v>
      </c>
      <c r="F227" s="55">
        <f t="shared" si="82"/>
        <v>40</v>
      </c>
      <c r="G227" s="6" t="str">
        <f t="shared" si="83"/>
        <v>AOSmithHPTS40</v>
      </c>
      <c r="H227" s="114">
        <f t="shared" si="84"/>
        <v>0</v>
      </c>
      <c r="I227" s="152" t="str">
        <f t="shared" si="85"/>
        <v>Reliance10_40_DHPTA2xx</v>
      </c>
      <c r="J227" s="114">
        <v>4</v>
      </c>
      <c r="K227" s="219">
        <v>3.6</v>
      </c>
      <c r="L227" s="91" t="s">
        <v>188</v>
      </c>
      <c r="M227" s="183"/>
      <c r="N227" s="131">
        <f t="shared" si="86"/>
        <v>18</v>
      </c>
      <c r="O227" s="206" t="s">
        <v>32</v>
      </c>
      <c r="P227" s="177">
        <v>19</v>
      </c>
      <c r="Q227" s="164">
        <f t="shared" si="75"/>
        <v>1801920</v>
      </c>
      <c r="R227" s="9" t="str">
        <f t="shared" si="87"/>
        <v>10-40-DHPTA 2**  (40 gal)</v>
      </c>
      <c r="S227" s="11">
        <f t="shared" si="76"/>
        <v>1</v>
      </c>
      <c r="T227" s="173" t="s">
        <v>1047</v>
      </c>
      <c r="U227" s="179">
        <v>40</v>
      </c>
      <c r="V227" s="173" t="s">
        <v>933</v>
      </c>
      <c r="W227" s="173" t="s">
        <v>933</v>
      </c>
      <c r="X227" s="129" t="str">
        <f t="shared" si="77"/>
        <v>AOSmithHPTS40</v>
      </c>
      <c r="Y227" s="195">
        <v>0</v>
      </c>
      <c r="Z227" s="165"/>
      <c r="AA227" s="185"/>
      <c r="AB227" s="166"/>
      <c r="AC227" s="124" t="str">
        <f t="shared" si="88"/>
        <v>2,     1801920,   "10-40-DHPTA 2**  (40 gal)"</v>
      </c>
      <c r="AD227" s="182" t="str">
        <f>O227</f>
        <v>Reliance</v>
      </c>
      <c r="AE227" s="173" t="s">
        <v>1244</v>
      </c>
      <c r="AF227" s="167">
        <f t="shared" si="78"/>
        <v>1</v>
      </c>
      <c r="AG227" s="124" t="str">
        <f t="shared" si="89"/>
        <v xml:space="preserve">          case  10-40-DHPTA 2**  (40 gal)   :   "Reliance10_40_DHPTA2xx"</v>
      </c>
      <c r="AH227" s="6">
        <v>3.6</v>
      </c>
      <c r="AJ227" s="6">
        <v>4</v>
      </c>
      <c r="AK227"/>
      <c r="AL227" s="138" t="str">
        <f t="shared" si="90"/>
        <v/>
      </c>
      <c r="AM227" s="138">
        <f t="shared" si="91"/>
        <v>3.6</v>
      </c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  <c r="AMK227"/>
      <c r="AML227"/>
      <c r="AMM227"/>
      <c r="AMN227"/>
      <c r="AMO227"/>
      <c r="AMP227"/>
      <c r="AMQ227"/>
      <c r="AMR227"/>
      <c r="AMS227"/>
      <c r="AMT227"/>
      <c r="AMU227"/>
    </row>
    <row r="228" spans="3:1035" s="6" customFormat="1" ht="15" customHeight="1" x14ac:dyDescent="0.25">
      <c r="C228" s="6" t="str">
        <f t="shared" si="79"/>
        <v>Reliance</v>
      </c>
      <c r="D228" s="6" t="str">
        <f t="shared" si="80"/>
        <v>10-50-DHPHTCTA 130  (50 gal)</v>
      </c>
      <c r="E228" s="6">
        <f t="shared" si="81"/>
        <v>1802013</v>
      </c>
      <c r="F228" s="55">
        <f t="shared" si="82"/>
        <v>50</v>
      </c>
      <c r="G228" s="6" t="str">
        <f t="shared" si="83"/>
        <v>AOSmithHPTU50</v>
      </c>
      <c r="H228" s="114">
        <f t="shared" si="84"/>
        <v>0</v>
      </c>
      <c r="I228" s="152" t="str">
        <f t="shared" si="85"/>
        <v>Reliance10_50_DHPHTCTA130</v>
      </c>
      <c r="J228" s="114">
        <v>3</v>
      </c>
      <c r="K228" s="219">
        <v>3.45</v>
      </c>
      <c r="L228" s="91" t="s">
        <v>188</v>
      </c>
      <c r="M228" s="183"/>
      <c r="N228" s="131">
        <f t="shared" si="86"/>
        <v>18</v>
      </c>
      <c r="O228" s="176" t="s">
        <v>32</v>
      </c>
      <c r="P228" s="178">
        <f t="shared" ref="P228:P234" si="94">P227+1</f>
        <v>20</v>
      </c>
      <c r="Q228" s="164">
        <f t="shared" si="75"/>
        <v>1802013</v>
      </c>
      <c r="R228" s="9" t="str">
        <f t="shared" si="87"/>
        <v>10-50-DHPHTCTA 130  (50 gal)</v>
      </c>
      <c r="S228" s="11">
        <f t="shared" si="76"/>
        <v>1</v>
      </c>
      <c r="T228" s="173" t="s">
        <v>1048</v>
      </c>
      <c r="U228" s="179">
        <v>50</v>
      </c>
      <c r="V228" s="173" t="s">
        <v>106</v>
      </c>
      <c r="W228" s="173" t="s">
        <v>106</v>
      </c>
      <c r="X228" s="129" t="str">
        <f t="shared" si="77"/>
        <v>AOSmithHPTU50</v>
      </c>
      <c r="Y228" s="195">
        <v>0</v>
      </c>
      <c r="Z228" s="165"/>
      <c r="AA228" s="185"/>
      <c r="AB228" s="166"/>
      <c r="AC228" s="124" t="str">
        <f t="shared" si="88"/>
        <v>2,     1802013,   "10-50-DHPHTCTA 130  (50 gal)"</v>
      </c>
      <c r="AD228" s="196" t="str">
        <f t="shared" ref="AD228:AD234" si="95">AD227</f>
        <v>Reliance</v>
      </c>
      <c r="AE228" s="173" t="s">
        <v>1055</v>
      </c>
      <c r="AF228" s="167">
        <f t="shared" si="78"/>
        <v>1</v>
      </c>
      <c r="AG228" s="124" t="str">
        <f t="shared" si="89"/>
        <v xml:space="preserve">          case  10-50-DHPHTCTA 130  (50 gal)   :   "Reliance10_50_DHPHTCTA130"</v>
      </c>
      <c r="AH228" s="6">
        <v>3.45</v>
      </c>
      <c r="AJ228" s="6">
        <v>3</v>
      </c>
      <c r="AK228"/>
      <c r="AL228" s="138">
        <f t="shared" si="90"/>
        <v>3.45</v>
      </c>
      <c r="AM228" s="138" t="str">
        <f t="shared" si="91"/>
        <v/>
      </c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  <c r="NR228"/>
      <c r="NS228"/>
      <c r="NT228"/>
      <c r="NU228"/>
      <c r="NV228"/>
      <c r="NW228"/>
      <c r="NX228"/>
      <c r="NY228"/>
      <c r="NZ228"/>
      <c r="OA228"/>
      <c r="OB228"/>
      <c r="OC228"/>
      <c r="OD228"/>
      <c r="OE228"/>
      <c r="OF228"/>
      <c r="OG228"/>
      <c r="OH228"/>
      <c r="OI228"/>
      <c r="OJ228"/>
      <c r="OK228"/>
      <c r="OL228"/>
      <c r="OM228"/>
      <c r="ON228"/>
      <c r="OO228"/>
      <c r="OP228"/>
      <c r="OQ228"/>
      <c r="OR228"/>
      <c r="OS228"/>
      <c r="OT228"/>
      <c r="OU228"/>
      <c r="OV228"/>
      <c r="OW228"/>
      <c r="OX228"/>
      <c r="OY228"/>
      <c r="OZ228"/>
      <c r="PA228"/>
      <c r="PB228"/>
      <c r="PC228"/>
      <c r="PD228"/>
      <c r="PE228"/>
      <c r="PF228"/>
      <c r="PG228"/>
      <c r="PH228"/>
      <c r="PI228"/>
      <c r="PJ228"/>
      <c r="PK228"/>
      <c r="PL228"/>
      <c r="PM228"/>
      <c r="PN228"/>
      <c r="PO228"/>
      <c r="PP228"/>
      <c r="PQ228"/>
      <c r="PR228"/>
      <c r="PS228"/>
      <c r="PT228"/>
      <c r="PU228"/>
      <c r="PV228"/>
      <c r="PW228"/>
      <c r="PX228"/>
      <c r="PY228"/>
      <c r="PZ228"/>
      <c r="QA228"/>
      <c r="QB228"/>
      <c r="QC228"/>
      <c r="QD228"/>
      <c r="QE228"/>
      <c r="QF228"/>
      <c r="QG228"/>
      <c r="QH228"/>
      <c r="QI228"/>
      <c r="QJ228"/>
      <c r="QK228"/>
      <c r="QL228"/>
      <c r="QM228"/>
      <c r="QN228"/>
      <c r="QO228"/>
      <c r="QP228"/>
      <c r="QQ228"/>
      <c r="QR228"/>
      <c r="QS228"/>
      <c r="QT228"/>
      <c r="QU228"/>
      <c r="QV228"/>
      <c r="QW228"/>
      <c r="QX228"/>
      <c r="QY228"/>
      <c r="QZ228"/>
      <c r="RA228"/>
      <c r="RB228"/>
      <c r="RC228"/>
      <c r="RD228"/>
      <c r="RE228"/>
      <c r="RF228"/>
      <c r="RG228"/>
      <c r="RH228"/>
      <c r="RI228"/>
      <c r="RJ228"/>
      <c r="RK228"/>
      <c r="RL228"/>
      <c r="RM228"/>
      <c r="RN228"/>
      <c r="RO228"/>
      <c r="RP228"/>
      <c r="RQ228"/>
      <c r="RR228"/>
      <c r="RS228"/>
      <c r="RT228"/>
      <c r="RU228"/>
      <c r="RV228"/>
      <c r="RW228"/>
      <c r="RX228"/>
      <c r="RY228"/>
      <c r="RZ228"/>
      <c r="SA228"/>
      <c r="SB228"/>
      <c r="SC228"/>
      <c r="SD228"/>
      <c r="SE228"/>
      <c r="SF228"/>
      <c r="SG228"/>
      <c r="SH228"/>
      <c r="SI228"/>
      <c r="SJ228"/>
      <c r="SK228"/>
      <c r="SL228"/>
      <c r="SM228"/>
      <c r="SN228"/>
      <c r="SO228"/>
      <c r="SP228"/>
      <c r="SQ228"/>
      <c r="SR228"/>
      <c r="SS228"/>
      <c r="ST228"/>
      <c r="SU228"/>
      <c r="SV228"/>
      <c r="SW228"/>
      <c r="SX228"/>
      <c r="SY228"/>
      <c r="SZ228"/>
      <c r="TA228"/>
      <c r="TB228"/>
      <c r="TC228"/>
      <c r="TD228"/>
      <c r="TE228"/>
      <c r="TF228"/>
      <c r="TG228"/>
      <c r="TH228"/>
      <c r="TI228"/>
      <c r="TJ228"/>
      <c r="TK228"/>
      <c r="TL228"/>
      <c r="TM228"/>
      <c r="TN228"/>
      <c r="TO228"/>
      <c r="TP228"/>
      <c r="TQ228"/>
      <c r="TR228"/>
      <c r="TS228"/>
      <c r="TT228"/>
      <c r="TU228"/>
      <c r="TV228"/>
      <c r="TW228"/>
      <c r="TX228"/>
      <c r="TY228"/>
      <c r="TZ228"/>
      <c r="UA228"/>
      <c r="UB228"/>
      <c r="UC228"/>
      <c r="UD228"/>
      <c r="UE228"/>
      <c r="UF228"/>
      <c r="UG228"/>
      <c r="UH228"/>
      <c r="UI228"/>
      <c r="UJ228"/>
      <c r="UK228"/>
      <c r="UL228"/>
      <c r="UM228"/>
      <c r="UN228"/>
      <c r="UO228"/>
      <c r="UP228"/>
      <c r="UQ228"/>
      <c r="UR228"/>
      <c r="US228"/>
      <c r="UT228"/>
      <c r="UU228"/>
      <c r="UV228"/>
      <c r="UW228"/>
      <c r="UX228"/>
      <c r="UY228"/>
      <c r="UZ228"/>
      <c r="VA228"/>
      <c r="VB228"/>
      <c r="VC228"/>
      <c r="VD228"/>
      <c r="VE228"/>
      <c r="VF228"/>
      <c r="VG228"/>
      <c r="VH228"/>
      <c r="VI228"/>
      <c r="VJ228"/>
      <c r="VK228"/>
      <c r="VL228"/>
      <c r="VM228"/>
      <c r="VN228"/>
      <c r="VO228"/>
      <c r="VP228"/>
      <c r="VQ228"/>
      <c r="VR228"/>
      <c r="VS228"/>
      <c r="VT228"/>
      <c r="VU228"/>
      <c r="VV228"/>
      <c r="VW228"/>
      <c r="VX228"/>
      <c r="VY228"/>
      <c r="VZ228"/>
      <c r="WA228"/>
      <c r="WB228"/>
      <c r="WC228"/>
      <c r="WD228"/>
      <c r="WE228"/>
      <c r="WF228"/>
      <c r="WG228"/>
      <c r="WH228"/>
      <c r="WI228"/>
      <c r="WJ228"/>
      <c r="WK228"/>
      <c r="WL228"/>
      <c r="WM228"/>
      <c r="WN228"/>
      <c r="WO228"/>
      <c r="WP228"/>
      <c r="WQ228"/>
      <c r="WR228"/>
      <c r="WS228"/>
      <c r="WT228"/>
      <c r="WU228"/>
      <c r="WV228"/>
      <c r="WW228"/>
      <c r="WX228"/>
      <c r="WY228"/>
      <c r="WZ228"/>
      <c r="XA228"/>
      <c r="XB228"/>
      <c r="XC228"/>
      <c r="XD228"/>
      <c r="XE228"/>
      <c r="XF228"/>
      <c r="XG228"/>
      <c r="XH228"/>
      <c r="XI228"/>
      <c r="XJ228"/>
      <c r="XK228"/>
      <c r="XL228"/>
      <c r="XM228"/>
      <c r="XN228"/>
      <c r="XO228"/>
      <c r="XP228"/>
      <c r="XQ228"/>
      <c r="XR228"/>
      <c r="XS228"/>
      <c r="XT228"/>
      <c r="XU228"/>
      <c r="XV228"/>
      <c r="XW228"/>
      <c r="XX228"/>
      <c r="XY228"/>
      <c r="XZ228"/>
      <c r="YA228"/>
      <c r="YB228"/>
      <c r="YC228"/>
      <c r="YD228"/>
      <c r="YE228"/>
      <c r="YF228"/>
      <c r="YG228"/>
      <c r="YH228"/>
      <c r="YI228"/>
      <c r="YJ228"/>
      <c r="YK228"/>
      <c r="YL228"/>
      <c r="YM228"/>
      <c r="YN228"/>
      <c r="YO228"/>
      <c r="YP228"/>
      <c r="YQ228"/>
      <c r="YR228"/>
      <c r="YS228"/>
      <c r="YT228"/>
      <c r="YU228"/>
      <c r="YV228"/>
      <c r="YW228"/>
      <c r="YX228"/>
      <c r="YY228"/>
      <c r="YZ228"/>
      <c r="ZA228"/>
      <c r="ZB228"/>
      <c r="ZC228"/>
      <c r="ZD228"/>
      <c r="ZE228"/>
      <c r="ZF228"/>
      <c r="ZG228"/>
      <c r="ZH228"/>
      <c r="ZI228"/>
      <c r="ZJ228"/>
      <c r="ZK228"/>
      <c r="ZL228"/>
      <c r="ZM228"/>
      <c r="ZN228"/>
      <c r="ZO228"/>
      <c r="ZP228"/>
      <c r="ZQ228"/>
      <c r="ZR228"/>
      <c r="ZS228"/>
      <c r="ZT228"/>
      <c r="ZU228"/>
      <c r="ZV228"/>
      <c r="ZW228"/>
      <c r="ZX228"/>
      <c r="ZY228"/>
      <c r="ZZ228"/>
      <c r="AAA228"/>
      <c r="AAB228"/>
      <c r="AAC228"/>
      <c r="AAD228"/>
      <c r="AAE228"/>
      <c r="AAF228"/>
      <c r="AAG228"/>
      <c r="AAH228"/>
      <c r="AAI228"/>
      <c r="AAJ228"/>
      <c r="AAK228"/>
      <c r="AAL228"/>
      <c r="AAM228"/>
      <c r="AAN228"/>
      <c r="AAO228"/>
      <c r="AAP228"/>
      <c r="AAQ228"/>
      <c r="AAR228"/>
      <c r="AAS228"/>
      <c r="AAT228"/>
      <c r="AAU228"/>
      <c r="AAV228"/>
      <c r="AAW228"/>
      <c r="AAX228"/>
      <c r="AAY228"/>
      <c r="AAZ228"/>
      <c r="ABA228"/>
      <c r="ABB228"/>
      <c r="ABC228"/>
      <c r="ABD228"/>
      <c r="ABE228"/>
      <c r="ABF228"/>
      <c r="ABG228"/>
      <c r="ABH228"/>
      <c r="ABI228"/>
      <c r="ABJ228"/>
      <c r="ABK228"/>
      <c r="ABL228"/>
      <c r="ABM228"/>
      <c r="ABN228"/>
      <c r="ABO228"/>
      <c r="ABP228"/>
      <c r="ABQ228"/>
      <c r="ABR228"/>
      <c r="ABS228"/>
      <c r="ABT228"/>
      <c r="ABU228"/>
      <c r="ABV228"/>
      <c r="ABW228"/>
      <c r="ABX228"/>
      <c r="ABY228"/>
      <c r="ABZ228"/>
      <c r="ACA228"/>
      <c r="ACB228"/>
      <c r="ACC228"/>
      <c r="ACD228"/>
      <c r="ACE228"/>
      <c r="ACF228"/>
      <c r="ACG228"/>
      <c r="ACH228"/>
      <c r="ACI228"/>
      <c r="ACJ228"/>
      <c r="ACK228"/>
      <c r="ACL228"/>
      <c r="ACM228"/>
      <c r="ACN228"/>
      <c r="ACO228"/>
      <c r="ACP228"/>
      <c r="ACQ228"/>
      <c r="ACR228"/>
      <c r="ACS228"/>
      <c r="ACT228"/>
      <c r="ACU228"/>
      <c r="ACV228"/>
      <c r="ACW228"/>
      <c r="ACX228"/>
      <c r="ACY228"/>
      <c r="ACZ228"/>
      <c r="ADA228"/>
      <c r="ADB228"/>
      <c r="ADC228"/>
      <c r="ADD228"/>
      <c r="ADE228"/>
      <c r="ADF228"/>
      <c r="ADG228"/>
      <c r="ADH228"/>
      <c r="ADI228"/>
      <c r="ADJ228"/>
      <c r="ADK228"/>
      <c r="ADL228"/>
      <c r="ADM228"/>
      <c r="ADN228"/>
      <c r="ADO228"/>
      <c r="ADP228"/>
      <c r="ADQ228"/>
      <c r="ADR228"/>
      <c r="ADS228"/>
      <c r="ADT228"/>
      <c r="ADU228"/>
      <c r="ADV228"/>
      <c r="ADW228"/>
      <c r="ADX228"/>
      <c r="ADY228"/>
      <c r="ADZ228"/>
      <c r="AEA228"/>
      <c r="AEB228"/>
      <c r="AEC228"/>
      <c r="AED228"/>
      <c r="AEE228"/>
      <c r="AEF228"/>
      <c r="AEG228"/>
      <c r="AEH228"/>
      <c r="AEI228"/>
      <c r="AEJ228"/>
      <c r="AEK228"/>
      <c r="AEL228"/>
      <c r="AEM228"/>
      <c r="AEN228"/>
      <c r="AEO228"/>
      <c r="AEP228"/>
      <c r="AEQ228"/>
      <c r="AER228"/>
      <c r="AES228"/>
      <c r="AET228"/>
      <c r="AEU228"/>
      <c r="AEV228"/>
      <c r="AEW228"/>
      <c r="AEX228"/>
      <c r="AEY228"/>
      <c r="AEZ228"/>
      <c r="AFA228"/>
      <c r="AFB228"/>
      <c r="AFC228"/>
      <c r="AFD228"/>
      <c r="AFE228"/>
      <c r="AFF228"/>
      <c r="AFG228"/>
      <c r="AFH228"/>
      <c r="AFI228"/>
      <c r="AFJ228"/>
      <c r="AFK228"/>
      <c r="AFL228"/>
      <c r="AFM228"/>
      <c r="AFN228"/>
      <c r="AFO228"/>
      <c r="AFP228"/>
      <c r="AFQ228"/>
      <c r="AFR228"/>
      <c r="AFS228"/>
      <c r="AFT228"/>
      <c r="AFU228"/>
      <c r="AFV228"/>
      <c r="AFW228"/>
      <c r="AFX228"/>
      <c r="AFY228"/>
      <c r="AFZ228"/>
      <c r="AGA228"/>
      <c r="AGB228"/>
      <c r="AGC228"/>
      <c r="AGD228"/>
      <c r="AGE228"/>
      <c r="AGF228"/>
      <c r="AGG228"/>
      <c r="AGH228"/>
      <c r="AGI228"/>
      <c r="AGJ228"/>
      <c r="AGK228"/>
      <c r="AGL228"/>
      <c r="AGM228"/>
      <c r="AGN228"/>
      <c r="AGO228"/>
      <c r="AGP228"/>
      <c r="AGQ228"/>
      <c r="AGR228"/>
      <c r="AGS228"/>
      <c r="AGT228"/>
      <c r="AGU228"/>
      <c r="AGV228"/>
      <c r="AGW228"/>
      <c r="AGX228"/>
      <c r="AGY228"/>
      <c r="AGZ228"/>
      <c r="AHA228"/>
      <c r="AHB228"/>
      <c r="AHC228"/>
      <c r="AHD228"/>
      <c r="AHE228"/>
      <c r="AHF228"/>
      <c r="AHG228"/>
      <c r="AHH228"/>
      <c r="AHI228"/>
      <c r="AHJ228"/>
      <c r="AHK228"/>
      <c r="AHL228"/>
      <c r="AHM228"/>
      <c r="AHN228"/>
      <c r="AHO228"/>
      <c r="AHP228"/>
      <c r="AHQ228"/>
      <c r="AHR228"/>
      <c r="AHS228"/>
      <c r="AHT228"/>
      <c r="AHU228"/>
      <c r="AHV228"/>
      <c r="AHW228"/>
      <c r="AHX228"/>
      <c r="AHY228"/>
      <c r="AHZ228"/>
      <c r="AIA228"/>
      <c r="AIB228"/>
      <c r="AIC228"/>
      <c r="AID228"/>
      <c r="AIE228"/>
      <c r="AIF228"/>
      <c r="AIG228"/>
      <c r="AIH228"/>
      <c r="AII228"/>
      <c r="AIJ228"/>
      <c r="AIK228"/>
      <c r="AIL228"/>
      <c r="AIM228"/>
      <c r="AIN228"/>
      <c r="AIO228"/>
      <c r="AIP228"/>
      <c r="AIQ228"/>
      <c r="AIR228"/>
      <c r="AIS228"/>
      <c r="AIT228"/>
      <c r="AIU228"/>
      <c r="AIV228"/>
      <c r="AIW228"/>
      <c r="AIX228"/>
      <c r="AIY228"/>
      <c r="AIZ228"/>
      <c r="AJA228"/>
      <c r="AJB228"/>
      <c r="AJC228"/>
      <c r="AJD228"/>
      <c r="AJE228"/>
      <c r="AJF228"/>
      <c r="AJG228"/>
      <c r="AJH228"/>
      <c r="AJI228"/>
      <c r="AJJ228"/>
      <c r="AJK228"/>
      <c r="AJL228"/>
      <c r="AJM228"/>
      <c r="AJN228"/>
      <c r="AJO228"/>
      <c r="AJP228"/>
      <c r="AJQ228"/>
      <c r="AJR228"/>
      <c r="AJS228"/>
      <c r="AJT228"/>
      <c r="AJU228"/>
      <c r="AJV228"/>
      <c r="AJW228"/>
      <c r="AJX228"/>
      <c r="AJY228"/>
      <c r="AJZ228"/>
      <c r="AKA228"/>
      <c r="AKB228"/>
      <c r="AKC228"/>
      <c r="AKD228"/>
      <c r="AKE228"/>
      <c r="AKF228"/>
      <c r="AKG228"/>
      <c r="AKH228"/>
      <c r="AKI228"/>
      <c r="AKJ228"/>
      <c r="AKK228"/>
      <c r="AKL228"/>
      <c r="AKM228"/>
      <c r="AKN228"/>
      <c r="AKO228"/>
      <c r="AKP228"/>
      <c r="AKQ228"/>
      <c r="AKR228"/>
      <c r="AKS228"/>
      <c r="AKT228"/>
      <c r="AKU228"/>
      <c r="AKV228"/>
      <c r="AKW228"/>
      <c r="AKX228"/>
      <c r="AKY228"/>
      <c r="AKZ228"/>
      <c r="ALA228"/>
      <c r="ALB228"/>
      <c r="ALC228"/>
      <c r="ALD228"/>
      <c r="ALE228"/>
      <c r="ALF228"/>
      <c r="ALG228"/>
      <c r="ALH228"/>
      <c r="ALI228"/>
      <c r="ALJ228"/>
      <c r="ALK228"/>
      <c r="ALL228"/>
      <c r="ALM228"/>
      <c r="ALN228"/>
      <c r="ALO228"/>
      <c r="ALP228"/>
      <c r="ALQ228"/>
      <c r="ALR228"/>
      <c r="ALS228"/>
      <c r="ALT228"/>
      <c r="ALU228"/>
      <c r="ALV228"/>
      <c r="ALW228"/>
      <c r="ALX228"/>
      <c r="ALY228"/>
      <c r="ALZ228"/>
      <c r="AMA228"/>
      <c r="AMB228"/>
      <c r="AMC228"/>
      <c r="AMD228"/>
      <c r="AME228"/>
      <c r="AMF228"/>
      <c r="AMG228"/>
      <c r="AMH228"/>
      <c r="AMI228"/>
      <c r="AMJ228"/>
      <c r="AMK228"/>
      <c r="AML228"/>
      <c r="AMM228"/>
      <c r="AMN228"/>
      <c r="AMO228"/>
      <c r="AMP228"/>
      <c r="AMQ228"/>
      <c r="AMR228"/>
      <c r="AMS228"/>
      <c r="AMT228"/>
      <c r="AMU228"/>
    </row>
    <row r="229" spans="3:1035" s="6" customFormat="1" ht="15" customHeight="1" x14ac:dyDescent="0.25">
      <c r="C229" s="6" t="str">
        <f t="shared" si="79"/>
        <v>Reliance</v>
      </c>
      <c r="D229" s="6" t="str">
        <f t="shared" si="80"/>
        <v>10-50-DHPTA 2**  (50 gal)</v>
      </c>
      <c r="E229" s="6">
        <f t="shared" si="81"/>
        <v>1802183</v>
      </c>
      <c r="F229" s="55">
        <f t="shared" si="82"/>
        <v>50</v>
      </c>
      <c r="G229" s="6" t="str">
        <f t="shared" si="83"/>
        <v>AOSmithHPTS50</v>
      </c>
      <c r="H229" s="114">
        <f t="shared" si="84"/>
        <v>0</v>
      </c>
      <c r="I229" s="152" t="str">
        <f t="shared" si="85"/>
        <v>Reliance10_50_DHPTA2xx</v>
      </c>
      <c r="J229" s="114">
        <v>4</v>
      </c>
      <c r="K229" s="219">
        <v>3.68</v>
      </c>
      <c r="L229" s="91" t="s">
        <v>188</v>
      </c>
      <c r="M229" s="183"/>
      <c r="N229" s="131">
        <f t="shared" si="86"/>
        <v>18</v>
      </c>
      <c r="O229" s="176" t="s">
        <v>32</v>
      </c>
      <c r="P229" s="178">
        <f t="shared" si="94"/>
        <v>21</v>
      </c>
      <c r="Q229" s="164">
        <f t="shared" si="75"/>
        <v>1802183</v>
      </c>
      <c r="R229" s="9" t="str">
        <f t="shared" si="87"/>
        <v>10-50-DHPTA 2**  (50 gal)</v>
      </c>
      <c r="S229" s="11">
        <f t="shared" si="76"/>
        <v>1</v>
      </c>
      <c r="T229" s="173" t="s">
        <v>1049</v>
      </c>
      <c r="U229" s="179">
        <v>50</v>
      </c>
      <c r="V229" s="173" t="s">
        <v>817</v>
      </c>
      <c r="W229" s="173" t="s">
        <v>817</v>
      </c>
      <c r="X229" s="129" t="str">
        <f t="shared" si="77"/>
        <v>AOSmithHPTS50</v>
      </c>
      <c r="Y229" s="195">
        <v>0</v>
      </c>
      <c r="Z229" s="165"/>
      <c r="AA229" s="185"/>
      <c r="AB229" s="166"/>
      <c r="AC229" s="124" t="str">
        <f t="shared" si="88"/>
        <v>2,     1802183,   "10-50-DHPTA 2**  (50 gal)"</v>
      </c>
      <c r="AD229" s="196" t="str">
        <f t="shared" si="95"/>
        <v>Reliance</v>
      </c>
      <c r="AE229" s="173" t="s">
        <v>1243</v>
      </c>
      <c r="AF229" s="167">
        <f t="shared" si="78"/>
        <v>1</v>
      </c>
      <c r="AG229" s="124" t="str">
        <f t="shared" si="89"/>
        <v xml:space="preserve">          case  10-50-DHPTA 2**  (50 gal)   :   "Reliance10_50_DHPTA2xx"</v>
      </c>
      <c r="AH229" s="6">
        <v>3.68</v>
      </c>
      <c r="AJ229" s="6">
        <v>4</v>
      </c>
      <c r="AK229"/>
      <c r="AL229" s="138" t="str">
        <f t="shared" si="90"/>
        <v/>
      </c>
      <c r="AM229" s="138">
        <f t="shared" si="91"/>
        <v>3.68</v>
      </c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  <c r="NR229"/>
      <c r="NS229"/>
      <c r="NT229"/>
      <c r="NU229"/>
      <c r="NV229"/>
      <c r="NW229"/>
      <c r="NX229"/>
      <c r="NY229"/>
      <c r="NZ229"/>
      <c r="OA229"/>
      <c r="OB229"/>
      <c r="OC229"/>
      <c r="OD229"/>
      <c r="OE229"/>
      <c r="OF229"/>
      <c r="OG229"/>
      <c r="OH229"/>
      <c r="OI229"/>
      <c r="OJ229"/>
      <c r="OK229"/>
      <c r="OL229"/>
      <c r="OM229"/>
      <c r="ON229"/>
      <c r="OO229"/>
      <c r="OP229"/>
      <c r="OQ229"/>
      <c r="OR229"/>
      <c r="OS229"/>
      <c r="OT229"/>
      <c r="OU229"/>
      <c r="OV229"/>
      <c r="OW229"/>
      <c r="OX229"/>
      <c r="OY229"/>
      <c r="OZ229"/>
      <c r="PA229"/>
      <c r="PB229"/>
      <c r="PC229"/>
      <c r="PD229"/>
      <c r="PE229"/>
      <c r="PF229"/>
      <c r="PG229"/>
      <c r="PH229"/>
      <c r="PI229"/>
      <c r="PJ229"/>
      <c r="PK229"/>
      <c r="PL229"/>
      <c r="PM229"/>
      <c r="PN229"/>
      <c r="PO229"/>
      <c r="PP229"/>
      <c r="PQ229"/>
      <c r="PR229"/>
      <c r="PS229"/>
      <c r="PT229"/>
      <c r="PU229"/>
      <c r="PV229"/>
      <c r="PW229"/>
      <c r="PX229"/>
      <c r="PY229"/>
      <c r="PZ229"/>
      <c r="QA229"/>
      <c r="QB229"/>
      <c r="QC229"/>
      <c r="QD229"/>
      <c r="QE229"/>
      <c r="QF229"/>
      <c r="QG229"/>
      <c r="QH229"/>
      <c r="QI229"/>
      <c r="QJ229"/>
      <c r="QK229"/>
      <c r="QL229"/>
      <c r="QM229"/>
      <c r="QN229"/>
      <c r="QO229"/>
      <c r="QP229"/>
      <c r="QQ229"/>
      <c r="QR229"/>
      <c r="QS229"/>
      <c r="QT229"/>
      <c r="QU229"/>
      <c r="QV229"/>
      <c r="QW229"/>
      <c r="QX229"/>
      <c r="QY229"/>
      <c r="QZ229"/>
      <c r="RA229"/>
      <c r="RB229"/>
      <c r="RC229"/>
      <c r="RD229"/>
      <c r="RE229"/>
      <c r="RF229"/>
      <c r="RG229"/>
      <c r="RH229"/>
      <c r="RI229"/>
      <c r="RJ229"/>
      <c r="RK229"/>
      <c r="RL229"/>
      <c r="RM229"/>
      <c r="RN229"/>
      <c r="RO229"/>
      <c r="RP229"/>
      <c r="RQ229"/>
      <c r="RR229"/>
      <c r="RS229"/>
      <c r="RT229"/>
      <c r="RU229"/>
      <c r="RV229"/>
      <c r="RW229"/>
      <c r="RX229"/>
      <c r="RY229"/>
      <c r="RZ229"/>
      <c r="SA229"/>
      <c r="SB229"/>
      <c r="SC229"/>
      <c r="SD229"/>
      <c r="SE229"/>
      <c r="SF229"/>
      <c r="SG229"/>
      <c r="SH229"/>
      <c r="SI229"/>
      <c r="SJ229"/>
      <c r="SK229"/>
      <c r="SL229"/>
      <c r="SM229"/>
      <c r="SN229"/>
      <c r="SO229"/>
      <c r="SP229"/>
      <c r="SQ229"/>
      <c r="SR229"/>
      <c r="SS229"/>
      <c r="ST229"/>
      <c r="SU229"/>
      <c r="SV229"/>
      <c r="SW229"/>
      <c r="SX229"/>
      <c r="SY229"/>
      <c r="SZ229"/>
      <c r="TA229"/>
      <c r="TB229"/>
      <c r="TC229"/>
      <c r="TD229"/>
      <c r="TE229"/>
      <c r="TF229"/>
      <c r="TG229"/>
      <c r="TH229"/>
      <c r="TI229"/>
      <c r="TJ229"/>
      <c r="TK229"/>
      <c r="TL229"/>
      <c r="TM229"/>
      <c r="TN229"/>
      <c r="TO229"/>
      <c r="TP229"/>
      <c r="TQ229"/>
      <c r="TR229"/>
      <c r="TS229"/>
      <c r="TT229"/>
      <c r="TU229"/>
      <c r="TV229"/>
      <c r="TW229"/>
      <c r="TX229"/>
      <c r="TY229"/>
      <c r="TZ229"/>
      <c r="UA229"/>
      <c r="UB229"/>
      <c r="UC229"/>
      <c r="UD229"/>
      <c r="UE229"/>
      <c r="UF229"/>
      <c r="UG229"/>
      <c r="UH229"/>
      <c r="UI229"/>
      <c r="UJ229"/>
      <c r="UK229"/>
      <c r="UL229"/>
      <c r="UM229"/>
      <c r="UN229"/>
      <c r="UO229"/>
      <c r="UP229"/>
      <c r="UQ229"/>
      <c r="UR229"/>
      <c r="US229"/>
      <c r="UT229"/>
      <c r="UU229"/>
      <c r="UV229"/>
      <c r="UW229"/>
      <c r="UX229"/>
      <c r="UY229"/>
      <c r="UZ229"/>
      <c r="VA229"/>
      <c r="VB229"/>
      <c r="VC229"/>
      <c r="VD229"/>
      <c r="VE229"/>
      <c r="VF229"/>
      <c r="VG229"/>
      <c r="VH229"/>
      <c r="VI229"/>
      <c r="VJ229"/>
      <c r="VK229"/>
      <c r="VL229"/>
      <c r="VM229"/>
      <c r="VN229"/>
      <c r="VO229"/>
      <c r="VP229"/>
      <c r="VQ229"/>
      <c r="VR229"/>
      <c r="VS229"/>
      <c r="VT229"/>
      <c r="VU229"/>
      <c r="VV229"/>
      <c r="VW229"/>
      <c r="VX229"/>
      <c r="VY229"/>
      <c r="VZ229"/>
      <c r="WA229"/>
      <c r="WB229"/>
      <c r="WC229"/>
      <c r="WD229"/>
      <c r="WE229"/>
      <c r="WF229"/>
      <c r="WG229"/>
      <c r="WH229"/>
      <c r="WI229"/>
      <c r="WJ229"/>
      <c r="WK229"/>
      <c r="WL229"/>
      <c r="WM229"/>
      <c r="WN229"/>
      <c r="WO229"/>
      <c r="WP229"/>
      <c r="WQ229"/>
      <c r="WR229"/>
      <c r="WS229"/>
      <c r="WT229"/>
      <c r="WU229"/>
      <c r="WV229"/>
      <c r="WW229"/>
      <c r="WX229"/>
      <c r="WY229"/>
      <c r="WZ229"/>
      <c r="XA229"/>
      <c r="XB229"/>
      <c r="XC229"/>
      <c r="XD229"/>
      <c r="XE229"/>
      <c r="XF229"/>
      <c r="XG229"/>
      <c r="XH229"/>
      <c r="XI229"/>
      <c r="XJ229"/>
      <c r="XK229"/>
      <c r="XL229"/>
      <c r="XM229"/>
      <c r="XN229"/>
      <c r="XO229"/>
      <c r="XP229"/>
      <c r="XQ229"/>
      <c r="XR229"/>
      <c r="XS229"/>
      <c r="XT229"/>
      <c r="XU229"/>
      <c r="XV229"/>
      <c r="XW229"/>
      <c r="XX229"/>
      <c r="XY229"/>
      <c r="XZ229"/>
      <c r="YA229"/>
      <c r="YB229"/>
      <c r="YC229"/>
      <c r="YD229"/>
      <c r="YE229"/>
      <c r="YF229"/>
      <c r="YG229"/>
      <c r="YH229"/>
      <c r="YI229"/>
      <c r="YJ229"/>
      <c r="YK229"/>
      <c r="YL229"/>
      <c r="YM229"/>
      <c r="YN229"/>
      <c r="YO229"/>
      <c r="YP229"/>
      <c r="YQ229"/>
      <c r="YR229"/>
      <c r="YS229"/>
      <c r="YT229"/>
      <c r="YU229"/>
      <c r="YV229"/>
      <c r="YW229"/>
      <c r="YX229"/>
      <c r="YY229"/>
      <c r="YZ229"/>
      <c r="ZA229"/>
      <c r="ZB229"/>
      <c r="ZC229"/>
      <c r="ZD229"/>
      <c r="ZE229"/>
      <c r="ZF229"/>
      <c r="ZG229"/>
      <c r="ZH229"/>
      <c r="ZI229"/>
      <c r="ZJ229"/>
      <c r="ZK229"/>
      <c r="ZL229"/>
      <c r="ZM229"/>
      <c r="ZN229"/>
      <c r="ZO229"/>
      <c r="ZP229"/>
      <c r="ZQ229"/>
      <c r="ZR229"/>
      <c r="ZS229"/>
      <c r="ZT229"/>
      <c r="ZU229"/>
      <c r="ZV229"/>
      <c r="ZW229"/>
      <c r="ZX229"/>
      <c r="ZY229"/>
      <c r="ZZ229"/>
      <c r="AAA229"/>
      <c r="AAB229"/>
      <c r="AAC229"/>
      <c r="AAD229"/>
      <c r="AAE229"/>
      <c r="AAF229"/>
      <c r="AAG229"/>
      <c r="AAH229"/>
      <c r="AAI229"/>
      <c r="AAJ229"/>
      <c r="AAK229"/>
      <c r="AAL229"/>
      <c r="AAM229"/>
      <c r="AAN229"/>
      <c r="AAO229"/>
      <c r="AAP229"/>
      <c r="AAQ229"/>
      <c r="AAR229"/>
      <c r="AAS229"/>
      <c r="AAT229"/>
      <c r="AAU229"/>
      <c r="AAV229"/>
      <c r="AAW229"/>
      <c r="AAX229"/>
      <c r="AAY229"/>
      <c r="AAZ229"/>
      <c r="ABA229"/>
      <c r="ABB229"/>
      <c r="ABC229"/>
      <c r="ABD229"/>
      <c r="ABE229"/>
      <c r="ABF229"/>
      <c r="ABG229"/>
      <c r="ABH229"/>
      <c r="ABI229"/>
      <c r="ABJ229"/>
      <c r="ABK229"/>
      <c r="ABL229"/>
      <c r="ABM229"/>
      <c r="ABN229"/>
      <c r="ABO229"/>
      <c r="ABP229"/>
      <c r="ABQ229"/>
      <c r="ABR229"/>
      <c r="ABS229"/>
      <c r="ABT229"/>
      <c r="ABU229"/>
      <c r="ABV229"/>
      <c r="ABW229"/>
      <c r="ABX229"/>
      <c r="ABY229"/>
      <c r="ABZ229"/>
      <c r="ACA229"/>
      <c r="ACB229"/>
      <c r="ACC229"/>
      <c r="ACD229"/>
      <c r="ACE229"/>
      <c r="ACF229"/>
      <c r="ACG229"/>
      <c r="ACH229"/>
      <c r="ACI229"/>
      <c r="ACJ229"/>
      <c r="ACK229"/>
      <c r="ACL229"/>
      <c r="ACM229"/>
      <c r="ACN229"/>
      <c r="ACO229"/>
      <c r="ACP229"/>
      <c r="ACQ229"/>
      <c r="ACR229"/>
      <c r="ACS229"/>
      <c r="ACT229"/>
      <c r="ACU229"/>
      <c r="ACV229"/>
      <c r="ACW229"/>
      <c r="ACX229"/>
      <c r="ACY229"/>
      <c r="ACZ229"/>
      <c r="ADA229"/>
      <c r="ADB229"/>
      <c r="ADC229"/>
      <c r="ADD229"/>
      <c r="ADE229"/>
      <c r="ADF229"/>
      <c r="ADG229"/>
      <c r="ADH229"/>
      <c r="ADI229"/>
      <c r="ADJ229"/>
      <c r="ADK229"/>
      <c r="ADL229"/>
      <c r="ADM229"/>
      <c r="ADN229"/>
      <c r="ADO229"/>
      <c r="ADP229"/>
      <c r="ADQ229"/>
      <c r="ADR229"/>
      <c r="ADS229"/>
      <c r="ADT229"/>
      <c r="ADU229"/>
      <c r="ADV229"/>
      <c r="ADW229"/>
      <c r="ADX229"/>
      <c r="ADY229"/>
      <c r="ADZ229"/>
      <c r="AEA229"/>
      <c r="AEB229"/>
      <c r="AEC229"/>
      <c r="AED229"/>
      <c r="AEE229"/>
      <c r="AEF229"/>
      <c r="AEG229"/>
      <c r="AEH229"/>
      <c r="AEI229"/>
      <c r="AEJ229"/>
      <c r="AEK229"/>
      <c r="AEL229"/>
      <c r="AEM229"/>
      <c r="AEN229"/>
      <c r="AEO229"/>
      <c r="AEP229"/>
      <c r="AEQ229"/>
      <c r="AER229"/>
      <c r="AES229"/>
      <c r="AET229"/>
      <c r="AEU229"/>
      <c r="AEV229"/>
      <c r="AEW229"/>
      <c r="AEX229"/>
      <c r="AEY229"/>
      <c r="AEZ229"/>
      <c r="AFA229"/>
      <c r="AFB229"/>
      <c r="AFC229"/>
      <c r="AFD229"/>
      <c r="AFE229"/>
      <c r="AFF229"/>
      <c r="AFG229"/>
      <c r="AFH229"/>
      <c r="AFI229"/>
      <c r="AFJ229"/>
      <c r="AFK229"/>
      <c r="AFL229"/>
      <c r="AFM229"/>
      <c r="AFN229"/>
      <c r="AFO229"/>
      <c r="AFP229"/>
      <c r="AFQ229"/>
      <c r="AFR229"/>
      <c r="AFS229"/>
      <c r="AFT229"/>
      <c r="AFU229"/>
      <c r="AFV229"/>
      <c r="AFW229"/>
      <c r="AFX229"/>
      <c r="AFY229"/>
      <c r="AFZ229"/>
      <c r="AGA229"/>
      <c r="AGB229"/>
      <c r="AGC229"/>
      <c r="AGD229"/>
      <c r="AGE229"/>
      <c r="AGF229"/>
      <c r="AGG229"/>
      <c r="AGH229"/>
      <c r="AGI229"/>
      <c r="AGJ229"/>
      <c r="AGK229"/>
      <c r="AGL229"/>
      <c r="AGM229"/>
      <c r="AGN229"/>
      <c r="AGO229"/>
      <c r="AGP229"/>
      <c r="AGQ229"/>
      <c r="AGR229"/>
      <c r="AGS229"/>
      <c r="AGT229"/>
      <c r="AGU229"/>
      <c r="AGV229"/>
      <c r="AGW229"/>
      <c r="AGX229"/>
      <c r="AGY229"/>
      <c r="AGZ229"/>
      <c r="AHA229"/>
      <c r="AHB229"/>
      <c r="AHC229"/>
      <c r="AHD229"/>
      <c r="AHE229"/>
      <c r="AHF229"/>
      <c r="AHG229"/>
      <c r="AHH229"/>
      <c r="AHI229"/>
      <c r="AHJ229"/>
      <c r="AHK229"/>
      <c r="AHL229"/>
      <c r="AHM229"/>
      <c r="AHN229"/>
      <c r="AHO229"/>
      <c r="AHP229"/>
      <c r="AHQ229"/>
      <c r="AHR229"/>
      <c r="AHS229"/>
      <c r="AHT229"/>
      <c r="AHU229"/>
      <c r="AHV229"/>
      <c r="AHW229"/>
      <c r="AHX229"/>
      <c r="AHY229"/>
      <c r="AHZ229"/>
      <c r="AIA229"/>
      <c r="AIB229"/>
      <c r="AIC229"/>
      <c r="AID229"/>
      <c r="AIE229"/>
      <c r="AIF229"/>
      <c r="AIG229"/>
      <c r="AIH229"/>
      <c r="AII229"/>
      <c r="AIJ229"/>
      <c r="AIK229"/>
      <c r="AIL229"/>
      <c r="AIM229"/>
      <c r="AIN229"/>
      <c r="AIO229"/>
      <c r="AIP229"/>
      <c r="AIQ229"/>
      <c r="AIR229"/>
      <c r="AIS229"/>
      <c r="AIT229"/>
      <c r="AIU229"/>
      <c r="AIV229"/>
      <c r="AIW229"/>
      <c r="AIX229"/>
      <c r="AIY229"/>
      <c r="AIZ229"/>
      <c r="AJA229"/>
      <c r="AJB229"/>
      <c r="AJC229"/>
      <c r="AJD229"/>
      <c r="AJE229"/>
      <c r="AJF229"/>
      <c r="AJG229"/>
      <c r="AJH229"/>
      <c r="AJI229"/>
      <c r="AJJ229"/>
      <c r="AJK229"/>
      <c r="AJL229"/>
      <c r="AJM229"/>
      <c r="AJN229"/>
      <c r="AJO229"/>
      <c r="AJP229"/>
      <c r="AJQ229"/>
      <c r="AJR229"/>
      <c r="AJS229"/>
      <c r="AJT229"/>
      <c r="AJU229"/>
      <c r="AJV229"/>
      <c r="AJW229"/>
      <c r="AJX229"/>
      <c r="AJY229"/>
      <c r="AJZ229"/>
      <c r="AKA229"/>
      <c r="AKB229"/>
      <c r="AKC229"/>
      <c r="AKD229"/>
      <c r="AKE229"/>
      <c r="AKF229"/>
      <c r="AKG229"/>
      <c r="AKH229"/>
      <c r="AKI229"/>
      <c r="AKJ229"/>
      <c r="AKK229"/>
      <c r="AKL229"/>
      <c r="AKM229"/>
      <c r="AKN229"/>
      <c r="AKO229"/>
      <c r="AKP229"/>
      <c r="AKQ229"/>
      <c r="AKR229"/>
      <c r="AKS229"/>
      <c r="AKT229"/>
      <c r="AKU229"/>
      <c r="AKV229"/>
      <c r="AKW229"/>
      <c r="AKX229"/>
      <c r="AKY229"/>
      <c r="AKZ229"/>
      <c r="ALA229"/>
      <c r="ALB229"/>
      <c r="ALC229"/>
      <c r="ALD229"/>
      <c r="ALE229"/>
      <c r="ALF229"/>
      <c r="ALG229"/>
      <c r="ALH229"/>
      <c r="ALI229"/>
      <c r="ALJ229"/>
      <c r="ALK229"/>
      <c r="ALL229"/>
      <c r="ALM229"/>
      <c r="ALN229"/>
      <c r="ALO229"/>
      <c r="ALP229"/>
      <c r="ALQ229"/>
      <c r="ALR229"/>
      <c r="ALS229"/>
      <c r="ALT229"/>
      <c r="ALU229"/>
      <c r="ALV229"/>
      <c r="ALW229"/>
      <c r="ALX229"/>
      <c r="ALY229"/>
      <c r="ALZ229"/>
      <c r="AMA229"/>
      <c r="AMB229"/>
      <c r="AMC229"/>
      <c r="AMD229"/>
      <c r="AME229"/>
      <c r="AMF229"/>
      <c r="AMG229"/>
      <c r="AMH229"/>
      <c r="AMI229"/>
      <c r="AMJ229"/>
      <c r="AMK229"/>
      <c r="AML229"/>
      <c r="AMM229"/>
      <c r="AMN229"/>
      <c r="AMO229"/>
      <c r="AMP229"/>
      <c r="AMQ229"/>
      <c r="AMR229"/>
      <c r="AMS229"/>
      <c r="AMT229"/>
      <c r="AMU229"/>
    </row>
    <row r="230" spans="3:1035" s="6" customFormat="1" ht="15" customHeight="1" x14ac:dyDescent="0.25">
      <c r="C230" s="6" t="str">
        <f t="shared" si="79"/>
        <v>Reliance</v>
      </c>
      <c r="D230" s="6" t="str">
        <f t="shared" si="80"/>
        <v>10-66-DHPHTCTA 130  (66 gal)</v>
      </c>
      <c r="E230" s="6">
        <f t="shared" si="81"/>
        <v>1802214</v>
      </c>
      <c r="F230" s="55">
        <f t="shared" si="82"/>
        <v>66</v>
      </c>
      <c r="G230" s="6" t="str">
        <f t="shared" si="83"/>
        <v>AOSmithHPTU66</v>
      </c>
      <c r="H230" s="114">
        <f t="shared" si="84"/>
        <v>0</v>
      </c>
      <c r="I230" s="152" t="str">
        <f t="shared" si="85"/>
        <v>Reliance10_66_DHPHTCTA130</v>
      </c>
      <c r="J230" s="114">
        <v>3</v>
      </c>
      <c r="K230" s="219">
        <v>3.45</v>
      </c>
      <c r="L230" s="91" t="s">
        <v>188</v>
      </c>
      <c r="M230" s="183"/>
      <c r="N230" s="131">
        <f t="shared" si="86"/>
        <v>18</v>
      </c>
      <c r="O230" s="176" t="s">
        <v>32</v>
      </c>
      <c r="P230" s="178">
        <f t="shared" si="94"/>
        <v>22</v>
      </c>
      <c r="Q230" s="164">
        <f t="shared" si="75"/>
        <v>1802214</v>
      </c>
      <c r="R230" s="9" t="str">
        <f t="shared" si="87"/>
        <v>10-66-DHPHTCTA 130  (66 gal)</v>
      </c>
      <c r="S230" s="11">
        <f t="shared" si="76"/>
        <v>1</v>
      </c>
      <c r="T230" s="173" t="s">
        <v>1050</v>
      </c>
      <c r="U230" s="179">
        <v>66</v>
      </c>
      <c r="V230" s="173" t="s">
        <v>102</v>
      </c>
      <c r="W230" s="173" t="s">
        <v>102</v>
      </c>
      <c r="X230" s="129" t="str">
        <f t="shared" si="77"/>
        <v>AOSmithHPTU66</v>
      </c>
      <c r="Y230" s="195">
        <v>0</v>
      </c>
      <c r="Z230" s="165"/>
      <c r="AA230" s="185"/>
      <c r="AB230" s="166"/>
      <c r="AC230" s="124" t="str">
        <f t="shared" si="88"/>
        <v>2,     1802214,   "10-66-DHPHTCTA 130  (66 gal)"</v>
      </c>
      <c r="AD230" s="196" t="str">
        <f t="shared" si="95"/>
        <v>Reliance</v>
      </c>
      <c r="AE230" s="173" t="s">
        <v>1056</v>
      </c>
      <c r="AF230" s="167">
        <f t="shared" si="78"/>
        <v>1</v>
      </c>
      <c r="AG230" s="124" t="str">
        <f t="shared" si="89"/>
        <v xml:space="preserve">          case  10-66-DHPHTCTA 130  (66 gal)   :   "Reliance10_66_DHPHTCTA130"</v>
      </c>
      <c r="AH230" s="6">
        <v>3.45</v>
      </c>
      <c r="AJ230" s="6">
        <v>3</v>
      </c>
      <c r="AK230"/>
      <c r="AL230" s="138">
        <f t="shared" si="90"/>
        <v>3.45</v>
      </c>
      <c r="AM230" s="138" t="str">
        <f t="shared" si="91"/>
        <v/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  <c r="NR230"/>
      <c r="NS230"/>
      <c r="NT230"/>
      <c r="NU230"/>
      <c r="NV230"/>
      <c r="NW230"/>
      <c r="NX230"/>
      <c r="NY230"/>
      <c r="NZ230"/>
      <c r="OA230"/>
      <c r="OB230"/>
      <c r="OC230"/>
      <c r="OD230"/>
      <c r="OE230"/>
      <c r="OF230"/>
      <c r="OG230"/>
      <c r="OH230"/>
      <c r="OI230"/>
      <c r="OJ230"/>
      <c r="OK230"/>
      <c r="OL230"/>
      <c r="OM230"/>
      <c r="ON230"/>
      <c r="OO230"/>
      <c r="OP230"/>
      <c r="OQ230"/>
      <c r="OR230"/>
      <c r="OS230"/>
      <c r="OT230"/>
      <c r="OU230"/>
      <c r="OV230"/>
      <c r="OW230"/>
      <c r="OX230"/>
      <c r="OY230"/>
      <c r="OZ230"/>
      <c r="PA230"/>
      <c r="PB230"/>
      <c r="PC230"/>
      <c r="PD230"/>
      <c r="PE230"/>
      <c r="PF230"/>
      <c r="PG230"/>
      <c r="PH230"/>
      <c r="PI230"/>
      <c r="PJ230"/>
      <c r="PK230"/>
      <c r="PL230"/>
      <c r="PM230"/>
      <c r="PN230"/>
      <c r="PO230"/>
      <c r="PP230"/>
      <c r="PQ230"/>
      <c r="PR230"/>
      <c r="PS230"/>
      <c r="PT230"/>
      <c r="PU230"/>
      <c r="PV230"/>
      <c r="PW230"/>
      <c r="PX230"/>
      <c r="PY230"/>
      <c r="PZ230"/>
      <c r="QA230"/>
      <c r="QB230"/>
      <c r="QC230"/>
      <c r="QD230"/>
      <c r="QE230"/>
      <c r="QF230"/>
      <c r="QG230"/>
      <c r="QH230"/>
      <c r="QI230"/>
      <c r="QJ230"/>
      <c r="QK230"/>
      <c r="QL230"/>
      <c r="QM230"/>
      <c r="QN230"/>
      <c r="QO230"/>
      <c r="QP230"/>
      <c r="QQ230"/>
      <c r="QR230"/>
      <c r="QS230"/>
      <c r="QT230"/>
      <c r="QU230"/>
      <c r="QV230"/>
      <c r="QW230"/>
      <c r="QX230"/>
      <c r="QY230"/>
      <c r="QZ230"/>
      <c r="RA230"/>
      <c r="RB230"/>
      <c r="RC230"/>
      <c r="RD230"/>
      <c r="RE230"/>
      <c r="RF230"/>
      <c r="RG230"/>
      <c r="RH230"/>
      <c r="RI230"/>
      <c r="RJ230"/>
      <c r="RK230"/>
      <c r="RL230"/>
      <c r="RM230"/>
      <c r="RN230"/>
      <c r="RO230"/>
      <c r="RP230"/>
      <c r="RQ230"/>
      <c r="RR230"/>
      <c r="RS230"/>
      <c r="RT230"/>
      <c r="RU230"/>
      <c r="RV230"/>
      <c r="RW230"/>
      <c r="RX230"/>
      <c r="RY230"/>
      <c r="RZ230"/>
      <c r="SA230"/>
      <c r="SB230"/>
      <c r="SC230"/>
      <c r="SD230"/>
      <c r="SE230"/>
      <c r="SF230"/>
      <c r="SG230"/>
      <c r="SH230"/>
      <c r="SI230"/>
      <c r="SJ230"/>
      <c r="SK230"/>
      <c r="SL230"/>
      <c r="SM230"/>
      <c r="SN230"/>
      <c r="SO230"/>
      <c r="SP230"/>
      <c r="SQ230"/>
      <c r="SR230"/>
      <c r="SS230"/>
      <c r="ST230"/>
      <c r="SU230"/>
      <c r="SV230"/>
      <c r="SW230"/>
      <c r="SX230"/>
      <c r="SY230"/>
      <c r="SZ230"/>
      <c r="TA230"/>
      <c r="TB230"/>
      <c r="TC230"/>
      <c r="TD230"/>
      <c r="TE230"/>
      <c r="TF230"/>
      <c r="TG230"/>
      <c r="TH230"/>
      <c r="TI230"/>
      <c r="TJ230"/>
      <c r="TK230"/>
      <c r="TL230"/>
      <c r="TM230"/>
      <c r="TN230"/>
      <c r="TO230"/>
      <c r="TP230"/>
      <c r="TQ230"/>
      <c r="TR230"/>
      <c r="TS230"/>
      <c r="TT230"/>
      <c r="TU230"/>
      <c r="TV230"/>
      <c r="TW230"/>
      <c r="TX230"/>
      <c r="TY230"/>
      <c r="TZ230"/>
      <c r="UA230"/>
      <c r="UB230"/>
      <c r="UC230"/>
      <c r="UD230"/>
      <c r="UE230"/>
      <c r="UF230"/>
      <c r="UG230"/>
      <c r="UH230"/>
      <c r="UI230"/>
      <c r="UJ230"/>
      <c r="UK230"/>
      <c r="UL230"/>
      <c r="UM230"/>
      <c r="UN230"/>
      <c r="UO230"/>
      <c r="UP230"/>
      <c r="UQ230"/>
      <c r="UR230"/>
      <c r="US230"/>
      <c r="UT230"/>
      <c r="UU230"/>
      <c r="UV230"/>
      <c r="UW230"/>
      <c r="UX230"/>
      <c r="UY230"/>
      <c r="UZ230"/>
      <c r="VA230"/>
      <c r="VB230"/>
      <c r="VC230"/>
      <c r="VD230"/>
      <c r="VE230"/>
      <c r="VF230"/>
      <c r="VG230"/>
      <c r="VH230"/>
      <c r="VI230"/>
      <c r="VJ230"/>
      <c r="VK230"/>
      <c r="VL230"/>
      <c r="VM230"/>
      <c r="VN230"/>
      <c r="VO230"/>
      <c r="VP230"/>
      <c r="VQ230"/>
      <c r="VR230"/>
      <c r="VS230"/>
      <c r="VT230"/>
      <c r="VU230"/>
      <c r="VV230"/>
      <c r="VW230"/>
      <c r="VX230"/>
      <c r="VY230"/>
      <c r="VZ230"/>
      <c r="WA230"/>
      <c r="WB230"/>
      <c r="WC230"/>
      <c r="WD230"/>
      <c r="WE230"/>
      <c r="WF230"/>
      <c r="WG230"/>
      <c r="WH230"/>
      <c r="WI230"/>
      <c r="WJ230"/>
      <c r="WK230"/>
      <c r="WL230"/>
      <c r="WM230"/>
      <c r="WN230"/>
      <c r="WO230"/>
      <c r="WP230"/>
      <c r="WQ230"/>
      <c r="WR230"/>
      <c r="WS230"/>
      <c r="WT230"/>
      <c r="WU230"/>
      <c r="WV230"/>
      <c r="WW230"/>
      <c r="WX230"/>
      <c r="WY230"/>
      <c r="WZ230"/>
      <c r="XA230"/>
      <c r="XB230"/>
      <c r="XC230"/>
      <c r="XD230"/>
      <c r="XE230"/>
      <c r="XF230"/>
      <c r="XG230"/>
      <c r="XH230"/>
      <c r="XI230"/>
      <c r="XJ230"/>
      <c r="XK230"/>
      <c r="XL230"/>
      <c r="XM230"/>
      <c r="XN230"/>
      <c r="XO230"/>
      <c r="XP230"/>
      <c r="XQ230"/>
      <c r="XR230"/>
      <c r="XS230"/>
      <c r="XT230"/>
      <c r="XU230"/>
      <c r="XV230"/>
      <c r="XW230"/>
      <c r="XX230"/>
      <c r="XY230"/>
      <c r="XZ230"/>
      <c r="YA230"/>
      <c r="YB230"/>
      <c r="YC230"/>
      <c r="YD230"/>
      <c r="YE230"/>
      <c r="YF230"/>
      <c r="YG230"/>
      <c r="YH230"/>
      <c r="YI230"/>
      <c r="YJ230"/>
      <c r="YK230"/>
      <c r="YL230"/>
      <c r="YM230"/>
      <c r="YN230"/>
      <c r="YO230"/>
      <c r="YP230"/>
      <c r="YQ230"/>
      <c r="YR230"/>
      <c r="YS230"/>
      <c r="YT230"/>
      <c r="YU230"/>
      <c r="YV230"/>
      <c r="YW230"/>
      <c r="YX230"/>
      <c r="YY230"/>
      <c r="YZ230"/>
      <c r="ZA230"/>
      <c r="ZB230"/>
      <c r="ZC230"/>
      <c r="ZD230"/>
      <c r="ZE230"/>
      <c r="ZF230"/>
      <c r="ZG230"/>
      <c r="ZH230"/>
      <c r="ZI230"/>
      <c r="ZJ230"/>
      <c r="ZK230"/>
      <c r="ZL230"/>
      <c r="ZM230"/>
      <c r="ZN230"/>
      <c r="ZO230"/>
      <c r="ZP230"/>
      <c r="ZQ230"/>
      <c r="ZR230"/>
      <c r="ZS230"/>
      <c r="ZT230"/>
      <c r="ZU230"/>
      <c r="ZV230"/>
      <c r="ZW230"/>
      <c r="ZX230"/>
      <c r="ZY230"/>
      <c r="ZZ230"/>
      <c r="AAA230"/>
      <c r="AAB230"/>
      <c r="AAC230"/>
      <c r="AAD230"/>
      <c r="AAE230"/>
      <c r="AAF230"/>
      <c r="AAG230"/>
      <c r="AAH230"/>
      <c r="AAI230"/>
      <c r="AAJ230"/>
      <c r="AAK230"/>
      <c r="AAL230"/>
      <c r="AAM230"/>
      <c r="AAN230"/>
      <c r="AAO230"/>
      <c r="AAP230"/>
      <c r="AAQ230"/>
      <c r="AAR230"/>
      <c r="AAS230"/>
      <c r="AAT230"/>
      <c r="AAU230"/>
      <c r="AAV230"/>
      <c r="AAW230"/>
      <c r="AAX230"/>
      <c r="AAY230"/>
      <c r="AAZ230"/>
      <c r="ABA230"/>
      <c r="ABB230"/>
      <c r="ABC230"/>
      <c r="ABD230"/>
      <c r="ABE230"/>
      <c r="ABF230"/>
      <c r="ABG230"/>
      <c r="ABH230"/>
      <c r="ABI230"/>
      <c r="ABJ230"/>
      <c r="ABK230"/>
      <c r="ABL230"/>
      <c r="ABM230"/>
      <c r="ABN230"/>
      <c r="ABO230"/>
      <c r="ABP230"/>
      <c r="ABQ230"/>
      <c r="ABR230"/>
      <c r="ABS230"/>
      <c r="ABT230"/>
      <c r="ABU230"/>
      <c r="ABV230"/>
      <c r="ABW230"/>
      <c r="ABX230"/>
      <c r="ABY230"/>
      <c r="ABZ230"/>
      <c r="ACA230"/>
      <c r="ACB230"/>
      <c r="ACC230"/>
      <c r="ACD230"/>
      <c r="ACE230"/>
      <c r="ACF230"/>
      <c r="ACG230"/>
      <c r="ACH230"/>
      <c r="ACI230"/>
      <c r="ACJ230"/>
      <c r="ACK230"/>
      <c r="ACL230"/>
      <c r="ACM230"/>
      <c r="ACN230"/>
      <c r="ACO230"/>
      <c r="ACP230"/>
      <c r="ACQ230"/>
      <c r="ACR230"/>
      <c r="ACS230"/>
      <c r="ACT230"/>
      <c r="ACU230"/>
      <c r="ACV230"/>
      <c r="ACW230"/>
      <c r="ACX230"/>
      <c r="ACY230"/>
      <c r="ACZ230"/>
      <c r="ADA230"/>
      <c r="ADB230"/>
      <c r="ADC230"/>
      <c r="ADD230"/>
      <c r="ADE230"/>
      <c r="ADF230"/>
      <c r="ADG230"/>
      <c r="ADH230"/>
      <c r="ADI230"/>
      <c r="ADJ230"/>
      <c r="ADK230"/>
      <c r="ADL230"/>
      <c r="ADM230"/>
      <c r="ADN230"/>
      <c r="ADO230"/>
      <c r="ADP230"/>
      <c r="ADQ230"/>
      <c r="ADR230"/>
      <c r="ADS230"/>
      <c r="ADT230"/>
      <c r="ADU230"/>
      <c r="ADV230"/>
      <c r="ADW230"/>
      <c r="ADX230"/>
      <c r="ADY230"/>
      <c r="ADZ230"/>
      <c r="AEA230"/>
      <c r="AEB230"/>
      <c r="AEC230"/>
      <c r="AED230"/>
      <c r="AEE230"/>
      <c r="AEF230"/>
      <c r="AEG230"/>
      <c r="AEH230"/>
      <c r="AEI230"/>
      <c r="AEJ230"/>
      <c r="AEK230"/>
      <c r="AEL230"/>
      <c r="AEM230"/>
      <c r="AEN230"/>
      <c r="AEO230"/>
      <c r="AEP230"/>
      <c r="AEQ230"/>
      <c r="AER230"/>
      <c r="AES230"/>
      <c r="AET230"/>
      <c r="AEU230"/>
      <c r="AEV230"/>
      <c r="AEW230"/>
      <c r="AEX230"/>
      <c r="AEY230"/>
      <c r="AEZ230"/>
      <c r="AFA230"/>
      <c r="AFB230"/>
      <c r="AFC230"/>
      <c r="AFD230"/>
      <c r="AFE230"/>
      <c r="AFF230"/>
      <c r="AFG230"/>
      <c r="AFH230"/>
      <c r="AFI230"/>
      <c r="AFJ230"/>
      <c r="AFK230"/>
      <c r="AFL230"/>
      <c r="AFM230"/>
      <c r="AFN230"/>
      <c r="AFO230"/>
      <c r="AFP230"/>
      <c r="AFQ230"/>
      <c r="AFR230"/>
      <c r="AFS230"/>
      <c r="AFT230"/>
      <c r="AFU230"/>
      <c r="AFV230"/>
      <c r="AFW230"/>
      <c r="AFX230"/>
      <c r="AFY230"/>
      <c r="AFZ230"/>
      <c r="AGA230"/>
      <c r="AGB230"/>
      <c r="AGC230"/>
      <c r="AGD230"/>
      <c r="AGE230"/>
      <c r="AGF230"/>
      <c r="AGG230"/>
      <c r="AGH230"/>
      <c r="AGI230"/>
      <c r="AGJ230"/>
      <c r="AGK230"/>
      <c r="AGL230"/>
      <c r="AGM230"/>
      <c r="AGN230"/>
      <c r="AGO230"/>
      <c r="AGP230"/>
      <c r="AGQ230"/>
      <c r="AGR230"/>
      <c r="AGS230"/>
      <c r="AGT230"/>
      <c r="AGU230"/>
      <c r="AGV230"/>
      <c r="AGW230"/>
      <c r="AGX230"/>
      <c r="AGY230"/>
      <c r="AGZ230"/>
      <c r="AHA230"/>
      <c r="AHB230"/>
      <c r="AHC230"/>
      <c r="AHD230"/>
      <c r="AHE230"/>
      <c r="AHF230"/>
      <c r="AHG230"/>
      <c r="AHH230"/>
      <c r="AHI230"/>
      <c r="AHJ230"/>
      <c r="AHK230"/>
      <c r="AHL230"/>
      <c r="AHM230"/>
      <c r="AHN230"/>
      <c r="AHO230"/>
      <c r="AHP230"/>
      <c r="AHQ230"/>
      <c r="AHR230"/>
      <c r="AHS230"/>
      <c r="AHT230"/>
      <c r="AHU230"/>
      <c r="AHV230"/>
      <c r="AHW230"/>
      <c r="AHX230"/>
      <c r="AHY230"/>
      <c r="AHZ230"/>
      <c r="AIA230"/>
      <c r="AIB230"/>
      <c r="AIC230"/>
      <c r="AID230"/>
      <c r="AIE230"/>
      <c r="AIF230"/>
      <c r="AIG230"/>
      <c r="AIH230"/>
      <c r="AII230"/>
      <c r="AIJ230"/>
      <c r="AIK230"/>
      <c r="AIL230"/>
      <c r="AIM230"/>
      <c r="AIN230"/>
      <c r="AIO230"/>
      <c r="AIP230"/>
      <c r="AIQ230"/>
      <c r="AIR230"/>
      <c r="AIS230"/>
      <c r="AIT230"/>
      <c r="AIU230"/>
      <c r="AIV230"/>
      <c r="AIW230"/>
      <c r="AIX230"/>
      <c r="AIY230"/>
      <c r="AIZ230"/>
      <c r="AJA230"/>
      <c r="AJB230"/>
      <c r="AJC230"/>
      <c r="AJD230"/>
      <c r="AJE230"/>
      <c r="AJF230"/>
      <c r="AJG230"/>
      <c r="AJH230"/>
      <c r="AJI230"/>
      <c r="AJJ230"/>
      <c r="AJK230"/>
      <c r="AJL230"/>
      <c r="AJM230"/>
      <c r="AJN230"/>
      <c r="AJO230"/>
      <c r="AJP230"/>
      <c r="AJQ230"/>
      <c r="AJR230"/>
      <c r="AJS230"/>
      <c r="AJT230"/>
      <c r="AJU230"/>
      <c r="AJV230"/>
      <c r="AJW230"/>
      <c r="AJX230"/>
      <c r="AJY230"/>
      <c r="AJZ230"/>
      <c r="AKA230"/>
      <c r="AKB230"/>
      <c r="AKC230"/>
      <c r="AKD230"/>
      <c r="AKE230"/>
      <c r="AKF230"/>
      <c r="AKG230"/>
      <c r="AKH230"/>
      <c r="AKI230"/>
      <c r="AKJ230"/>
      <c r="AKK230"/>
      <c r="AKL230"/>
      <c r="AKM230"/>
      <c r="AKN230"/>
      <c r="AKO230"/>
      <c r="AKP230"/>
      <c r="AKQ230"/>
      <c r="AKR230"/>
      <c r="AKS230"/>
      <c r="AKT230"/>
      <c r="AKU230"/>
      <c r="AKV230"/>
      <c r="AKW230"/>
      <c r="AKX230"/>
      <c r="AKY230"/>
      <c r="AKZ230"/>
      <c r="ALA230"/>
      <c r="ALB230"/>
      <c r="ALC230"/>
      <c r="ALD230"/>
      <c r="ALE230"/>
      <c r="ALF230"/>
      <c r="ALG230"/>
      <c r="ALH230"/>
      <c r="ALI230"/>
      <c r="ALJ230"/>
      <c r="ALK230"/>
      <c r="ALL230"/>
      <c r="ALM230"/>
      <c r="ALN230"/>
      <c r="ALO230"/>
      <c r="ALP230"/>
      <c r="ALQ230"/>
      <c r="ALR230"/>
      <c r="ALS230"/>
      <c r="ALT230"/>
      <c r="ALU230"/>
      <c r="ALV230"/>
      <c r="ALW230"/>
      <c r="ALX230"/>
      <c r="ALY230"/>
      <c r="ALZ230"/>
      <c r="AMA230"/>
      <c r="AMB230"/>
      <c r="AMC230"/>
      <c r="AMD230"/>
      <c r="AME230"/>
      <c r="AMF230"/>
      <c r="AMG230"/>
      <c r="AMH230"/>
      <c r="AMI230"/>
      <c r="AMJ230"/>
      <c r="AMK230"/>
      <c r="AML230"/>
      <c r="AMM230"/>
      <c r="AMN230"/>
      <c r="AMO230"/>
      <c r="AMP230"/>
      <c r="AMQ230"/>
      <c r="AMR230"/>
      <c r="AMS230"/>
      <c r="AMT230"/>
      <c r="AMU230"/>
    </row>
    <row r="231" spans="3:1035" s="6" customFormat="1" ht="15" customHeight="1" x14ac:dyDescent="0.25">
      <c r="C231" s="6" t="str">
        <f t="shared" si="79"/>
        <v>Reliance</v>
      </c>
      <c r="D231" s="6" t="str">
        <f t="shared" si="80"/>
        <v>10-66-DHPHTNE ***  (66 gal)</v>
      </c>
      <c r="E231" s="6">
        <f t="shared" si="81"/>
        <v>1802314</v>
      </c>
      <c r="F231" s="55">
        <f t="shared" si="82"/>
        <v>66</v>
      </c>
      <c r="G231" s="6" t="str">
        <f t="shared" si="83"/>
        <v>AOSmithHPTU66</v>
      </c>
      <c r="H231" s="114">
        <f t="shared" si="84"/>
        <v>0</v>
      </c>
      <c r="I231" s="152" t="str">
        <f t="shared" si="85"/>
        <v>Reliance10_66_DHPHTNExxx</v>
      </c>
      <c r="J231" s="114">
        <v>3</v>
      </c>
      <c r="K231" s="219">
        <v>3.45</v>
      </c>
      <c r="L231" s="91" t="s">
        <v>188</v>
      </c>
      <c r="M231" s="183"/>
      <c r="N231" s="131">
        <f t="shared" si="86"/>
        <v>18</v>
      </c>
      <c r="O231" s="176" t="s">
        <v>32</v>
      </c>
      <c r="P231" s="178">
        <f t="shared" si="94"/>
        <v>23</v>
      </c>
      <c r="Q231" s="164">
        <f t="shared" si="75"/>
        <v>1802314</v>
      </c>
      <c r="R231" s="9" t="str">
        <f t="shared" si="87"/>
        <v>10-66-DHPHTNE ***  (66 gal)</v>
      </c>
      <c r="S231" s="11">
        <f t="shared" si="76"/>
        <v>1</v>
      </c>
      <c r="T231" s="173" t="s">
        <v>1051</v>
      </c>
      <c r="U231" s="179">
        <v>66</v>
      </c>
      <c r="V231" s="173" t="s">
        <v>102</v>
      </c>
      <c r="W231" s="173" t="s">
        <v>102</v>
      </c>
      <c r="X231" s="129" t="str">
        <f t="shared" si="77"/>
        <v>AOSmithHPTU66</v>
      </c>
      <c r="Y231" s="195">
        <v>0</v>
      </c>
      <c r="Z231" s="165"/>
      <c r="AA231" s="185"/>
      <c r="AB231" s="166"/>
      <c r="AC231" s="124" t="str">
        <f t="shared" si="88"/>
        <v>2,     1802314,   "10-66-DHPHTNE ***  (66 gal)"</v>
      </c>
      <c r="AD231" s="196" t="str">
        <f t="shared" si="95"/>
        <v>Reliance</v>
      </c>
      <c r="AE231" s="173" t="s">
        <v>1242</v>
      </c>
      <c r="AF231" s="167">
        <f t="shared" si="78"/>
        <v>1</v>
      </c>
      <c r="AG231" s="124" t="str">
        <f t="shared" si="89"/>
        <v xml:space="preserve">          case  10-66-DHPHTNE ***  (66 gal)   :   "Reliance10_66_DHPHTNExxx"</v>
      </c>
      <c r="AH231" s="6">
        <v>3.45</v>
      </c>
      <c r="AJ231" s="6">
        <v>3</v>
      </c>
      <c r="AK231"/>
      <c r="AL231" s="138">
        <f t="shared" si="90"/>
        <v>3.45</v>
      </c>
      <c r="AM231" s="138" t="str">
        <f t="shared" si="91"/>
        <v/>
      </c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  <c r="NR231"/>
      <c r="NS231"/>
      <c r="NT231"/>
      <c r="NU231"/>
      <c r="NV231"/>
      <c r="NW231"/>
      <c r="NX231"/>
      <c r="NY231"/>
      <c r="NZ231"/>
      <c r="OA231"/>
      <c r="OB231"/>
      <c r="OC231"/>
      <c r="OD231"/>
      <c r="OE231"/>
      <c r="OF231"/>
      <c r="OG231"/>
      <c r="OH231"/>
      <c r="OI231"/>
      <c r="OJ231"/>
      <c r="OK231"/>
      <c r="OL231"/>
      <c r="OM231"/>
      <c r="ON231"/>
      <c r="OO231"/>
      <c r="OP231"/>
      <c r="OQ231"/>
      <c r="OR231"/>
      <c r="OS231"/>
      <c r="OT231"/>
      <c r="OU231"/>
      <c r="OV231"/>
      <c r="OW231"/>
      <c r="OX231"/>
      <c r="OY231"/>
      <c r="OZ231"/>
      <c r="PA231"/>
      <c r="PB231"/>
      <c r="PC231"/>
      <c r="PD231"/>
      <c r="PE231"/>
      <c r="PF231"/>
      <c r="PG231"/>
      <c r="PH231"/>
      <c r="PI231"/>
      <c r="PJ231"/>
      <c r="PK231"/>
      <c r="PL231"/>
      <c r="PM231"/>
      <c r="PN231"/>
      <c r="PO231"/>
      <c r="PP231"/>
      <c r="PQ231"/>
      <c r="PR231"/>
      <c r="PS231"/>
      <c r="PT231"/>
      <c r="PU231"/>
      <c r="PV231"/>
      <c r="PW231"/>
      <c r="PX231"/>
      <c r="PY231"/>
      <c r="PZ231"/>
      <c r="QA231"/>
      <c r="QB231"/>
      <c r="QC231"/>
      <c r="QD231"/>
      <c r="QE231"/>
      <c r="QF231"/>
      <c r="QG231"/>
      <c r="QH231"/>
      <c r="QI231"/>
      <c r="QJ231"/>
      <c r="QK231"/>
      <c r="QL231"/>
      <c r="QM231"/>
      <c r="QN231"/>
      <c r="QO231"/>
      <c r="QP231"/>
      <c r="QQ231"/>
      <c r="QR231"/>
      <c r="QS231"/>
      <c r="QT231"/>
      <c r="QU231"/>
      <c r="QV231"/>
      <c r="QW231"/>
      <c r="QX231"/>
      <c r="QY231"/>
      <c r="QZ231"/>
      <c r="RA231"/>
      <c r="RB231"/>
      <c r="RC231"/>
      <c r="RD231"/>
      <c r="RE231"/>
      <c r="RF231"/>
      <c r="RG231"/>
      <c r="RH231"/>
      <c r="RI231"/>
      <c r="RJ231"/>
      <c r="RK231"/>
      <c r="RL231"/>
      <c r="RM231"/>
      <c r="RN231"/>
      <c r="RO231"/>
      <c r="RP231"/>
      <c r="RQ231"/>
      <c r="RR231"/>
      <c r="RS231"/>
      <c r="RT231"/>
      <c r="RU231"/>
      <c r="RV231"/>
      <c r="RW231"/>
      <c r="RX231"/>
      <c r="RY231"/>
      <c r="RZ231"/>
      <c r="SA231"/>
      <c r="SB231"/>
      <c r="SC231"/>
      <c r="SD231"/>
      <c r="SE231"/>
      <c r="SF231"/>
      <c r="SG231"/>
      <c r="SH231"/>
      <c r="SI231"/>
      <c r="SJ231"/>
      <c r="SK231"/>
      <c r="SL231"/>
      <c r="SM231"/>
      <c r="SN231"/>
      <c r="SO231"/>
      <c r="SP231"/>
      <c r="SQ231"/>
      <c r="SR231"/>
      <c r="SS231"/>
      <c r="ST231"/>
      <c r="SU231"/>
      <c r="SV231"/>
      <c r="SW231"/>
      <c r="SX231"/>
      <c r="SY231"/>
      <c r="SZ231"/>
      <c r="TA231"/>
      <c r="TB231"/>
      <c r="TC231"/>
      <c r="TD231"/>
      <c r="TE231"/>
      <c r="TF231"/>
      <c r="TG231"/>
      <c r="TH231"/>
      <c r="TI231"/>
      <c r="TJ231"/>
      <c r="TK231"/>
      <c r="TL231"/>
      <c r="TM231"/>
      <c r="TN231"/>
      <c r="TO231"/>
      <c r="TP231"/>
      <c r="TQ231"/>
      <c r="TR231"/>
      <c r="TS231"/>
      <c r="TT231"/>
      <c r="TU231"/>
      <c r="TV231"/>
      <c r="TW231"/>
      <c r="TX231"/>
      <c r="TY231"/>
      <c r="TZ231"/>
      <c r="UA231"/>
      <c r="UB231"/>
      <c r="UC231"/>
      <c r="UD231"/>
      <c r="UE231"/>
      <c r="UF231"/>
      <c r="UG231"/>
      <c r="UH231"/>
      <c r="UI231"/>
      <c r="UJ231"/>
      <c r="UK231"/>
      <c r="UL231"/>
      <c r="UM231"/>
      <c r="UN231"/>
      <c r="UO231"/>
      <c r="UP231"/>
      <c r="UQ231"/>
      <c r="UR231"/>
      <c r="US231"/>
      <c r="UT231"/>
      <c r="UU231"/>
      <c r="UV231"/>
      <c r="UW231"/>
      <c r="UX231"/>
      <c r="UY231"/>
      <c r="UZ231"/>
      <c r="VA231"/>
      <c r="VB231"/>
      <c r="VC231"/>
      <c r="VD231"/>
      <c r="VE231"/>
      <c r="VF231"/>
      <c r="VG231"/>
      <c r="VH231"/>
      <c r="VI231"/>
      <c r="VJ231"/>
      <c r="VK231"/>
      <c r="VL231"/>
      <c r="VM231"/>
      <c r="VN231"/>
      <c r="VO231"/>
      <c r="VP231"/>
      <c r="VQ231"/>
      <c r="VR231"/>
      <c r="VS231"/>
      <c r="VT231"/>
      <c r="VU231"/>
      <c r="VV231"/>
      <c r="VW231"/>
      <c r="VX231"/>
      <c r="VY231"/>
      <c r="VZ231"/>
      <c r="WA231"/>
      <c r="WB231"/>
      <c r="WC231"/>
      <c r="WD231"/>
      <c r="WE231"/>
      <c r="WF231"/>
      <c r="WG231"/>
      <c r="WH231"/>
      <c r="WI231"/>
      <c r="WJ231"/>
      <c r="WK231"/>
      <c r="WL231"/>
      <c r="WM231"/>
      <c r="WN231"/>
      <c r="WO231"/>
      <c r="WP231"/>
      <c r="WQ231"/>
      <c r="WR231"/>
      <c r="WS231"/>
      <c r="WT231"/>
      <c r="WU231"/>
      <c r="WV231"/>
      <c r="WW231"/>
      <c r="WX231"/>
      <c r="WY231"/>
      <c r="WZ231"/>
      <c r="XA231"/>
      <c r="XB231"/>
      <c r="XC231"/>
      <c r="XD231"/>
      <c r="XE231"/>
      <c r="XF231"/>
      <c r="XG231"/>
      <c r="XH231"/>
      <c r="XI231"/>
      <c r="XJ231"/>
      <c r="XK231"/>
      <c r="XL231"/>
      <c r="XM231"/>
      <c r="XN231"/>
      <c r="XO231"/>
      <c r="XP231"/>
      <c r="XQ231"/>
      <c r="XR231"/>
      <c r="XS231"/>
      <c r="XT231"/>
      <c r="XU231"/>
      <c r="XV231"/>
      <c r="XW231"/>
      <c r="XX231"/>
      <c r="XY231"/>
      <c r="XZ231"/>
      <c r="YA231"/>
      <c r="YB231"/>
      <c r="YC231"/>
      <c r="YD231"/>
      <c r="YE231"/>
      <c r="YF231"/>
      <c r="YG231"/>
      <c r="YH231"/>
      <c r="YI231"/>
      <c r="YJ231"/>
      <c r="YK231"/>
      <c r="YL231"/>
      <c r="YM231"/>
      <c r="YN231"/>
      <c r="YO231"/>
      <c r="YP231"/>
      <c r="YQ231"/>
      <c r="YR231"/>
      <c r="YS231"/>
      <c r="YT231"/>
      <c r="YU231"/>
      <c r="YV231"/>
      <c r="YW231"/>
      <c r="YX231"/>
      <c r="YY231"/>
      <c r="YZ231"/>
      <c r="ZA231"/>
      <c r="ZB231"/>
      <c r="ZC231"/>
      <c r="ZD231"/>
      <c r="ZE231"/>
      <c r="ZF231"/>
      <c r="ZG231"/>
      <c r="ZH231"/>
      <c r="ZI231"/>
      <c r="ZJ231"/>
      <c r="ZK231"/>
      <c r="ZL231"/>
      <c r="ZM231"/>
      <c r="ZN231"/>
      <c r="ZO231"/>
      <c r="ZP231"/>
      <c r="ZQ231"/>
      <c r="ZR231"/>
      <c r="ZS231"/>
      <c r="ZT231"/>
      <c r="ZU231"/>
      <c r="ZV231"/>
      <c r="ZW231"/>
      <c r="ZX231"/>
      <c r="ZY231"/>
      <c r="ZZ231"/>
      <c r="AAA231"/>
      <c r="AAB231"/>
      <c r="AAC231"/>
      <c r="AAD231"/>
      <c r="AAE231"/>
      <c r="AAF231"/>
      <c r="AAG231"/>
      <c r="AAH231"/>
      <c r="AAI231"/>
      <c r="AAJ231"/>
      <c r="AAK231"/>
      <c r="AAL231"/>
      <c r="AAM231"/>
      <c r="AAN231"/>
      <c r="AAO231"/>
      <c r="AAP231"/>
      <c r="AAQ231"/>
      <c r="AAR231"/>
      <c r="AAS231"/>
      <c r="AAT231"/>
      <c r="AAU231"/>
      <c r="AAV231"/>
      <c r="AAW231"/>
      <c r="AAX231"/>
      <c r="AAY231"/>
      <c r="AAZ231"/>
      <c r="ABA231"/>
      <c r="ABB231"/>
      <c r="ABC231"/>
      <c r="ABD231"/>
      <c r="ABE231"/>
      <c r="ABF231"/>
      <c r="ABG231"/>
      <c r="ABH231"/>
      <c r="ABI231"/>
      <c r="ABJ231"/>
      <c r="ABK231"/>
      <c r="ABL231"/>
      <c r="ABM231"/>
      <c r="ABN231"/>
      <c r="ABO231"/>
      <c r="ABP231"/>
      <c r="ABQ231"/>
      <c r="ABR231"/>
      <c r="ABS231"/>
      <c r="ABT231"/>
      <c r="ABU231"/>
      <c r="ABV231"/>
      <c r="ABW231"/>
      <c r="ABX231"/>
      <c r="ABY231"/>
      <c r="ABZ231"/>
      <c r="ACA231"/>
      <c r="ACB231"/>
      <c r="ACC231"/>
      <c r="ACD231"/>
      <c r="ACE231"/>
      <c r="ACF231"/>
      <c r="ACG231"/>
      <c r="ACH231"/>
      <c r="ACI231"/>
      <c r="ACJ231"/>
      <c r="ACK231"/>
      <c r="ACL231"/>
      <c r="ACM231"/>
      <c r="ACN231"/>
      <c r="ACO231"/>
      <c r="ACP231"/>
      <c r="ACQ231"/>
      <c r="ACR231"/>
      <c r="ACS231"/>
      <c r="ACT231"/>
      <c r="ACU231"/>
      <c r="ACV231"/>
      <c r="ACW231"/>
      <c r="ACX231"/>
      <c r="ACY231"/>
      <c r="ACZ231"/>
      <c r="ADA231"/>
      <c r="ADB231"/>
      <c r="ADC231"/>
      <c r="ADD231"/>
      <c r="ADE231"/>
      <c r="ADF231"/>
      <c r="ADG231"/>
      <c r="ADH231"/>
      <c r="ADI231"/>
      <c r="ADJ231"/>
      <c r="ADK231"/>
      <c r="ADL231"/>
      <c r="ADM231"/>
      <c r="ADN231"/>
      <c r="ADO231"/>
      <c r="ADP231"/>
      <c r="ADQ231"/>
      <c r="ADR231"/>
      <c r="ADS231"/>
      <c r="ADT231"/>
      <c r="ADU231"/>
      <c r="ADV231"/>
      <c r="ADW231"/>
      <c r="ADX231"/>
      <c r="ADY231"/>
      <c r="ADZ231"/>
      <c r="AEA231"/>
      <c r="AEB231"/>
      <c r="AEC231"/>
      <c r="AED231"/>
      <c r="AEE231"/>
      <c r="AEF231"/>
      <c r="AEG231"/>
      <c r="AEH231"/>
      <c r="AEI231"/>
      <c r="AEJ231"/>
      <c r="AEK231"/>
      <c r="AEL231"/>
      <c r="AEM231"/>
      <c r="AEN231"/>
      <c r="AEO231"/>
      <c r="AEP231"/>
      <c r="AEQ231"/>
      <c r="AER231"/>
      <c r="AES231"/>
      <c r="AET231"/>
      <c r="AEU231"/>
      <c r="AEV231"/>
      <c r="AEW231"/>
      <c r="AEX231"/>
      <c r="AEY231"/>
      <c r="AEZ231"/>
      <c r="AFA231"/>
      <c r="AFB231"/>
      <c r="AFC231"/>
      <c r="AFD231"/>
      <c r="AFE231"/>
      <c r="AFF231"/>
      <c r="AFG231"/>
      <c r="AFH231"/>
      <c r="AFI231"/>
      <c r="AFJ231"/>
      <c r="AFK231"/>
      <c r="AFL231"/>
      <c r="AFM231"/>
      <c r="AFN231"/>
      <c r="AFO231"/>
      <c r="AFP231"/>
      <c r="AFQ231"/>
      <c r="AFR231"/>
      <c r="AFS231"/>
      <c r="AFT231"/>
      <c r="AFU231"/>
      <c r="AFV231"/>
      <c r="AFW231"/>
      <c r="AFX231"/>
      <c r="AFY231"/>
      <c r="AFZ231"/>
      <c r="AGA231"/>
      <c r="AGB231"/>
      <c r="AGC231"/>
      <c r="AGD231"/>
      <c r="AGE231"/>
      <c r="AGF231"/>
      <c r="AGG231"/>
      <c r="AGH231"/>
      <c r="AGI231"/>
      <c r="AGJ231"/>
      <c r="AGK231"/>
      <c r="AGL231"/>
      <c r="AGM231"/>
      <c r="AGN231"/>
      <c r="AGO231"/>
      <c r="AGP231"/>
      <c r="AGQ231"/>
      <c r="AGR231"/>
      <c r="AGS231"/>
      <c r="AGT231"/>
      <c r="AGU231"/>
      <c r="AGV231"/>
      <c r="AGW231"/>
      <c r="AGX231"/>
      <c r="AGY231"/>
      <c r="AGZ231"/>
      <c r="AHA231"/>
      <c r="AHB231"/>
      <c r="AHC231"/>
      <c r="AHD231"/>
      <c r="AHE231"/>
      <c r="AHF231"/>
      <c r="AHG231"/>
      <c r="AHH231"/>
      <c r="AHI231"/>
      <c r="AHJ231"/>
      <c r="AHK231"/>
      <c r="AHL231"/>
      <c r="AHM231"/>
      <c r="AHN231"/>
      <c r="AHO231"/>
      <c r="AHP231"/>
      <c r="AHQ231"/>
      <c r="AHR231"/>
      <c r="AHS231"/>
      <c r="AHT231"/>
      <c r="AHU231"/>
      <c r="AHV231"/>
      <c r="AHW231"/>
      <c r="AHX231"/>
      <c r="AHY231"/>
      <c r="AHZ231"/>
      <c r="AIA231"/>
      <c r="AIB231"/>
      <c r="AIC231"/>
      <c r="AID231"/>
      <c r="AIE231"/>
      <c r="AIF231"/>
      <c r="AIG231"/>
      <c r="AIH231"/>
      <c r="AII231"/>
      <c r="AIJ231"/>
      <c r="AIK231"/>
      <c r="AIL231"/>
      <c r="AIM231"/>
      <c r="AIN231"/>
      <c r="AIO231"/>
      <c r="AIP231"/>
      <c r="AIQ231"/>
      <c r="AIR231"/>
      <c r="AIS231"/>
      <c r="AIT231"/>
      <c r="AIU231"/>
      <c r="AIV231"/>
      <c r="AIW231"/>
      <c r="AIX231"/>
      <c r="AIY231"/>
      <c r="AIZ231"/>
      <c r="AJA231"/>
      <c r="AJB231"/>
      <c r="AJC231"/>
      <c r="AJD231"/>
      <c r="AJE231"/>
      <c r="AJF231"/>
      <c r="AJG231"/>
      <c r="AJH231"/>
      <c r="AJI231"/>
      <c r="AJJ231"/>
      <c r="AJK231"/>
      <c r="AJL231"/>
      <c r="AJM231"/>
      <c r="AJN231"/>
      <c r="AJO231"/>
      <c r="AJP231"/>
      <c r="AJQ231"/>
      <c r="AJR231"/>
      <c r="AJS231"/>
      <c r="AJT231"/>
      <c r="AJU231"/>
      <c r="AJV231"/>
      <c r="AJW231"/>
      <c r="AJX231"/>
      <c r="AJY231"/>
      <c r="AJZ231"/>
      <c r="AKA231"/>
      <c r="AKB231"/>
      <c r="AKC231"/>
      <c r="AKD231"/>
      <c r="AKE231"/>
      <c r="AKF231"/>
      <c r="AKG231"/>
      <c r="AKH231"/>
      <c r="AKI231"/>
      <c r="AKJ231"/>
      <c r="AKK231"/>
      <c r="AKL231"/>
      <c r="AKM231"/>
      <c r="AKN231"/>
      <c r="AKO231"/>
      <c r="AKP231"/>
      <c r="AKQ231"/>
      <c r="AKR231"/>
      <c r="AKS231"/>
      <c r="AKT231"/>
      <c r="AKU231"/>
      <c r="AKV231"/>
      <c r="AKW231"/>
      <c r="AKX231"/>
      <c r="AKY231"/>
      <c r="AKZ231"/>
      <c r="ALA231"/>
      <c r="ALB231"/>
      <c r="ALC231"/>
      <c r="ALD231"/>
      <c r="ALE231"/>
      <c r="ALF231"/>
      <c r="ALG231"/>
      <c r="ALH231"/>
      <c r="ALI231"/>
      <c r="ALJ231"/>
      <c r="ALK231"/>
      <c r="ALL231"/>
      <c r="ALM231"/>
      <c r="ALN231"/>
      <c r="ALO231"/>
      <c r="ALP231"/>
      <c r="ALQ231"/>
      <c r="ALR231"/>
      <c r="ALS231"/>
      <c r="ALT231"/>
      <c r="ALU231"/>
      <c r="ALV231"/>
      <c r="ALW231"/>
      <c r="ALX231"/>
      <c r="ALY231"/>
      <c r="ALZ231"/>
      <c r="AMA231"/>
      <c r="AMB231"/>
      <c r="AMC231"/>
      <c r="AMD231"/>
      <c r="AME231"/>
      <c r="AMF231"/>
      <c r="AMG231"/>
      <c r="AMH231"/>
      <c r="AMI231"/>
      <c r="AMJ231"/>
      <c r="AMK231"/>
      <c r="AML231"/>
      <c r="AMM231"/>
      <c r="AMN231"/>
      <c r="AMO231"/>
      <c r="AMP231"/>
      <c r="AMQ231"/>
      <c r="AMR231"/>
      <c r="AMS231"/>
      <c r="AMT231"/>
      <c r="AMU231"/>
    </row>
    <row r="232" spans="3:1035" s="6" customFormat="1" ht="15" customHeight="1" x14ac:dyDescent="0.25">
      <c r="C232" s="6" t="str">
        <f t="shared" si="79"/>
        <v>Reliance</v>
      </c>
      <c r="D232" s="6" t="str">
        <f t="shared" si="80"/>
        <v>10-66-DHPTA 2**  (66 gal)</v>
      </c>
      <c r="E232" s="6">
        <f t="shared" si="81"/>
        <v>1802484</v>
      </c>
      <c r="F232" s="55">
        <f t="shared" si="82"/>
        <v>66</v>
      </c>
      <c r="G232" s="6" t="str">
        <f t="shared" si="83"/>
        <v>AOSmithHPTS66</v>
      </c>
      <c r="H232" s="114">
        <f t="shared" si="84"/>
        <v>0</v>
      </c>
      <c r="I232" s="152" t="str">
        <f t="shared" si="85"/>
        <v>Reliance10_66_DHPTA2xx</v>
      </c>
      <c r="J232" s="114">
        <v>4</v>
      </c>
      <c r="K232" s="219">
        <v>3.84</v>
      </c>
      <c r="L232" s="91" t="s">
        <v>188</v>
      </c>
      <c r="M232" s="183"/>
      <c r="N232" s="131">
        <f t="shared" si="86"/>
        <v>18</v>
      </c>
      <c r="O232" s="176" t="s">
        <v>32</v>
      </c>
      <c r="P232" s="178">
        <f t="shared" si="94"/>
        <v>24</v>
      </c>
      <c r="Q232" s="164">
        <f t="shared" si="75"/>
        <v>1802484</v>
      </c>
      <c r="R232" s="9" t="str">
        <f t="shared" si="87"/>
        <v>10-66-DHPTA 2**  (66 gal)</v>
      </c>
      <c r="S232" s="11">
        <f t="shared" si="76"/>
        <v>1</v>
      </c>
      <c r="T232" s="173" t="s">
        <v>1052</v>
      </c>
      <c r="U232" s="179">
        <v>66</v>
      </c>
      <c r="V232" s="173" t="s">
        <v>818</v>
      </c>
      <c r="W232" s="173" t="s">
        <v>818</v>
      </c>
      <c r="X232" s="129" t="str">
        <f t="shared" si="77"/>
        <v>AOSmithHPTS66</v>
      </c>
      <c r="Y232" s="195">
        <v>0</v>
      </c>
      <c r="Z232" s="165"/>
      <c r="AA232" s="185"/>
      <c r="AB232" s="166"/>
      <c r="AC232" s="124" t="str">
        <f t="shared" si="88"/>
        <v>2,     1802484,   "10-66-DHPTA 2**  (66 gal)"</v>
      </c>
      <c r="AD232" s="196" t="str">
        <f t="shared" si="95"/>
        <v>Reliance</v>
      </c>
      <c r="AE232" s="173" t="s">
        <v>1241</v>
      </c>
      <c r="AF232" s="167">
        <f t="shared" si="78"/>
        <v>1</v>
      </c>
      <c r="AG232" s="124" t="str">
        <f t="shared" si="89"/>
        <v xml:space="preserve">          case  10-66-DHPTA 2**  (66 gal)   :   "Reliance10_66_DHPTA2xx"</v>
      </c>
      <c r="AH232" s="6">
        <v>3.84</v>
      </c>
      <c r="AJ232" s="6">
        <v>4</v>
      </c>
      <c r="AK232"/>
      <c r="AL232" s="138" t="str">
        <f t="shared" si="90"/>
        <v/>
      </c>
      <c r="AM232" s="138">
        <f t="shared" si="91"/>
        <v>3.84</v>
      </c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  <c r="NR232"/>
      <c r="NS232"/>
      <c r="NT232"/>
      <c r="NU232"/>
      <c r="NV232"/>
      <c r="NW232"/>
      <c r="NX232"/>
      <c r="NY232"/>
      <c r="NZ232"/>
      <c r="OA232"/>
      <c r="OB232"/>
      <c r="OC232"/>
      <c r="OD232"/>
      <c r="OE232"/>
      <c r="OF232"/>
      <c r="OG232"/>
      <c r="OH232"/>
      <c r="OI232"/>
      <c r="OJ232"/>
      <c r="OK232"/>
      <c r="OL232"/>
      <c r="OM232"/>
      <c r="ON232"/>
      <c r="OO232"/>
      <c r="OP232"/>
      <c r="OQ232"/>
      <c r="OR232"/>
      <c r="OS232"/>
      <c r="OT232"/>
      <c r="OU232"/>
      <c r="OV232"/>
      <c r="OW232"/>
      <c r="OX232"/>
      <c r="OY232"/>
      <c r="OZ232"/>
      <c r="PA232"/>
      <c r="PB232"/>
      <c r="PC232"/>
      <c r="PD232"/>
      <c r="PE232"/>
      <c r="PF232"/>
      <c r="PG232"/>
      <c r="PH232"/>
      <c r="PI232"/>
      <c r="PJ232"/>
      <c r="PK232"/>
      <c r="PL232"/>
      <c r="PM232"/>
      <c r="PN232"/>
      <c r="PO232"/>
      <c r="PP232"/>
      <c r="PQ232"/>
      <c r="PR232"/>
      <c r="PS232"/>
      <c r="PT232"/>
      <c r="PU232"/>
      <c r="PV232"/>
      <c r="PW232"/>
      <c r="PX232"/>
      <c r="PY232"/>
      <c r="PZ232"/>
      <c r="QA232"/>
      <c r="QB232"/>
      <c r="QC232"/>
      <c r="QD232"/>
      <c r="QE232"/>
      <c r="QF232"/>
      <c r="QG232"/>
      <c r="QH232"/>
      <c r="QI232"/>
      <c r="QJ232"/>
      <c r="QK232"/>
      <c r="QL232"/>
      <c r="QM232"/>
      <c r="QN232"/>
      <c r="QO232"/>
      <c r="QP232"/>
      <c r="QQ232"/>
      <c r="QR232"/>
      <c r="QS232"/>
      <c r="QT232"/>
      <c r="QU232"/>
      <c r="QV232"/>
      <c r="QW232"/>
      <c r="QX232"/>
      <c r="QY232"/>
      <c r="QZ232"/>
      <c r="RA232"/>
      <c r="RB232"/>
      <c r="RC232"/>
      <c r="RD232"/>
      <c r="RE232"/>
      <c r="RF232"/>
      <c r="RG232"/>
      <c r="RH232"/>
      <c r="RI232"/>
      <c r="RJ232"/>
      <c r="RK232"/>
      <c r="RL232"/>
      <c r="RM232"/>
      <c r="RN232"/>
      <c r="RO232"/>
      <c r="RP232"/>
      <c r="RQ232"/>
      <c r="RR232"/>
      <c r="RS232"/>
      <c r="RT232"/>
      <c r="RU232"/>
      <c r="RV232"/>
      <c r="RW232"/>
      <c r="RX232"/>
      <c r="RY232"/>
      <c r="RZ232"/>
      <c r="SA232"/>
      <c r="SB232"/>
      <c r="SC232"/>
      <c r="SD232"/>
      <c r="SE232"/>
      <c r="SF232"/>
      <c r="SG232"/>
      <c r="SH232"/>
      <c r="SI232"/>
      <c r="SJ232"/>
      <c r="SK232"/>
      <c r="SL232"/>
      <c r="SM232"/>
      <c r="SN232"/>
      <c r="SO232"/>
      <c r="SP232"/>
      <c r="SQ232"/>
      <c r="SR232"/>
      <c r="SS232"/>
      <c r="ST232"/>
      <c r="SU232"/>
      <c r="SV232"/>
      <c r="SW232"/>
      <c r="SX232"/>
      <c r="SY232"/>
      <c r="SZ232"/>
      <c r="TA232"/>
      <c r="TB232"/>
      <c r="TC232"/>
      <c r="TD232"/>
      <c r="TE232"/>
      <c r="TF232"/>
      <c r="TG232"/>
      <c r="TH232"/>
      <c r="TI232"/>
      <c r="TJ232"/>
      <c r="TK232"/>
      <c r="TL232"/>
      <c r="TM232"/>
      <c r="TN232"/>
      <c r="TO232"/>
      <c r="TP232"/>
      <c r="TQ232"/>
      <c r="TR232"/>
      <c r="TS232"/>
      <c r="TT232"/>
      <c r="TU232"/>
      <c r="TV232"/>
      <c r="TW232"/>
      <c r="TX232"/>
      <c r="TY232"/>
      <c r="TZ232"/>
      <c r="UA232"/>
      <c r="UB232"/>
      <c r="UC232"/>
      <c r="UD232"/>
      <c r="UE232"/>
      <c r="UF232"/>
      <c r="UG232"/>
      <c r="UH232"/>
      <c r="UI232"/>
      <c r="UJ232"/>
      <c r="UK232"/>
      <c r="UL232"/>
      <c r="UM232"/>
      <c r="UN232"/>
      <c r="UO232"/>
      <c r="UP232"/>
      <c r="UQ232"/>
      <c r="UR232"/>
      <c r="US232"/>
      <c r="UT232"/>
      <c r="UU232"/>
      <c r="UV232"/>
      <c r="UW232"/>
      <c r="UX232"/>
      <c r="UY232"/>
      <c r="UZ232"/>
      <c r="VA232"/>
      <c r="VB232"/>
      <c r="VC232"/>
      <c r="VD232"/>
      <c r="VE232"/>
      <c r="VF232"/>
      <c r="VG232"/>
      <c r="VH232"/>
      <c r="VI232"/>
      <c r="VJ232"/>
      <c r="VK232"/>
      <c r="VL232"/>
      <c r="VM232"/>
      <c r="VN232"/>
      <c r="VO232"/>
      <c r="VP232"/>
      <c r="VQ232"/>
      <c r="VR232"/>
      <c r="VS232"/>
      <c r="VT232"/>
      <c r="VU232"/>
      <c r="VV232"/>
      <c r="VW232"/>
      <c r="VX232"/>
      <c r="VY232"/>
      <c r="VZ232"/>
      <c r="WA232"/>
      <c r="WB232"/>
      <c r="WC232"/>
      <c r="WD232"/>
      <c r="WE232"/>
      <c r="WF232"/>
      <c r="WG232"/>
      <c r="WH232"/>
      <c r="WI232"/>
      <c r="WJ232"/>
      <c r="WK232"/>
      <c r="WL232"/>
      <c r="WM232"/>
      <c r="WN232"/>
      <c r="WO232"/>
      <c r="WP232"/>
      <c r="WQ232"/>
      <c r="WR232"/>
      <c r="WS232"/>
      <c r="WT232"/>
      <c r="WU232"/>
      <c r="WV232"/>
      <c r="WW232"/>
      <c r="WX232"/>
      <c r="WY232"/>
      <c r="WZ232"/>
      <c r="XA232"/>
      <c r="XB232"/>
      <c r="XC232"/>
      <c r="XD232"/>
      <c r="XE232"/>
      <c r="XF232"/>
      <c r="XG232"/>
      <c r="XH232"/>
      <c r="XI232"/>
      <c r="XJ232"/>
      <c r="XK232"/>
      <c r="XL232"/>
      <c r="XM232"/>
      <c r="XN232"/>
      <c r="XO232"/>
      <c r="XP232"/>
      <c r="XQ232"/>
      <c r="XR232"/>
      <c r="XS232"/>
      <c r="XT232"/>
      <c r="XU232"/>
      <c r="XV232"/>
      <c r="XW232"/>
      <c r="XX232"/>
      <c r="XY232"/>
      <c r="XZ232"/>
      <c r="YA232"/>
      <c r="YB232"/>
      <c r="YC232"/>
      <c r="YD232"/>
      <c r="YE232"/>
      <c r="YF232"/>
      <c r="YG232"/>
      <c r="YH232"/>
      <c r="YI232"/>
      <c r="YJ232"/>
      <c r="YK232"/>
      <c r="YL232"/>
      <c r="YM232"/>
      <c r="YN232"/>
      <c r="YO232"/>
      <c r="YP232"/>
      <c r="YQ232"/>
      <c r="YR232"/>
      <c r="YS232"/>
      <c r="YT232"/>
      <c r="YU232"/>
      <c r="YV232"/>
      <c r="YW232"/>
      <c r="YX232"/>
      <c r="YY232"/>
      <c r="YZ232"/>
      <c r="ZA232"/>
      <c r="ZB232"/>
      <c r="ZC232"/>
      <c r="ZD232"/>
      <c r="ZE232"/>
      <c r="ZF232"/>
      <c r="ZG232"/>
      <c r="ZH232"/>
      <c r="ZI232"/>
      <c r="ZJ232"/>
      <c r="ZK232"/>
      <c r="ZL232"/>
      <c r="ZM232"/>
      <c r="ZN232"/>
      <c r="ZO232"/>
      <c r="ZP232"/>
      <c r="ZQ232"/>
      <c r="ZR232"/>
      <c r="ZS232"/>
      <c r="ZT232"/>
      <c r="ZU232"/>
      <c r="ZV232"/>
      <c r="ZW232"/>
      <c r="ZX232"/>
      <c r="ZY232"/>
      <c r="ZZ232"/>
      <c r="AAA232"/>
      <c r="AAB232"/>
      <c r="AAC232"/>
      <c r="AAD232"/>
      <c r="AAE232"/>
      <c r="AAF232"/>
      <c r="AAG232"/>
      <c r="AAH232"/>
      <c r="AAI232"/>
      <c r="AAJ232"/>
      <c r="AAK232"/>
      <c r="AAL232"/>
      <c r="AAM232"/>
      <c r="AAN232"/>
      <c r="AAO232"/>
      <c r="AAP232"/>
      <c r="AAQ232"/>
      <c r="AAR232"/>
      <c r="AAS232"/>
      <c r="AAT232"/>
      <c r="AAU232"/>
      <c r="AAV232"/>
      <c r="AAW232"/>
      <c r="AAX232"/>
      <c r="AAY232"/>
      <c r="AAZ232"/>
      <c r="ABA232"/>
      <c r="ABB232"/>
      <c r="ABC232"/>
      <c r="ABD232"/>
      <c r="ABE232"/>
      <c r="ABF232"/>
      <c r="ABG232"/>
      <c r="ABH232"/>
      <c r="ABI232"/>
      <c r="ABJ232"/>
      <c r="ABK232"/>
      <c r="ABL232"/>
      <c r="ABM232"/>
      <c r="ABN232"/>
      <c r="ABO232"/>
      <c r="ABP232"/>
      <c r="ABQ232"/>
      <c r="ABR232"/>
      <c r="ABS232"/>
      <c r="ABT232"/>
      <c r="ABU232"/>
      <c r="ABV232"/>
      <c r="ABW232"/>
      <c r="ABX232"/>
      <c r="ABY232"/>
      <c r="ABZ232"/>
      <c r="ACA232"/>
      <c r="ACB232"/>
      <c r="ACC232"/>
      <c r="ACD232"/>
      <c r="ACE232"/>
      <c r="ACF232"/>
      <c r="ACG232"/>
      <c r="ACH232"/>
      <c r="ACI232"/>
      <c r="ACJ232"/>
      <c r="ACK232"/>
      <c r="ACL232"/>
      <c r="ACM232"/>
      <c r="ACN232"/>
      <c r="ACO232"/>
      <c r="ACP232"/>
      <c r="ACQ232"/>
      <c r="ACR232"/>
      <c r="ACS232"/>
      <c r="ACT232"/>
      <c r="ACU232"/>
      <c r="ACV232"/>
      <c r="ACW232"/>
      <c r="ACX232"/>
      <c r="ACY232"/>
      <c r="ACZ232"/>
      <c r="ADA232"/>
      <c r="ADB232"/>
      <c r="ADC232"/>
      <c r="ADD232"/>
      <c r="ADE232"/>
      <c r="ADF232"/>
      <c r="ADG232"/>
      <c r="ADH232"/>
      <c r="ADI232"/>
      <c r="ADJ232"/>
      <c r="ADK232"/>
      <c r="ADL232"/>
      <c r="ADM232"/>
      <c r="ADN232"/>
      <c r="ADO232"/>
      <c r="ADP232"/>
      <c r="ADQ232"/>
      <c r="ADR232"/>
      <c r="ADS232"/>
      <c r="ADT232"/>
      <c r="ADU232"/>
      <c r="ADV232"/>
      <c r="ADW232"/>
      <c r="ADX232"/>
      <c r="ADY232"/>
      <c r="ADZ232"/>
      <c r="AEA232"/>
      <c r="AEB232"/>
      <c r="AEC232"/>
      <c r="AED232"/>
      <c r="AEE232"/>
      <c r="AEF232"/>
      <c r="AEG232"/>
      <c r="AEH232"/>
      <c r="AEI232"/>
      <c r="AEJ232"/>
      <c r="AEK232"/>
      <c r="AEL232"/>
      <c r="AEM232"/>
      <c r="AEN232"/>
      <c r="AEO232"/>
      <c r="AEP232"/>
      <c r="AEQ232"/>
      <c r="AER232"/>
      <c r="AES232"/>
      <c r="AET232"/>
      <c r="AEU232"/>
      <c r="AEV232"/>
      <c r="AEW232"/>
      <c r="AEX232"/>
      <c r="AEY232"/>
      <c r="AEZ232"/>
      <c r="AFA232"/>
      <c r="AFB232"/>
      <c r="AFC232"/>
      <c r="AFD232"/>
      <c r="AFE232"/>
      <c r="AFF232"/>
      <c r="AFG232"/>
      <c r="AFH232"/>
      <c r="AFI232"/>
      <c r="AFJ232"/>
      <c r="AFK232"/>
      <c r="AFL232"/>
      <c r="AFM232"/>
      <c r="AFN232"/>
      <c r="AFO232"/>
      <c r="AFP232"/>
      <c r="AFQ232"/>
      <c r="AFR232"/>
      <c r="AFS232"/>
      <c r="AFT232"/>
      <c r="AFU232"/>
      <c r="AFV232"/>
      <c r="AFW232"/>
      <c r="AFX232"/>
      <c r="AFY232"/>
      <c r="AFZ232"/>
      <c r="AGA232"/>
      <c r="AGB232"/>
      <c r="AGC232"/>
      <c r="AGD232"/>
      <c r="AGE232"/>
      <c r="AGF232"/>
      <c r="AGG232"/>
      <c r="AGH232"/>
      <c r="AGI232"/>
      <c r="AGJ232"/>
      <c r="AGK232"/>
      <c r="AGL232"/>
      <c r="AGM232"/>
      <c r="AGN232"/>
      <c r="AGO232"/>
      <c r="AGP232"/>
      <c r="AGQ232"/>
      <c r="AGR232"/>
      <c r="AGS232"/>
      <c r="AGT232"/>
      <c r="AGU232"/>
      <c r="AGV232"/>
      <c r="AGW232"/>
      <c r="AGX232"/>
      <c r="AGY232"/>
      <c r="AGZ232"/>
      <c r="AHA232"/>
      <c r="AHB232"/>
      <c r="AHC232"/>
      <c r="AHD232"/>
      <c r="AHE232"/>
      <c r="AHF232"/>
      <c r="AHG232"/>
      <c r="AHH232"/>
      <c r="AHI232"/>
      <c r="AHJ232"/>
      <c r="AHK232"/>
      <c r="AHL232"/>
      <c r="AHM232"/>
      <c r="AHN232"/>
      <c r="AHO232"/>
      <c r="AHP232"/>
      <c r="AHQ232"/>
      <c r="AHR232"/>
      <c r="AHS232"/>
      <c r="AHT232"/>
      <c r="AHU232"/>
      <c r="AHV232"/>
      <c r="AHW232"/>
      <c r="AHX232"/>
      <c r="AHY232"/>
      <c r="AHZ232"/>
      <c r="AIA232"/>
      <c r="AIB232"/>
      <c r="AIC232"/>
      <c r="AID232"/>
      <c r="AIE232"/>
      <c r="AIF232"/>
      <c r="AIG232"/>
      <c r="AIH232"/>
      <c r="AII232"/>
      <c r="AIJ232"/>
      <c r="AIK232"/>
      <c r="AIL232"/>
      <c r="AIM232"/>
      <c r="AIN232"/>
      <c r="AIO232"/>
      <c r="AIP232"/>
      <c r="AIQ232"/>
      <c r="AIR232"/>
      <c r="AIS232"/>
      <c r="AIT232"/>
      <c r="AIU232"/>
      <c r="AIV232"/>
      <c r="AIW232"/>
      <c r="AIX232"/>
      <c r="AIY232"/>
      <c r="AIZ232"/>
      <c r="AJA232"/>
      <c r="AJB232"/>
      <c r="AJC232"/>
      <c r="AJD232"/>
      <c r="AJE232"/>
      <c r="AJF232"/>
      <c r="AJG232"/>
      <c r="AJH232"/>
      <c r="AJI232"/>
      <c r="AJJ232"/>
      <c r="AJK232"/>
      <c r="AJL232"/>
      <c r="AJM232"/>
      <c r="AJN232"/>
      <c r="AJO232"/>
      <c r="AJP232"/>
      <c r="AJQ232"/>
      <c r="AJR232"/>
      <c r="AJS232"/>
      <c r="AJT232"/>
      <c r="AJU232"/>
      <c r="AJV232"/>
      <c r="AJW232"/>
      <c r="AJX232"/>
      <c r="AJY232"/>
      <c r="AJZ232"/>
      <c r="AKA232"/>
      <c r="AKB232"/>
      <c r="AKC232"/>
      <c r="AKD232"/>
      <c r="AKE232"/>
      <c r="AKF232"/>
      <c r="AKG232"/>
      <c r="AKH232"/>
      <c r="AKI232"/>
      <c r="AKJ232"/>
      <c r="AKK232"/>
      <c r="AKL232"/>
      <c r="AKM232"/>
      <c r="AKN232"/>
      <c r="AKO232"/>
      <c r="AKP232"/>
      <c r="AKQ232"/>
      <c r="AKR232"/>
      <c r="AKS232"/>
      <c r="AKT232"/>
      <c r="AKU232"/>
      <c r="AKV232"/>
      <c r="AKW232"/>
      <c r="AKX232"/>
      <c r="AKY232"/>
      <c r="AKZ232"/>
      <c r="ALA232"/>
      <c r="ALB232"/>
      <c r="ALC232"/>
      <c r="ALD232"/>
      <c r="ALE232"/>
      <c r="ALF232"/>
      <c r="ALG232"/>
      <c r="ALH232"/>
      <c r="ALI232"/>
      <c r="ALJ232"/>
      <c r="ALK232"/>
      <c r="ALL232"/>
      <c r="ALM232"/>
      <c r="ALN232"/>
      <c r="ALO232"/>
      <c r="ALP232"/>
      <c r="ALQ232"/>
      <c r="ALR232"/>
      <c r="ALS232"/>
      <c r="ALT232"/>
      <c r="ALU232"/>
      <c r="ALV232"/>
      <c r="ALW232"/>
      <c r="ALX232"/>
      <c r="ALY232"/>
      <c r="ALZ232"/>
      <c r="AMA232"/>
      <c r="AMB232"/>
      <c r="AMC232"/>
      <c r="AMD232"/>
      <c r="AME232"/>
      <c r="AMF232"/>
      <c r="AMG232"/>
      <c r="AMH232"/>
      <c r="AMI232"/>
      <c r="AMJ232"/>
      <c r="AMK232"/>
      <c r="AML232"/>
      <c r="AMM232"/>
      <c r="AMN232"/>
      <c r="AMO232"/>
      <c r="AMP232"/>
      <c r="AMQ232"/>
      <c r="AMR232"/>
      <c r="AMS232"/>
      <c r="AMT232"/>
      <c r="AMU232"/>
    </row>
    <row r="233" spans="3:1035" s="6" customFormat="1" ht="15" customHeight="1" x14ac:dyDescent="0.25">
      <c r="C233" s="6" t="str">
        <f t="shared" si="79"/>
        <v>Reliance</v>
      </c>
      <c r="D233" s="6" t="str">
        <f t="shared" si="80"/>
        <v>10-80-DHPHTCTA 130  (80 gal)</v>
      </c>
      <c r="E233" s="6">
        <f t="shared" si="81"/>
        <v>1802515</v>
      </c>
      <c r="F233" s="55">
        <f t="shared" si="82"/>
        <v>80</v>
      </c>
      <c r="G233" s="6" t="str">
        <f t="shared" si="83"/>
        <v>AOSmithHPTU80</v>
      </c>
      <c r="H233" s="114">
        <f t="shared" si="84"/>
        <v>0</v>
      </c>
      <c r="I233" s="152" t="str">
        <f t="shared" si="85"/>
        <v>Reliance10_80_DHPHTCTA130</v>
      </c>
      <c r="J233" s="114">
        <v>3</v>
      </c>
      <c r="K233" s="219">
        <v>3.45</v>
      </c>
      <c r="L233" s="91" t="s">
        <v>188</v>
      </c>
      <c r="M233" s="183"/>
      <c r="N233" s="131">
        <f t="shared" si="86"/>
        <v>18</v>
      </c>
      <c r="O233" s="176" t="s">
        <v>32</v>
      </c>
      <c r="P233" s="178">
        <f t="shared" si="94"/>
        <v>25</v>
      </c>
      <c r="Q233" s="164">
        <f t="shared" si="75"/>
        <v>1802515</v>
      </c>
      <c r="R233" s="9" t="str">
        <f t="shared" si="87"/>
        <v>10-80-DHPHTCTA 130  (80 gal)</v>
      </c>
      <c r="S233" s="11">
        <f t="shared" si="76"/>
        <v>1</v>
      </c>
      <c r="T233" s="173" t="s">
        <v>1053</v>
      </c>
      <c r="U233" s="179">
        <v>80</v>
      </c>
      <c r="V233" s="173" t="s">
        <v>103</v>
      </c>
      <c r="W233" s="173" t="s">
        <v>103</v>
      </c>
      <c r="X233" s="129" t="str">
        <f t="shared" si="77"/>
        <v>AOSmithHPTU80</v>
      </c>
      <c r="Y233" s="195">
        <v>0</v>
      </c>
      <c r="Z233" s="165"/>
      <c r="AA233" s="185"/>
      <c r="AB233" s="166"/>
      <c r="AC233" s="124" t="str">
        <f t="shared" si="88"/>
        <v>2,     1802515,   "10-80-DHPHTCTA 130  (80 gal)"</v>
      </c>
      <c r="AD233" s="196" t="str">
        <f t="shared" si="95"/>
        <v>Reliance</v>
      </c>
      <c r="AE233" s="173" t="s">
        <v>1057</v>
      </c>
      <c r="AF233" s="167">
        <f t="shared" si="78"/>
        <v>1</v>
      </c>
      <c r="AG233" s="124" t="str">
        <f t="shared" si="89"/>
        <v xml:space="preserve">          case  10-80-DHPHTCTA 130  (80 gal)   :   "Reliance10_80_DHPHTCTA130"</v>
      </c>
      <c r="AH233" s="6">
        <v>3.45</v>
      </c>
      <c r="AJ233" s="6">
        <v>3</v>
      </c>
      <c r="AK233"/>
      <c r="AL233" s="138">
        <f t="shared" si="90"/>
        <v>3.45</v>
      </c>
      <c r="AM233" s="138" t="str">
        <f t="shared" si="91"/>
        <v/>
      </c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  <c r="NR233"/>
      <c r="NS233"/>
      <c r="NT233"/>
      <c r="NU233"/>
      <c r="NV233"/>
      <c r="NW233"/>
      <c r="NX233"/>
      <c r="NY233"/>
      <c r="NZ233"/>
      <c r="OA233"/>
      <c r="OB233"/>
      <c r="OC233"/>
      <c r="OD233"/>
      <c r="OE233"/>
      <c r="OF233"/>
      <c r="OG233"/>
      <c r="OH233"/>
      <c r="OI233"/>
      <c r="OJ233"/>
      <c r="OK233"/>
      <c r="OL233"/>
      <c r="OM233"/>
      <c r="ON233"/>
      <c r="OO233"/>
      <c r="OP233"/>
      <c r="OQ233"/>
      <c r="OR233"/>
      <c r="OS233"/>
      <c r="OT233"/>
      <c r="OU233"/>
      <c r="OV233"/>
      <c r="OW233"/>
      <c r="OX233"/>
      <c r="OY233"/>
      <c r="OZ233"/>
      <c r="PA233"/>
      <c r="PB233"/>
      <c r="PC233"/>
      <c r="PD233"/>
      <c r="PE233"/>
      <c r="PF233"/>
      <c r="PG233"/>
      <c r="PH233"/>
      <c r="PI233"/>
      <c r="PJ233"/>
      <c r="PK233"/>
      <c r="PL233"/>
      <c r="PM233"/>
      <c r="PN233"/>
      <c r="PO233"/>
      <c r="PP233"/>
      <c r="PQ233"/>
      <c r="PR233"/>
      <c r="PS233"/>
      <c r="PT233"/>
      <c r="PU233"/>
      <c r="PV233"/>
      <c r="PW233"/>
      <c r="PX233"/>
      <c r="PY233"/>
      <c r="PZ233"/>
      <c r="QA233"/>
      <c r="QB233"/>
      <c r="QC233"/>
      <c r="QD233"/>
      <c r="QE233"/>
      <c r="QF233"/>
      <c r="QG233"/>
      <c r="QH233"/>
      <c r="QI233"/>
      <c r="QJ233"/>
      <c r="QK233"/>
      <c r="QL233"/>
      <c r="QM233"/>
      <c r="QN233"/>
      <c r="QO233"/>
      <c r="QP233"/>
      <c r="QQ233"/>
      <c r="QR233"/>
      <c r="QS233"/>
      <c r="QT233"/>
      <c r="QU233"/>
      <c r="QV233"/>
      <c r="QW233"/>
      <c r="QX233"/>
      <c r="QY233"/>
      <c r="QZ233"/>
      <c r="RA233"/>
      <c r="RB233"/>
      <c r="RC233"/>
      <c r="RD233"/>
      <c r="RE233"/>
      <c r="RF233"/>
      <c r="RG233"/>
      <c r="RH233"/>
      <c r="RI233"/>
      <c r="RJ233"/>
      <c r="RK233"/>
      <c r="RL233"/>
      <c r="RM233"/>
      <c r="RN233"/>
      <c r="RO233"/>
      <c r="RP233"/>
      <c r="RQ233"/>
      <c r="RR233"/>
      <c r="RS233"/>
      <c r="RT233"/>
      <c r="RU233"/>
      <c r="RV233"/>
      <c r="RW233"/>
      <c r="RX233"/>
      <c r="RY233"/>
      <c r="RZ233"/>
      <c r="SA233"/>
      <c r="SB233"/>
      <c r="SC233"/>
      <c r="SD233"/>
      <c r="SE233"/>
      <c r="SF233"/>
      <c r="SG233"/>
      <c r="SH233"/>
      <c r="SI233"/>
      <c r="SJ233"/>
      <c r="SK233"/>
      <c r="SL233"/>
      <c r="SM233"/>
      <c r="SN233"/>
      <c r="SO233"/>
      <c r="SP233"/>
      <c r="SQ233"/>
      <c r="SR233"/>
      <c r="SS233"/>
      <c r="ST233"/>
      <c r="SU233"/>
      <c r="SV233"/>
      <c r="SW233"/>
      <c r="SX233"/>
      <c r="SY233"/>
      <c r="SZ233"/>
      <c r="TA233"/>
      <c r="TB233"/>
      <c r="TC233"/>
      <c r="TD233"/>
      <c r="TE233"/>
      <c r="TF233"/>
      <c r="TG233"/>
      <c r="TH233"/>
      <c r="TI233"/>
      <c r="TJ233"/>
      <c r="TK233"/>
      <c r="TL233"/>
      <c r="TM233"/>
      <c r="TN233"/>
      <c r="TO233"/>
      <c r="TP233"/>
      <c r="TQ233"/>
      <c r="TR233"/>
      <c r="TS233"/>
      <c r="TT233"/>
      <c r="TU233"/>
      <c r="TV233"/>
      <c r="TW233"/>
      <c r="TX233"/>
      <c r="TY233"/>
      <c r="TZ233"/>
      <c r="UA233"/>
      <c r="UB233"/>
      <c r="UC233"/>
      <c r="UD233"/>
      <c r="UE233"/>
      <c r="UF233"/>
      <c r="UG233"/>
      <c r="UH233"/>
      <c r="UI233"/>
      <c r="UJ233"/>
      <c r="UK233"/>
      <c r="UL233"/>
      <c r="UM233"/>
      <c r="UN233"/>
      <c r="UO233"/>
      <c r="UP233"/>
      <c r="UQ233"/>
      <c r="UR233"/>
      <c r="US233"/>
      <c r="UT233"/>
      <c r="UU233"/>
      <c r="UV233"/>
      <c r="UW233"/>
      <c r="UX233"/>
      <c r="UY233"/>
      <c r="UZ233"/>
      <c r="VA233"/>
      <c r="VB233"/>
      <c r="VC233"/>
      <c r="VD233"/>
      <c r="VE233"/>
      <c r="VF233"/>
      <c r="VG233"/>
      <c r="VH233"/>
      <c r="VI233"/>
      <c r="VJ233"/>
      <c r="VK233"/>
      <c r="VL233"/>
      <c r="VM233"/>
      <c r="VN233"/>
      <c r="VO233"/>
      <c r="VP233"/>
      <c r="VQ233"/>
      <c r="VR233"/>
      <c r="VS233"/>
      <c r="VT233"/>
      <c r="VU233"/>
      <c r="VV233"/>
      <c r="VW233"/>
      <c r="VX233"/>
      <c r="VY233"/>
      <c r="VZ233"/>
      <c r="WA233"/>
      <c r="WB233"/>
      <c r="WC233"/>
      <c r="WD233"/>
      <c r="WE233"/>
      <c r="WF233"/>
      <c r="WG233"/>
      <c r="WH233"/>
      <c r="WI233"/>
      <c r="WJ233"/>
      <c r="WK233"/>
      <c r="WL233"/>
      <c r="WM233"/>
      <c r="WN233"/>
      <c r="WO233"/>
      <c r="WP233"/>
      <c r="WQ233"/>
      <c r="WR233"/>
      <c r="WS233"/>
      <c r="WT233"/>
      <c r="WU233"/>
      <c r="WV233"/>
      <c r="WW233"/>
      <c r="WX233"/>
      <c r="WY233"/>
      <c r="WZ233"/>
      <c r="XA233"/>
      <c r="XB233"/>
      <c r="XC233"/>
      <c r="XD233"/>
      <c r="XE233"/>
      <c r="XF233"/>
      <c r="XG233"/>
      <c r="XH233"/>
      <c r="XI233"/>
      <c r="XJ233"/>
      <c r="XK233"/>
      <c r="XL233"/>
      <c r="XM233"/>
      <c r="XN233"/>
      <c r="XO233"/>
      <c r="XP233"/>
      <c r="XQ233"/>
      <c r="XR233"/>
      <c r="XS233"/>
      <c r="XT233"/>
      <c r="XU233"/>
      <c r="XV233"/>
      <c r="XW233"/>
      <c r="XX233"/>
      <c r="XY233"/>
      <c r="XZ233"/>
      <c r="YA233"/>
      <c r="YB233"/>
      <c r="YC233"/>
      <c r="YD233"/>
      <c r="YE233"/>
      <c r="YF233"/>
      <c r="YG233"/>
      <c r="YH233"/>
      <c r="YI233"/>
      <c r="YJ233"/>
      <c r="YK233"/>
      <c r="YL233"/>
      <c r="YM233"/>
      <c r="YN233"/>
      <c r="YO233"/>
      <c r="YP233"/>
      <c r="YQ233"/>
      <c r="YR233"/>
      <c r="YS233"/>
      <c r="YT233"/>
      <c r="YU233"/>
      <c r="YV233"/>
      <c r="YW233"/>
      <c r="YX233"/>
      <c r="YY233"/>
      <c r="YZ233"/>
      <c r="ZA233"/>
      <c r="ZB233"/>
      <c r="ZC233"/>
      <c r="ZD233"/>
      <c r="ZE233"/>
      <c r="ZF233"/>
      <c r="ZG233"/>
      <c r="ZH233"/>
      <c r="ZI233"/>
      <c r="ZJ233"/>
      <c r="ZK233"/>
      <c r="ZL233"/>
      <c r="ZM233"/>
      <c r="ZN233"/>
      <c r="ZO233"/>
      <c r="ZP233"/>
      <c r="ZQ233"/>
      <c r="ZR233"/>
      <c r="ZS233"/>
      <c r="ZT233"/>
      <c r="ZU233"/>
      <c r="ZV233"/>
      <c r="ZW233"/>
      <c r="ZX233"/>
      <c r="ZY233"/>
      <c r="ZZ233"/>
      <c r="AAA233"/>
      <c r="AAB233"/>
      <c r="AAC233"/>
      <c r="AAD233"/>
      <c r="AAE233"/>
      <c r="AAF233"/>
      <c r="AAG233"/>
      <c r="AAH233"/>
      <c r="AAI233"/>
      <c r="AAJ233"/>
      <c r="AAK233"/>
      <c r="AAL233"/>
      <c r="AAM233"/>
      <c r="AAN233"/>
      <c r="AAO233"/>
      <c r="AAP233"/>
      <c r="AAQ233"/>
      <c r="AAR233"/>
      <c r="AAS233"/>
      <c r="AAT233"/>
      <c r="AAU233"/>
      <c r="AAV233"/>
      <c r="AAW233"/>
      <c r="AAX233"/>
      <c r="AAY233"/>
      <c r="AAZ233"/>
      <c r="ABA233"/>
      <c r="ABB233"/>
      <c r="ABC233"/>
      <c r="ABD233"/>
      <c r="ABE233"/>
      <c r="ABF233"/>
      <c r="ABG233"/>
      <c r="ABH233"/>
      <c r="ABI233"/>
      <c r="ABJ233"/>
      <c r="ABK233"/>
      <c r="ABL233"/>
      <c r="ABM233"/>
      <c r="ABN233"/>
      <c r="ABO233"/>
      <c r="ABP233"/>
      <c r="ABQ233"/>
      <c r="ABR233"/>
      <c r="ABS233"/>
      <c r="ABT233"/>
      <c r="ABU233"/>
      <c r="ABV233"/>
      <c r="ABW233"/>
      <c r="ABX233"/>
      <c r="ABY233"/>
      <c r="ABZ233"/>
      <c r="ACA233"/>
      <c r="ACB233"/>
      <c r="ACC233"/>
      <c r="ACD233"/>
      <c r="ACE233"/>
      <c r="ACF233"/>
      <c r="ACG233"/>
      <c r="ACH233"/>
      <c r="ACI233"/>
      <c r="ACJ233"/>
      <c r="ACK233"/>
      <c r="ACL233"/>
      <c r="ACM233"/>
      <c r="ACN233"/>
      <c r="ACO233"/>
      <c r="ACP233"/>
      <c r="ACQ233"/>
      <c r="ACR233"/>
      <c r="ACS233"/>
      <c r="ACT233"/>
      <c r="ACU233"/>
      <c r="ACV233"/>
      <c r="ACW233"/>
      <c r="ACX233"/>
      <c r="ACY233"/>
      <c r="ACZ233"/>
      <c r="ADA233"/>
      <c r="ADB233"/>
      <c r="ADC233"/>
      <c r="ADD233"/>
      <c r="ADE233"/>
      <c r="ADF233"/>
      <c r="ADG233"/>
      <c r="ADH233"/>
      <c r="ADI233"/>
      <c r="ADJ233"/>
      <c r="ADK233"/>
      <c r="ADL233"/>
      <c r="ADM233"/>
      <c r="ADN233"/>
      <c r="ADO233"/>
      <c r="ADP233"/>
      <c r="ADQ233"/>
      <c r="ADR233"/>
      <c r="ADS233"/>
      <c r="ADT233"/>
      <c r="ADU233"/>
      <c r="ADV233"/>
      <c r="ADW233"/>
      <c r="ADX233"/>
      <c r="ADY233"/>
      <c r="ADZ233"/>
      <c r="AEA233"/>
      <c r="AEB233"/>
      <c r="AEC233"/>
      <c r="AED233"/>
      <c r="AEE233"/>
      <c r="AEF233"/>
      <c r="AEG233"/>
      <c r="AEH233"/>
      <c r="AEI233"/>
      <c r="AEJ233"/>
      <c r="AEK233"/>
      <c r="AEL233"/>
      <c r="AEM233"/>
      <c r="AEN233"/>
      <c r="AEO233"/>
      <c r="AEP233"/>
      <c r="AEQ233"/>
      <c r="AER233"/>
      <c r="AES233"/>
      <c r="AET233"/>
      <c r="AEU233"/>
      <c r="AEV233"/>
      <c r="AEW233"/>
      <c r="AEX233"/>
      <c r="AEY233"/>
      <c r="AEZ233"/>
      <c r="AFA233"/>
      <c r="AFB233"/>
      <c r="AFC233"/>
      <c r="AFD233"/>
      <c r="AFE233"/>
      <c r="AFF233"/>
      <c r="AFG233"/>
      <c r="AFH233"/>
      <c r="AFI233"/>
      <c r="AFJ233"/>
      <c r="AFK233"/>
      <c r="AFL233"/>
      <c r="AFM233"/>
      <c r="AFN233"/>
      <c r="AFO233"/>
      <c r="AFP233"/>
      <c r="AFQ233"/>
      <c r="AFR233"/>
      <c r="AFS233"/>
      <c r="AFT233"/>
      <c r="AFU233"/>
      <c r="AFV233"/>
      <c r="AFW233"/>
      <c r="AFX233"/>
      <c r="AFY233"/>
      <c r="AFZ233"/>
      <c r="AGA233"/>
      <c r="AGB233"/>
      <c r="AGC233"/>
      <c r="AGD233"/>
      <c r="AGE233"/>
      <c r="AGF233"/>
      <c r="AGG233"/>
      <c r="AGH233"/>
      <c r="AGI233"/>
      <c r="AGJ233"/>
      <c r="AGK233"/>
      <c r="AGL233"/>
      <c r="AGM233"/>
      <c r="AGN233"/>
      <c r="AGO233"/>
      <c r="AGP233"/>
      <c r="AGQ233"/>
      <c r="AGR233"/>
      <c r="AGS233"/>
      <c r="AGT233"/>
      <c r="AGU233"/>
      <c r="AGV233"/>
      <c r="AGW233"/>
      <c r="AGX233"/>
      <c r="AGY233"/>
      <c r="AGZ233"/>
      <c r="AHA233"/>
      <c r="AHB233"/>
      <c r="AHC233"/>
      <c r="AHD233"/>
      <c r="AHE233"/>
      <c r="AHF233"/>
      <c r="AHG233"/>
      <c r="AHH233"/>
      <c r="AHI233"/>
      <c r="AHJ233"/>
      <c r="AHK233"/>
      <c r="AHL233"/>
      <c r="AHM233"/>
      <c r="AHN233"/>
      <c r="AHO233"/>
      <c r="AHP233"/>
      <c r="AHQ233"/>
      <c r="AHR233"/>
      <c r="AHS233"/>
      <c r="AHT233"/>
      <c r="AHU233"/>
      <c r="AHV233"/>
      <c r="AHW233"/>
      <c r="AHX233"/>
      <c r="AHY233"/>
      <c r="AHZ233"/>
      <c r="AIA233"/>
      <c r="AIB233"/>
      <c r="AIC233"/>
      <c r="AID233"/>
      <c r="AIE233"/>
      <c r="AIF233"/>
      <c r="AIG233"/>
      <c r="AIH233"/>
      <c r="AII233"/>
      <c r="AIJ233"/>
      <c r="AIK233"/>
      <c r="AIL233"/>
      <c r="AIM233"/>
      <c r="AIN233"/>
      <c r="AIO233"/>
      <c r="AIP233"/>
      <c r="AIQ233"/>
      <c r="AIR233"/>
      <c r="AIS233"/>
      <c r="AIT233"/>
      <c r="AIU233"/>
      <c r="AIV233"/>
      <c r="AIW233"/>
      <c r="AIX233"/>
      <c r="AIY233"/>
      <c r="AIZ233"/>
      <c r="AJA233"/>
      <c r="AJB233"/>
      <c r="AJC233"/>
      <c r="AJD233"/>
      <c r="AJE233"/>
      <c r="AJF233"/>
      <c r="AJG233"/>
      <c r="AJH233"/>
      <c r="AJI233"/>
      <c r="AJJ233"/>
      <c r="AJK233"/>
      <c r="AJL233"/>
      <c r="AJM233"/>
      <c r="AJN233"/>
      <c r="AJO233"/>
      <c r="AJP233"/>
      <c r="AJQ233"/>
      <c r="AJR233"/>
      <c r="AJS233"/>
      <c r="AJT233"/>
      <c r="AJU233"/>
      <c r="AJV233"/>
      <c r="AJW233"/>
      <c r="AJX233"/>
      <c r="AJY233"/>
      <c r="AJZ233"/>
      <c r="AKA233"/>
      <c r="AKB233"/>
      <c r="AKC233"/>
      <c r="AKD233"/>
      <c r="AKE233"/>
      <c r="AKF233"/>
      <c r="AKG233"/>
      <c r="AKH233"/>
      <c r="AKI233"/>
      <c r="AKJ233"/>
      <c r="AKK233"/>
      <c r="AKL233"/>
      <c r="AKM233"/>
      <c r="AKN233"/>
      <c r="AKO233"/>
      <c r="AKP233"/>
      <c r="AKQ233"/>
      <c r="AKR233"/>
      <c r="AKS233"/>
      <c r="AKT233"/>
      <c r="AKU233"/>
      <c r="AKV233"/>
      <c r="AKW233"/>
      <c r="AKX233"/>
      <c r="AKY233"/>
      <c r="AKZ233"/>
      <c r="ALA233"/>
      <c r="ALB233"/>
      <c r="ALC233"/>
      <c r="ALD233"/>
      <c r="ALE233"/>
      <c r="ALF233"/>
      <c r="ALG233"/>
      <c r="ALH233"/>
      <c r="ALI233"/>
      <c r="ALJ233"/>
      <c r="ALK233"/>
      <c r="ALL233"/>
      <c r="ALM233"/>
      <c r="ALN233"/>
      <c r="ALO233"/>
      <c r="ALP233"/>
      <c r="ALQ233"/>
      <c r="ALR233"/>
      <c r="ALS233"/>
      <c r="ALT233"/>
      <c r="ALU233"/>
      <c r="ALV233"/>
      <c r="ALW233"/>
      <c r="ALX233"/>
      <c r="ALY233"/>
      <c r="ALZ233"/>
      <c r="AMA233"/>
      <c r="AMB233"/>
      <c r="AMC233"/>
      <c r="AMD233"/>
      <c r="AME233"/>
      <c r="AMF233"/>
      <c r="AMG233"/>
      <c r="AMH233"/>
      <c r="AMI233"/>
      <c r="AMJ233"/>
      <c r="AMK233"/>
      <c r="AML233"/>
      <c r="AMM233"/>
      <c r="AMN233"/>
      <c r="AMO233"/>
      <c r="AMP233"/>
      <c r="AMQ233"/>
      <c r="AMR233"/>
      <c r="AMS233"/>
      <c r="AMT233"/>
      <c r="AMU233"/>
    </row>
    <row r="234" spans="3:1035" s="6" customFormat="1" ht="15" customHeight="1" x14ac:dyDescent="0.25">
      <c r="C234" s="6" t="str">
        <f t="shared" si="79"/>
        <v>Reliance</v>
      </c>
      <c r="D234" s="6" t="str">
        <f t="shared" si="80"/>
        <v>10-80-DHPTA 2**  (80 gal)</v>
      </c>
      <c r="E234" s="6">
        <f t="shared" si="81"/>
        <v>1802685</v>
      </c>
      <c r="F234" s="55">
        <f t="shared" si="82"/>
        <v>80</v>
      </c>
      <c r="G234" s="6" t="str">
        <f t="shared" si="83"/>
        <v>AOSmithHPTS80</v>
      </c>
      <c r="H234" s="114">
        <f t="shared" si="84"/>
        <v>0</v>
      </c>
      <c r="I234" s="152" t="str">
        <f t="shared" si="85"/>
        <v>Reliance10_80_DHPTA2xx</v>
      </c>
      <c r="J234" s="114">
        <v>4</v>
      </c>
      <c r="K234" s="219">
        <v>3.88</v>
      </c>
      <c r="L234" s="91" t="s">
        <v>188</v>
      </c>
      <c r="M234" s="183"/>
      <c r="N234" s="131">
        <f t="shared" si="86"/>
        <v>18</v>
      </c>
      <c r="O234" s="176" t="s">
        <v>32</v>
      </c>
      <c r="P234" s="178">
        <f t="shared" si="94"/>
        <v>26</v>
      </c>
      <c r="Q234" s="164">
        <f t="shared" si="75"/>
        <v>1802685</v>
      </c>
      <c r="R234" s="9" t="str">
        <f t="shared" si="87"/>
        <v>10-80-DHPTA 2**  (80 gal)</v>
      </c>
      <c r="S234" s="11">
        <f t="shared" si="76"/>
        <v>1</v>
      </c>
      <c r="T234" s="173" t="s">
        <v>1054</v>
      </c>
      <c r="U234" s="179">
        <v>80</v>
      </c>
      <c r="V234" s="173" t="s">
        <v>819</v>
      </c>
      <c r="W234" s="173" t="s">
        <v>819</v>
      </c>
      <c r="X234" s="129" t="str">
        <f t="shared" si="77"/>
        <v>AOSmithHPTS80</v>
      </c>
      <c r="Y234" s="195">
        <v>0</v>
      </c>
      <c r="Z234" s="165"/>
      <c r="AA234" s="185"/>
      <c r="AB234" s="166"/>
      <c r="AC234" s="124" t="str">
        <f t="shared" si="88"/>
        <v>2,     1802685,   "10-80-DHPTA 2**  (80 gal)"</v>
      </c>
      <c r="AD234" s="196" t="str">
        <f t="shared" si="95"/>
        <v>Reliance</v>
      </c>
      <c r="AE234" s="173" t="s">
        <v>1240</v>
      </c>
      <c r="AF234" s="167">
        <f t="shared" si="78"/>
        <v>1</v>
      </c>
      <c r="AG234" s="124" t="str">
        <f t="shared" si="89"/>
        <v xml:space="preserve">          case  10-80-DHPTA 2**  (80 gal)   :   "Reliance10_80_DHPTA2xx"</v>
      </c>
      <c r="AH234" s="6">
        <v>3.88</v>
      </c>
      <c r="AJ234" s="6">
        <v>4</v>
      </c>
      <c r="AK234"/>
      <c r="AL234" s="138" t="str">
        <f t="shared" si="90"/>
        <v/>
      </c>
      <c r="AM234" s="138">
        <f t="shared" si="91"/>
        <v>3.88</v>
      </c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  <c r="NR234"/>
      <c r="NS234"/>
      <c r="NT234"/>
      <c r="NU234"/>
      <c r="NV234"/>
      <c r="NW234"/>
      <c r="NX234"/>
      <c r="NY234"/>
      <c r="NZ234"/>
      <c r="OA234"/>
      <c r="OB234"/>
      <c r="OC234"/>
      <c r="OD234"/>
      <c r="OE234"/>
      <c r="OF234"/>
      <c r="OG234"/>
      <c r="OH234"/>
      <c r="OI234"/>
      <c r="OJ234"/>
      <c r="OK234"/>
      <c r="OL234"/>
      <c r="OM234"/>
      <c r="ON234"/>
      <c r="OO234"/>
      <c r="OP234"/>
      <c r="OQ234"/>
      <c r="OR234"/>
      <c r="OS234"/>
      <c r="OT234"/>
      <c r="OU234"/>
      <c r="OV234"/>
      <c r="OW234"/>
      <c r="OX234"/>
      <c r="OY234"/>
      <c r="OZ234"/>
      <c r="PA234"/>
      <c r="PB234"/>
      <c r="PC234"/>
      <c r="PD234"/>
      <c r="PE234"/>
      <c r="PF234"/>
      <c r="PG234"/>
      <c r="PH234"/>
      <c r="PI234"/>
      <c r="PJ234"/>
      <c r="PK234"/>
      <c r="PL234"/>
      <c r="PM234"/>
      <c r="PN234"/>
      <c r="PO234"/>
      <c r="PP234"/>
      <c r="PQ234"/>
      <c r="PR234"/>
      <c r="PS234"/>
      <c r="PT234"/>
      <c r="PU234"/>
      <c r="PV234"/>
      <c r="PW234"/>
      <c r="PX234"/>
      <c r="PY234"/>
      <c r="PZ234"/>
      <c r="QA234"/>
      <c r="QB234"/>
      <c r="QC234"/>
      <c r="QD234"/>
      <c r="QE234"/>
      <c r="QF234"/>
      <c r="QG234"/>
      <c r="QH234"/>
      <c r="QI234"/>
      <c r="QJ234"/>
      <c r="QK234"/>
      <c r="QL234"/>
      <c r="QM234"/>
      <c r="QN234"/>
      <c r="QO234"/>
      <c r="QP234"/>
      <c r="QQ234"/>
      <c r="QR234"/>
      <c r="QS234"/>
      <c r="QT234"/>
      <c r="QU234"/>
      <c r="QV234"/>
      <c r="QW234"/>
      <c r="QX234"/>
      <c r="QY234"/>
      <c r="QZ234"/>
      <c r="RA234"/>
      <c r="RB234"/>
      <c r="RC234"/>
      <c r="RD234"/>
      <c r="RE234"/>
      <c r="RF234"/>
      <c r="RG234"/>
      <c r="RH234"/>
      <c r="RI234"/>
      <c r="RJ234"/>
      <c r="RK234"/>
      <c r="RL234"/>
      <c r="RM234"/>
      <c r="RN234"/>
      <c r="RO234"/>
      <c r="RP234"/>
      <c r="RQ234"/>
      <c r="RR234"/>
      <c r="RS234"/>
      <c r="RT234"/>
      <c r="RU234"/>
      <c r="RV234"/>
      <c r="RW234"/>
      <c r="RX234"/>
      <c r="RY234"/>
      <c r="RZ234"/>
      <c r="SA234"/>
      <c r="SB234"/>
      <c r="SC234"/>
      <c r="SD234"/>
      <c r="SE234"/>
      <c r="SF234"/>
      <c r="SG234"/>
      <c r="SH234"/>
      <c r="SI234"/>
      <c r="SJ234"/>
      <c r="SK234"/>
      <c r="SL234"/>
      <c r="SM234"/>
      <c r="SN234"/>
      <c r="SO234"/>
      <c r="SP234"/>
      <c r="SQ234"/>
      <c r="SR234"/>
      <c r="SS234"/>
      <c r="ST234"/>
      <c r="SU234"/>
      <c r="SV234"/>
      <c r="SW234"/>
      <c r="SX234"/>
      <c r="SY234"/>
      <c r="SZ234"/>
      <c r="TA234"/>
      <c r="TB234"/>
      <c r="TC234"/>
      <c r="TD234"/>
      <c r="TE234"/>
      <c r="TF234"/>
      <c r="TG234"/>
      <c r="TH234"/>
      <c r="TI234"/>
      <c r="TJ234"/>
      <c r="TK234"/>
      <c r="TL234"/>
      <c r="TM234"/>
      <c r="TN234"/>
      <c r="TO234"/>
      <c r="TP234"/>
      <c r="TQ234"/>
      <c r="TR234"/>
      <c r="TS234"/>
      <c r="TT234"/>
      <c r="TU234"/>
      <c r="TV234"/>
      <c r="TW234"/>
      <c r="TX234"/>
      <c r="TY234"/>
      <c r="TZ234"/>
      <c r="UA234"/>
      <c r="UB234"/>
      <c r="UC234"/>
      <c r="UD234"/>
      <c r="UE234"/>
      <c r="UF234"/>
      <c r="UG234"/>
      <c r="UH234"/>
      <c r="UI234"/>
      <c r="UJ234"/>
      <c r="UK234"/>
      <c r="UL234"/>
      <c r="UM234"/>
      <c r="UN234"/>
      <c r="UO234"/>
      <c r="UP234"/>
      <c r="UQ234"/>
      <c r="UR234"/>
      <c r="US234"/>
      <c r="UT234"/>
      <c r="UU234"/>
      <c r="UV234"/>
      <c r="UW234"/>
      <c r="UX234"/>
      <c r="UY234"/>
      <c r="UZ234"/>
      <c r="VA234"/>
      <c r="VB234"/>
      <c r="VC234"/>
      <c r="VD234"/>
      <c r="VE234"/>
      <c r="VF234"/>
      <c r="VG234"/>
      <c r="VH234"/>
      <c r="VI234"/>
      <c r="VJ234"/>
      <c r="VK234"/>
      <c r="VL234"/>
      <c r="VM234"/>
      <c r="VN234"/>
      <c r="VO234"/>
      <c r="VP234"/>
      <c r="VQ234"/>
      <c r="VR234"/>
      <c r="VS234"/>
      <c r="VT234"/>
      <c r="VU234"/>
      <c r="VV234"/>
      <c r="VW234"/>
      <c r="VX234"/>
      <c r="VY234"/>
      <c r="VZ234"/>
      <c r="WA234"/>
      <c r="WB234"/>
      <c r="WC234"/>
      <c r="WD234"/>
      <c r="WE234"/>
      <c r="WF234"/>
      <c r="WG234"/>
      <c r="WH234"/>
      <c r="WI234"/>
      <c r="WJ234"/>
      <c r="WK234"/>
      <c r="WL234"/>
      <c r="WM234"/>
      <c r="WN234"/>
      <c r="WO234"/>
      <c r="WP234"/>
      <c r="WQ234"/>
      <c r="WR234"/>
      <c r="WS234"/>
      <c r="WT234"/>
      <c r="WU234"/>
      <c r="WV234"/>
      <c r="WW234"/>
      <c r="WX234"/>
      <c r="WY234"/>
      <c r="WZ234"/>
      <c r="XA234"/>
      <c r="XB234"/>
      <c r="XC234"/>
      <c r="XD234"/>
      <c r="XE234"/>
      <c r="XF234"/>
      <c r="XG234"/>
      <c r="XH234"/>
      <c r="XI234"/>
      <c r="XJ234"/>
      <c r="XK234"/>
      <c r="XL234"/>
      <c r="XM234"/>
      <c r="XN234"/>
      <c r="XO234"/>
      <c r="XP234"/>
      <c r="XQ234"/>
      <c r="XR234"/>
      <c r="XS234"/>
      <c r="XT234"/>
      <c r="XU234"/>
      <c r="XV234"/>
      <c r="XW234"/>
      <c r="XX234"/>
      <c r="XY234"/>
      <c r="XZ234"/>
      <c r="YA234"/>
      <c r="YB234"/>
      <c r="YC234"/>
      <c r="YD234"/>
      <c r="YE234"/>
      <c r="YF234"/>
      <c r="YG234"/>
      <c r="YH234"/>
      <c r="YI234"/>
      <c r="YJ234"/>
      <c r="YK234"/>
      <c r="YL234"/>
      <c r="YM234"/>
      <c r="YN234"/>
      <c r="YO234"/>
      <c r="YP234"/>
      <c r="YQ234"/>
      <c r="YR234"/>
      <c r="YS234"/>
      <c r="YT234"/>
      <c r="YU234"/>
      <c r="YV234"/>
      <c r="YW234"/>
      <c r="YX234"/>
      <c r="YY234"/>
      <c r="YZ234"/>
      <c r="ZA234"/>
      <c r="ZB234"/>
      <c r="ZC234"/>
      <c r="ZD234"/>
      <c r="ZE234"/>
      <c r="ZF234"/>
      <c r="ZG234"/>
      <c r="ZH234"/>
      <c r="ZI234"/>
      <c r="ZJ234"/>
      <c r="ZK234"/>
      <c r="ZL234"/>
      <c r="ZM234"/>
      <c r="ZN234"/>
      <c r="ZO234"/>
      <c r="ZP234"/>
      <c r="ZQ234"/>
      <c r="ZR234"/>
      <c r="ZS234"/>
      <c r="ZT234"/>
      <c r="ZU234"/>
      <c r="ZV234"/>
      <c r="ZW234"/>
      <c r="ZX234"/>
      <c r="ZY234"/>
      <c r="ZZ234"/>
      <c r="AAA234"/>
      <c r="AAB234"/>
      <c r="AAC234"/>
      <c r="AAD234"/>
      <c r="AAE234"/>
      <c r="AAF234"/>
      <c r="AAG234"/>
      <c r="AAH234"/>
      <c r="AAI234"/>
      <c r="AAJ234"/>
      <c r="AAK234"/>
      <c r="AAL234"/>
      <c r="AAM234"/>
      <c r="AAN234"/>
      <c r="AAO234"/>
      <c r="AAP234"/>
      <c r="AAQ234"/>
      <c r="AAR234"/>
      <c r="AAS234"/>
      <c r="AAT234"/>
      <c r="AAU234"/>
      <c r="AAV234"/>
      <c r="AAW234"/>
      <c r="AAX234"/>
      <c r="AAY234"/>
      <c r="AAZ234"/>
      <c r="ABA234"/>
      <c r="ABB234"/>
      <c r="ABC234"/>
      <c r="ABD234"/>
      <c r="ABE234"/>
      <c r="ABF234"/>
      <c r="ABG234"/>
      <c r="ABH234"/>
      <c r="ABI234"/>
      <c r="ABJ234"/>
      <c r="ABK234"/>
      <c r="ABL234"/>
      <c r="ABM234"/>
      <c r="ABN234"/>
      <c r="ABO234"/>
      <c r="ABP234"/>
      <c r="ABQ234"/>
      <c r="ABR234"/>
      <c r="ABS234"/>
      <c r="ABT234"/>
      <c r="ABU234"/>
      <c r="ABV234"/>
      <c r="ABW234"/>
      <c r="ABX234"/>
      <c r="ABY234"/>
      <c r="ABZ234"/>
      <c r="ACA234"/>
      <c r="ACB234"/>
      <c r="ACC234"/>
      <c r="ACD234"/>
      <c r="ACE234"/>
      <c r="ACF234"/>
      <c r="ACG234"/>
      <c r="ACH234"/>
      <c r="ACI234"/>
      <c r="ACJ234"/>
      <c r="ACK234"/>
      <c r="ACL234"/>
      <c r="ACM234"/>
      <c r="ACN234"/>
      <c r="ACO234"/>
      <c r="ACP234"/>
      <c r="ACQ234"/>
      <c r="ACR234"/>
      <c r="ACS234"/>
      <c r="ACT234"/>
      <c r="ACU234"/>
      <c r="ACV234"/>
      <c r="ACW234"/>
      <c r="ACX234"/>
      <c r="ACY234"/>
      <c r="ACZ234"/>
      <c r="ADA234"/>
      <c r="ADB234"/>
      <c r="ADC234"/>
      <c r="ADD234"/>
      <c r="ADE234"/>
      <c r="ADF234"/>
      <c r="ADG234"/>
      <c r="ADH234"/>
      <c r="ADI234"/>
      <c r="ADJ234"/>
      <c r="ADK234"/>
      <c r="ADL234"/>
      <c r="ADM234"/>
      <c r="ADN234"/>
      <c r="ADO234"/>
      <c r="ADP234"/>
      <c r="ADQ234"/>
      <c r="ADR234"/>
      <c r="ADS234"/>
      <c r="ADT234"/>
      <c r="ADU234"/>
      <c r="ADV234"/>
      <c r="ADW234"/>
      <c r="ADX234"/>
      <c r="ADY234"/>
      <c r="ADZ234"/>
      <c r="AEA234"/>
      <c r="AEB234"/>
      <c r="AEC234"/>
      <c r="AED234"/>
      <c r="AEE234"/>
      <c r="AEF234"/>
      <c r="AEG234"/>
      <c r="AEH234"/>
      <c r="AEI234"/>
      <c r="AEJ234"/>
      <c r="AEK234"/>
      <c r="AEL234"/>
      <c r="AEM234"/>
      <c r="AEN234"/>
      <c r="AEO234"/>
      <c r="AEP234"/>
      <c r="AEQ234"/>
      <c r="AER234"/>
      <c r="AES234"/>
      <c r="AET234"/>
      <c r="AEU234"/>
      <c r="AEV234"/>
      <c r="AEW234"/>
      <c r="AEX234"/>
      <c r="AEY234"/>
      <c r="AEZ234"/>
      <c r="AFA234"/>
      <c r="AFB234"/>
      <c r="AFC234"/>
      <c r="AFD234"/>
      <c r="AFE234"/>
      <c r="AFF234"/>
      <c r="AFG234"/>
      <c r="AFH234"/>
      <c r="AFI234"/>
      <c r="AFJ234"/>
      <c r="AFK234"/>
      <c r="AFL234"/>
      <c r="AFM234"/>
      <c r="AFN234"/>
      <c r="AFO234"/>
      <c r="AFP234"/>
      <c r="AFQ234"/>
      <c r="AFR234"/>
      <c r="AFS234"/>
      <c r="AFT234"/>
      <c r="AFU234"/>
      <c r="AFV234"/>
      <c r="AFW234"/>
      <c r="AFX234"/>
      <c r="AFY234"/>
      <c r="AFZ234"/>
      <c r="AGA234"/>
      <c r="AGB234"/>
      <c r="AGC234"/>
      <c r="AGD234"/>
      <c r="AGE234"/>
      <c r="AGF234"/>
      <c r="AGG234"/>
      <c r="AGH234"/>
      <c r="AGI234"/>
      <c r="AGJ234"/>
      <c r="AGK234"/>
      <c r="AGL234"/>
      <c r="AGM234"/>
      <c r="AGN234"/>
      <c r="AGO234"/>
      <c r="AGP234"/>
      <c r="AGQ234"/>
      <c r="AGR234"/>
      <c r="AGS234"/>
      <c r="AGT234"/>
      <c r="AGU234"/>
      <c r="AGV234"/>
      <c r="AGW234"/>
      <c r="AGX234"/>
      <c r="AGY234"/>
      <c r="AGZ234"/>
      <c r="AHA234"/>
      <c r="AHB234"/>
      <c r="AHC234"/>
      <c r="AHD234"/>
      <c r="AHE234"/>
      <c r="AHF234"/>
      <c r="AHG234"/>
      <c r="AHH234"/>
      <c r="AHI234"/>
      <c r="AHJ234"/>
      <c r="AHK234"/>
      <c r="AHL234"/>
      <c r="AHM234"/>
      <c r="AHN234"/>
      <c r="AHO234"/>
      <c r="AHP234"/>
      <c r="AHQ234"/>
      <c r="AHR234"/>
      <c r="AHS234"/>
      <c r="AHT234"/>
      <c r="AHU234"/>
      <c r="AHV234"/>
      <c r="AHW234"/>
      <c r="AHX234"/>
      <c r="AHY234"/>
      <c r="AHZ234"/>
      <c r="AIA234"/>
      <c r="AIB234"/>
      <c r="AIC234"/>
      <c r="AID234"/>
      <c r="AIE234"/>
      <c r="AIF234"/>
      <c r="AIG234"/>
      <c r="AIH234"/>
      <c r="AII234"/>
      <c r="AIJ234"/>
      <c r="AIK234"/>
      <c r="AIL234"/>
      <c r="AIM234"/>
      <c r="AIN234"/>
      <c r="AIO234"/>
      <c r="AIP234"/>
      <c r="AIQ234"/>
      <c r="AIR234"/>
      <c r="AIS234"/>
      <c r="AIT234"/>
      <c r="AIU234"/>
      <c r="AIV234"/>
      <c r="AIW234"/>
      <c r="AIX234"/>
      <c r="AIY234"/>
      <c r="AIZ234"/>
      <c r="AJA234"/>
      <c r="AJB234"/>
      <c r="AJC234"/>
      <c r="AJD234"/>
      <c r="AJE234"/>
      <c r="AJF234"/>
      <c r="AJG234"/>
      <c r="AJH234"/>
      <c r="AJI234"/>
      <c r="AJJ234"/>
      <c r="AJK234"/>
      <c r="AJL234"/>
      <c r="AJM234"/>
      <c r="AJN234"/>
      <c r="AJO234"/>
      <c r="AJP234"/>
      <c r="AJQ234"/>
      <c r="AJR234"/>
      <c r="AJS234"/>
      <c r="AJT234"/>
      <c r="AJU234"/>
      <c r="AJV234"/>
      <c r="AJW234"/>
      <c r="AJX234"/>
      <c r="AJY234"/>
      <c r="AJZ234"/>
      <c r="AKA234"/>
      <c r="AKB234"/>
      <c r="AKC234"/>
      <c r="AKD234"/>
      <c r="AKE234"/>
      <c r="AKF234"/>
      <c r="AKG234"/>
      <c r="AKH234"/>
      <c r="AKI234"/>
      <c r="AKJ234"/>
      <c r="AKK234"/>
      <c r="AKL234"/>
      <c r="AKM234"/>
      <c r="AKN234"/>
      <c r="AKO234"/>
      <c r="AKP234"/>
      <c r="AKQ234"/>
      <c r="AKR234"/>
      <c r="AKS234"/>
      <c r="AKT234"/>
      <c r="AKU234"/>
      <c r="AKV234"/>
      <c r="AKW234"/>
      <c r="AKX234"/>
      <c r="AKY234"/>
      <c r="AKZ234"/>
      <c r="ALA234"/>
      <c r="ALB234"/>
      <c r="ALC234"/>
      <c r="ALD234"/>
      <c r="ALE234"/>
      <c r="ALF234"/>
      <c r="ALG234"/>
      <c r="ALH234"/>
      <c r="ALI234"/>
      <c r="ALJ234"/>
      <c r="ALK234"/>
      <c r="ALL234"/>
      <c r="ALM234"/>
      <c r="ALN234"/>
      <c r="ALO234"/>
      <c r="ALP234"/>
      <c r="ALQ234"/>
      <c r="ALR234"/>
      <c r="ALS234"/>
      <c r="ALT234"/>
      <c r="ALU234"/>
      <c r="ALV234"/>
      <c r="ALW234"/>
      <c r="ALX234"/>
      <c r="ALY234"/>
      <c r="ALZ234"/>
      <c r="AMA234"/>
      <c r="AMB234"/>
      <c r="AMC234"/>
      <c r="AMD234"/>
      <c r="AME234"/>
      <c r="AMF234"/>
      <c r="AMG234"/>
      <c r="AMH234"/>
      <c r="AMI234"/>
      <c r="AMJ234"/>
      <c r="AMK234"/>
      <c r="AML234"/>
      <c r="AMM234"/>
      <c r="AMN234"/>
      <c r="AMO234"/>
      <c r="AMP234"/>
      <c r="AMQ234"/>
      <c r="AMR234"/>
      <c r="AMS234"/>
      <c r="AMT234"/>
      <c r="AMU234"/>
    </row>
    <row r="235" spans="3:1035" s="6" customFormat="1" ht="15" customHeight="1" x14ac:dyDescent="0.25">
      <c r="C235" s="147" t="str">
        <f t="shared" si="79"/>
        <v>Reliance</v>
      </c>
      <c r="D235" s="147" t="str">
        <f t="shared" si="80"/>
        <v>10-50-DHPTS 2**  (50 gal)</v>
      </c>
      <c r="E235" s="147">
        <f t="shared" si="81"/>
        <v>1801683</v>
      </c>
      <c r="F235" s="55">
        <f t="shared" si="82"/>
        <v>50</v>
      </c>
      <c r="G235" s="6" t="str">
        <f t="shared" si="83"/>
        <v>AOSmithHPTS50</v>
      </c>
      <c r="H235" s="114">
        <f t="shared" si="84"/>
        <v>1</v>
      </c>
      <c r="I235" s="152" t="str">
        <f t="shared" si="85"/>
        <v>Reliance1050DHPTS2xx</v>
      </c>
      <c r="J235" s="114">
        <v>4</v>
      </c>
      <c r="K235" s="219">
        <v>3.8</v>
      </c>
      <c r="L235" s="91" t="s">
        <v>188</v>
      </c>
      <c r="M235" s="32">
        <v>4</v>
      </c>
      <c r="N235" s="75">
        <f t="shared" si="86"/>
        <v>18</v>
      </c>
      <c r="O235" s="154" t="s">
        <v>32</v>
      </c>
      <c r="P235" s="61">
        <v>16</v>
      </c>
      <c r="Q235" s="164">
        <f t="shared" si="75"/>
        <v>1801683</v>
      </c>
      <c r="R235" s="59" t="str">
        <f t="shared" si="87"/>
        <v>10-50-DHPTS 2**  (50 gal)</v>
      </c>
      <c r="S235" s="151">
        <f t="shared" si="76"/>
        <v>1</v>
      </c>
      <c r="T235" s="10" t="s">
        <v>847</v>
      </c>
      <c r="U235" s="11">
        <v>50</v>
      </c>
      <c r="V235" s="30" t="s">
        <v>817</v>
      </c>
      <c r="W235" s="80" t="s">
        <v>817</v>
      </c>
      <c r="X235" s="85" t="str">
        <f t="shared" si="77"/>
        <v>AOSmithHPTS50</v>
      </c>
      <c r="Y235" s="115">
        <v>1</v>
      </c>
      <c r="Z235" s="42" t="s">
        <v>8</v>
      </c>
      <c r="AA235" s="150">
        <v>44728</v>
      </c>
      <c r="AB235" s="44" t="s">
        <v>80</v>
      </c>
      <c r="AC235" s="124" t="str">
        <f t="shared" si="88"/>
        <v>2,     1801683,   "10-50-DHPTS 2**  (50 gal)"</v>
      </c>
      <c r="AD235" s="125" t="str">
        <f>O235</f>
        <v>Reliance</v>
      </c>
      <c r="AE235" s="146" t="s">
        <v>850</v>
      </c>
      <c r="AF235" s="167">
        <f t="shared" si="78"/>
        <v>1</v>
      </c>
      <c r="AG235" s="124" t="str">
        <f t="shared" si="89"/>
        <v xml:space="preserve">          case  10-50-DHPTS 2**  (50 gal)   :   "Reliance1050DHPTS2xx"</v>
      </c>
      <c r="AH235" s="6">
        <v>3.8</v>
      </c>
      <c r="AJ235" s="6">
        <v>4</v>
      </c>
      <c r="AK235"/>
      <c r="AL235" s="138" t="str">
        <f t="shared" si="90"/>
        <v/>
      </c>
      <c r="AM235" s="138">
        <f t="shared" si="91"/>
        <v>3.8</v>
      </c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  <c r="NR235"/>
      <c r="NS235"/>
      <c r="NT235"/>
      <c r="NU235"/>
      <c r="NV235"/>
      <c r="NW235"/>
      <c r="NX235"/>
      <c r="NY235"/>
      <c r="NZ235"/>
      <c r="OA235"/>
      <c r="OB235"/>
      <c r="OC235"/>
      <c r="OD235"/>
      <c r="OE235"/>
      <c r="OF235"/>
      <c r="OG235"/>
      <c r="OH235"/>
      <c r="OI235"/>
      <c r="OJ235"/>
      <c r="OK235"/>
      <c r="OL235"/>
      <c r="OM235"/>
      <c r="ON235"/>
      <c r="OO235"/>
      <c r="OP235"/>
      <c r="OQ235"/>
      <c r="OR235"/>
      <c r="OS235"/>
      <c r="OT235"/>
      <c r="OU235"/>
      <c r="OV235"/>
      <c r="OW235"/>
      <c r="OX235"/>
      <c r="OY235"/>
      <c r="OZ235"/>
      <c r="PA235"/>
      <c r="PB235"/>
      <c r="PC235"/>
      <c r="PD235"/>
      <c r="PE235"/>
      <c r="PF235"/>
      <c r="PG235"/>
      <c r="PH235"/>
      <c r="PI235"/>
      <c r="PJ235"/>
      <c r="PK235"/>
      <c r="PL235"/>
      <c r="PM235"/>
      <c r="PN235"/>
      <c r="PO235"/>
      <c r="PP235"/>
      <c r="PQ235"/>
      <c r="PR235"/>
      <c r="PS235"/>
      <c r="PT235"/>
      <c r="PU235"/>
      <c r="PV235"/>
      <c r="PW235"/>
      <c r="PX235"/>
      <c r="PY235"/>
      <c r="PZ235"/>
      <c r="QA235"/>
      <c r="QB235"/>
      <c r="QC235"/>
      <c r="QD235"/>
      <c r="QE235"/>
      <c r="QF235"/>
      <c r="QG235"/>
      <c r="QH235"/>
      <c r="QI235"/>
      <c r="QJ235"/>
      <c r="QK235"/>
      <c r="QL235"/>
      <c r="QM235"/>
      <c r="QN235"/>
      <c r="QO235"/>
      <c r="QP235"/>
      <c r="QQ235"/>
      <c r="QR235"/>
      <c r="QS235"/>
      <c r="QT235"/>
      <c r="QU235"/>
      <c r="QV235"/>
      <c r="QW235"/>
      <c r="QX235"/>
      <c r="QY235"/>
      <c r="QZ235"/>
      <c r="RA235"/>
      <c r="RB235"/>
      <c r="RC235"/>
      <c r="RD235"/>
      <c r="RE235"/>
      <c r="RF235"/>
      <c r="RG235"/>
      <c r="RH235"/>
      <c r="RI235"/>
      <c r="RJ235"/>
      <c r="RK235"/>
      <c r="RL235"/>
      <c r="RM235"/>
      <c r="RN235"/>
      <c r="RO235"/>
      <c r="RP235"/>
      <c r="RQ235"/>
      <c r="RR235"/>
      <c r="RS235"/>
      <c r="RT235"/>
      <c r="RU235"/>
      <c r="RV235"/>
      <c r="RW235"/>
      <c r="RX235"/>
      <c r="RY235"/>
      <c r="RZ235"/>
      <c r="SA235"/>
      <c r="SB235"/>
      <c r="SC235"/>
      <c r="SD235"/>
      <c r="SE235"/>
      <c r="SF235"/>
      <c r="SG235"/>
      <c r="SH235"/>
      <c r="SI235"/>
      <c r="SJ235"/>
      <c r="SK235"/>
      <c r="SL235"/>
      <c r="SM235"/>
      <c r="SN235"/>
      <c r="SO235"/>
      <c r="SP235"/>
      <c r="SQ235"/>
      <c r="SR235"/>
      <c r="SS235"/>
      <c r="ST235"/>
      <c r="SU235"/>
      <c r="SV235"/>
      <c r="SW235"/>
      <c r="SX235"/>
      <c r="SY235"/>
      <c r="SZ235"/>
      <c r="TA235"/>
      <c r="TB235"/>
      <c r="TC235"/>
      <c r="TD235"/>
      <c r="TE235"/>
      <c r="TF235"/>
      <c r="TG235"/>
      <c r="TH235"/>
      <c r="TI235"/>
      <c r="TJ235"/>
      <c r="TK235"/>
      <c r="TL235"/>
      <c r="TM235"/>
      <c r="TN235"/>
      <c r="TO235"/>
      <c r="TP235"/>
      <c r="TQ235"/>
      <c r="TR235"/>
      <c r="TS235"/>
      <c r="TT235"/>
      <c r="TU235"/>
      <c r="TV235"/>
      <c r="TW235"/>
      <c r="TX235"/>
      <c r="TY235"/>
      <c r="TZ235"/>
      <c r="UA235"/>
      <c r="UB235"/>
      <c r="UC235"/>
      <c r="UD235"/>
      <c r="UE235"/>
      <c r="UF235"/>
      <c r="UG235"/>
      <c r="UH235"/>
      <c r="UI235"/>
      <c r="UJ235"/>
      <c r="UK235"/>
      <c r="UL235"/>
      <c r="UM235"/>
      <c r="UN235"/>
      <c r="UO235"/>
      <c r="UP235"/>
      <c r="UQ235"/>
      <c r="UR235"/>
      <c r="US235"/>
      <c r="UT235"/>
      <c r="UU235"/>
      <c r="UV235"/>
      <c r="UW235"/>
      <c r="UX235"/>
      <c r="UY235"/>
      <c r="UZ235"/>
      <c r="VA235"/>
      <c r="VB235"/>
      <c r="VC235"/>
      <c r="VD235"/>
      <c r="VE235"/>
      <c r="VF235"/>
      <c r="VG235"/>
      <c r="VH235"/>
      <c r="VI235"/>
      <c r="VJ235"/>
      <c r="VK235"/>
      <c r="VL235"/>
      <c r="VM235"/>
      <c r="VN235"/>
      <c r="VO235"/>
      <c r="VP235"/>
      <c r="VQ235"/>
      <c r="VR235"/>
      <c r="VS235"/>
      <c r="VT235"/>
      <c r="VU235"/>
      <c r="VV235"/>
      <c r="VW235"/>
      <c r="VX235"/>
      <c r="VY235"/>
      <c r="VZ235"/>
      <c r="WA235"/>
      <c r="WB235"/>
      <c r="WC235"/>
      <c r="WD235"/>
      <c r="WE235"/>
      <c r="WF235"/>
      <c r="WG235"/>
      <c r="WH235"/>
      <c r="WI235"/>
      <c r="WJ235"/>
      <c r="WK235"/>
      <c r="WL235"/>
      <c r="WM235"/>
      <c r="WN235"/>
      <c r="WO235"/>
      <c r="WP235"/>
      <c r="WQ235"/>
      <c r="WR235"/>
      <c r="WS235"/>
      <c r="WT235"/>
      <c r="WU235"/>
      <c r="WV235"/>
      <c r="WW235"/>
      <c r="WX235"/>
      <c r="WY235"/>
      <c r="WZ235"/>
      <c r="XA235"/>
      <c r="XB235"/>
      <c r="XC235"/>
      <c r="XD235"/>
      <c r="XE235"/>
      <c r="XF235"/>
      <c r="XG235"/>
      <c r="XH235"/>
      <c r="XI235"/>
      <c r="XJ235"/>
      <c r="XK235"/>
      <c r="XL235"/>
      <c r="XM235"/>
      <c r="XN235"/>
      <c r="XO235"/>
      <c r="XP235"/>
      <c r="XQ235"/>
      <c r="XR235"/>
      <c r="XS235"/>
      <c r="XT235"/>
      <c r="XU235"/>
      <c r="XV235"/>
      <c r="XW235"/>
      <c r="XX235"/>
      <c r="XY235"/>
      <c r="XZ235"/>
      <c r="YA235"/>
      <c r="YB235"/>
      <c r="YC235"/>
      <c r="YD235"/>
      <c r="YE235"/>
      <c r="YF235"/>
      <c r="YG235"/>
      <c r="YH235"/>
      <c r="YI235"/>
      <c r="YJ235"/>
      <c r="YK235"/>
      <c r="YL235"/>
      <c r="YM235"/>
      <c r="YN235"/>
      <c r="YO235"/>
      <c r="YP235"/>
      <c r="YQ235"/>
      <c r="YR235"/>
      <c r="YS235"/>
      <c r="YT235"/>
      <c r="YU235"/>
      <c r="YV235"/>
      <c r="YW235"/>
      <c r="YX235"/>
      <c r="YY235"/>
      <c r="YZ235"/>
      <c r="ZA235"/>
      <c r="ZB235"/>
      <c r="ZC235"/>
      <c r="ZD235"/>
      <c r="ZE235"/>
      <c r="ZF235"/>
      <c r="ZG235"/>
      <c r="ZH235"/>
      <c r="ZI235"/>
      <c r="ZJ235"/>
      <c r="ZK235"/>
      <c r="ZL235"/>
      <c r="ZM235"/>
      <c r="ZN235"/>
      <c r="ZO235"/>
      <c r="ZP235"/>
      <c r="ZQ235"/>
      <c r="ZR235"/>
      <c r="ZS235"/>
      <c r="ZT235"/>
      <c r="ZU235"/>
      <c r="ZV235"/>
      <c r="ZW235"/>
      <c r="ZX235"/>
      <c r="ZY235"/>
      <c r="ZZ235"/>
      <c r="AAA235"/>
      <c r="AAB235"/>
      <c r="AAC235"/>
      <c r="AAD235"/>
      <c r="AAE235"/>
      <c r="AAF235"/>
      <c r="AAG235"/>
      <c r="AAH235"/>
      <c r="AAI235"/>
      <c r="AAJ235"/>
      <c r="AAK235"/>
      <c r="AAL235"/>
      <c r="AAM235"/>
      <c r="AAN235"/>
      <c r="AAO235"/>
      <c r="AAP235"/>
      <c r="AAQ235"/>
      <c r="AAR235"/>
      <c r="AAS235"/>
      <c r="AAT235"/>
      <c r="AAU235"/>
      <c r="AAV235"/>
      <c r="AAW235"/>
      <c r="AAX235"/>
      <c r="AAY235"/>
      <c r="AAZ235"/>
      <c r="ABA235"/>
      <c r="ABB235"/>
      <c r="ABC235"/>
      <c r="ABD235"/>
      <c r="ABE235"/>
      <c r="ABF235"/>
      <c r="ABG235"/>
      <c r="ABH235"/>
      <c r="ABI235"/>
      <c r="ABJ235"/>
      <c r="ABK235"/>
      <c r="ABL235"/>
      <c r="ABM235"/>
      <c r="ABN235"/>
      <c r="ABO235"/>
      <c r="ABP235"/>
      <c r="ABQ235"/>
      <c r="ABR235"/>
      <c r="ABS235"/>
      <c r="ABT235"/>
      <c r="ABU235"/>
      <c r="ABV235"/>
      <c r="ABW235"/>
      <c r="ABX235"/>
      <c r="ABY235"/>
      <c r="ABZ235"/>
      <c r="ACA235"/>
      <c r="ACB235"/>
      <c r="ACC235"/>
      <c r="ACD235"/>
      <c r="ACE235"/>
      <c r="ACF235"/>
      <c r="ACG235"/>
      <c r="ACH235"/>
      <c r="ACI235"/>
      <c r="ACJ235"/>
      <c r="ACK235"/>
      <c r="ACL235"/>
      <c r="ACM235"/>
      <c r="ACN235"/>
      <c r="ACO235"/>
      <c r="ACP235"/>
      <c r="ACQ235"/>
      <c r="ACR235"/>
      <c r="ACS235"/>
      <c r="ACT235"/>
      <c r="ACU235"/>
      <c r="ACV235"/>
      <c r="ACW235"/>
      <c r="ACX235"/>
      <c r="ACY235"/>
      <c r="ACZ235"/>
      <c r="ADA235"/>
      <c r="ADB235"/>
      <c r="ADC235"/>
      <c r="ADD235"/>
      <c r="ADE235"/>
      <c r="ADF235"/>
      <c r="ADG235"/>
      <c r="ADH235"/>
      <c r="ADI235"/>
      <c r="ADJ235"/>
      <c r="ADK235"/>
      <c r="ADL235"/>
      <c r="ADM235"/>
      <c r="ADN235"/>
      <c r="ADO235"/>
      <c r="ADP235"/>
      <c r="ADQ235"/>
      <c r="ADR235"/>
      <c r="ADS235"/>
      <c r="ADT235"/>
      <c r="ADU235"/>
      <c r="ADV235"/>
      <c r="ADW235"/>
      <c r="ADX235"/>
      <c r="ADY235"/>
      <c r="ADZ235"/>
      <c r="AEA235"/>
      <c r="AEB235"/>
      <c r="AEC235"/>
      <c r="AED235"/>
      <c r="AEE235"/>
      <c r="AEF235"/>
      <c r="AEG235"/>
      <c r="AEH235"/>
      <c r="AEI235"/>
      <c r="AEJ235"/>
      <c r="AEK235"/>
      <c r="AEL235"/>
      <c r="AEM235"/>
      <c r="AEN235"/>
      <c r="AEO235"/>
      <c r="AEP235"/>
      <c r="AEQ235"/>
      <c r="AER235"/>
      <c r="AES235"/>
      <c r="AET235"/>
      <c r="AEU235"/>
      <c r="AEV235"/>
      <c r="AEW235"/>
      <c r="AEX235"/>
      <c r="AEY235"/>
      <c r="AEZ235"/>
      <c r="AFA235"/>
      <c r="AFB235"/>
      <c r="AFC235"/>
      <c r="AFD235"/>
      <c r="AFE235"/>
      <c r="AFF235"/>
      <c r="AFG235"/>
      <c r="AFH235"/>
      <c r="AFI235"/>
      <c r="AFJ235"/>
      <c r="AFK235"/>
      <c r="AFL235"/>
      <c r="AFM235"/>
      <c r="AFN235"/>
      <c r="AFO235"/>
      <c r="AFP235"/>
      <c r="AFQ235"/>
      <c r="AFR235"/>
      <c r="AFS235"/>
      <c r="AFT235"/>
      <c r="AFU235"/>
      <c r="AFV235"/>
      <c r="AFW235"/>
      <c r="AFX235"/>
      <c r="AFY235"/>
      <c r="AFZ235"/>
      <c r="AGA235"/>
      <c r="AGB235"/>
      <c r="AGC235"/>
      <c r="AGD235"/>
      <c r="AGE235"/>
      <c r="AGF235"/>
      <c r="AGG235"/>
      <c r="AGH235"/>
      <c r="AGI235"/>
      <c r="AGJ235"/>
      <c r="AGK235"/>
      <c r="AGL235"/>
      <c r="AGM235"/>
      <c r="AGN235"/>
      <c r="AGO235"/>
      <c r="AGP235"/>
      <c r="AGQ235"/>
      <c r="AGR235"/>
      <c r="AGS235"/>
      <c r="AGT235"/>
      <c r="AGU235"/>
      <c r="AGV235"/>
      <c r="AGW235"/>
      <c r="AGX235"/>
      <c r="AGY235"/>
      <c r="AGZ235"/>
      <c r="AHA235"/>
      <c r="AHB235"/>
      <c r="AHC235"/>
      <c r="AHD235"/>
      <c r="AHE235"/>
      <c r="AHF235"/>
      <c r="AHG235"/>
      <c r="AHH235"/>
      <c r="AHI235"/>
      <c r="AHJ235"/>
      <c r="AHK235"/>
      <c r="AHL235"/>
      <c r="AHM235"/>
      <c r="AHN235"/>
      <c r="AHO235"/>
      <c r="AHP235"/>
      <c r="AHQ235"/>
      <c r="AHR235"/>
      <c r="AHS235"/>
      <c r="AHT235"/>
      <c r="AHU235"/>
      <c r="AHV235"/>
      <c r="AHW235"/>
      <c r="AHX235"/>
      <c r="AHY235"/>
      <c r="AHZ235"/>
      <c r="AIA235"/>
      <c r="AIB235"/>
      <c r="AIC235"/>
      <c r="AID235"/>
      <c r="AIE235"/>
      <c r="AIF235"/>
      <c r="AIG235"/>
      <c r="AIH235"/>
      <c r="AII235"/>
      <c r="AIJ235"/>
      <c r="AIK235"/>
      <c r="AIL235"/>
      <c r="AIM235"/>
      <c r="AIN235"/>
      <c r="AIO235"/>
      <c r="AIP235"/>
      <c r="AIQ235"/>
      <c r="AIR235"/>
      <c r="AIS235"/>
      <c r="AIT235"/>
      <c r="AIU235"/>
      <c r="AIV235"/>
      <c r="AIW235"/>
      <c r="AIX235"/>
      <c r="AIY235"/>
      <c r="AIZ235"/>
      <c r="AJA235"/>
      <c r="AJB235"/>
      <c r="AJC235"/>
      <c r="AJD235"/>
      <c r="AJE235"/>
      <c r="AJF235"/>
      <c r="AJG235"/>
      <c r="AJH235"/>
      <c r="AJI235"/>
      <c r="AJJ235"/>
      <c r="AJK235"/>
      <c r="AJL235"/>
      <c r="AJM235"/>
      <c r="AJN235"/>
      <c r="AJO235"/>
      <c r="AJP235"/>
      <c r="AJQ235"/>
      <c r="AJR235"/>
      <c r="AJS235"/>
      <c r="AJT235"/>
      <c r="AJU235"/>
      <c r="AJV235"/>
      <c r="AJW235"/>
      <c r="AJX235"/>
      <c r="AJY235"/>
      <c r="AJZ235"/>
      <c r="AKA235"/>
      <c r="AKB235"/>
      <c r="AKC235"/>
      <c r="AKD235"/>
      <c r="AKE235"/>
      <c r="AKF235"/>
      <c r="AKG235"/>
      <c r="AKH235"/>
      <c r="AKI235"/>
      <c r="AKJ235"/>
      <c r="AKK235"/>
      <c r="AKL235"/>
      <c r="AKM235"/>
      <c r="AKN235"/>
      <c r="AKO235"/>
      <c r="AKP235"/>
      <c r="AKQ235"/>
      <c r="AKR235"/>
      <c r="AKS235"/>
      <c r="AKT235"/>
      <c r="AKU235"/>
      <c r="AKV235"/>
      <c r="AKW235"/>
      <c r="AKX235"/>
      <c r="AKY235"/>
      <c r="AKZ235"/>
      <c r="ALA235"/>
      <c r="ALB235"/>
      <c r="ALC235"/>
      <c r="ALD235"/>
      <c r="ALE235"/>
      <c r="ALF235"/>
      <c r="ALG235"/>
      <c r="ALH235"/>
      <c r="ALI235"/>
      <c r="ALJ235"/>
      <c r="ALK235"/>
      <c r="ALL235"/>
      <c r="ALM235"/>
      <c r="ALN235"/>
      <c r="ALO235"/>
      <c r="ALP235"/>
      <c r="ALQ235"/>
      <c r="ALR235"/>
      <c r="ALS235"/>
      <c r="ALT235"/>
      <c r="ALU235"/>
      <c r="ALV235"/>
      <c r="ALW235"/>
      <c r="ALX235"/>
      <c r="ALY235"/>
      <c r="ALZ235"/>
      <c r="AMA235"/>
      <c r="AMB235"/>
      <c r="AMC235"/>
      <c r="AMD235"/>
      <c r="AME235"/>
      <c r="AMF235"/>
      <c r="AMG235"/>
      <c r="AMH235"/>
      <c r="AMI235"/>
      <c r="AMJ235"/>
      <c r="AMK235"/>
      <c r="AML235"/>
      <c r="AMM235"/>
      <c r="AMN235"/>
      <c r="AMO235"/>
      <c r="AMP235"/>
      <c r="AMQ235"/>
      <c r="AMR235"/>
      <c r="AMS235"/>
      <c r="AMT235"/>
      <c r="AMU235"/>
    </row>
    <row r="236" spans="3:1035" s="6" customFormat="1" ht="15" customHeight="1" x14ac:dyDescent="0.25">
      <c r="C236" s="147" t="str">
        <f t="shared" si="79"/>
        <v>Reliance</v>
      </c>
      <c r="D236" s="147" t="str">
        <f t="shared" si="80"/>
        <v>10-66-DHPTS 2**  (66 gal)</v>
      </c>
      <c r="E236" s="147">
        <f t="shared" si="81"/>
        <v>1801784</v>
      </c>
      <c r="F236" s="55">
        <f t="shared" si="82"/>
        <v>66</v>
      </c>
      <c r="G236" s="6" t="str">
        <f t="shared" si="83"/>
        <v>AOSmithHPTS66</v>
      </c>
      <c r="H236" s="114">
        <f t="shared" si="84"/>
        <v>1</v>
      </c>
      <c r="I236" s="152" t="str">
        <f t="shared" si="85"/>
        <v>Reliance1066DHPTS2xx</v>
      </c>
      <c r="J236" s="114">
        <v>4</v>
      </c>
      <c r="K236" s="219">
        <v>4.0199999999999996</v>
      </c>
      <c r="L236" s="91" t="s">
        <v>188</v>
      </c>
      <c r="M236" s="32">
        <v>4</v>
      </c>
      <c r="N236" s="75">
        <f t="shared" si="86"/>
        <v>18</v>
      </c>
      <c r="O236" s="9" t="s">
        <v>32</v>
      </c>
      <c r="P236" s="62">
        <f>P235+1</f>
        <v>17</v>
      </c>
      <c r="Q236" s="164">
        <f t="shared" si="75"/>
        <v>1801784</v>
      </c>
      <c r="R236" s="59" t="str">
        <f t="shared" si="87"/>
        <v>10-66-DHPTS 2**  (66 gal)</v>
      </c>
      <c r="S236" s="151">
        <f t="shared" si="76"/>
        <v>1</v>
      </c>
      <c r="T236" s="10" t="s">
        <v>848</v>
      </c>
      <c r="U236" s="11">
        <v>66</v>
      </c>
      <c r="V236" s="30" t="s">
        <v>818</v>
      </c>
      <c r="W236" s="80" t="s">
        <v>818</v>
      </c>
      <c r="X236" s="85" t="str">
        <f t="shared" si="77"/>
        <v>AOSmithHPTS66</v>
      </c>
      <c r="Y236" s="115">
        <v>1</v>
      </c>
      <c r="Z236" s="42">
        <v>3</v>
      </c>
      <c r="AA236" s="150">
        <v>44728</v>
      </c>
      <c r="AB236" s="44" t="s">
        <v>80</v>
      </c>
      <c r="AC236" s="124" t="str">
        <f t="shared" si="88"/>
        <v>2,     1801784,   "10-66-DHPTS 2**  (66 gal)"</v>
      </c>
      <c r="AD236" s="126" t="str">
        <f>AD235</f>
        <v>Reliance</v>
      </c>
      <c r="AE236" s="146" t="s">
        <v>851</v>
      </c>
      <c r="AF236" s="167">
        <f t="shared" si="78"/>
        <v>1</v>
      </c>
      <c r="AG236" s="124" t="str">
        <f t="shared" si="89"/>
        <v xml:space="preserve">          case  10-66-DHPTS 2**  (66 gal)   :   "Reliance1066DHPTS2xx"</v>
      </c>
      <c r="AH236" s="6">
        <v>4.0199999999999996</v>
      </c>
      <c r="AJ236" s="6">
        <v>4</v>
      </c>
      <c r="AK236"/>
      <c r="AL236" s="138" t="str">
        <f t="shared" si="90"/>
        <v/>
      </c>
      <c r="AM236" s="138">
        <f t="shared" si="91"/>
        <v>4.0199999999999996</v>
      </c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  <c r="NR236"/>
      <c r="NS236"/>
      <c r="NT236"/>
      <c r="NU236"/>
      <c r="NV236"/>
      <c r="NW236"/>
      <c r="NX236"/>
      <c r="NY236"/>
      <c r="NZ236"/>
      <c r="OA236"/>
      <c r="OB236"/>
      <c r="OC236"/>
      <c r="OD236"/>
      <c r="OE236"/>
      <c r="OF236"/>
      <c r="OG236"/>
      <c r="OH236"/>
      <c r="OI236"/>
      <c r="OJ236"/>
      <c r="OK236"/>
      <c r="OL236"/>
      <c r="OM236"/>
      <c r="ON236"/>
      <c r="OO236"/>
      <c r="OP236"/>
      <c r="OQ236"/>
      <c r="OR236"/>
      <c r="OS236"/>
      <c r="OT236"/>
      <c r="OU236"/>
      <c r="OV236"/>
      <c r="OW236"/>
      <c r="OX236"/>
      <c r="OY236"/>
      <c r="OZ236"/>
      <c r="PA236"/>
      <c r="PB236"/>
      <c r="PC236"/>
      <c r="PD236"/>
      <c r="PE236"/>
      <c r="PF236"/>
      <c r="PG236"/>
      <c r="PH236"/>
      <c r="PI236"/>
      <c r="PJ236"/>
      <c r="PK236"/>
      <c r="PL236"/>
      <c r="PM236"/>
      <c r="PN236"/>
      <c r="PO236"/>
      <c r="PP236"/>
      <c r="PQ236"/>
      <c r="PR236"/>
      <c r="PS236"/>
      <c r="PT236"/>
      <c r="PU236"/>
      <c r="PV236"/>
      <c r="PW236"/>
      <c r="PX236"/>
      <c r="PY236"/>
      <c r="PZ236"/>
      <c r="QA236"/>
      <c r="QB236"/>
      <c r="QC236"/>
      <c r="QD236"/>
      <c r="QE236"/>
      <c r="QF236"/>
      <c r="QG236"/>
      <c r="QH236"/>
      <c r="QI236"/>
      <c r="QJ236"/>
      <c r="QK236"/>
      <c r="QL236"/>
      <c r="QM236"/>
      <c r="QN236"/>
      <c r="QO236"/>
      <c r="QP236"/>
      <c r="QQ236"/>
      <c r="QR236"/>
      <c r="QS236"/>
      <c r="QT236"/>
      <c r="QU236"/>
      <c r="QV236"/>
      <c r="QW236"/>
      <c r="QX236"/>
      <c r="QY236"/>
      <c r="QZ236"/>
      <c r="RA236"/>
      <c r="RB236"/>
      <c r="RC236"/>
      <c r="RD236"/>
      <c r="RE236"/>
      <c r="RF236"/>
      <c r="RG236"/>
      <c r="RH236"/>
      <c r="RI236"/>
      <c r="RJ236"/>
      <c r="RK236"/>
      <c r="RL236"/>
      <c r="RM236"/>
      <c r="RN236"/>
      <c r="RO236"/>
      <c r="RP236"/>
      <c r="RQ236"/>
      <c r="RR236"/>
      <c r="RS236"/>
      <c r="RT236"/>
      <c r="RU236"/>
      <c r="RV236"/>
      <c r="RW236"/>
      <c r="RX236"/>
      <c r="RY236"/>
      <c r="RZ236"/>
      <c r="SA236"/>
      <c r="SB236"/>
      <c r="SC236"/>
      <c r="SD236"/>
      <c r="SE236"/>
      <c r="SF236"/>
      <c r="SG236"/>
      <c r="SH236"/>
      <c r="SI236"/>
      <c r="SJ236"/>
      <c r="SK236"/>
      <c r="SL236"/>
      <c r="SM236"/>
      <c r="SN236"/>
      <c r="SO236"/>
      <c r="SP236"/>
      <c r="SQ236"/>
      <c r="SR236"/>
      <c r="SS236"/>
      <c r="ST236"/>
      <c r="SU236"/>
      <c r="SV236"/>
      <c r="SW236"/>
      <c r="SX236"/>
      <c r="SY236"/>
      <c r="SZ236"/>
      <c r="TA236"/>
      <c r="TB236"/>
      <c r="TC236"/>
      <c r="TD236"/>
      <c r="TE236"/>
      <c r="TF236"/>
      <c r="TG236"/>
      <c r="TH236"/>
      <c r="TI236"/>
      <c r="TJ236"/>
      <c r="TK236"/>
      <c r="TL236"/>
      <c r="TM236"/>
      <c r="TN236"/>
      <c r="TO236"/>
      <c r="TP236"/>
      <c r="TQ236"/>
      <c r="TR236"/>
      <c r="TS236"/>
      <c r="TT236"/>
      <c r="TU236"/>
      <c r="TV236"/>
      <c r="TW236"/>
      <c r="TX236"/>
      <c r="TY236"/>
      <c r="TZ236"/>
      <c r="UA236"/>
      <c r="UB236"/>
      <c r="UC236"/>
      <c r="UD236"/>
      <c r="UE236"/>
      <c r="UF236"/>
      <c r="UG236"/>
      <c r="UH236"/>
      <c r="UI236"/>
      <c r="UJ236"/>
      <c r="UK236"/>
      <c r="UL236"/>
      <c r="UM236"/>
      <c r="UN236"/>
      <c r="UO236"/>
      <c r="UP236"/>
      <c r="UQ236"/>
      <c r="UR236"/>
      <c r="US236"/>
      <c r="UT236"/>
      <c r="UU236"/>
      <c r="UV236"/>
      <c r="UW236"/>
      <c r="UX236"/>
      <c r="UY236"/>
      <c r="UZ236"/>
      <c r="VA236"/>
      <c r="VB236"/>
      <c r="VC236"/>
      <c r="VD236"/>
      <c r="VE236"/>
      <c r="VF236"/>
      <c r="VG236"/>
      <c r="VH236"/>
      <c r="VI236"/>
      <c r="VJ236"/>
      <c r="VK236"/>
      <c r="VL236"/>
      <c r="VM236"/>
      <c r="VN236"/>
      <c r="VO236"/>
      <c r="VP236"/>
      <c r="VQ236"/>
      <c r="VR236"/>
      <c r="VS236"/>
      <c r="VT236"/>
      <c r="VU236"/>
      <c r="VV236"/>
      <c r="VW236"/>
      <c r="VX236"/>
      <c r="VY236"/>
      <c r="VZ236"/>
      <c r="WA236"/>
      <c r="WB236"/>
      <c r="WC236"/>
      <c r="WD236"/>
      <c r="WE236"/>
      <c r="WF236"/>
      <c r="WG236"/>
      <c r="WH236"/>
      <c r="WI236"/>
      <c r="WJ236"/>
      <c r="WK236"/>
      <c r="WL236"/>
      <c r="WM236"/>
      <c r="WN236"/>
      <c r="WO236"/>
      <c r="WP236"/>
      <c r="WQ236"/>
      <c r="WR236"/>
      <c r="WS236"/>
      <c r="WT236"/>
      <c r="WU236"/>
      <c r="WV236"/>
      <c r="WW236"/>
      <c r="WX236"/>
      <c r="WY236"/>
      <c r="WZ236"/>
      <c r="XA236"/>
      <c r="XB236"/>
      <c r="XC236"/>
      <c r="XD236"/>
      <c r="XE236"/>
      <c r="XF236"/>
      <c r="XG236"/>
      <c r="XH236"/>
      <c r="XI236"/>
      <c r="XJ236"/>
      <c r="XK236"/>
      <c r="XL236"/>
      <c r="XM236"/>
      <c r="XN236"/>
      <c r="XO236"/>
      <c r="XP236"/>
      <c r="XQ236"/>
      <c r="XR236"/>
      <c r="XS236"/>
      <c r="XT236"/>
      <c r="XU236"/>
      <c r="XV236"/>
      <c r="XW236"/>
      <c r="XX236"/>
      <c r="XY236"/>
      <c r="XZ236"/>
      <c r="YA236"/>
      <c r="YB236"/>
      <c r="YC236"/>
      <c r="YD236"/>
      <c r="YE236"/>
      <c r="YF236"/>
      <c r="YG236"/>
      <c r="YH236"/>
      <c r="YI236"/>
      <c r="YJ236"/>
      <c r="YK236"/>
      <c r="YL236"/>
      <c r="YM236"/>
      <c r="YN236"/>
      <c r="YO236"/>
      <c r="YP236"/>
      <c r="YQ236"/>
      <c r="YR236"/>
      <c r="YS236"/>
      <c r="YT236"/>
      <c r="YU236"/>
      <c r="YV236"/>
      <c r="YW236"/>
      <c r="YX236"/>
      <c r="YY236"/>
      <c r="YZ236"/>
      <c r="ZA236"/>
      <c r="ZB236"/>
      <c r="ZC236"/>
      <c r="ZD236"/>
      <c r="ZE236"/>
      <c r="ZF236"/>
      <c r="ZG236"/>
      <c r="ZH236"/>
      <c r="ZI236"/>
      <c r="ZJ236"/>
      <c r="ZK236"/>
      <c r="ZL236"/>
      <c r="ZM236"/>
      <c r="ZN236"/>
      <c r="ZO236"/>
      <c r="ZP236"/>
      <c r="ZQ236"/>
      <c r="ZR236"/>
      <c r="ZS236"/>
      <c r="ZT236"/>
      <c r="ZU236"/>
      <c r="ZV236"/>
      <c r="ZW236"/>
      <c r="ZX236"/>
      <c r="ZY236"/>
      <c r="ZZ236"/>
      <c r="AAA236"/>
      <c r="AAB236"/>
      <c r="AAC236"/>
      <c r="AAD236"/>
      <c r="AAE236"/>
      <c r="AAF236"/>
      <c r="AAG236"/>
      <c r="AAH236"/>
      <c r="AAI236"/>
      <c r="AAJ236"/>
      <c r="AAK236"/>
      <c r="AAL236"/>
      <c r="AAM236"/>
      <c r="AAN236"/>
      <c r="AAO236"/>
      <c r="AAP236"/>
      <c r="AAQ236"/>
      <c r="AAR236"/>
      <c r="AAS236"/>
      <c r="AAT236"/>
      <c r="AAU236"/>
      <c r="AAV236"/>
      <c r="AAW236"/>
      <c r="AAX236"/>
      <c r="AAY236"/>
      <c r="AAZ236"/>
      <c r="ABA236"/>
      <c r="ABB236"/>
      <c r="ABC236"/>
      <c r="ABD236"/>
      <c r="ABE236"/>
      <c r="ABF236"/>
      <c r="ABG236"/>
      <c r="ABH236"/>
      <c r="ABI236"/>
      <c r="ABJ236"/>
      <c r="ABK236"/>
      <c r="ABL236"/>
      <c r="ABM236"/>
      <c r="ABN236"/>
      <c r="ABO236"/>
      <c r="ABP236"/>
      <c r="ABQ236"/>
      <c r="ABR236"/>
      <c r="ABS236"/>
      <c r="ABT236"/>
      <c r="ABU236"/>
      <c r="ABV236"/>
      <c r="ABW236"/>
      <c r="ABX236"/>
      <c r="ABY236"/>
      <c r="ABZ236"/>
      <c r="ACA236"/>
      <c r="ACB236"/>
      <c r="ACC236"/>
      <c r="ACD236"/>
      <c r="ACE236"/>
      <c r="ACF236"/>
      <c r="ACG236"/>
      <c r="ACH236"/>
      <c r="ACI236"/>
      <c r="ACJ236"/>
      <c r="ACK236"/>
      <c r="ACL236"/>
      <c r="ACM236"/>
      <c r="ACN236"/>
      <c r="ACO236"/>
      <c r="ACP236"/>
      <c r="ACQ236"/>
      <c r="ACR236"/>
      <c r="ACS236"/>
      <c r="ACT236"/>
      <c r="ACU236"/>
      <c r="ACV236"/>
      <c r="ACW236"/>
      <c r="ACX236"/>
      <c r="ACY236"/>
      <c r="ACZ236"/>
      <c r="ADA236"/>
      <c r="ADB236"/>
      <c r="ADC236"/>
      <c r="ADD236"/>
      <c r="ADE236"/>
      <c r="ADF236"/>
      <c r="ADG236"/>
      <c r="ADH236"/>
      <c r="ADI236"/>
      <c r="ADJ236"/>
      <c r="ADK236"/>
      <c r="ADL236"/>
      <c r="ADM236"/>
      <c r="ADN236"/>
      <c r="ADO236"/>
      <c r="ADP236"/>
      <c r="ADQ236"/>
      <c r="ADR236"/>
      <c r="ADS236"/>
      <c r="ADT236"/>
      <c r="ADU236"/>
      <c r="ADV236"/>
      <c r="ADW236"/>
      <c r="ADX236"/>
      <c r="ADY236"/>
      <c r="ADZ236"/>
      <c r="AEA236"/>
      <c r="AEB236"/>
      <c r="AEC236"/>
      <c r="AED236"/>
      <c r="AEE236"/>
      <c r="AEF236"/>
      <c r="AEG236"/>
      <c r="AEH236"/>
      <c r="AEI236"/>
      <c r="AEJ236"/>
      <c r="AEK236"/>
      <c r="AEL236"/>
      <c r="AEM236"/>
      <c r="AEN236"/>
      <c r="AEO236"/>
      <c r="AEP236"/>
      <c r="AEQ236"/>
      <c r="AER236"/>
      <c r="AES236"/>
      <c r="AET236"/>
      <c r="AEU236"/>
      <c r="AEV236"/>
      <c r="AEW236"/>
      <c r="AEX236"/>
      <c r="AEY236"/>
      <c r="AEZ236"/>
      <c r="AFA236"/>
      <c r="AFB236"/>
      <c r="AFC236"/>
      <c r="AFD236"/>
      <c r="AFE236"/>
      <c r="AFF236"/>
      <c r="AFG236"/>
      <c r="AFH236"/>
      <c r="AFI236"/>
      <c r="AFJ236"/>
      <c r="AFK236"/>
      <c r="AFL236"/>
      <c r="AFM236"/>
      <c r="AFN236"/>
      <c r="AFO236"/>
      <c r="AFP236"/>
      <c r="AFQ236"/>
      <c r="AFR236"/>
      <c r="AFS236"/>
      <c r="AFT236"/>
      <c r="AFU236"/>
      <c r="AFV236"/>
      <c r="AFW236"/>
      <c r="AFX236"/>
      <c r="AFY236"/>
      <c r="AFZ236"/>
      <c r="AGA236"/>
      <c r="AGB236"/>
      <c r="AGC236"/>
      <c r="AGD236"/>
      <c r="AGE236"/>
      <c r="AGF236"/>
      <c r="AGG236"/>
      <c r="AGH236"/>
      <c r="AGI236"/>
      <c r="AGJ236"/>
      <c r="AGK236"/>
      <c r="AGL236"/>
      <c r="AGM236"/>
      <c r="AGN236"/>
      <c r="AGO236"/>
      <c r="AGP236"/>
      <c r="AGQ236"/>
      <c r="AGR236"/>
      <c r="AGS236"/>
      <c r="AGT236"/>
      <c r="AGU236"/>
      <c r="AGV236"/>
      <c r="AGW236"/>
      <c r="AGX236"/>
      <c r="AGY236"/>
      <c r="AGZ236"/>
      <c r="AHA236"/>
      <c r="AHB236"/>
      <c r="AHC236"/>
      <c r="AHD236"/>
      <c r="AHE236"/>
      <c r="AHF236"/>
      <c r="AHG236"/>
      <c r="AHH236"/>
      <c r="AHI236"/>
      <c r="AHJ236"/>
      <c r="AHK236"/>
      <c r="AHL236"/>
      <c r="AHM236"/>
      <c r="AHN236"/>
      <c r="AHO236"/>
      <c r="AHP236"/>
      <c r="AHQ236"/>
      <c r="AHR236"/>
      <c r="AHS236"/>
      <c r="AHT236"/>
      <c r="AHU236"/>
      <c r="AHV236"/>
      <c r="AHW236"/>
      <c r="AHX236"/>
      <c r="AHY236"/>
      <c r="AHZ236"/>
      <c r="AIA236"/>
      <c r="AIB236"/>
      <c r="AIC236"/>
      <c r="AID236"/>
      <c r="AIE236"/>
      <c r="AIF236"/>
      <c r="AIG236"/>
      <c r="AIH236"/>
      <c r="AII236"/>
      <c r="AIJ236"/>
      <c r="AIK236"/>
      <c r="AIL236"/>
      <c r="AIM236"/>
      <c r="AIN236"/>
      <c r="AIO236"/>
      <c r="AIP236"/>
      <c r="AIQ236"/>
      <c r="AIR236"/>
      <c r="AIS236"/>
      <c r="AIT236"/>
      <c r="AIU236"/>
      <c r="AIV236"/>
      <c r="AIW236"/>
      <c r="AIX236"/>
      <c r="AIY236"/>
      <c r="AIZ236"/>
      <c r="AJA236"/>
      <c r="AJB236"/>
      <c r="AJC236"/>
      <c r="AJD236"/>
      <c r="AJE236"/>
      <c r="AJF236"/>
      <c r="AJG236"/>
      <c r="AJH236"/>
      <c r="AJI236"/>
      <c r="AJJ236"/>
      <c r="AJK236"/>
      <c r="AJL236"/>
      <c r="AJM236"/>
      <c r="AJN236"/>
      <c r="AJO236"/>
      <c r="AJP236"/>
      <c r="AJQ236"/>
      <c r="AJR236"/>
      <c r="AJS236"/>
      <c r="AJT236"/>
      <c r="AJU236"/>
      <c r="AJV236"/>
      <c r="AJW236"/>
      <c r="AJX236"/>
      <c r="AJY236"/>
      <c r="AJZ236"/>
      <c r="AKA236"/>
      <c r="AKB236"/>
      <c r="AKC236"/>
      <c r="AKD236"/>
      <c r="AKE236"/>
      <c r="AKF236"/>
      <c r="AKG236"/>
      <c r="AKH236"/>
      <c r="AKI236"/>
      <c r="AKJ236"/>
      <c r="AKK236"/>
      <c r="AKL236"/>
      <c r="AKM236"/>
      <c r="AKN236"/>
      <c r="AKO236"/>
      <c r="AKP236"/>
      <c r="AKQ236"/>
      <c r="AKR236"/>
      <c r="AKS236"/>
      <c r="AKT236"/>
      <c r="AKU236"/>
      <c r="AKV236"/>
      <c r="AKW236"/>
      <c r="AKX236"/>
      <c r="AKY236"/>
      <c r="AKZ236"/>
      <c r="ALA236"/>
      <c r="ALB236"/>
      <c r="ALC236"/>
      <c r="ALD236"/>
      <c r="ALE236"/>
      <c r="ALF236"/>
      <c r="ALG236"/>
      <c r="ALH236"/>
      <c r="ALI236"/>
      <c r="ALJ236"/>
      <c r="ALK236"/>
      <c r="ALL236"/>
      <c r="ALM236"/>
      <c r="ALN236"/>
      <c r="ALO236"/>
      <c r="ALP236"/>
      <c r="ALQ236"/>
      <c r="ALR236"/>
      <c r="ALS236"/>
      <c r="ALT236"/>
      <c r="ALU236"/>
      <c r="ALV236"/>
      <c r="ALW236"/>
      <c r="ALX236"/>
      <c r="ALY236"/>
      <c r="ALZ236"/>
      <c r="AMA236"/>
      <c r="AMB236"/>
      <c r="AMC236"/>
      <c r="AMD236"/>
      <c r="AME236"/>
      <c r="AMF236"/>
      <c r="AMG236"/>
      <c r="AMH236"/>
      <c r="AMI236"/>
      <c r="AMJ236"/>
      <c r="AMK236"/>
      <c r="AML236"/>
      <c r="AMM236"/>
      <c r="AMN236"/>
      <c r="AMO236"/>
      <c r="AMP236"/>
      <c r="AMQ236"/>
      <c r="AMR236"/>
      <c r="AMS236"/>
      <c r="AMT236"/>
      <c r="AMU236"/>
    </row>
    <row r="237" spans="3:1035" s="6" customFormat="1" ht="15" customHeight="1" x14ac:dyDescent="0.25">
      <c r="C237" s="147" t="str">
        <f t="shared" si="79"/>
        <v>Reliance</v>
      </c>
      <c r="D237" s="147" t="str">
        <f t="shared" si="80"/>
        <v>10-80-DHPTS 2**  (80 gal)</v>
      </c>
      <c r="E237" s="147">
        <f t="shared" si="81"/>
        <v>1801885</v>
      </c>
      <c r="F237" s="55">
        <f t="shared" si="82"/>
        <v>80</v>
      </c>
      <c r="G237" s="6" t="str">
        <f t="shared" si="83"/>
        <v>AOSmithHPTS80</v>
      </c>
      <c r="H237" s="114">
        <f t="shared" si="84"/>
        <v>1</v>
      </c>
      <c r="I237" s="152" t="str">
        <f t="shared" si="85"/>
        <v>Reliance1080DHPTS2xx</v>
      </c>
      <c r="J237" s="114">
        <v>4</v>
      </c>
      <c r="K237" s="219">
        <v>3.88</v>
      </c>
      <c r="L237" s="91" t="s">
        <v>188</v>
      </c>
      <c r="M237" s="32">
        <v>4</v>
      </c>
      <c r="N237" s="75">
        <f t="shared" si="86"/>
        <v>18</v>
      </c>
      <c r="O237" s="9" t="s">
        <v>32</v>
      </c>
      <c r="P237" s="62">
        <f>P236+1</f>
        <v>18</v>
      </c>
      <c r="Q237" s="164">
        <f t="shared" si="75"/>
        <v>1801885</v>
      </c>
      <c r="R237" s="59" t="str">
        <f t="shared" si="87"/>
        <v>10-80-DHPTS 2**  (80 gal)</v>
      </c>
      <c r="S237" s="151">
        <f t="shared" si="76"/>
        <v>1</v>
      </c>
      <c r="T237" s="10" t="s">
        <v>849</v>
      </c>
      <c r="U237" s="11">
        <v>80</v>
      </c>
      <c r="V237" s="30" t="s">
        <v>819</v>
      </c>
      <c r="W237" s="80" t="s">
        <v>819</v>
      </c>
      <c r="X237" s="85" t="str">
        <f t="shared" si="77"/>
        <v>AOSmithHPTS80</v>
      </c>
      <c r="Y237" s="115">
        <v>1</v>
      </c>
      <c r="Z237" s="42">
        <v>4</v>
      </c>
      <c r="AA237" s="150">
        <v>44728</v>
      </c>
      <c r="AB237" s="44" t="s">
        <v>80</v>
      </c>
      <c r="AC237" s="124" t="str">
        <f t="shared" si="88"/>
        <v>2,     1801885,   "10-80-DHPTS 2**  (80 gal)"</v>
      </c>
      <c r="AD237" s="126" t="str">
        <f>AD236</f>
        <v>Reliance</v>
      </c>
      <c r="AE237" s="146" t="s">
        <v>852</v>
      </c>
      <c r="AF237" s="167">
        <f t="shared" si="78"/>
        <v>1</v>
      </c>
      <c r="AG237" s="124" t="str">
        <f t="shared" si="89"/>
        <v xml:space="preserve">          case  10-80-DHPTS 2**  (80 gal)   :   "Reliance1080DHPTS2xx"</v>
      </c>
      <c r="AH237" s="6">
        <v>3.88</v>
      </c>
      <c r="AJ237" s="6">
        <v>4</v>
      </c>
      <c r="AK237"/>
      <c r="AL237" s="138" t="str">
        <f t="shared" si="90"/>
        <v/>
      </c>
      <c r="AM237" s="138">
        <f t="shared" si="91"/>
        <v>3.88</v>
      </c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  <c r="NR237"/>
      <c r="NS237"/>
      <c r="NT237"/>
      <c r="NU237"/>
      <c r="NV237"/>
      <c r="NW237"/>
      <c r="NX237"/>
      <c r="NY237"/>
      <c r="NZ237"/>
      <c r="OA237"/>
      <c r="OB237"/>
      <c r="OC237"/>
      <c r="OD237"/>
      <c r="OE237"/>
      <c r="OF237"/>
      <c r="OG237"/>
      <c r="OH237"/>
      <c r="OI237"/>
      <c r="OJ237"/>
      <c r="OK237"/>
      <c r="OL237"/>
      <c r="OM237"/>
      <c r="ON237"/>
      <c r="OO237"/>
      <c r="OP237"/>
      <c r="OQ237"/>
      <c r="OR237"/>
      <c r="OS237"/>
      <c r="OT237"/>
      <c r="OU237"/>
      <c r="OV237"/>
      <c r="OW237"/>
      <c r="OX237"/>
      <c r="OY237"/>
      <c r="OZ237"/>
      <c r="PA237"/>
      <c r="PB237"/>
      <c r="PC237"/>
      <c r="PD237"/>
      <c r="PE237"/>
      <c r="PF237"/>
      <c r="PG237"/>
      <c r="PH237"/>
      <c r="PI237"/>
      <c r="PJ237"/>
      <c r="PK237"/>
      <c r="PL237"/>
      <c r="PM237"/>
      <c r="PN237"/>
      <c r="PO237"/>
      <c r="PP237"/>
      <c r="PQ237"/>
      <c r="PR237"/>
      <c r="PS237"/>
      <c r="PT237"/>
      <c r="PU237"/>
      <c r="PV237"/>
      <c r="PW237"/>
      <c r="PX237"/>
      <c r="PY237"/>
      <c r="PZ237"/>
      <c r="QA237"/>
      <c r="QB237"/>
      <c r="QC237"/>
      <c r="QD237"/>
      <c r="QE237"/>
      <c r="QF237"/>
      <c r="QG237"/>
      <c r="QH237"/>
      <c r="QI237"/>
      <c r="QJ237"/>
      <c r="QK237"/>
      <c r="QL237"/>
      <c r="QM237"/>
      <c r="QN237"/>
      <c r="QO237"/>
      <c r="QP237"/>
      <c r="QQ237"/>
      <c r="QR237"/>
      <c r="QS237"/>
      <c r="QT237"/>
      <c r="QU237"/>
      <c r="QV237"/>
      <c r="QW237"/>
      <c r="QX237"/>
      <c r="QY237"/>
      <c r="QZ237"/>
      <c r="RA237"/>
      <c r="RB237"/>
      <c r="RC237"/>
      <c r="RD237"/>
      <c r="RE237"/>
      <c r="RF237"/>
      <c r="RG237"/>
      <c r="RH237"/>
      <c r="RI237"/>
      <c r="RJ237"/>
      <c r="RK237"/>
      <c r="RL237"/>
      <c r="RM237"/>
      <c r="RN237"/>
      <c r="RO237"/>
      <c r="RP237"/>
      <c r="RQ237"/>
      <c r="RR237"/>
      <c r="RS237"/>
      <c r="RT237"/>
      <c r="RU237"/>
      <c r="RV237"/>
      <c r="RW237"/>
      <c r="RX237"/>
      <c r="RY237"/>
      <c r="RZ237"/>
      <c r="SA237"/>
      <c r="SB237"/>
      <c r="SC237"/>
      <c r="SD237"/>
      <c r="SE237"/>
      <c r="SF237"/>
      <c r="SG237"/>
      <c r="SH237"/>
      <c r="SI237"/>
      <c r="SJ237"/>
      <c r="SK237"/>
      <c r="SL237"/>
      <c r="SM237"/>
      <c r="SN237"/>
      <c r="SO237"/>
      <c r="SP237"/>
      <c r="SQ237"/>
      <c r="SR237"/>
      <c r="SS237"/>
      <c r="ST237"/>
      <c r="SU237"/>
      <c r="SV237"/>
      <c r="SW237"/>
      <c r="SX237"/>
      <c r="SY237"/>
      <c r="SZ237"/>
      <c r="TA237"/>
      <c r="TB237"/>
      <c r="TC237"/>
      <c r="TD237"/>
      <c r="TE237"/>
      <c r="TF237"/>
      <c r="TG237"/>
      <c r="TH237"/>
      <c r="TI237"/>
      <c r="TJ237"/>
      <c r="TK237"/>
      <c r="TL237"/>
      <c r="TM237"/>
      <c r="TN237"/>
      <c r="TO237"/>
      <c r="TP237"/>
      <c r="TQ237"/>
      <c r="TR237"/>
      <c r="TS237"/>
      <c r="TT237"/>
      <c r="TU237"/>
      <c r="TV237"/>
      <c r="TW237"/>
      <c r="TX237"/>
      <c r="TY237"/>
      <c r="TZ237"/>
      <c r="UA237"/>
      <c r="UB237"/>
      <c r="UC237"/>
      <c r="UD237"/>
      <c r="UE237"/>
      <c r="UF237"/>
      <c r="UG237"/>
      <c r="UH237"/>
      <c r="UI237"/>
      <c r="UJ237"/>
      <c r="UK237"/>
      <c r="UL237"/>
      <c r="UM237"/>
      <c r="UN237"/>
      <c r="UO237"/>
      <c r="UP237"/>
      <c r="UQ237"/>
      <c r="UR237"/>
      <c r="US237"/>
      <c r="UT237"/>
      <c r="UU237"/>
      <c r="UV237"/>
      <c r="UW237"/>
      <c r="UX237"/>
      <c r="UY237"/>
      <c r="UZ237"/>
      <c r="VA237"/>
      <c r="VB237"/>
      <c r="VC237"/>
      <c r="VD237"/>
      <c r="VE237"/>
      <c r="VF237"/>
      <c r="VG237"/>
      <c r="VH237"/>
      <c r="VI237"/>
      <c r="VJ237"/>
      <c r="VK237"/>
      <c r="VL237"/>
      <c r="VM237"/>
      <c r="VN237"/>
      <c r="VO237"/>
      <c r="VP237"/>
      <c r="VQ237"/>
      <c r="VR237"/>
      <c r="VS237"/>
      <c r="VT237"/>
      <c r="VU237"/>
      <c r="VV237"/>
      <c r="VW237"/>
      <c r="VX237"/>
      <c r="VY237"/>
      <c r="VZ237"/>
      <c r="WA237"/>
      <c r="WB237"/>
      <c r="WC237"/>
      <c r="WD237"/>
      <c r="WE237"/>
      <c r="WF237"/>
      <c r="WG237"/>
      <c r="WH237"/>
      <c r="WI237"/>
      <c r="WJ237"/>
      <c r="WK237"/>
      <c r="WL237"/>
      <c r="WM237"/>
      <c r="WN237"/>
      <c r="WO237"/>
      <c r="WP237"/>
      <c r="WQ237"/>
      <c r="WR237"/>
      <c r="WS237"/>
      <c r="WT237"/>
      <c r="WU237"/>
      <c r="WV237"/>
      <c r="WW237"/>
      <c r="WX237"/>
      <c r="WY237"/>
      <c r="WZ237"/>
      <c r="XA237"/>
      <c r="XB237"/>
      <c r="XC237"/>
      <c r="XD237"/>
      <c r="XE237"/>
      <c r="XF237"/>
      <c r="XG237"/>
      <c r="XH237"/>
      <c r="XI237"/>
      <c r="XJ237"/>
      <c r="XK237"/>
      <c r="XL237"/>
      <c r="XM237"/>
      <c r="XN237"/>
      <c r="XO237"/>
      <c r="XP237"/>
      <c r="XQ237"/>
      <c r="XR237"/>
      <c r="XS237"/>
      <c r="XT237"/>
      <c r="XU237"/>
      <c r="XV237"/>
      <c r="XW237"/>
      <c r="XX237"/>
      <c r="XY237"/>
      <c r="XZ237"/>
      <c r="YA237"/>
      <c r="YB237"/>
      <c r="YC237"/>
      <c r="YD237"/>
      <c r="YE237"/>
      <c r="YF237"/>
      <c r="YG237"/>
      <c r="YH237"/>
      <c r="YI237"/>
      <c r="YJ237"/>
      <c r="YK237"/>
      <c r="YL237"/>
      <c r="YM237"/>
      <c r="YN237"/>
      <c r="YO237"/>
      <c r="YP237"/>
      <c r="YQ237"/>
      <c r="YR237"/>
      <c r="YS237"/>
      <c r="YT237"/>
      <c r="YU237"/>
      <c r="YV237"/>
      <c r="YW237"/>
      <c r="YX237"/>
      <c r="YY237"/>
      <c r="YZ237"/>
      <c r="ZA237"/>
      <c r="ZB237"/>
      <c r="ZC237"/>
      <c r="ZD237"/>
      <c r="ZE237"/>
      <c r="ZF237"/>
      <c r="ZG237"/>
      <c r="ZH237"/>
      <c r="ZI237"/>
      <c r="ZJ237"/>
      <c r="ZK237"/>
      <c r="ZL237"/>
      <c r="ZM237"/>
      <c r="ZN237"/>
      <c r="ZO237"/>
      <c r="ZP237"/>
      <c r="ZQ237"/>
      <c r="ZR237"/>
      <c r="ZS237"/>
      <c r="ZT237"/>
      <c r="ZU237"/>
      <c r="ZV237"/>
      <c r="ZW237"/>
      <c r="ZX237"/>
      <c r="ZY237"/>
      <c r="ZZ237"/>
      <c r="AAA237"/>
      <c r="AAB237"/>
      <c r="AAC237"/>
      <c r="AAD237"/>
      <c r="AAE237"/>
      <c r="AAF237"/>
      <c r="AAG237"/>
      <c r="AAH237"/>
      <c r="AAI237"/>
      <c r="AAJ237"/>
      <c r="AAK237"/>
      <c r="AAL237"/>
      <c r="AAM237"/>
      <c r="AAN237"/>
      <c r="AAO237"/>
      <c r="AAP237"/>
      <c r="AAQ237"/>
      <c r="AAR237"/>
      <c r="AAS237"/>
      <c r="AAT237"/>
      <c r="AAU237"/>
      <c r="AAV237"/>
      <c r="AAW237"/>
      <c r="AAX237"/>
      <c r="AAY237"/>
      <c r="AAZ237"/>
      <c r="ABA237"/>
      <c r="ABB237"/>
      <c r="ABC237"/>
      <c r="ABD237"/>
      <c r="ABE237"/>
      <c r="ABF237"/>
      <c r="ABG237"/>
      <c r="ABH237"/>
      <c r="ABI237"/>
      <c r="ABJ237"/>
      <c r="ABK237"/>
      <c r="ABL237"/>
      <c r="ABM237"/>
      <c r="ABN237"/>
      <c r="ABO237"/>
      <c r="ABP237"/>
      <c r="ABQ237"/>
      <c r="ABR237"/>
      <c r="ABS237"/>
      <c r="ABT237"/>
      <c r="ABU237"/>
      <c r="ABV237"/>
      <c r="ABW237"/>
      <c r="ABX237"/>
      <c r="ABY237"/>
      <c r="ABZ237"/>
      <c r="ACA237"/>
      <c r="ACB237"/>
      <c r="ACC237"/>
      <c r="ACD237"/>
      <c r="ACE237"/>
      <c r="ACF237"/>
      <c r="ACG237"/>
      <c r="ACH237"/>
      <c r="ACI237"/>
      <c r="ACJ237"/>
      <c r="ACK237"/>
      <c r="ACL237"/>
      <c r="ACM237"/>
      <c r="ACN237"/>
      <c r="ACO237"/>
      <c r="ACP237"/>
      <c r="ACQ237"/>
      <c r="ACR237"/>
      <c r="ACS237"/>
      <c r="ACT237"/>
      <c r="ACU237"/>
      <c r="ACV237"/>
      <c r="ACW237"/>
      <c r="ACX237"/>
      <c r="ACY237"/>
      <c r="ACZ237"/>
      <c r="ADA237"/>
      <c r="ADB237"/>
      <c r="ADC237"/>
      <c r="ADD237"/>
      <c r="ADE237"/>
      <c r="ADF237"/>
      <c r="ADG237"/>
      <c r="ADH237"/>
      <c r="ADI237"/>
      <c r="ADJ237"/>
      <c r="ADK237"/>
      <c r="ADL237"/>
      <c r="ADM237"/>
      <c r="ADN237"/>
      <c r="ADO237"/>
      <c r="ADP237"/>
      <c r="ADQ237"/>
      <c r="ADR237"/>
      <c r="ADS237"/>
      <c r="ADT237"/>
      <c r="ADU237"/>
      <c r="ADV237"/>
      <c r="ADW237"/>
      <c r="ADX237"/>
      <c r="ADY237"/>
      <c r="ADZ237"/>
      <c r="AEA237"/>
      <c r="AEB237"/>
      <c r="AEC237"/>
      <c r="AED237"/>
      <c r="AEE237"/>
      <c r="AEF237"/>
      <c r="AEG237"/>
      <c r="AEH237"/>
      <c r="AEI237"/>
      <c r="AEJ237"/>
      <c r="AEK237"/>
      <c r="AEL237"/>
      <c r="AEM237"/>
      <c r="AEN237"/>
      <c r="AEO237"/>
      <c r="AEP237"/>
      <c r="AEQ237"/>
      <c r="AER237"/>
      <c r="AES237"/>
      <c r="AET237"/>
      <c r="AEU237"/>
      <c r="AEV237"/>
      <c r="AEW237"/>
      <c r="AEX237"/>
      <c r="AEY237"/>
      <c r="AEZ237"/>
      <c r="AFA237"/>
      <c r="AFB237"/>
      <c r="AFC237"/>
      <c r="AFD237"/>
      <c r="AFE237"/>
      <c r="AFF237"/>
      <c r="AFG237"/>
      <c r="AFH237"/>
      <c r="AFI237"/>
      <c r="AFJ237"/>
      <c r="AFK237"/>
      <c r="AFL237"/>
      <c r="AFM237"/>
      <c r="AFN237"/>
      <c r="AFO237"/>
      <c r="AFP237"/>
      <c r="AFQ237"/>
      <c r="AFR237"/>
      <c r="AFS237"/>
      <c r="AFT237"/>
      <c r="AFU237"/>
      <c r="AFV237"/>
      <c r="AFW237"/>
      <c r="AFX237"/>
      <c r="AFY237"/>
      <c r="AFZ237"/>
      <c r="AGA237"/>
      <c r="AGB237"/>
      <c r="AGC237"/>
      <c r="AGD237"/>
      <c r="AGE237"/>
      <c r="AGF237"/>
      <c r="AGG237"/>
      <c r="AGH237"/>
      <c r="AGI237"/>
      <c r="AGJ237"/>
      <c r="AGK237"/>
      <c r="AGL237"/>
      <c r="AGM237"/>
      <c r="AGN237"/>
      <c r="AGO237"/>
      <c r="AGP237"/>
      <c r="AGQ237"/>
      <c r="AGR237"/>
      <c r="AGS237"/>
      <c r="AGT237"/>
      <c r="AGU237"/>
      <c r="AGV237"/>
      <c r="AGW237"/>
      <c r="AGX237"/>
      <c r="AGY237"/>
      <c r="AGZ237"/>
      <c r="AHA237"/>
      <c r="AHB237"/>
      <c r="AHC237"/>
      <c r="AHD237"/>
      <c r="AHE237"/>
      <c r="AHF237"/>
      <c r="AHG237"/>
      <c r="AHH237"/>
      <c r="AHI237"/>
      <c r="AHJ237"/>
      <c r="AHK237"/>
      <c r="AHL237"/>
      <c r="AHM237"/>
      <c r="AHN237"/>
      <c r="AHO237"/>
      <c r="AHP237"/>
      <c r="AHQ237"/>
      <c r="AHR237"/>
      <c r="AHS237"/>
      <c r="AHT237"/>
      <c r="AHU237"/>
      <c r="AHV237"/>
      <c r="AHW237"/>
      <c r="AHX237"/>
      <c r="AHY237"/>
      <c r="AHZ237"/>
      <c r="AIA237"/>
      <c r="AIB237"/>
      <c r="AIC237"/>
      <c r="AID237"/>
      <c r="AIE237"/>
      <c r="AIF237"/>
      <c r="AIG237"/>
      <c r="AIH237"/>
      <c r="AII237"/>
      <c r="AIJ237"/>
      <c r="AIK237"/>
      <c r="AIL237"/>
      <c r="AIM237"/>
      <c r="AIN237"/>
      <c r="AIO237"/>
      <c r="AIP237"/>
      <c r="AIQ237"/>
      <c r="AIR237"/>
      <c r="AIS237"/>
      <c r="AIT237"/>
      <c r="AIU237"/>
      <c r="AIV237"/>
      <c r="AIW237"/>
      <c r="AIX237"/>
      <c r="AIY237"/>
      <c r="AIZ237"/>
      <c r="AJA237"/>
      <c r="AJB237"/>
      <c r="AJC237"/>
      <c r="AJD237"/>
      <c r="AJE237"/>
      <c r="AJF237"/>
      <c r="AJG237"/>
      <c r="AJH237"/>
      <c r="AJI237"/>
      <c r="AJJ237"/>
      <c r="AJK237"/>
      <c r="AJL237"/>
      <c r="AJM237"/>
      <c r="AJN237"/>
      <c r="AJO237"/>
      <c r="AJP237"/>
      <c r="AJQ237"/>
      <c r="AJR237"/>
      <c r="AJS237"/>
      <c r="AJT237"/>
      <c r="AJU237"/>
      <c r="AJV237"/>
      <c r="AJW237"/>
      <c r="AJX237"/>
      <c r="AJY237"/>
      <c r="AJZ237"/>
      <c r="AKA237"/>
      <c r="AKB237"/>
      <c r="AKC237"/>
      <c r="AKD237"/>
      <c r="AKE237"/>
      <c r="AKF237"/>
      <c r="AKG237"/>
      <c r="AKH237"/>
      <c r="AKI237"/>
      <c r="AKJ237"/>
      <c r="AKK237"/>
      <c r="AKL237"/>
      <c r="AKM237"/>
      <c r="AKN237"/>
      <c r="AKO237"/>
      <c r="AKP237"/>
      <c r="AKQ237"/>
      <c r="AKR237"/>
      <c r="AKS237"/>
      <c r="AKT237"/>
      <c r="AKU237"/>
      <c r="AKV237"/>
      <c r="AKW237"/>
      <c r="AKX237"/>
      <c r="AKY237"/>
      <c r="AKZ237"/>
      <c r="ALA237"/>
      <c r="ALB237"/>
      <c r="ALC237"/>
      <c r="ALD237"/>
      <c r="ALE237"/>
      <c r="ALF237"/>
      <c r="ALG237"/>
      <c r="ALH237"/>
      <c r="ALI237"/>
      <c r="ALJ237"/>
      <c r="ALK237"/>
      <c r="ALL237"/>
      <c r="ALM237"/>
      <c r="ALN237"/>
      <c r="ALO237"/>
      <c r="ALP237"/>
      <c r="ALQ237"/>
      <c r="ALR237"/>
      <c r="ALS237"/>
      <c r="ALT237"/>
      <c r="ALU237"/>
      <c r="ALV237"/>
      <c r="ALW237"/>
      <c r="ALX237"/>
      <c r="ALY237"/>
      <c r="ALZ237"/>
      <c r="AMA237"/>
      <c r="AMB237"/>
      <c r="AMC237"/>
      <c r="AMD237"/>
      <c r="AME237"/>
      <c r="AMF237"/>
      <c r="AMG237"/>
      <c r="AMH237"/>
      <c r="AMI237"/>
      <c r="AMJ237"/>
      <c r="AMK237"/>
      <c r="AML237"/>
      <c r="AMM237"/>
      <c r="AMN237"/>
      <c r="AMO237"/>
      <c r="AMP237"/>
      <c r="AMQ237"/>
      <c r="AMR237"/>
      <c r="AMS237"/>
      <c r="AMT237"/>
      <c r="AMU237"/>
    </row>
    <row r="238" spans="3:1035" s="6" customFormat="1" ht="15" customHeight="1" x14ac:dyDescent="0.25">
      <c r="C238" s="6" t="str">
        <f t="shared" si="79"/>
        <v>Reliance</v>
      </c>
      <c r="D238" s="6" t="str">
        <f t="shared" si="80"/>
        <v>10 50 DHPHT 120  (50 gal)</v>
      </c>
      <c r="E238" s="6">
        <f t="shared" si="81"/>
        <v>1800113</v>
      </c>
      <c r="F238" s="55">
        <f t="shared" si="82"/>
        <v>50</v>
      </c>
      <c r="G238" s="6" t="str">
        <f t="shared" si="83"/>
        <v>AOSmithHPTU50</v>
      </c>
      <c r="H238" s="114">
        <f t="shared" si="84"/>
        <v>0</v>
      </c>
      <c r="I238" s="152" t="str">
        <f t="shared" si="85"/>
        <v>Reliance1050DHPHT</v>
      </c>
      <c r="J238" s="114">
        <v>3</v>
      </c>
      <c r="K238" s="219">
        <v>3.45</v>
      </c>
      <c r="L238" s="91" t="s">
        <v>188</v>
      </c>
      <c r="M238" s="32">
        <v>3</v>
      </c>
      <c r="N238" s="75">
        <f t="shared" si="86"/>
        <v>18</v>
      </c>
      <c r="O238" s="9" t="s">
        <v>32</v>
      </c>
      <c r="P238" s="107">
        <v>1</v>
      </c>
      <c r="Q238" s="164">
        <f t="shared" si="75"/>
        <v>1800113</v>
      </c>
      <c r="R238" s="59" t="str">
        <f t="shared" si="87"/>
        <v>10 50 DHPHT 120  (50 gal)</v>
      </c>
      <c r="S238" s="151">
        <f t="shared" si="76"/>
        <v>1</v>
      </c>
      <c r="T238" s="10" t="s">
        <v>33</v>
      </c>
      <c r="U238" s="11">
        <v>50</v>
      </c>
      <c r="V238" s="30" t="s">
        <v>81</v>
      </c>
      <c r="W238" s="80" t="s">
        <v>106</v>
      </c>
      <c r="X238" s="85" t="str">
        <f t="shared" si="77"/>
        <v>AOSmithHPTU50</v>
      </c>
      <c r="Y238" s="113">
        <v>0</v>
      </c>
      <c r="Z238" s="42" t="s">
        <v>8</v>
      </c>
      <c r="AA238" s="43">
        <v>42545</v>
      </c>
      <c r="AB238" s="44" t="s">
        <v>80</v>
      </c>
      <c r="AC238" s="124" t="str">
        <f t="shared" si="88"/>
        <v>2,     1800113,   "10 50 DHPHT 120  (50 gal)"</v>
      </c>
      <c r="AD238" s="125" t="str">
        <f>O238</f>
        <v>Reliance</v>
      </c>
      <c r="AE238" s="127" t="s">
        <v>496</v>
      </c>
      <c r="AF238" s="167">
        <f t="shared" si="78"/>
        <v>1</v>
      </c>
      <c r="AG238" s="124" t="str">
        <f t="shared" si="89"/>
        <v xml:space="preserve">          case  10 50 DHPHT 120  (50 gal)   :   "Reliance1050DHPHT"</v>
      </c>
      <c r="AH238" s="6">
        <v>3.45</v>
      </c>
      <c r="AJ238" s="6">
        <v>3</v>
      </c>
      <c r="AK238"/>
      <c r="AL238" s="138">
        <f t="shared" si="90"/>
        <v>3.45</v>
      </c>
      <c r="AM238" s="138" t="str">
        <f t="shared" si="91"/>
        <v/>
      </c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  <c r="NR238"/>
      <c r="NS238"/>
      <c r="NT238"/>
      <c r="NU238"/>
      <c r="NV238"/>
      <c r="NW238"/>
      <c r="NX238"/>
      <c r="NY238"/>
      <c r="NZ238"/>
      <c r="OA238"/>
      <c r="OB238"/>
      <c r="OC238"/>
      <c r="OD238"/>
      <c r="OE238"/>
      <c r="OF238"/>
      <c r="OG238"/>
      <c r="OH238"/>
      <c r="OI238"/>
      <c r="OJ238"/>
      <c r="OK238"/>
      <c r="OL238"/>
      <c r="OM238"/>
      <c r="ON238"/>
      <c r="OO238"/>
      <c r="OP238"/>
      <c r="OQ238"/>
      <c r="OR238"/>
      <c r="OS238"/>
      <c r="OT238"/>
      <c r="OU238"/>
      <c r="OV238"/>
      <c r="OW238"/>
      <c r="OX238"/>
      <c r="OY238"/>
      <c r="OZ238"/>
      <c r="PA238"/>
      <c r="PB238"/>
      <c r="PC238"/>
      <c r="PD238"/>
      <c r="PE238"/>
      <c r="PF238"/>
      <c r="PG238"/>
      <c r="PH238"/>
      <c r="PI238"/>
      <c r="PJ238"/>
      <c r="PK238"/>
      <c r="PL238"/>
      <c r="PM238"/>
      <c r="PN238"/>
      <c r="PO238"/>
      <c r="PP238"/>
      <c r="PQ238"/>
      <c r="PR238"/>
      <c r="PS238"/>
      <c r="PT238"/>
      <c r="PU238"/>
      <c r="PV238"/>
      <c r="PW238"/>
      <c r="PX238"/>
      <c r="PY238"/>
      <c r="PZ238"/>
      <c r="QA238"/>
      <c r="QB238"/>
      <c r="QC238"/>
      <c r="QD238"/>
      <c r="QE238"/>
      <c r="QF238"/>
      <c r="QG238"/>
      <c r="QH238"/>
      <c r="QI238"/>
      <c r="QJ238"/>
      <c r="QK238"/>
      <c r="QL238"/>
      <c r="QM238"/>
      <c r="QN238"/>
      <c r="QO238"/>
      <c r="QP238"/>
      <c r="QQ238"/>
      <c r="QR238"/>
      <c r="QS238"/>
      <c r="QT238"/>
      <c r="QU238"/>
      <c r="QV238"/>
      <c r="QW238"/>
      <c r="QX238"/>
      <c r="QY238"/>
      <c r="QZ238"/>
      <c r="RA238"/>
      <c r="RB238"/>
      <c r="RC238"/>
      <c r="RD238"/>
      <c r="RE238"/>
      <c r="RF238"/>
      <c r="RG238"/>
      <c r="RH238"/>
      <c r="RI238"/>
      <c r="RJ238"/>
      <c r="RK238"/>
      <c r="RL238"/>
      <c r="RM238"/>
      <c r="RN238"/>
      <c r="RO238"/>
      <c r="RP238"/>
      <c r="RQ238"/>
      <c r="RR238"/>
      <c r="RS238"/>
      <c r="RT238"/>
      <c r="RU238"/>
      <c r="RV238"/>
      <c r="RW238"/>
      <c r="RX238"/>
      <c r="RY238"/>
      <c r="RZ238"/>
      <c r="SA238"/>
      <c r="SB238"/>
      <c r="SC238"/>
      <c r="SD238"/>
      <c r="SE238"/>
      <c r="SF238"/>
      <c r="SG238"/>
      <c r="SH238"/>
      <c r="SI238"/>
      <c r="SJ238"/>
      <c r="SK238"/>
      <c r="SL238"/>
      <c r="SM238"/>
      <c r="SN238"/>
      <c r="SO238"/>
      <c r="SP238"/>
      <c r="SQ238"/>
      <c r="SR238"/>
      <c r="SS238"/>
      <c r="ST238"/>
      <c r="SU238"/>
      <c r="SV238"/>
      <c r="SW238"/>
      <c r="SX238"/>
      <c r="SY238"/>
      <c r="SZ238"/>
      <c r="TA238"/>
      <c r="TB238"/>
      <c r="TC238"/>
      <c r="TD238"/>
      <c r="TE238"/>
      <c r="TF238"/>
      <c r="TG238"/>
      <c r="TH238"/>
      <c r="TI238"/>
      <c r="TJ238"/>
      <c r="TK238"/>
      <c r="TL238"/>
      <c r="TM238"/>
      <c r="TN238"/>
      <c r="TO238"/>
      <c r="TP238"/>
      <c r="TQ238"/>
      <c r="TR238"/>
      <c r="TS238"/>
      <c r="TT238"/>
      <c r="TU238"/>
      <c r="TV238"/>
      <c r="TW238"/>
      <c r="TX238"/>
      <c r="TY238"/>
      <c r="TZ238"/>
      <c r="UA238"/>
      <c r="UB238"/>
      <c r="UC238"/>
      <c r="UD238"/>
      <c r="UE238"/>
      <c r="UF238"/>
      <c r="UG238"/>
      <c r="UH238"/>
      <c r="UI238"/>
      <c r="UJ238"/>
      <c r="UK238"/>
      <c r="UL238"/>
      <c r="UM238"/>
      <c r="UN238"/>
      <c r="UO238"/>
      <c r="UP238"/>
      <c r="UQ238"/>
      <c r="UR238"/>
      <c r="US238"/>
      <c r="UT238"/>
      <c r="UU238"/>
      <c r="UV238"/>
      <c r="UW238"/>
      <c r="UX238"/>
      <c r="UY238"/>
      <c r="UZ238"/>
      <c r="VA238"/>
      <c r="VB238"/>
      <c r="VC238"/>
      <c r="VD238"/>
      <c r="VE238"/>
      <c r="VF238"/>
      <c r="VG238"/>
      <c r="VH238"/>
      <c r="VI238"/>
      <c r="VJ238"/>
      <c r="VK238"/>
      <c r="VL238"/>
      <c r="VM238"/>
      <c r="VN238"/>
      <c r="VO238"/>
      <c r="VP238"/>
      <c r="VQ238"/>
      <c r="VR238"/>
      <c r="VS238"/>
      <c r="VT238"/>
      <c r="VU238"/>
      <c r="VV238"/>
      <c r="VW238"/>
      <c r="VX238"/>
      <c r="VY238"/>
      <c r="VZ238"/>
      <c r="WA238"/>
      <c r="WB238"/>
      <c r="WC238"/>
      <c r="WD238"/>
      <c r="WE238"/>
      <c r="WF238"/>
      <c r="WG238"/>
      <c r="WH238"/>
      <c r="WI238"/>
      <c r="WJ238"/>
      <c r="WK238"/>
      <c r="WL238"/>
      <c r="WM238"/>
      <c r="WN238"/>
      <c r="WO238"/>
      <c r="WP238"/>
      <c r="WQ238"/>
      <c r="WR238"/>
      <c r="WS238"/>
      <c r="WT238"/>
      <c r="WU238"/>
      <c r="WV238"/>
      <c r="WW238"/>
      <c r="WX238"/>
      <c r="WY238"/>
      <c r="WZ238"/>
      <c r="XA238"/>
      <c r="XB238"/>
      <c r="XC238"/>
      <c r="XD238"/>
      <c r="XE238"/>
      <c r="XF238"/>
      <c r="XG238"/>
      <c r="XH238"/>
      <c r="XI238"/>
      <c r="XJ238"/>
      <c r="XK238"/>
      <c r="XL238"/>
      <c r="XM238"/>
      <c r="XN238"/>
      <c r="XO238"/>
      <c r="XP238"/>
      <c r="XQ238"/>
      <c r="XR238"/>
      <c r="XS238"/>
      <c r="XT238"/>
      <c r="XU238"/>
      <c r="XV238"/>
      <c r="XW238"/>
      <c r="XX238"/>
      <c r="XY238"/>
      <c r="XZ238"/>
      <c r="YA238"/>
      <c r="YB238"/>
      <c r="YC238"/>
      <c r="YD238"/>
      <c r="YE238"/>
      <c r="YF238"/>
      <c r="YG238"/>
      <c r="YH238"/>
      <c r="YI238"/>
      <c r="YJ238"/>
      <c r="YK238"/>
      <c r="YL238"/>
      <c r="YM238"/>
      <c r="YN238"/>
      <c r="YO238"/>
      <c r="YP238"/>
      <c r="YQ238"/>
      <c r="YR238"/>
      <c r="YS238"/>
      <c r="YT238"/>
      <c r="YU238"/>
      <c r="YV238"/>
      <c r="YW238"/>
      <c r="YX238"/>
      <c r="YY238"/>
      <c r="YZ238"/>
      <c r="ZA238"/>
      <c r="ZB238"/>
      <c r="ZC238"/>
      <c r="ZD238"/>
      <c r="ZE238"/>
      <c r="ZF238"/>
      <c r="ZG238"/>
      <c r="ZH238"/>
      <c r="ZI238"/>
      <c r="ZJ238"/>
      <c r="ZK238"/>
      <c r="ZL238"/>
      <c r="ZM238"/>
      <c r="ZN238"/>
      <c r="ZO238"/>
      <c r="ZP238"/>
      <c r="ZQ238"/>
      <c r="ZR238"/>
      <c r="ZS238"/>
      <c r="ZT238"/>
      <c r="ZU238"/>
      <c r="ZV238"/>
      <c r="ZW238"/>
      <c r="ZX238"/>
      <c r="ZY238"/>
      <c r="ZZ238"/>
      <c r="AAA238"/>
      <c r="AAB238"/>
      <c r="AAC238"/>
      <c r="AAD238"/>
      <c r="AAE238"/>
      <c r="AAF238"/>
      <c r="AAG238"/>
      <c r="AAH238"/>
      <c r="AAI238"/>
      <c r="AAJ238"/>
      <c r="AAK238"/>
      <c r="AAL238"/>
      <c r="AAM238"/>
      <c r="AAN238"/>
      <c r="AAO238"/>
      <c r="AAP238"/>
      <c r="AAQ238"/>
      <c r="AAR238"/>
      <c r="AAS238"/>
      <c r="AAT238"/>
      <c r="AAU238"/>
      <c r="AAV238"/>
      <c r="AAW238"/>
      <c r="AAX238"/>
      <c r="AAY238"/>
      <c r="AAZ238"/>
      <c r="ABA238"/>
      <c r="ABB238"/>
      <c r="ABC238"/>
      <c r="ABD238"/>
      <c r="ABE238"/>
      <c r="ABF238"/>
      <c r="ABG238"/>
      <c r="ABH238"/>
      <c r="ABI238"/>
      <c r="ABJ238"/>
      <c r="ABK238"/>
      <c r="ABL238"/>
      <c r="ABM238"/>
      <c r="ABN238"/>
      <c r="ABO238"/>
      <c r="ABP238"/>
      <c r="ABQ238"/>
      <c r="ABR238"/>
      <c r="ABS238"/>
      <c r="ABT238"/>
      <c r="ABU238"/>
      <c r="ABV238"/>
      <c r="ABW238"/>
      <c r="ABX238"/>
      <c r="ABY238"/>
      <c r="ABZ238"/>
      <c r="ACA238"/>
      <c r="ACB238"/>
      <c r="ACC238"/>
      <c r="ACD238"/>
      <c r="ACE238"/>
      <c r="ACF238"/>
      <c r="ACG238"/>
      <c r="ACH238"/>
      <c r="ACI238"/>
      <c r="ACJ238"/>
      <c r="ACK238"/>
      <c r="ACL238"/>
      <c r="ACM238"/>
      <c r="ACN238"/>
      <c r="ACO238"/>
      <c r="ACP238"/>
      <c r="ACQ238"/>
      <c r="ACR238"/>
      <c r="ACS238"/>
      <c r="ACT238"/>
      <c r="ACU238"/>
      <c r="ACV238"/>
      <c r="ACW238"/>
      <c r="ACX238"/>
      <c r="ACY238"/>
      <c r="ACZ238"/>
      <c r="ADA238"/>
      <c r="ADB238"/>
      <c r="ADC238"/>
      <c r="ADD238"/>
      <c r="ADE238"/>
      <c r="ADF238"/>
      <c r="ADG238"/>
      <c r="ADH238"/>
      <c r="ADI238"/>
      <c r="ADJ238"/>
      <c r="ADK238"/>
      <c r="ADL238"/>
      <c r="ADM238"/>
      <c r="ADN238"/>
      <c r="ADO238"/>
      <c r="ADP238"/>
      <c r="ADQ238"/>
      <c r="ADR238"/>
      <c r="ADS238"/>
      <c r="ADT238"/>
      <c r="ADU238"/>
      <c r="ADV238"/>
      <c r="ADW238"/>
      <c r="ADX238"/>
      <c r="ADY238"/>
      <c r="ADZ238"/>
      <c r="AEA238"/>
      <c r="AEB238"/>
      <c r="AEC238"/>
      <c r="AED238"/>
      <c r="AEE238"/>
      <c r="AEF238"/>
      <c r="AEG238"/>
      <c r="AEH238"/>
      <c r="AEI238"/>
      <c r="AEJ238"/>
      <c r="AEK238"/>
      <c r="AEL238"/>
      <c r="AEM238"/>
      <c r="AEN238"/>
      <c r="AEO238"/>
      <c r="AEP238"/>
      <c r="AEQ238"/>
      <c r="AER238"/>
      <c r="AES238"/>
      <c r="AET238"/>
      <c r="AEU238"/>
      <c r="AEV238"/>
      <c r="AEW238"/>
      <c r="AEX238"/>
      <c r="AEY238"/>
      <c r="AEZ238"/>
      <c r="AFA238"/>
      <c r="AFB238"/>
      <c r="AFC238"/>
      <c r="AFD238"/>
      <c r="AFE238"/>
      <c r="AFF238"/>
      <c r="AFG238"/>
      <c r="AFH238"/>
      <c r="AFI238"/>
      <c r="AFJ238"/>
      <c r="AFK238"/>
      <c r="AFL238"/>
      <c r="AFM238"/>
      <c r="AFN238"/>
      <c r="AFO238"/>
      <c r="AFP238"/>
      <c r="AFQ238"/>
      <c r="AFR238"/>
      <c r="AFS238"/>
      <c r="AFT238"/>
      <c r="AFU238"/>
      <c r="AFV238"/>
      <c r="AFW238"/>
      <c r="AFX238"/>
      <c r="AFY238"/>
      <c r="AFZ238"/>
      <c r="AGA238"/>
      <c r="AGB238"/>
      <c r="AGC238"/>
      <c r="AGD238"/>
      <c r="AGE238"/>
      <c r="AGF238"/>
      <c r="AGG238"/>
      <c r="AGH238"/>
      <c r="AGI238"/>
      <c r="AGJ238"/>
      <c r="AGK238"/>
      <c r="AGL238"/>
      <c r="AGM238"/>
      <c r="AGN238"/>
      <c r="AGO238"/>
      <c r="AGP238"/>
      <c r="AGQ238"/>
      <c r="AGR238"/>
      <c r="AGS238"/>
      <c r="AGT238"/>
      <c r="AGU238"/>
      <c r="AGV238"/>
      <c r="AGW238"/>
      <c r="AGX238"/>
      <c r="AGY238"/>
      <c r="AGZ238"/>
      <c r="AHA238"/>
      <c r="AHB238"/>
      <c r="AHC238"/>
      <c r="AHD238"/>
      <c r="AHE238"/>
      <c r="AHF238"/>
      <c r="AHG238"/>
      <c r="AHH238"/>
      <c r="AHI238"/>
      <c r="AHJ238"/>
      <c r="AHK238"/>
      <c r="AHL238"/>
      <c r="AHM238"/>
      <c r="AHN238"/>
      <c r="AHO238"/>
      <c r="AHP238"/>
      <c r="AHQ238"/>
      <c r="AHR238"/>
      <c r="AHS238"/>
      <c r="AHT238"/>
      <c r="AHU238"/>
      <c r="AHV238"/>
      <c r="AHW238"/>
      <c r="AHX238"/>
      <c r="AHY238"/>
      <c r="AHZ238"/>
      <c r="AIA238"/>
      <c r="AIB238"/>
      <c r="AIC238"/>
      <c r="AID238"/>
      <c r="AIE238"/>
      <c r="AIF238"/>
      <c r="AIG238"/>
      <c r="AIH238"/>
      <c r="AII238"/>
      <c r="AIJ238"/>
      <c r="AIK238"/>
      <c r="AIL238"/>
      <c r="AIM238"/>
      <c r="AIN238"/>
      <c r="AIO238"/>
      <c r="AIP238"/>
      <c r="AIQ238"/>
      <c r="AIR238"/>
      <c r="AIS238"/>
      <c r="AIT238"/>
      <c r="AIU238"/>
      <c r="AIV238"/>
      <c r="AIW238"/>
      <c r="AIX238"/>
      <c r="AIY238"/>
      <c r="AIZ238"/>
      <c r="AJA238"/>
      <c r="AJB238"/>
      <c r="AJC238"/>
      <c r="AJD238"/>
      <c r="AJE238"/>
      <c r="AJF238"/>
      <c r="AJG238"/>
      <c r="AJH238"/>
      <c r="AJI238"/>
      <c r="AJJ238"/>
      <c r="AJK238"/>
      <c r="AJL238"/>
      <c r="AJM238"/>
      <c r="AJN238"/>
      <c r="AJO238"/>
      <c r="AJP238"/>
      <c r="AJQ238"/>
      <c r="AJR238"/>
      <c r="AJS238"/>
      <c r="AJT238"/>
      <c r="AJU238"/>
      <c r="AJV238"/>
      <c r="AJW238"/>
      <c r="AJX238"/>
      <c r="AJY238"/>
      <c r="AJZ238"/>
      <c r="AKA238"/>
      <c r="AKB238"/>
      <c r="AKC238"/>
      <c r="AKD238"/>
      <c r="AKE238"/>
      <c r="AKF238"/>
      <c r="AKG238"/>
      <c r="AKH238"/>
      <c r="AKI238"/>
      <c r="AKJ238"/>
      <c r="AKK238"/>
      <c r="AKL238"/>
      <c r="AKM238"/>
      <c r="AKN238"/>
      <c r="AKO238"/>
      <c r="AKP238"/>
      <c r="AKQ238"/>
      <c r="AKR238"/>
      <c r="AKS238"/>
      <c r="AKT238"/>
      <c r="AKU238"/>
      <c r="AKV238"/>
      <c r="AKW238"/>
      <c r="AKX238"/>
      <c r="AKY238"/>
      <c r="AKZ238"/>
      <c r="ALA238"/>
      <c r="ALB238"/>
      <c r="ALC238"/>
      <c r="ALD238"/>
      <c r="ALE238"/>
      <c r="ALF238"/>
      <c r="ALG238"/>
      <c r="ALH238"/>
      <c r="ALI238"/>
      <c r="ALJ238"/>
      <c r="ALK238"/>
      <c r="ALL238"/>
      <c r="ALM238"/>
      <c r="ALN238"/>
      <c r="ALO238"/>
      <c r="ALP238"/>
      <c r="ALQ238"/>
      <c r="ALR238"/>
      <c r="ALS238"/>
      <c r="ALT238"/>
      <c r="ALU238"/>
      <c r="ALV238"/>
      <c r="ALW238"/>
      <c r="ALX238"/>
      <c r="ALY238"/>
      <c r="ALZ238"/>
      <c r="AMA238"/>
      <c r="AMB238"/>
      <c r="AMC238"/>
      <c r="AMD238"/>
      <c r="AME238"/>
      <c r="AMF238"/>
      <c r="AMG238"/>
      <c r="AMH238"/>
      <c r="AMI238"/>
      <c r="AMJ238"/>
      <c r="AMK238"/>
      <c r="AML238"/>
      <c r="AMM238"/>
      <c r="AMN238"/>
      <c r="AMO238"/>
      <c r="AMP238"/>
      <c r="AMQ238"/>
      <c r="AMR238"/>
      <c r="AMS238"/>
      <c r="AMT238"/>
      <c r="AMU238"/>
    </row>
    <row r="239" spans="3:1035" s="6" customFormat="1" ht="15" customHeight="1" x14ac:dyDescent="0.25">
      <c r="C239" s="6" t="str">
        <f t="shared" si="79"/>
        <v>Reliance</v>
      </c>
      <c r="D239" s="6" t="str">
        <f t="shared" si="80"/>
        <v>10 50 DHPHTNE 120  (50 gal)</v>
      </c>
      <c r="E239" s="6">
        <f t="shared" si="81"/>
        <v>1800213</v>
      </c>
      <c r="F239" s="55">
        <f t="shared" si="82"/>
        <v>50</v>
      </c>
      <c r="G239" s="6" t="str">
        <f t="shared" si="83"/>
        <v>AOSmithHPTU50</v>
      </c>
      <c r="H239" s="114">
        <f t="shared" si="84"/>
        <v>0</v>
      </c>
      <c r="I239" s="152" t="str">
        <f t="shared" si="85"/>
        <v>Reliance1050DHPHTNE</v>
      </c>
      <c r="J239" s="114">
        <v>3</v>
      </c>
      <c r="K239" s="219">
        <v>3.45</v>
      </c>
      <c r="L239" s="91" t="s">
        <v>188</v>
      </c>
      <c r="M239" s="32">
        <v>3</v>
      </c>
      <c r="N239" s="75">
        <f t="shared" si="86"/>
        <v>18</v>
      </c>
      <c r="O239" s="9" t="s">
        <v>32</v>
      </c>
      <c r="P239" s="62">
        <f>P238+1</f>
        <v>2</v>
      </c>
      <c r="Q239" s="164">
        <f t="shared" si="75"/>
        <v>1800213</v>
      </c>
      <c r="R239" s="59" t="str">
        <f t="shared" si="87"/>
        <v>10 50 DHPHTNE 120  (50 gal)</v>
      </c>
      <c r="S239" s="151">
        <f t="shared" si="76"/>
        <v>1</v>
      </c>
      <c r="T239" s="10" t="s">
        <v>34</v>
      </c>
      <c r="U239" s="11">
        <v>50</v>
      </c>
      <c r="V239" s="30" t="s">
        <v>81</v>
      </c>
      <c r="W239" s="80" t="s">
        <v>106</v>
      </c>
      <c r="X239" s="85" t="str">
        <f t="shared" si="77"/>
        <v>AOSmithHPTU50</v>
      </c>
      <c r="Y239" s="113">
        <v>0</v>
      </c>
      <c r="Z239" s="42" t="s">
        <v>8</v>
      </c>
      <c r="AA239" s="43">
        <v>42545</v>
      </c>
      <c r="AB239" s="44" t="s">
        <v>80</v>
      </c>
      <c r="AC239" s="124" t="str">
        <f t="shared" si="88"/>
        <v>2,     1800213,   "10 50 DHPHTNE 120  (50 gal)"</v>
      </c>
      <c r="AD239" s="126" t="str">
        <f>AD238</f>
        <v>Reliance</v>
      </c>
      <c r="AE239" s="127" t="s">
        <v>497</v>
      </c>
      <c r="AF239" s="167">
        <f t="shared" si="78"/>
        <v>1</v>
      </c>
      <c r="AG239" s="124" t="str">
        <f t="shared" si="89"/>
        <v xml:space="preserve">          case  10 50 DHPHTNE 120  (50 gal)   :   "Reliance1050DHPHTNE"</v>
      </c>
      <c r="AH239" s="6">
        <v>3.45</v>
      </c>
      <c r="AJ239" s="6">
        <v>3</v>
      </c>
      <c r="AK239"/>
      <c r="AL239" s="138">
        <f t="shared" si="90"/>
        <v>3.45</v>
      </c>
      <c r="AM239" s="138" t="str">
        <f t="shared" si="91"/>
        <v/>
      </c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  <c r="NR239"/>
      <c r="NS239"/>
      <c r="NT239"/>
      <c r="NU239"/>
      <c r="NV239"/>
      <c r="NW239"/>
      <c r="NX239"/>
      <c r="NY239"/>
      <c r="NZ239"/>
      <c r="OA239"/>
      <c r="OB239"/>
      <c r="OC239"/>
      <c r="OD239"/>
      <c r="OE239"/>
      <c r="OF239"/>
      <c r="OG239"/>
      <c r="OH239"/>
      <c r="OI239"/>
      <c r="OJ239"/>
      <c r="OK239"/>
      <c r="OL239"/>
      <c r="OM239"/>
      <c r="ON239"/>
      <c r="OO239"/>
      <c r="OP239"/>
      <c r="OQ239"/>
      <c r="OR239"/>
      <c r="OS239"/>
      <c r="OT239"/>
      <c r="OU239"/>
      <c r="OV239"/>
      <c r="OW239"/>
      <c r="OX239"/>
      <c r="OY239"/>
      <c r="OZ239"/>
      <c r="PA239"/>
      <c r="PB239"/>
      <c r="PC239"/>
      <c r="PD239"/>
      <c r="PE239"/>
      <c r="PF239"/>
      <c r="PG239"/>
      <c r="PH239"/>
      <c r="PI239"/>
      <c r="PJ239"/>
      <c r="PK239"/>
      <c r="PL239"/>
      <c r="PM239"/>
      <c r="PN239"/>
      <c r="PO239"/>
      <c r="PP239"/>
      <c r="PQ239"/>
      <c r="PR239"/>
      <c r="PS239"/>
      <c r="PT239"/>
      <c r="PU239"/>
      <c r="PV239"/>
      <c r="PW239"/>
      <c r="PX239"/>
      <c r="PY239"/>
      <c r="PZ239"/>
      <c r="QA239"/>
      <c r="QB239"/>
      <c r="QC239"/>
      <c r="QD239"/>
      <c r="QE239"/>
      <c r="QF239"/>
      <c r="QG239"/>
      <c r="QH239"/>
      <c r="QI239"/>
      <c r="QJ239"/>
      <c r="QK239"/>
      <c r="QL239"/>
      <c r="QM239"/>
      <c r="QN239"/>
      <c r="QO239"/>
      <c r="QP239"/>
      <c r="QQ239"/>
      <c r="QR239"/>
      <c r="QS239"/>
      <c r="QT239"/>
      <c r="QU239"/>
      <c r="QV239"/>
      <c r="QW239"/>
      <c r="QX239"/>
      <c r="QY239"/>
      <c r="QZ239"/>
      <c r="RA239"/>
      <c r="RB239"/>
      <c r="RC239"/>
      <c r="RD239"/>
      <c r="RE239"/>
      <c r="RF239"/>
      <c r="RG239"/>
      <c r="RH239"/>
      <c r="RI239"/>
      <c r="RJ239"/>
      <c r="RK239"/>
      <c r="RL239"/>
      <c r="RM239"/>
      <c r="RN239"/>
      <c r="RO239"/>
      <c r="RP239"/>
      <c r="RQ239"/>
      <c r="RR239"/>
      <c r="RS239"/>
      <c r="RT239"/>
      <c r="RU239"/>
      <c r="RV239"/>
      <c r="RW239"/>
      <c r="RX239"/>
      <c r="RY239"/>
      <c r="RZ239"/>
      <c r="SA239"/>
      <c r="SB239"/>
      <c r="SC239"/>
      <c r="SD239"/>
      <c r="SE239"/>
      <c r="SF239"/>
      <c r="SG239"/>
      <c r="SH239"/>
      <c r="SI239"/>
      <c r="SJ239"/>
      <c r="SK239"/>
      <c r="SL239"/>
      <c r="SM239"/>
      <c r="SN239"/>
      <c r="SO239"/>
      <c r="SP239"/>
      <c r="SQ239"/>
      <c r="SR239"/>
      <c r="SS239"/>
      <c r="ST239"/>
      <c r="SU239"/>
      <c r="SV239"/>
      <c r="SW239"/>
      <c r="SX239"/>
      <c r="SY239"/>
      <c r="SZ239"/>
      <c r="TA239"/>
      <c r="TB239"/>
      <c r="TC239"/>
      <c r="TD239"/>
      <c r="TE239"/>
      <c r="TF239"/>
      <c r="TG239"/>
      <c r="TH239"/>
      <c r="TI239"/>
      <c r="TJ239"/>
      <c r="TK239"/>
      <c r="TL239"/>
      <c r="TM239"/>
      <c r="TN239"/>
      <c r="TO239"/>
      <c r="TP239"/>
      <c r="TQ239"/>
      <c r="TR239"/>
      <c r="TS239"/>
      <c r="TT239"/>
      <c r="TU239"/>
      <c r="TV239"/>
      <c r="TW239"/>
      <c r="TX239"/>
      <c r="TY239"/>
      <c r="TZ239"/>
      <c r="UA239"/>
      <c r="UB239"/>
      <c r="UC239"/>
      <c r="UD239"/>
      <c r="UE239"/>
      <c r="UF239"/>
      <c r="UG239"/>
      <c r="UH239"/>
      <c r="UI239"/>
      <c r="UJ239"/>
      <c r="UK239"/>
      <c r="UL239"/>
      <c r="UM239"/>
      <c r="UN239"/>
      <c r="UO239"/>
      <c r="UP239"/>
      <c r="UQ239"/>
      <c r="UR239"/>
      <c r="US239"/>
      <c r="UT239"/>
      <c r="UU239"/>
      <c r="UV239"/>
      <c r="UW239"/>
      <c r="UX239"/>
      <c r="UY239"/>
      <c r="UZ239"/>
      <c r="VA239"/>
      <c r="VB239"/>
      <c r="VC239"/>
      <c r="VD239"/>
      <c r="VE239"/>
      <c r="VF239"/>
      <c r="VG239"/>
      <c r="VH239"/>
      <c r="VI239"/>
      <c r="VJ239"/>
      <c r="VK239"/>
      <c r="VL239"/>
      <c r="VM239"/>
      <c r="VN239"/>
      <c r="VO239"/>
      <c r="VP239"/>
      <c r="VQ239"/>
      <c r="VR239"/>
      <c r="VS239"/>
      <c r="VT239"/>
      <c r="VU239"/>
      <c r="VV239"/>
      <c r="VW239"/>
      <c r="VX239"/>
      <c r="VY239"/>
      <c r="VZ239"/>
      <c r="WA239"/>
      <c r="WB239"/>
      <c r="WC239"/>
      <c r="WD239"/>
      <c r="WE239"/>
      <c r="WF239"/>
      <c r="WG239"/>
      <c r="WH239"/>
      <c r="WI239"/>
      <c r="WJ239"/>
      <c r="WK239"/>
      <c r="WL239"/>
      <c r="WM239"/>
      <c r="WN239"/>
      <c r="WO239"/>
      <c r="WP239"/>
      <c r="WQ239"/>
      <c r="WR239"/>
      <c r="WS239"/>
      <c r="WT239"/>
      <c r="WU239"/>
      <c r="WV239"/>
      <c r="WW239"/>
      <c r="WX239"/>
      <c r="WY239"/>
      <c r="WZ239"/>
      <c r="XA239"/>
      <c r="XB239"/>
      <c r="XC239"/>
      <c r="XD239"/>
      <c r="XE239"/>
      <c r="XF239"/>
      <c r="XG239"/>
      <c r="XH239"/>
      <c r="XI239"/>
      <c r="XJ239"/>
      <c r="XK239"/>
      <c r="XL239"/>
      <c r="XM239"/>
      <c r="XN239"/>
      <c r="XO239"/>
      <c r="XP239"/>
      <c r="XQ239"/>
      <c r="XR239"/>
      <c r="XS239"/>
      <c r="XT239"/>
      <c r="XU239"/>
      <c r="XV239"/>
      <c r="XW239"/>
      <c r="XX239"/>
      <c r="XY239"/>
      <c r="XZ239"/>
      <c r="YA239"/>
      <c r="YB239"/>
      <c r="YC239"/>
      <c r="YD239"/>
      <c r="YE239"/>
      <c r="YF239"/>
      <c r="YG239"/>
      <c r="YH239"/>
      <c r="YI239"/>
      <c r="YJ239"/>
      <c r="YK239"/>
      <c r="YL239"/>
      <c r="YM239"/>
      <c r="YN239"/>
      <c r="YO239"/>
      <c r="YP239"/>
      <c r="YQ239"/>
      <c r="YR239"/>
      <c r="YS239"/>
      <c r="YT239"/>
      <c r="YU239"/>
      <c r="YV239"/>
      <c r="YW239"/>
      <c r="YX239"/>
      <c r="YY239"/>
      <c r="YZ239"/>
      <c r="ZA239"/>
      <c r="ZB239"/>
      <c r="ZC239"/>
      <c r="ZD239"/>
      <c r="ZE239"/>
      <c r="ZF239"/>
      <c r="ZG239"/>
      <c r="ZH239"/>
      <c r="ZI239"/>
      <c r="ZJ239"/>
      <c r="ZK239"/>
      <c r="ZL239"/>
      <c r="ZM239"/>
      <c r="ZN239"/>
      <c r="ZO239"/>
      <c r="ZP239"/>
      <c r="ZQ239"/>
      <c r="ZR239"/>
      <c r="ZS239"/>
      <c r="ZT239"/>
      <c r="ZU239"/>
      <c r="ZV239"/>
      <c r="ZW239"/>
      <c r="ZX239"/>
      <c r="ZY239"/>
      <c r="ZZ239"/>
      <c r="AAA239"/>
      <c r="AAB239"/>
      <c r="AAC239"/>
      <c r="AAD239"/>
      <c r="AAE239"/>
      <c r="AAF239"/>
      <c r="AAG239"/>
      <c r="AAH239"/>
      <c r="AAI239"/>
      <c r="AAJ239"/>
      <c r="AAK239"/>
      <c r="AAL239"/>
      <c r="AAM239"/>
      <c r="AAN239"/>
      <c r="AAO239"/>
      <c r="AAP239"/>
      <c r="AAQ239"/>
      <c r="AAR239"/>
      <c r="AAS239"/>
      <c r="AAT239"/>
      <c r="AAU239"/>
      <c r="AAV239"/>
      <c r="AAW239"/>
      <c r="AAX239"/>
      <c r="AAY239"/>
      <c r="AAZ239"/>
      <c r="ABA239"/>
      <c r="ABB239"/>
      <c r="ABC239"/>
      <c r="ABD239"/>
      <c r="ABE239"/>
      <c r="ABF239"/>
      <c r="ABG239"/>
      <c r="ABH239"/>
      <c r="ABI239"/>
      <c r="ABJ239"/>
      <c r="ABK239"/>
      <c r="ABL239"/>
      <c r="ABM239"/>
      <c r="ABN239"/>
      <c r="ABO239"/>
      <c r="ABP239"/>
      <c r="ABQ239"/>
      <c r="ABR239"/>
      <c r="ABS239"/>
      <c r="ABT239"/>
      <c r="ABU239"/>
      <c r="ABV239"/>
      <c r="ABW239"/>
      <c r="ABX239"/>
      <c r="ABY239"/>
      <c r="ABZ239"/>
      <c r="ACA239"/>
      <c r="ACB239"/>
      <c r="ACC239"/>
      <c r="ACD239"/>
      <c r="ACE239"/>
      <c r="ACF239"/>
      <c r="ACG239"/>
      <c r="ACH239"/>
      <c r="ACI239"/>
      <c r="ACJ239"/>
      <c r="ACK239"/>
      <c r="ACL239"/>
      <c r="ACM239"/>
      <c r="ACN239"/>
      <c r="ACO239"/>
      <c r="ACP239"/>
      <c r="ACQ239"/>
      <c r="ACR239"/>
      <c r="ACS239"/>
      <c r="ACT239"/>
      <c r="ACU239"/>
      <c r="ACV239"/>
      <c r="ACW239"/>
      <c r="ACX239"/>
      <c r="ACY239"/>
      <c r="ACZ239"/>
      <c r="ADA239"/>
      <c r="ADB239"/>
      <c r="ADC239"/>
      <c r="ADD239"/>
      <c r="ADE239"/>
      <c r="ADF239"/>
      <c r="ADG239"/>
      <c r="ADH239"/>
      <c r="ADI239"/>
      <c r="ADJ239"/>
      <c r="ADK239"/>
      <c r="ADL239"/>
      <c r="ADM239"/>
      <c r="ADN239"/>
      <c r="ADO239"/>
      <c r="ADP239"/>
      <c r="ADQ239"/>
      <c r="ADR239"/>
      <c r="ADS239"/>
      <c r="ADT239"/>
      <c r="ADU239"/>
      <c r="ADV239"/>
      <c r="ADW239"/>
      <c r="ADX239"/>
      <c r="ADY239"/>
      <c r="ADZ239"/>
      <c r="AEA239"/>
      <c r="AEB239"/>
      <c r="AEC239"/>
      <c r="AED239"/>
      <c r="AEE239"/>
      <c r="AEF239"/>
      <c r="AEG239"/>
      <c r="AEH239"/>
      <c r="AEI239"/>
      <c r="AEJ239"/>
      <c r="AEK239"/>
      <c r="AEL239"/>
      <c r="AEM239"/>
      <c r="AEN239"/>
      <c r="AEO239"/>
      <c r="AEP239"/>
      <c r="AEQ239"/>
      <c r="AER239"/>
      <c r="AES239"/>
      <c r="AET239"/>
      <c r="AEU239"/>
      <c r="AEV239"/>
      <c r="AEW239"/>
      <c r="AEX239"/>
      <c r="AEY239"/>
      <c r="AEZ239"/>
      <c r="AFA239"/>
      <c r="AFB239"/>
      <c r="AFC239"/>
      <c r="AFD239"/>
      <c r="AFE239"/>
      <c r="AFF239"/>
      <c r="AFG239"/>
      <c r="AFH239"/>
      <c r="AFI239"/>
      <c r="AFJ239"/>
      <c r="AFK239"/>
      <c r="AFL239"/>
      <c r="AFM239"/>
      <c r="AFN239"/>
      <c r="AFO239"/>
      <c r="AFP239"/>
      <c r="AFQ239"/>
      <c r="AFR239"/>
      <c r="AFS239"/>
      <c r="AFT239"/>
      <c r="AFU239"/>
      <c r="AFV239"/>
      <c r="AFW239"/>
      <c r="AFX239"/>
      <c r="AFY239"/>
      <c r="AFZ239"/>
      <c r="AGA239"/>
      <c r="AGB239"/>
      <c r="AGC239"/>
      <c r="AGD239"/>
      <c r="AGE239"/>
      <c r="AGF239"/>
      <c r="AGG239"/>
      <c r="AGH239"/>
      <c r="AGI239"/>
      <c r="AGJ239"/>
      <c r="AGK239"/>
      <c r="AGL239"/>
      <c r="AGM239"/>
      <c r="AGN239"/>
      <c r="AGO239"/>
      <c r="AGP239"/>
      <c r="AGQ239"/>
      <c r="AGR239"/>
      <c r="AGS239"/>
      <c r="AGT239"/>
      <c r="AGU239"/>
      <c r="AGV239"/>
      <c r="AGW239"/>
      <c r="AGX239"/>
      <c r="AGY239"/>
      <c r="AGZ239"/>
      <c r="AHA239"/>
      <c r="AHB239"/>
      <c r="AHC239"/>
      <c r="AHD239"/>
      <c r="AHE239"/>
      <c r="AHF239"/>
      <c r="AHG239"/>
      <c r="AHH239"/>
      <c r="AHI239"/>
      <c r="AHJ239"/>
      <c r="AHK239"/>
      <c r="AHL239"/>
      <c r="AHM239"/>
      <c r="AHN239"/>
      <c r="AHO239"/>
      <c r="AHP239"/>
      <c r="AHQ239"/>
      <c r="AHR239"/>
      <c r="AHS239"/>
      <c r="AHT239"/>
      <c r="AHU239"/>
      <c r="AHV239"/>
      <c r="AHW239"/>
      <c r="AHX239"/>
      <c r="AHY239"/>
      <c r="AHZ239"/>
      <c r="AIA239"/>
      <c r="AIB239"/>
      <c r="AIC239"/>
      <c r="AID239"/>
      <c r="AIE239"/>
      <c r="AIF239"/>
      <c r="AIG239"/>
      <c r="AIH239"/>
      <c r="AII239"/>
      <c r="AIJ239"/>
      <c r="AIK239"/>
      <c r="AIL239"/>
      <c r="AIM239"/>
      <c r="AIN239"/>
      <c r="AIO239"/>
      <c r="AIP239"/>
      <c r="AIQ239"/>
      <c r="AIR239"/>
      <c r="AIS239"/>
      <c r="AIT239"/>
      <c r="AIU239"/>
      <c r="AIV239"/>
      <c r="AIW239"/>
      <c r="AIX239"/>
      <c r="AIY239"/>
      <c r="AIZ239"/>
      <c r="AJA239"/>
      <c r="AJB239"/>
      <c r="AJC239"/>
      <c r="AJD239"/>
      <c r="AJE239"/>
      <c r="AJF239"/>
      <c r="AJG239"/>
      <c r="AJH239"/>
      <c r="AJI239"/>
      <c r="AJJ239"/>
      <c r="AJK239"/>
      <c r="AJL239"/>
      <c r="AJM239"/>
      <c r="AJN239"/>
      <c r="AJO239"/>
      <c r="AJP239"/>
      <c r="AJQ239"/>
      <c r="AJR239"/>
      <c r="AJS239"/>
      <c r="AJT239"/>
      <c r="AJU239"/>
      <c r="AJV239"/>
      <c r="AJW239"/>
      <c r="AJX239"/>
      <c r="AJY239"/>
      <c r="AJZ239"/>
      <c r="AKA239"/>
      <c r="AKB239"/>
      <c r="AKC239"/>
      <c r="AKD239"/>
      <c r="AKE239"/>
      <c r="AKF239"/>
      <c r="AKG239"/>
      <c r="AKH239"/>
      <c r="AKI239"/>
      <c r="AKJ239"/>
      <c r="AKK239"/>
      <c r="AKL239"/>
      <c r="AKM239"/>
      <c r="AKN239"/>
      <c r="AKO239"/>
      <c r="AKP239"/>
      <c r="AKQ239"/>
      <c r="AKR239"/>
      <c r="AKS239"/>
      <c r="AKT239"/>
      <c r="AKU239"/>
      <c r="AKV239"/>
      <c r="AKW239"/>
      <c r="AKX239"/>
      <c r="AKY239"/>
      <c r="AKZ239"/>
      <c r="ALA239"/>
      <c r="ALB239"/>
      <c r="ALC239"/>
      <c r="ALD239"/>
      <c r="ALE239"/>
      <c r="ALF239"/>
      <c r="ALG239"/>
      <c r="ALH239"/>
      <c r="ALI239"/>
      <c r="ALJ239"/>
      <c r="ALK239"/>
      <c r="ALL239"/>
      <c r="ALM239"/>
      <c r="ALN239"/>
      <c r="ALO239"/>
      <c r="ALP239"/>
      <c r="ALQ239"/>
      <c r="ALR239"/>
      <c r="ALS239"/>
      <c r="ALT239"/>
      <c r="ALU239"/>
      <c r="ALV239"/>
      <c r="ALW239"/>
      <c r="ALX239"/>
      <c r="ALY239"/>
      <c r="ALZ239"/>
      <c r="AMA239"/>
      <c r="AMB239"/>
      <c r="AMC239"/>
      <c r="AMD239"/>
      <c r="AME239"/>
      <c r="AMF239"/>
      <c r="AMG239"/>
      <c r="AMH239"/>
      <c r="AMI239"/>
      <c r="AMJ239"/>
      <c r="AMK239"/>
      <c r="AML239"/>
      <c r="AMM239"/>
      <c r="AMN239"/>
      <c r="AMO239"/>
      <c r="AMP239"/>
      <c r="AMQ239"/>
      <c r="AMR239"/>
      <c r="AMS239"/>
      <c r="AMT239"/>
      <c r="AMU239"/>
    </row>
    <row r="240" spans="3:1035" s="6" customFormat="1" ht="15" customHeight="1" x14ac:dyDescent="0.25">
      <c r="C240" s="118" t="str">
        <f t="shared" si="79"/>
        <v>Reliance</v>
      </c>
      <c r="D240" s="118" t="str">
        <f t="shared" si="80"/>
        <v>10-50-DHPHTDR 130  (50 gal)</v>
      </c>
      <c r="E240" s="118">
        <f t="shared" si="81"/>
        <v>1801313</v>
      </c>
      <c r="F240" s="55">
        <f t="shared" si="82"/>
        <v>50</v>
      </c>
      <c r="G240" s="6" t="str">
        <f t="shared" si="83"/>
        <v>AOSmithHPTU50</v>
      </c>
      <c r="H240" s="114">
        <f t="shared" si="84"/>
        <v>1</v>
      </c>
      <c r="I240" s="152" t="str">
        <f t="shared" si="85"/>
        <v>Reliance1050DHPHTDR</v>
      </c>
      <c r="J240" s="114">
        <v>3</v>
      </c>
      <c r="K240" s="219">
        <v>3.45</v>
      </c>
      <c r="L240" s="91" t="s">
        <v>188</v>
      </c>
      <c r="M240" s="32">
        <v>3</v>
      </c>
      <c r="N240" s="75">
        <f t="shared" si="86"/>
        <v>18</v>
      </c>
      <c r="O240" s="9" t="s">
        <v>32</v>
      </c>
      <c r="P240" s="119">
        <v>13</v>
      </c>
      <c r="Q240" s="164">
        <f t="shared" si="75"/>
        <v>1801313</v>
      </c>
      <c r="R240" s="59" t="str">
        <f t="shared" si="87"/>
        <v>10-50-DHPHTDR 130  (50 gal)</v>
      </c>
      <c r="S240" s="151">
        <f t="shared" si="76"/>
        <v>1</v>
      </c>
      <c r="T240" s="10" t="s">
        <v>357</v>
      </c>
      <c r="U240" s="11">
        <v>50</v>
      </c>
      <c r="V240" s="30" t="s">
        <v>81</v>
      </c>
      <c r="W240" s="80" t="s">
        <v>106</v>
      </c>
      <c r="X240" s="85" t="str">
        <f t="shared" si="77"/>
        <v>AOSmithHPTU50</v>
      </c>
      <c r="Y240" s="115">
        <v>1</v>
      </c>
      <c r="Z240" s="42" t="s">
        <v>8</v>
      </c>
      <c r="AA240" s="43">
        <v>44118</v>
      </c>
      <c r="AB240" s="44" t="s">
        <v>80</v>
      </c>
      <c r="AC240" s="124" t="str">
        <f t="shared" si="88"/>
        <v>2,     1801313,   "10-50-DHPHTDR 130  (50 gal)"</v>
      </c>
      <c r="AD240" s="126" t="str">
        <f>AD239</f>
        <v>Reliance</v>
      </c>
      <c r="AE240" s="128" t="s">
        <v>508</v>
      </c>
      <c r="AF240" s="167">
        <f t="shared" si="78"/>
        <v>1</v>
      </c>
      <c r="AG240" s="124" t="str">
        <f t="shared" si="89"/>
        <v xml:space="preserve">          case  10-50-DHPHTDR 130  (50 gal)   :   "Reliance1050DHPHTDR"</v>
      </c>
      <c r="AH240" s="6">
        <v>3.45</v>
      </c>
      <c r="AJ240" s="6">
        <v>3</v>
      </c>
      <c r="AK240"/>
      <c r="AL240" s="138">
        <f t="shared" si="90"/>
        <v>3.45</v>
      </c>
      <c r="AM240" s="138" t="str">
        <f t="shared" si="91"/>
        <v/>
      </c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  <c r="NR240"/>
      <c r="NS240"/>
      <c r="NT240"/>
      <c r="NU240"/>
      <c r="NV240"/>
      <c r="NW240"/>
      <c r="NX240"/>
      <c r="NY240"/>
      <c r="NZ240"/>
      <c r="OA240"/>
      <c r="OB240"/>
      <c r="OC240"/>
      <c r="OD240"/>
      <c r="OE240"/>
      <c r="OF240"/>
      <c r="OG240"/>
      <c r="OH240"/>
      <c r="OI240"/>
      <c r="OJ240"/>
      <c r="OK240"/>
      <c r="OL240"/>
      <c r="OM240"/>
      <c r="ON240"/>
      <c r="OO240"/>
      <c r="OP240"/>
      <c r="OQ240"/>
      <c r="OR240"/>
      <c r="OS240"/>
      <c r="OT240"/>
      <c r="OU240"/>
      <c r="OV240"/>
      <c r="OW240"/>
      <c r="OX240"/>
      <c r="OY240"/>
      <c r="OZ240"/>
      <c r="PA240"/>
      <c r="PB240"/>
      <c r="PC240"/>
      <c r="PD240"/>
      <c r="PE240"/>
      <c r="PF240"/>
      <c r="PG240"/>
      <c r="PH240"/>
      <c r="PI240"/>
      <c r="PJ240"/>
      <c r="PK240"/>
      <c r="PL240"/>
      <c r="PM240"/>
      <c r="PN240"/>
      <c r="PO240"/>
      <c r="PP240"/>
      <c r="PQ240"/>
      <c r="PR240"/>
      <c r="PS240"/>
      <c r="PT240"/>
      <c r="PU240"/>
      <c r="PV240"/>
      <c r="PW240"/>
      <c r="PX240"/>
      <c r="PY240"/>
      <c r="PZ240"/>
      <c r="QA240"/>
      <c r="QB240"/>
      <c r="QC240"/>
      <c r="QD240"/>
      <c r="QE240"/>
      <c r="QF240"/>
      <c r="QG240"/>
      <c r="QH240"/>
      <c r="QI240"/>
      <c r="QJ240"/>
      <c r="QK240"/>
      <c r="QL240"/>
      <c r="QM240"/>
      <c r="QN240"/>
      <c r="QO240"/>
      <c r="QP240"/>
      <c r="QQ240"/>
      <c r="QR240"/>
      <c r="QS240"/>
      <c r="QT240"/>
      <c r="QU240"/>
      <c r="QV240"/>
      <c r="QW240"/>
      <c r="QX240"/>
      <c r="QY240"/>
      <c r="QZ240"/>
      <c r="RA240"/>
      <c r="RB240"/>
      <c r="RC240"/>
      <c r="RD240"/>
      <c r="RE240"/>
      <c r="RF240"/>
      <c r="RG240"/>
      <c r="RH240"/>
      <c r="RI240"/>
      <c r="RJ240"/>
      <c r="RK240"/>
      <c r="RL240"/>
      <c r="RM240"/>
      <c r="RN240"/>
      <c r="RO240"/>
      <c r="RP240"/>
      <c r="RQ240"/>
      <c r="RR240"/>
      <c r="RS240"/>
      <c r="RT240"/>
      <c r="RU240"/>
      <c r="RV240"/>
      <c r="RW240"/>
      <c r="RX240"/>
      <c r="RY240"/>
      <c r="RZ240"/>
      <c r="SA240"/>
      <c r="SB240"/>
      <c r="SC240"/>
      <c r="SD240"/>
      <c r="SE240"/>
      <c r="SF240"/>
      <c r="SG240"/>
      <c r="SH240"/>
      <c r="SI240"/>
      <c r="SJ240"/>
      <c r="SK240"/>
      <c r="SL240"/>
      <c r="SM240"/>
      <c r="SN240"/>
      <c r="SO240"/>
      <c r="SP240"/>
      <c r="SQ240"/>
      <c r="SR240"/>
      <c r="SS240"/>
      <c r="ST240"/>
      <c r="SU240"/>
      <c r="SV240"/>
      <c r="SW240"/>
      <c r="SX240"/>
      <c r="SY240"/>
      <c r="SZ240"/>
      <c r="TA240"/>
      <c r="TB240"/>
      <c r="TC240"/>
      <c r="TD240"/>
      <c r="TE240"/>
      <c r="TF240"/>
      <c r="TG240"/>
      <c r="TH240"/>
      <c r="TI240"/>
      <c r="TJ240"/>
      <c r="TK240"/>
      <c r="TL240"/>
      <c r="TM240"/>
      <c r="TN240"/>
      <c r="TO240"/>
      <c r="TP240"/>
      <c r="TQ240"/>
      <c r="TR240"/>
      <c r="TS240"/>
      <c r="TT240"/>
      <c r="TU240"/>
      <c r="TV240"/>
      <c r="TW240"/>
      <c r="TX240"/>
      <c r="TY240"/>
      <c r="TZ240"/>
      <c r="UA240"/>
      <c r="UB240"/>
      <c r="UC240"/>
      <c r="UD240"/>
      <c r="UE240"/>
      <c r="UF240"/>
      <c r="UG240"/>
      <c r="UH240"/>
      <c r="UI240"/>
      <c r="UJ240"/>
      <c r="UK240"/>
      <c r="UL240"/>
      <c r="UM240"/>
      <c r="UN240"/>
      <c r="UO240"/>
      <c r="UP240"/>
      <c r="UQ240"/>
      <c r="UR240"/>
      <c r="US240"/>
      <c r="UT240"/>
      <c r="UU240"/>
      <c r="UV240"/>
      <c r="UW240"/>
      <c r="UX240"/>
      <c r="UY240"/>
      <c r="UZ240"/>
      <c r="VA240"/>
      <c r="VB240"/>
      <c r="VC240"/>
      <c r="VD240"/>
      <c r="VE240"/>
      <c r="VF240"/>
      <c r="VG240"/>
      <c r="VH240"/>
      <c r="VI240"/>
      <c r="VJ240"/>
      <c r="VK240"/>
      <c r="VL240"/>
      <c r="VM240"/>
      <c r="VN240"/>
      <c r="VO240"/>
      <c r="VP240"/>
      <c r="VQ240"/>
      <c r="VR240"/>
      <c r="VS240"/>
      <c r="VT240"/>
      <c r="VU240"/>
      <c r="VV240"/>
      <c r="VW240"/>
      <c r="VX240"/>
      <c r="VY240"/>
      <c r="VZ240"/>
      <c r="WA240"/>
      <c r="WB240"/>
      <c r="WC240"/>
      <c r="WD240"/>
      <c r="WE240"/>
      <c r="WF240"/>
      <c r="WG240"/>
      <c r="WH240"/>
      <c r="WI240"/>
      <c r="WJ240"/>
      <c r="WK240"/>
      <c r="WL240"/>
      <c r="WM240"/>
      <c r="WN240"/>
      <c r="WO240"/>
      <c r="WP240"/>
      <c r="WQ240"/>
      <c r="WR240"/>
      <c r="WS240"/>
      <c r="WT240"/>
      <c r="WU240"/>
      <c r="WV240"/>
      <c r="WW240"/>
      <c r="WX240"/>
      <c r="WY240"/>
      <c r="WZ240"/>
      <c r="XA240"/>
      <c r="XB240"/>
      <c r="XC240"/>
      <c r="XD240"/>
      <c r="XE240"/>
      <c r="XF240"/>
      <c r="XG240"/>
      <c r="XH240"/>
      <c r="XI240"/>
      <c r="XJ240"/>
      <c r="XK240"/>
      <c r="XL240"/>
      <c r="XM240"/>
      <c r="XN240"/>
      <c r="XO240"/>
      <c r="XP240"/>
      <c r="XQ240"/>
      <c r="XR240"/>
      <c r="XS240"/>
      <c r="XT240"/>
      <c r="XU240"/>
      <c r="XV240"/>
      <c r="XW240"/>
      <c r="XX240"/>
      <c r="XY240"/>
      <c r="XZ240"/>
      <c r="YA240"/>
      <c r="YB240"/>
      <c r="YC240"/>
      <c r="YD240"/>
      <c r="YE240"/>
      <c r="YF240"/>
      <c r="YG240"/>
      <c r="YH240"/>
      <c r="YI240"/>
      <c r="YJ240"/>
      <c r="YK240"/>
      <c r="YL240"/>
      <c r="YM240"/>
      <c r="YN240"/>
      <c r="YO240"/>
      <c r="YP240"/>
      <c r="YQ240"/>
      <c r="YR240"/>
      <c r="YS240"/>
      <c r="YT240"/>
      <c r="YU240"/>
      <c r="YV240"/>
      <c r="YW240"/>
      <c r="YX240"/>
      <c r="YY240"/>
      <c r="YZ240"/>
      <c r="ZA240"/>
      <c r="ZB240"/>
      <c r="ZC240"/>
      <c r="ZD240"/>
      <c r="ZE240"/>
      <c r="ZF240"/>
      <c r="ZG240"/>
      <c r="ZH240"/>
      <c r="ZI240"/>
      <c r="ZJ240"/>
      <c r="ZK240"/>
      <c r="ZL240"/>
      <c r="ZM240"/>
      <c r="ZN240"/>
      <c r="ZO240"/>
      <c r="ZP240"/>
      <c r="ZQ240"/>
      <c r="ZR240"/>
      <c r="ZS240"/>
      <c r="ZT240"/>
      <c r="ZU240"/>
      <c r="ZV240"/>
      <c r="ZW240"/>
      <c r="ZX240"/>
      <c r="ZY240"/>
      <c r="ZZ240"/>
      <c r="AAA240"/>
      <c r="AAB240"/>
      <c r="AAC240"/>
      <c r="AAD240"/>
      <c r="AAE240"/>
      <c r="AAF240"/>
      <c r="AAG240"/>
      <c r="AAH240"/>
      <c r="AAI240"/>
      <c r="AAJ240"/>
      <c r="AAK240"/>
      <c r="AAL240"/>
      <c r="AAM240"/>
      <c r="AAN240"/>
      <c r="AAO240"/>
      <c r="AAP240"/>
      <c r="AAQ240"/>
      <c r="AAR240"/>
      <c r="AAS240"/>
      <c r="AAT240"/>
      <c r="AAU240"/>
      <c r="AAV240"/>
      <c r="AAW240"/>
      <c r="AAX240"/>
      <c r="AAY240"/>
      <c r="AAZ240"/>
      <c r="ABA240"/>
      <c r="ABB240"/>
      <c r="ABC240"/>
      <c r="ABD240"/>
      <c r="ABE240"/>
      <c r="ABF240"/>
      <c r="ABG240"/>
      <c r="ABH240"/>
      <c r="ABI240"/>
      <c r="ABJ240"/>
      <c r="ABK240"/>
      <c r="ABL240"/>
      <c r="ABM240"/>
      <c r="ABN240"/>
      <c r="ABO240"/>
      <c r="ABP240"/>
      <c r="ABQ240"/>
      <c r="ABR240"/>
      <c r="ABS240"/>
      <c r="ABT240"/>
      <c r="ABU240"/>
      <c r="ABV240"/>
      <c r="ABW240"/>
      <c r="ABX240"/>
      <c r="ABY240"/>
      <c r="ABZ240"/>
      <c r="ACA240"/>
      <c r="ACB240"/>
      <c r="ACC240"/>
      <c r="ACD240"/>
      <c r="ACE240"/>
      <c r="ACF240"/>
      <c r="ACG240"/>
      <c r="ACH240"/>
      <c r="ACI240"/>
      <c r="ACJ240"/>
      <c r="ACK240"/>
      <c r="ACL240"/>
      <c r="ACM240"/>
      <c r="ACN240"/>
      <c r="ACO240"/>
      <c r="ACP240"/>
      <c r="ACQ240"/>
      <c r="ACR240"/>
      <c r="ACS240"/>
      <c r="ACT240"/>
      <c r="ACU240"/>
      <c r="ACV240"/>
      <c r="ACW240"/>
      <c r="ACX240"/>
      <c r="ACY240"/>
      <c r="ACZ240"/>
      <c r="ADA240"/>
      <c r="ADB240"/>
      <c r="ADC240"/>
      <c r="ADD240"/>
      <c r="ADE240"/>
      <c r="ADF240"/>
      <c r="ADG240"/>
      <c r="ADH240"/>
      <c r="ADI240"/>
      <c r="ADJ240"/>
      <c r="ADK240"/>
      <c r="ADL240"/>
      <c r="ADM240"/>
      <c r="ADN240"/>
      <c r="ADO240"/>
      <c r="ADP240"/>
      <c r="ADQ240"/>
      <c r="ADR240"/>
      <c r="ADS240"/>
      <c r="ADT240"/>
      <c r="ADU240"/>
      <c r="ADV240"/>
      <c r="ADW240"/>
      <c r="ADX240"/>
      <c r="ADY240"/>
      <c r="ADZ240"/>
      <c r="AEA240"/>
      <c r="AEB240"/>
      <c r="AEC240"/>
      <c r="AED240"/>
      <c r="AEE240"/>
      <c r="AEF240"/>
      <c r="AEG240"/>
      <c r="AEH240"/>
      <c r="AEI240"/>
      <c r="AEJ240"/>
      <c r="AEK240"/>
      <c r="AEL240"/>
      <c r="AEM240"/>
      <c r="AEN240"/>
      <c r="AEO240"/>
      <c r="AEP240"/>
      <c r="AEQ240"/>
      <c r="AER240"/>
      <c r="AES240"/>
      <c r="AET240"/>
      <c r="AEU240"/>
      <c r="AEV240"/>
      <c r="AEW240"/>
      <c r="AEX240"/>
      <c r="AEY240"/>
      <c r="AEZ240"/>
      <c r="AFA240"/>
      <c r="AFB240"/>
      <c r="AFC240"/>
      <c r="AFD240"/>
      <c r="AFE240"/>
      <c r="AFF240"/>
      <c r="AFG240"/>
      <c r="AFH240"/>
      <c r="AFI240"/>
      <c r="AFJ240"/>
      <c r="AFK240"/>
      <c r="AFL240"/>
      <c r="AFM240"/>
      <c r="AFN240"/>
      <c r="AFO240"/>
      <c r="AFP240"/>
      <c r="AFQ240"/>
      <c r="AFR240"/>
      <c r="AFS240"/>
      <c r="AFT240"/>
      <c r="AFU240"/>
      <c r="AFV240"/>
      <c r="AFW240"/>
      <c r="AFX240"/>
      <c r="AFY240"/>
      <c r="AFZ240"/>
      <c r="AGA240"/>
      <c r="AGB240"/>
      <c r="AGC240"/>
      <c r="AGD240"/>
      <c r="AGE240"/>
      <c r="AGF240"/>
      <c r="AGG240"/>
      <c r="AGH240"/>
      <c r="AGI240"/>
      <c r="AGJ240"/>
      <c r="AGK240"/>
      <c r="AGL240"/>
      <c r="AGM240"/>
      <c r="AGN240"/>
      <c r="AGO240"/>
      <c r="AGP240"/>
      <c r="AGQ240"/>
      <c r="AGR240"/>
      <c r="AGS240"/>
      <c r="AGT240"/>
      <c r="AGU240"/>
      <c r="AGV240"/>
      <c r="AGW240"/>
      <c r="AGX240"/>
      <c r="AGY240"/>
      <c r="AGZ240"/>
      <c r="AHA240"/>
      <c r="AHB240"/>
      <c r="AHC240"/>
      <c r="AHD240"/>
      <c r="AHE240"/>
      <c r="AHF240"/>
      <c r="AHG240"/>
      <c r="AHH240"/>
      <c r="AHI240"/>
      <c r="AHJ240"/>
      <c r="AHK240"/>
      <c r="AHL240"/>
      <c r="AHM240"/>
      <c r="AHN240"/>
      <c r="AHO240"/>
      <c r="AHP240"/>
      <c r="AHQ240"/>
      <c r="AHR240"/>
      <c r="AHS240"/>
      <c r="AHT240"/>
      <c r="AHU240"/>
      <c r="AHV240"/>
      <c r="AHW240"/>
      <c r="AHX240"/>
      <c r="AHY240"/>
      <c r="AHZ240"/>
      <c r="AIA240"/>
      <c r="AIB240"/>
      <c r="AIC240"/>
      <c r="AID240"/>
      <c r="AIE240"/>
      <c r="AIF240"/>
      <c r="AIG240"/>
      <c r="AIH240"/>
      <c r="AII240"/>
      <c r="AIJ240"/>
      <c r="AIK240"/>
      <c r="AIL240"/>
      <c r="AIM240"/>
      <c r="AIN240"/>
      <c r="AIO240"/>
      <c r="AIP240"/>
      <c r="AIQ240"/>
      <c r="AIR240"/>
      <c r="AIS240"/>
      <c r="AIT240"/>
      <c r="AIU240"/>
      <c r="AIV240"/>
      <c r="AIW240"/>
      <c r="AIX240"/>
      <c r="AIY240"/>
      <c r="AIZ240"/>
      <c r="AJA240"/>
      <c r="AJB240"/>
      <c r="AJC240"/>
      <c r="AJD240"/>
      <c r="AJE240"/>
      <c r="AJF240"/>
      <c r="AJG240"/>
      <c r="AJH240"/>
      <c r="AJI240"/>
      <c r="AJJ240"/>
      <c r="AJK240"/>
      <c r="AJL240"/>
      <c r="AJM240"/>
      <c r="AJN240"/>
      <c r="AJO240"/>
      <c r="AJP240"/>
      <c r="AJQ240"/>
      <c r="AJR240"/>
      <c r="AJS240"/>
      <c r="AJT240"/>
      <c r="AJU240"/>
      <c r="AJV240"/>
      <c r="AJW240"/>
      <c r="AJX240"/>
      <c r="AJY240"/>
      <c r="AJZ240"/>
      <c r="AKA240"/>
      <c r="AKB240"/>
      <c r="AKC240"/>
      <c r="AKD240"/>
      <c r="AKE240"/>
      <c r="AKF240"/>
      <c r="AKG240"/>
      <c r="AKH240"/>
      <c r="AKI240"/>
      <c r="AKJ240"/>
      <c r="AKK240"/>
      <c r="AKL240"/>
      <c r="AKM240"/>
      <c r="AKN240"/>
      <c r="AKO240"/>
      <c r="AKP240"/>
      <c r="AKQ240"/>
      <c r="AKR240"/>
      <c r="AKS240"/>
      <c r="AKT240"/>
      <c r="AKU240"/>
      <c r="AKV240"/>
      <c r="AKW240"/>
      <c r="AKX240"/>
      <c r="AKY240"/>
      <c r="AKZ240"/>
      <c r="ALA240"/>
      <c r="ALB240"/>
      <c r="ALC240"/>
      <c r="ALD240"/>
      <c r="ALE240"/>
      <c r="ALF240"/>
      <c r="ALG240"/>
      <c r="ALH240"/>
      <c r="ALI240"/>
      <c r="ALJ240"/>
      <c r="ALK240"/>
      <c r="ALL240"/>
      <c r="ALM240"/>
      <c r="ALN240"/>
      <c r="ALO240"/>
      <c r="ALP240"/>
      <c r="ALQ240"/>
      <c r="ALR240"/>
      <c r="ALS240"/>
      <c r="ALT240"/>
      <c r="ALU240"/>
      <c r="ALV240"/>
      <c r="ALW240"/>
      <c r="ALX240"/>
      <c r="ALY240"/>
      <c r="ALZ240"/>
      <c r="AMA240"/>
      <c r="AMB240"/>
      <c r="AMC240"/>
      <c r="AMD240"/>
      <c r="AME240"/>
      <c r="AMF240"/>
      <c r="AMG240"/>
      <c r="AMH240"/>
      <c r="AMI240"/>
      <c r="AMJ240"/>
      <c r="AMK240"/>
      <c r="AML240"/>
      <c r="AMM240"/>
      <c r="AMN240"/>
      <c r="AMO240"/>
      <c r="AMP240"/>
      <c r="AMQ240"/>
      <c r="AMR240"/>
      <c r="AMS240"/>
      <c r="AMT240"/>
      <c r="AMU240"/>
    </row>
    <row r="241" spans="3:1038" s="6" customFormat="1" ht="15" customHeight="1" x14ac:dyDescent="0.25">
      <c r="C241" s="6" t="str">
        <f t="shared" si="79"/>
        <v>Reliance</v>
      </c>
      <c r="D241" s="6" t="str">
        <f t="shared" si="80"/>
        <v>10 60 DHPT  (60 gal)</v>
      </c>
      <c r="E241" s="6">
        <f t="shared" si="81"/>
        <v>1800311</v>
      </c>
      <c r="F241" s="55">
        <f t="shared" si="82"/>
        <v>60</v>
      </c>
      <c r="G241" s="6" t="str">
        <f t="shared" si="83"/>
        <v>AOSmithPHPT60</v>
      </c>
      <c r="H241" s="114">
        <f t="shared" si="84"/>
        <v>0</v>
      </c>
      <c r="I241" s="152" t="str">
        <f t="shared" si="85"/>
        <v>Reliance1060DHPTRes</v>
      </c>
      <c r="J241" s="114">
        <v>1</v>
      </c>
      <c r="K241" s="220">
        <v>0</v>
      </c>
      <c r="L241" s="91" t="s">
        <v>188</v>
      </c>
      <c r="M241" s="33">
        <v>1</v>
      </c>
      <c r="N241" s="75">
        <f t="shared" si="86"/>
        <v>18</v>
      </c>
      <c r="O241" s="18" t="s">
        <v>32</v>
      </c>
      <c r="P241" s="121">
        <f>P239+1</f>
        <v>3</v>
      </c>
      <c r="Q241" s="164">
        <f t="shared" si="75"/>
        <v>1800311</v>
      </c>
      <c r="R241" s="59" t="str">
        <f t="shared" si="87"/>
        <v>10 60 DHPT  (60 gal)</v>
      </c>
      <c r="S241" s="151">
        <f t="shared" si="76"/>
        <v>1</v>
      </c>
      <c r="T241" s="19" t="s">
        <v>108</v>
      </c>
      <c r="U241" s="20">
        <v>60</v>
      </c>
      <c r="V241" s="31" t="s">
        <v>104</v>
      </c>
      <c r="W241" s="80" t="s">
        <v>104</v>
      </c>
      <c r="X241" s="85" t="str">
        <f t="shared" si="77"/>
        <v>AOSmithPHPT60</v>
      </c>
      <c r="Y241" s="113">
        <v>0</v>
      </c>
      <c r="Z241" s="45"/>
      <c r="AA241" s="45"/>
      <c r="AB241" s="44"/>
      <c r="AC241" s="124" t="str">
        <f t="shared" si="88"/>
        <v>2,     1800311,   "10 60 DHPT  (60 gal)"</v>
      </c>
      <c r="AD241" s="126" t="str">
        <f>AD237</f>
        <v>Reliance</v>
      </c>
      <c r="AE241" s="127" t="s">
        <v>498</v>
      </c>
      <c r="AF241" s="167">
        <f t="shared" si="78"/>
        <v>1</v>
      </c>
      <c r="AG241" s="124" t="str">
        <f t="shared" si="89"/>
        <v xml:space="preserve">          case  10 60 DHPT  (60 gal)   :   "Reliance1060DHPTRes"</v>
      </c>
      <c r="AH241" s="6" t="s">
        <v>1274</v>
      </c>
      <c r="AI241" s="6" t="s">
        <v>1274</v>
      </c>
      <c r="AJ241" s="6">
        <v>1</v>
      </c>
      <c r="AK241" s="18"/>
      <c r="AL241" s="138" t="str">
        <f t="shared" si="90"/>
        <v/>
      </c>
      <c r="AM241" s="138" t="str">
        <f t="shared" si="91"/>
        <v/>
      </c>
      <c r="AN241" s="18"/>
      <c r="AO241" s="18"/>
      <c r="AP241" s="18"/>
      <c r="AQ241" s="18"/>
      <c r="AR241" s="1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  <c r="FS241" s="28"/>
      <c r="FT241" s="28"/>
      <c r="FU241" s="28"/>
      <c r="FV241" s="28"/>
      <c r="FW241" s="28"/>
      <c r="FX241" s="28"/>
      <c r="FY241" s="28"/>
      <c r="FZ241" s="28"/>
      <c r="GA241" s="28"/>
      <c r="GB241" s="28"/>
      <c r="GC241" s="28"/>
      <c r="GD241" s="28"/>
      <c r="GE241" s="28"/>
      <c r="GF241" s="28"/>
      <c r="GG241" s="28"/>
      <c r="GH241" s="28"/>
      <c r="GI241" s="28"/>
      <c r="GJ241" s="28"/>
      <c r="GK241" s="28"/>
      <c r="GL241" s="28"/>
      <c r="GM241" s="28"/>
      <c r="GN241" s="28"/>
      <c r="GO241" s="28"/>
      <c r="GP241" s="28"/>
      <c r="GQ241" s="28"/>
      <c r="GR241" s="28"/>
      <c r="GS241" s="28"/>
      <c r="GT241" s="28"/>
      <c r="GU241" s="28"/>
      <c r="GV241" s="28"/>
      <c r="GW241" s="28"/>
      <c r="GX241" s="28"/>
      <c r="GY241" s="28"/>
      <c r="GZ241" s="28"/>
      <c r="HA241" s="28"/>
      <c r="HB241" s="28"/>
      <c r="HC241" s="28"/>
      <c r="HD241" s="28"/>
      <c r="HE241" s="28"/>
      <c r="HF241" s="28"/>
      <c r="HG241" s="28"/>
      <c r="HH241" s="28"/>
      <c r="HI241" s="28"/>
      <c r="HJ241" s="28"/>
      <c r="HK241" s="28"/>
      <c r="HL241" s="28"/>
      <c r="HM241" s="28"/>
      <c r="HN241" s="28"/>
      <c r="HO241" s="28"/>
      <c r="HP241" s="28"/>
      <c r="HQ241" s="28"/>
      <c r="HR241" s="28"/>
      <c r="HS241" s="28"/>
      <c r="HT241" s="28"/>
      <c r="HU241" s="28"/>
      <c r="HV241" s="28"/>
      <c r="HW241" s="28"/>
      <c r="HX241" s="28"/>
      <c r="HY241" s="28"/>
      <c r="HZ241" s="28"/>
      <c r="IA241" s="28"/>
      <c r="IB241" s="28"/>
      <c r="IC241" s="28"/>
      <c r="ID241" s="28"/>
      <c r="IE241" s="28"/>
      <c r="IF241" s="28"/>
      <c r="IG241" s="28"/>
      <c r="IH241" s="28"/>
      <c r="II241" s="28"/>
      <c r="IJ241" s="28"/>
      <c r="IK241" s="28"/>
      <c r="IL241" s="28"/>
      <c r="IM241" s="28"/>
      <c r="IN241" s="28"/>
      <c r="IO241" s="28"/>
      <c r="IP241" s="28"/>
      <c r="IQ241" s="28"/>
      <c r="IR241" s="28"/>
      <c r="IS241" s="28"/>
      <c r="IT241" s="28"/>
      <c r="IU241" s="28"/>
      <c r="IV241" s="28"/>
      <c r="IW241" s="28"/>
      <c r="IX241" s="28"/>
      <c r="IY241" s="28"/>
      <c r="IZ241" s="28"/>
      <c r="JA241" s="28"/>
      <c r="JB241" s="28"/>
      <c r="JC241" s="28"/>
      <c r="JD241" s="28"/>
      <c r="JE241" s="28"/>
      <c r="JF241" s="28"/>
      <c r="JG241" s="28"/>
      <c r="JH241" s="28"/>
      <c r="JI241" s="28"/>
      <c r="JJ241" s="28"/>
      <c r="JK241" s="28"/>
      <c r="JL241" s="28"/>
      <c r="JM241" s="28"/>
      <c r="JN241" s="28"/>
      <c r="JO241" s="28"/>
      <c r="JP241" s="28"/>
      <c r="JQ241" s="28"/>
      <c r="JR241" s="28"/>
      <c r="JS241" s="28"/>
      <c r="JT241" s="28"/>
      <c r="JU241" s="28"/>
      <c r="JV241" s="28"/>
      <c r="JW241" s="28"/>
      <c r="JX241" s="28"/>
      <c r="JY241" s="28"/>
      <c r="JZ241" s="28"/>
      <c r="KA241" s="28"/>
      <c r="KB241" s="28"/>
      <c r="KC241" s="28"/>
      <c r="KD241" s="28"/>
      <c r="KE241" s="28"/>
      <c r="KF241" s="28"/>
      <c r="KG241" s="28"/>
      <c r="KH241" s="28"/>
      <c r="KI241" s="28"/>
      <c r="KJ241" s="28"/>
      <c r="KK241" s="28"/>
      <c r="KL241" s="28"/>
      <c r="KM241" s="28"/>
      <c r="KN241" s="28"/>
      <c r="KO241" s="28"/>
      <c r="KP241" s="28"/>
      <c r="KQ241" s="28"/>
      <c r="KR241" s="28"/>
      <c r="KS241" s="28"/>
      <c r="KT241" s="28"/>
      <c r="KU241" s="28"/>
      <c r="KV241" s="28"/>
      <c r="KW241" s="28"/>
      <c r="KX241" s="28"/>
      <c r="KY241" s="28"/>
      <c r="KZ241" s="28"/>
      <c r="LA241" s="28"/>
      <c r="LB241" s="28"/>
      <c r="LC241" s="28"/>
      <c r="LD241" s="28"/>
      <c r="LE241" s="28"/>
      <c r="LF241" s="28"/>
      <c r="LG241" s="28"/>
      <c r="LH241" s="28"/>
      <c r="LI241" s="28"/>
      <c r="LJ241" s="28"/>
      <c r="LK241" s="28"/>
      <c r="LL241" s="28"/>
      <c r="LM241" s="28"/>
      <c r="LN241" s="28"/>
      <c r="LO241" s="28"/>
      <c r="LP241" s="28"/>
      <c r="LQ241" s="28"/>
      <c r="LR241" s="28"/>
      <c r="LS241" s="28"/>
      <c r="LT241" s="28"/>
      <c r="LU241" s="28"/>
      <c r="LV241" s="28"/>
      <c r="LW241" s="28"/>
      <c r="LX241" s="28"/>
      <c r="LY241" s="28"/>
      <c r="LZ241" s="28"/>
      <c r="MA241" s="28"/>
      <c r="MB241" s="28"/>
      <c r="MC241" s="28"/>
      <c r="MD241" s="28"/>
      <c r="ME241" s="28"/>
      <c r="MF241" s="28"/>
      <c r="MG241" s="28"/>
      <c r="MH241" s="28"/>
      <c r="MI241" s="28"/>
      <c r="MJ241" s="28"/>
      <c r="MK241" s="28"/>
      <c r="ML241" s="28"/>
      <c r="MM241" s="28"/>
      <c r="MN241" s="28"/>
      <c r="MO241" s="28"/>
      <c r="MP241" s="28"/>
      <c r="MQ241" s="28"/>
      <c r="MR241" s="28"/>
      <c r="MS241" s="28"/>
      <c r="MT241" s="28"/>
      <c r="MU241" s="28"/>
      <c r="MV241" s="28"/>
      <c r="MW241" s="28"/>
      <c r="MX241" s="28"/>
      <c r="MY241" s="28"/>
      <c r="MZ241" s="28"/>
      <c r="NA241" s="28"/>
      <c r="NB241" s="28"/>
      <c r="NC241" s="28"/>
      <c r="ND241" s="28"/>
      <c r="NE241" s="28"/>
      <c r="NF241" s="28"/>
      <c r="NG241" s="28"/>
      <c r="NH241" s="28"/>
      <c r="NI241" s="28"/>
      <c r="NJ241" s="28"/>
      <c r="NK241" s="28"/>
      <c r="NL241" s="28"/>
      <c r="NM241" s="28"/>
      <c r="NN241" s="28"/>
      <c r="NO241" s="28"/>
      <c r="NP241" s="28"/>
      <c r="NQ241" s="28"/>
      <c r="NR241" s="28"/>
      <c r="NS241" s="28"/>
      <c r="NT241" s="28"/>
      <c r="NU241" s="28"/>
      <c r="NV241" s="28"/>
      <c r="NW241" s="28"/>
      <c r="NX241" s="28"/>
      <c r="NY241" s="28"/>
      <c r="NZ241" s="28"/>
      <c r="OA241" s="28"/>
      <c r="OB241" s="28"/>
      <c r="OC241" s="28"/>
      <c r="OD241" s="28"/>
      <c r="OE241" s="28"/>
      <c r="OF241" s="28"/>
      <c r="OG241" s="28"/>
      <c r="OH241" s="28"/>
      <c r="OI241" s="28"/>
      <c r="OJ241" s="28"/>
      <c r="OK241" s="28"/>
      <c r="OL241" s="28"/>
      <c r="OM241" s="28"/>
      <c r="ON241" s="28"/>
      <c r="OO241" s="28"/>
      <c r="OP241" s="28"/>
      <c r="OQ241" s="28"/>
      <c r="OR241" s="28"/>
      <c r="OS241" s="28"/>
      <c r="OT241" s="28"/>
      <c r="OU241" s="28"/>
      <c r="OV241" s="28"/>
      <c r="OW241" s="28"/>
      <c r="OX241" s="28"/>
      <c r="OY241" s="28"/>
      <c r="OZ241" s="28"/>
      <c r="PA241" s="28"/>
      <c r="PB241" s="28"/>
      <c r="PC241" s="28"/>
      <c r="PD241" s="28"/>
      <c r="PE241" s="28"/>
      <c r="PF241" s="28"/>
      <c r="PG241" s="28"/>
      <c r="PH241" s="28"/>
      <c r="PI241" s="28"/>
      <c r="PJ241" s="28"/>
      <c r="PK241" s="28"/>
      <c r="PL241" s="28"/>
      <c r="PM241" s="28"/>
      <c r="PN241" s="28"/>
      <c r="PO241" s="28"/>
      <c r="PP241" s="28"/>
      <c r="PQ241" s="28"/>
      <c r="PR241" s="28"/>
      <c r="PS241" s="28"/>
      <c r="PT241" s="28"/>
      <c r="PU241" s="28"/>
      <c r="PV241" s="28"/>
      <c r="PW241" s="28"/>
      <c r="PX241" s="28"/>
      <c r="PY241" s="28"/>
      <c r="PZ241" s="28"/>
      <c r="QA241" s="28"/>
      <c r="QB241" s="28"/>
      <c r="QC241" s="28"/>
      <c r="QD241" s="28"/>
      <c r="QE241" s="28"/>
      <c r="QF241" s="28"/>
      <c r="QG241" s="28"/>
      <c r="QH241" s="28"/>
      <c r="QI241" s="28"/>
      <c r="QJ241" s="28"/>
      <c r="QK241" s="28"/>
      <c r="QL241" s="28"/>
      <c r="QM241" s="28"/>
      <c r="QN241" s="28"/>
      <c r="QO241" s="28"/>
      <c r="QP241" s="28"/>
      <c r="QQ241" s="28"/>
      <c r="QR241" s="28"/>
      <c r="QS241" s="28"/>
      <c r="QT241" s="28"/>
      <c r="QU241" s="28"/>
      <c r="QV241" s="28"/>
      <c r="QW241" s="28"/>
      <c r="QX241" s="28"/>
      <c r="QY241" s="28"/>
      <c r="QZ241" s="28"/>
      <c r="RA241" s="28"/>
      <c r="RB241" s="28"/>
      <c r="RC241" s="28"/>
      <c r="RD241" s="28"/>
      <c r="RE241" s="28"/>
      <c r="RF241" s="28"/>
      <c r="RG241" s="28"/>
      <c r="RH241" s="28"/>
      <c r="RI241" s="28"/>
      <c r="RJ241" s="28"/>
      <c r="RK241" s="28"/>
      <c r="RL241" s="28"/>
      <c r="RM241" s="28"/>
      <c r="RN241" s="28"/>
      <c r="RO241" s="28"/>
      <c r="RP241" s="28"/>
      <c r="RQ241" s="28"/>
      <c r="RR241" s="28"/>
      <c r="RS241" s="28"/>
      <c r="RT241" s="28"/>
      <c r="RU241" s="28"/>
      <c r="RV241" s="28"/>
      <c r="RW241" s="28"/>
      <c r="RX241" s="28"/>
      <c r="RY241" s="28"/>
      <c r="RZ241" s="28"/>
      <c r="SA241" s="28"/>
      <c r="SB241" s="28"/>
      <c r="SC241" s="28"/>
      <c r="SD241" s="28"/>
      <c r="SE241" s="28"/>
      <c r="SF241" s="28"/>
      <c r="SG241" s="28"/>
      <c r="SH241" s="28"/>
      <c r="SI241" s="28"/>
      <c r="SJ241" s="28"/>
      <c r="SK241" s="28"/>
      <c r="SL241" s="28"/>
      <c r="SM241" s="28"/>
      <c r="SN241" s="28"/>
      <c r="SO241" s="28"/>
      <c r="SP241" s="28"/>
      <c r="SQ241" s="28"/>
      <c r="SR241" s="28"/>
      <c r="SS241" s="28"/>
      <c r="ST241" s="28"/>
      <c r="SU241" s="28"/>
      <c r="SV241" s="28"/>
      <c r="SW241" s="28"/>
      <c r="SX241" s="28"/>
      <c r="SY241" s="28"/>
      <c r="SZ241" s="28"/>
      <c r="TA241" s="28"/>
      <c r="TB241" s="28"/>
      <c r="TC241" s="28"/>
      <c r="TD241" s="28"/>
      <c r="TE241" s="28"/>
      <c r="TF241" s="28"/>
      <c r="TG241" s="28"/>
      <c r="TH241" s="28"/>
      <c r="TI241" s="28"/>
      <c r="TJ241" s="28"/>
      <c r="TK241" s="28"/>
      <c r="TL241" s="28"/>
      <c r="TM241" s="28"/>
      <c r="TN241" s="28"/>
      <c r="TO241" s="28"/>
      <c r="TP241" s="28"/>
      <c r="TQ241" s="28"/>
      <c r="TR241" s="28"/>
      <c r="TS241" s="28"/>
      <c r="TT241" s="28"/>
      <c r="TU241" s="28"/>
      <c r="TV241" s="28"/>
      <c r="TW241" s="28"/>
      <c r="TX241" s="28"/>
      <c r="TY241" s="28"/>
      <c r="TZ241" s="28"/>
      <c r="UA241" s="28"/>
      <c r="UB241" s="28"/>
      <c r="UC241" s="28"/>
      <c r="UD241" s="28"/>
      <c r="UE241" s="28"/>
      <c r="UF241" s="28"/>
      <c r="UG241" s="28"/>
      <c r="UH241" s="28"/>
      <c r="UI241" s="28"/>
      <c r="UJ241" s="28"/>
      <c r="UK241" s="28"/>
      <c r="UL241" s="28"/>
      <c r="UM241" s="28"/>
      <c r="UN241" s="28"/>
      <c r="UO241" s="28"/>
      <c r="UP241" s="28"/>
      <c r="UQ241" s="28"/>
      <c r="UR241" s="28"/>
      <c r="US241" s="28"/>
      <c r="UT241" s="28"/>
      <c r="UU241" s="28"/>
      <c r="UV241" s="28"/>
      <c r="UW241" s="28"/>
      <c r="UX241" s="28"/>
      <c r="UY241" s="28"/>
      <c r="UZ241" s="28"/>
      <c r="VA241" s="28"/>
      <c r="VB241" s="28"/>
      <c r="VC241" s="28"/>
      <c r="VD241" s="28"/>
      <c r="VE241" s="28"/>
      <c r="VF241" s="28"/>
      <c r="VG241" s="28"/>
      <c r="VH241" s="28"/>
      <c r="VI241" s="28"/>
      <c r="VJ241" s="28"/>
      <c r="VK241" s="28"/>
      <c r="VL241" s="28"/>
      <c r="VM241" s="28"/>
      <c r="VN241" s="28"/>
      <c r="VO241" s="28"/>
      <c r="VP241" s="28"/>
      <c r="VQ241" s="28"/>
      <c r="VR241" s="28"/>
      <c r="VS241" s="28"/>
      <c r="VT241" s="28"/>
      <c r="VU241" s="28"/>
      <c r="VV241" s="28"/>
      <c r="VW241" s="28"/>
      <c r="VX241" s="28"/>
      <c r="VY241" s="28"/>
      <c r="VZ241" s="28"/>
      <c r="WA241" s="28"/>
      <c r="WB241" s="28"/>
      <c r="WC241" s="28"/>
      <c r="WD241" s="28"/>
      <c r="WE241" s="28"/>
      <c r="WF241" s="28"/>
      <c r="WG241" s="28"/>
      <c r="WH241" s="28"/>
      <c r="WI241" s="28"/>
      <c r="WJ241" s="28"/>
      <c r="WK241" s="28"/>
      <c r="WL241" s="28"/>
      <c r="WM241" s="28"/>
      <c r="WN241" s="28"/>
      <c r="WO241" s="28"/>
      <c r="WP241" s="28"/>
      <c r="WQ241" s="28"/>
      <c r="WR241" s="28"/>
      <c r="WS241" s="28"/>
      <c r="WT241" s="28"/>
      <c r="WU241" s="28"/>
      <c r="WV241" s="28"/>
      <c r="WW241" s="28"/>
      <c r="WX241" s="28"/>
      <c r="WY241" s="28"/>
      <c r="WZ241" s="28"/>
      <c r="XA241" s="28"/>
      <c r="XB241" s="28"/>
      <c r="XC241" s="28"/>
      <c r="XD241" s="28"/>
      <c r="XE241" s="28"/>
      <c r="XF241" s="28"/>
      <c r="XG241" s="28"/>
      <c r="XH241" s="28"/>
      <c r="XI241" s="28"/>
      <c r="XJ241" s="28"/>
      <c r="XK241" s="28"/>
      <c r="XL241" s="28"/>
      <c r="XM241" s="28"/>
      <c r="XN241" s="28"/>
      <c r="XO241" s="28"/>
      <c r="XP241" s="28"/>
      <c r="XQ241" s="28"/>
      <c r="XR241" s="28"/>
      <c r="XS241" s="28"/>
      <c r="XT241" s="28"/>
      <c r="XU241" s="28"/>
      <c r="XV241" s="28"/>
      <c r="XW241" s="28"/>
      <c r="XX241" s="28"/>
      <c r="XY241" s="28"/>
      <c r="XZ241" s="28"/>
      <c r="YA241" s="28"/>
      <c r="YB241" s="28"/>
      <c r="YC241" s="28"/>
      <c r="YD241" s="28"/>
      <c r="YE241" s="28"/>
      <c r="YF241" s="28"/>
      <c r="YG241" s="28"/>
      <c r="YH241" s="28"/>
      <c r="YI241" s="28"/>
      <c r="YJ241" s="28"/>
      <c r="YK241" s="28"/>
      <c r="YL241" s="28"/>
      <c r="YM241" s="28"/>
      <c r="YN241" s="28"/>
      <c r="YO241" s="28"/>
      <c r="YP241" s="28"/>
      <c r="YQ241" s="28"/>
      <c r="YR241" s="28"/>
      <c r="YS241" s="28"/>
      <c r="YT241" s="28"/>
      <c r="YU241" s="28"/>
      <c r="YV241" s="28"/>
      <c r="YW241" s="28"/>
      <c r="YX241" s="28"/>
      <c r="YY241" s="28"/>
      <c r="YZ241" s="28"/>
      <c r="ZA241" s="28"/>
      <c r="ZB241" s="28"/>
      <c r="ZC241" s="28"/>
      <c r="ZD241" s="28"/>
      <c r="ZE241" s="28"/>
      <c r="ZF241" s="28"/>
      <c r="ZG241" s="28"/>
      <c r="ZH241" s="28"/>
      <c r="ZI241" s="28"/>
      <c r="ZJ241" s="28"/>
      <c r="ZK241" s="28"/>
      <c r="ZL241" s="28"/>
      <c r="ZM241" s="28"/>
      <c r="ZN241" s="28"/>
      <c r="ZO241" s="28"/>
      <c r="ZP241" s="28"/>
      <c r="ZQ241" s="28"/>
      <c r="ZR241" s="28"/>
      <c r="ZS241" s="28"/>
      <c r="ZT241" s="28"/>
      <c r="ZU241" s="28"/>
      <c r="ZV241" s="28"/>
      <c r="ZW241" s="28"/>
      <c r="ZX241" s="28"/>
      <c r="ZY241" s="28"/>
      <c r="ZZ241" s="28"/>
      <c r="AAA241" s="28"/>
      <c r="AAB241" s="28"/>
      <c r="AAC241" s="28"/>
      <c r="AAD241" s="28"/>
      <c r="AAE241" s="28"/>
      <c r="AAF241" s="28"/>
      <c r="AAG241" s="28"/>
      <c r="AAH241" s="28"/>
      <c r="AAI241" s="28"/>
      <c r="AAJ241" s="28"/>
      <c r="AAK241" s="28"/>
      <c r="AAL241" s="28"/>
      <c r="AAM241" s="28"/>
      <c r="AAN241" s="28"/>
      <c r="AAO241" s="28"/>
      <c r="AAP241" s="28"/>
      <c r="AAQ241" s="28"/>
      <c r="AAR241" s="28"/>
      <c r="AAS241" s="28"/>
      <c r="AAT241" s="28"/>
      <c r="AAU241" s="28"/>
      <c r="AAV241" s="28"/>
      <c r="AAW241" s="28"/>
      <c r="AAX241" s="28"/>
      <c r="AAY241" s="28"/>
      <c r="AAZ241" s="28"/>
      <c r="ABA241" s="28"/>
      <c r="ABB241" s="28"/>
      <c r="ABC241" s="28"/>
      <c r="ABD241" s="28"/>
      <c r="ABE241" s="28"/>
      <c r="ABF241" s="28"/>
      <c r="ABG241" s="28"/>
      <c r="ABH241" s="28"/>
      <c r="ABI241" s="28"/>
      <c r="ABJ241" s="28"/>
      <c r="ABK241" s="28"/>
      <c r="ABL241" s="28"/>
      <c r="ABM241" s="28"/>
      <c r="ABN241" s="28"/>
      <c r="ABO241" s="28"/>
      <c r="ABP241" s="28"/>
      <c r="ABQ241" s="28"/>
      <c r="ABR241" s="28"/>
      <c r="ABS241" s="28"/>
      <c r="ABT241" s="28"/>
      <c r="ABU241" s="28"/>
      <c r="ABV241" s="28"/>
      <c r="ABW241" s="28"/>
      <c r="ABX241" s="28"/>
      <c r="ABY241" s="28"/>
      <c r="ABZ241" s="28"/>
      <c r="ACA241" s="28"/>
      <c r="ACB241" s="28"/>
      <c r="ACC241" s="28"/>
      <c r="ACD241" s="28"/>
      <c r="ACE241" s="28"/>
      <c r="ACF241" s="28"/>
      <c r="ACG241" s="28"/>
      <c r="ACH241" s="28"/>
      <c r="ACI241" s="28"/>
      <c r="ACJ241" s="28"/>
      <c r="ACK241" s="28"/>
      <c r="ACL241" s="28"/>
      <c r="ACM241" s="28"/>
      <c r="ACN241" s="28"/>
      <c r="ACO241" s="28"/>
      <c r="ACP241" s="28"/>
      <c r="ACQ241" s="28"/>
      <c r="ACR241" s="28"/>
      <c r="ACS241" s="28"/>
      <c r="ACT241" s="28"/>
      <c r="ACU241" s="28"/>
      <c r="ACV241" s="28"/>
      <c r="ACW241" s="28"/>
      <c r="ACX241" s="28"/>
      <c r="ACY241" s="28"/>
      <c r="ACZ241" s="28"/>
      <c r="ADA241" s="28"/>
      <c r="ADB241" s="28"/>
      <c r="ADC241" s="28"/>
      <c r="ADD241" s="28"/>
      <c r="ADE241" s="28"/>
      <c r="ADF241" s="28"/>
      <c r="ADG241" s="28"/>
      <c r="ADH241" s="28"/>
      <c r="ADI241" s="28"/>
      <c r="ADJ241" s="28"/>
      <c r="ADK241" s="28"/>
      <c r="ADL241" s="28"/>
      <c r="ADM241" s="28"/>
      <c r="ADN241" s="28"/>
      <c r="ADO241" s="28"/>
      <c r="ADP241" s="28"/>
      <c r="ADQ241" s="28"/>
      <c r="ADR241" s="28"/>
      <c r="ADS241" s="28"/>
      <c r="ADT241" s="28"/>
      <c r="ADU241" s="28"/>
      <c r="ADV241" s="28"/>
      <c r="ADW241" s="28"/>
      <c r="ADX241" s="28"/>
      <c r="ADY241" s="28"/>
      <c r="ADZ241" s="28"/>
      <c r="AEA241" s="28"/>
      <c r="AEB241" s="28"/>
      <c r="AEC241" s="28"/>
      <c r="AED241" s="28"/>
      <c r="AEE241" s="28"/>
      <c r="AEF241" s="28"/>
      <c r="AEG241" s="28"/>
      <c r="AEH241" s="28"/>
      <c r="AEI241" s="28"/>
      <c r="AEJ241" s="28"/>
      <c r="AEK241" s="28"/>
      <c r="AEL241" s="28"/>
      <c r="AEM241" s="28"/>
      <c r="AEN241" s="28"/>
      <c r="AEO241" s="28"/>
      <c r="AEP241" s="28"/>
      <c r="AEQ241" s="28"/>
      <c r="AER241" s="28"/>
      <c r="AES241" s="28"/>
      <c r="AET241" s="28"/>
      <c r="AEU241" s="28"/>
      <c r="AEV241" s="28"/>
      <c r="AEW241" s="28"/>
      <c r="AEX241" s="28"/>
      <c r="AEY241" s="28"/>
      <c r="AEZ241" s="28"/>
      <c r="AFA241" s="28"/>
      <c r="AFB241" s="28"/>
      <c r="AFC241" s="28"/>
      <c r="AFD241" s="28"/>
      <c r="AFE241" s="28"/>
      <c r="AFF241" s="28"/>
      <c r="AFG241" s="28"/>
      <c r="AFH241" s="28"/>
      <c r="AFI241" s="28"/>
      <c r="AFJ241" s="28"/>
      <c r="AFK241" s="28"/>
      <c r="AFL241" s="28"/>
      <c r="AFM241" s="28"/>
      <c r="AFN241" s="28"/>
      <c r="AFO241" s="28"/>
      <c r="AFP241" s="28"/>
      <c r="AFQ241" s="28"/>
      <c r="AFR241" s="28"/>
      <c r="AFS241" s="28"/>
      <c r="AFT241" s="28"/>
      <c r="AFU241" s="28"/>
      <c r="AFV241" s="28"/>
      <c r="AFW241" s="28"/>
      <c r="AFX241" s="28"/>
      <c r="AFY241" s="28"/>
      <c r="AFZ241" s="28"/>
      <c r="AGA241" s="28"/>
      <c r="AGB241" s="28"/>
      <c r="AGC241" s="28"/>
      <c r="AGD241" s="28"/>
      <c r="AGE241" s="28"/>
      <c r="AGF241" s="28"/>
      <c r="AGG241" s="28"/>
      <c r="AGH241" s="28"/>
      <c r="AGI241" s="28"/>
      <c r="AGJ241" s="28"/>
      <c r="AGK241" s="28"/>
      <c r="AGL241" s="28"/>
      <c r="AGM241" s="28"/>
      <c r="AGN241" s="28"/>
      <c r="AGO241" s="28"/>
      <c r="AGP241" s="28"/>
      <c r="AGQ241" s="28"/>
      <c r="AGR241" s="28"/>
      <c r="AGS241" s="28"/>
      <c r="AGT241" s="28"/>
      <c r="AGU241" s="28"/>
      <c r="AGV241" s="28"/>
      <c r="AGW241" s="28"/>
      <c r="AGX241" s="28"/>
      <c r="AGY241" s="28"/>
      <c r="AGZ241" s="28"/>
      <c r="AHA241" s="28"/>
      <c r="AHB241" s="28"/>
      <c r="AHC241" s="28"/>
      <c r="AHD241" s="28"/>
      <c r="AHE241" s="28"/>
      <c r="AHF241" s="28"/>
      <c r="AHG241" s="28"/>
      <c r="AHH241" s="28"/>
      <c r="AHI241" s="28"/>
      <c r="AHJ241" s="28"/>
      <c r="AHK241" s="28"/>
      <c r="AHL241" s="28"/>
      <c r="AHM241" s="28"/>
      <c r="AHN241" s="28"/>
      <c r="AHO241" s="28"/>
      <c r="AHP241" s="28"/>
      <c r="AHQ241" s="28"/>
      <c r="AHR241" s="28"/>
      <c r="AHS241" s="28"/>
      <c r="AHT241" s="28"/>
      <c r="AHU241" s="28"/>
      <c r="AHV241" s="28"/>
      <c r="AHW241" s="28"/>
      <c r="AHX241" s="28"/>
      <c r="AHY241" s="28"/>
      <c r="AHZ241" s="28"/>
      <c r="AIA241" s="28"/>
      <c r="AIB241" s="28"/>
      <c r="AIC241" s="28"/>
      <c r="AID241" s="28"/>
      <c r="AIE241" s="28"/>
      <c r="AIF241" s="28"/>
      <c r="AIG241" s="28"/>
      <c r="AIH241" s="28"/>
      <c r="AII241" s="28"/>
      <c r="AIJ241" s="28"/>
      <c r="AIK241" s="28"/>
      <c r="AIL241" s="28"/>
      <c r="AIM241" s="28"/>
      <c r="AIN241" s="28"/>
      <c r="AIO241" s="28"/>
      <c r="AIP241" s="28"/>
      <c r="AIQ241" s="28"/>
      <c r="AIR241" s="28"/>
      <c r="AIS241" s="28"/>
      <c r="AIT241" s="28"/>
      <c r="AIU241" s="28"/>
      <c r="AIV241" s="28"/>
      <c r="AIW241" s="28"/>
      <c r="AIX241" s="28"/>
      <c r="AIY241" s="28"/>
      <c r="AIZ241" s="28"/>
      <c r="AJA241" s="28"/>
      <c r="AJB241" s="28"/>
      <c r="AJC241" s="28"/>
      <c r="AJD241" s="28"/>
      <c r="AJE241" s="28"/>
      <c r="AJF241" s="28"/>
      <c r="AJG241" s="28"/>
      <c r="AJH241" s="28"/>
      <c r="AJI241" s="28"/>
      <c r="AJJ241" s="28"/>
      <c r="AJK241" s="28"/>
      <c r="AJL241" s="28"/>
      <c r="AJM241" s="28"/>
      <c r="AJN241" s="28"/>
      <c r="AJO241" s="28"/>
      <c r="AJP241" s="28"/>
      <c r="AJQ241" s="28"/>
      <c r="AJR241" s="28"/>
      <c r="AJS241" s="28"/>
      <c r="AJT241" s="28"/>
      <c r="AJU241" s="28"/>
      <c r="AJV241" s="28"/>
      <c r="AJW241" s="28"/>
      <c r="AJX241" s="28"/>
      <c r="AJY241" s="28"/>
      <c r="AJZ241" s="28"/>
      <c r="AKA241" s="28"/>
      <c r="AKB241" s="28"/>
      <c r="AKC241" s="28"/>
      <c r="AKD241" s="28"/>
      <c r="AKE241" s="28"/>
      <c r="AKF241" s="28"/>
      <c r="AKG241" s="28"/>
      <c r="AKH241" s="28"/>
      <c r="AKI241" s="28"/>
      <c r="AKJ241" s="28"/>
      <c r="AKK241" s="28"/>
      <c r="AKL241" s="28"/>
      <c r="AKM241" s="28"/>
      <c r="AKN241" s="28"/>
      <c r="AKO241" s="28"/>
      <c r="AKP241" s="28"/>
      <c r="AKQ241" s="28"/>
      <c r="AKR241" s="28"/>
      <c r="AKS241" s="28"/>
      <c r="AKT241" s="28"/>
      <c r="AKU241" s="28"/>
      <c r="AKV241" s="28"/>
      <c r="AKW241" s="28"/>
      <c r="AKX241" s="28"/>
      <c r="AKY241" s="28"/>
      <c r="AKZ241" s="28"/>
      <c r="ALA241" s="28"/>
      <c r="ALB241" s="28"/>
      <c r="ALC241" s="28"/>
      <c r="ALD241" s="28"/>
      <c r="ALE241" s="28"/>
      <c r="ALF241" s="28"/>
      <c r="ALG241" s="28"/>
      <c r="ALH241" s="28"/>
      <c r="ALI241" s="28"/>
      <c r="ALJ241" s="28"/>
      <c r="ALK241" s="28"/>
      <c r="ALL241" s="28"/>
      <c r="ALM241" s="28"/>
      <c r="ALN241" s="28"/>
      <c r="ALO241" s="28"/>
      <c r="ALP241" s="28"/>
      <c r="ALQ241" s="28"/>
      <c r="ALR241" s="28"/>
      <c r="ALS241" s="28"/>
      <c r="ALT241" s="28"/>
      <c r="ALU241" s="28"/>
      <c r="ALV241" s="28"/>
      <c r="ALW241" s="28"/>
      <c r="ALX241" s="28"/>
      <c r="ALY241" s="28"/>
      <c r="ALZ241" s="28"/>
      <c r="AMA241" s="28"/>
      <c r="AMB241" s="28"/>
      <c r="AMC241" s="28"/>
      <c r="AMD241" s="28"/>
      <c r="AME241" s="28"/>
      <c r="AMF241" s="28"/>
      <c r="AMG241" s="28"/>
      <c r="AMH241" s="28"/>
      <c r="AMI241" s="28"/>
      <c r="AMJ241" s="28"/>
      <c r="AMK241" s="28"/>
      <c r="AML241" s="28"/>
      <c r="AMM241" s="28"/>
      <c r="AMN241" s="28"/>
      <c r="AMO241" s="28"/>
      <c r="AMP241" s="28"/>
      <c r="AMQ241" s="28"/>
      <c r="AMR241" s="28"/>
      <c r="AMS241" s="28"/>
      <c r="AMT241" s="28"/>
      <c r="AMU241" s="28"/>
      <c r="AMV241" s="28"/>
      <c r="AMW241" s="28"/>
      <c r="AMX241" s="28"/>
    </row>
    <row r="242" spans="3:1038" s="6" customFormat="1" ht="15" customHeight="1" x14ac:dyDescent="0.25">
      <c r="C242" s="6" t="str">
        <f t="shared" si="79"/>
        <v>Reliance</v>
      </c>
      <c r="D242" s="6" t="str">
        <f t="shared" si="80"/>
        <v>10 66 DHPHT 120  (66 gal)</v>
      </c>
      <c r="E242" s="6">
        <f t="shared" si="81"/>
        <v>1800414</v>
      </c>
      <c r="F242" s="55">
        <f t="shared" si="82"/>
        <v>66</v>
      </c>
      <c r="G242" s="6" t="str">
        <f t="shared" si="83"/>
        <v>AOSmithHPTU66</v>
      </c>
      <c r="H242" s="114">
        <f t="shared" si="84"/>
        <v>0</v>
      </c>
      <c r="I242" s="152" t="str">
        <f t="shared" si="85"/>
        <v>Reliance1066DHPHT</v>
      </c>
      <c r="J242" s="114">
        <v>3</v>
      </c>
      <c r="K242" s="219">
        <v>3.45</v>
      </c>
      <c r="L242" s="91" t="s">
        <v>188</v>
      </c>
      <c r="M242" s="32">
        <v>3</v>
      </c>
      <c r="N242" s="75">
        <f t="shared" si="86"/>
        <v>18</v>
      </c>
      <c r="O242" s="9" t="s">
        <v>32</v>
      </c>
      <c r="P242" s="62">
        <f>P241+1</f>
        <v>4</v>
      </c>
      <c r="Q242" s="164">
        <f t="shared" si="75"/>
        <v>1800414</v>
      </c>
      <c r="R242" s="59" t="str">
        <f t="shared" si="87"/>
        <v>10 66 DHPHT 120  (66 gal)</v>
      </c>
      <c r="S242" s="151">
        <f t="shared" si="76"/>
        <v>1</v>
      </c>
      <c r="T242" s="10" t="s">
        <v>35</v>
      </c>
      <c r="U242" s="11">
        <v>66</v>
      </c>
      <c r="V242" s="30" t="s">
        <v>82</v>
      </c>
      <c r="W242" s="80" t="s">
        <v>102</v>
      </c>
      <c r="X242" s="85" t="str">
        <f t="shared" si="77"/>
        <v>AOSmithHPTU66</v>
      </c>
      <c r="Y242" s="113">
        <v>0</v>
      </c>
      <c r="Z242" s="42">
        <v>3</v>
      </c>
      <c r="AA242" s="43">
        <v>42545</v>
      </c>
      <c r="AB242" s="44" t="s">
        <v>80</v>
      </c>
      <c r="AC242" s="124" t="str">
        <f t="shared" si="88"/>
        <v>2,     1800414,   "10 66 DHPHT 120  (66 gal)"</v>
      </c>
      <c r="AD242" s="126" t="str">
        <f t="shared" ref="AD242:AD252" si="96">AD241</f>
        <v>Reliance</v>
      </c>
      <c r="AE242" s="127" t="s">
        <v>499</v>
      </c>
      <c r="AF242" s="167">
        <f t="shared" si="78"/>
        <v>1</v>
      </c>
      <c r="AG242" s="124" t="str">
        <f t="shared" si="89"/>
        <v xml:space="preserve">          case  10 66 DHPHT 120  (66 gal)   :   "Reliance1066DHPHT"</v>
      </c>
      <c r="AH242" s="6">
        <v>3.45</v>
      </c>
      <c r="AJ242" s="6">
        <v>3</v>
      </c>
      <c r="AK242"/>
      <c r="AL242" s="138">
        <f t="shared" si="90"/>
        <v>3.45</v>
      </c>
      <c r="AM242" s="138" t="str">
        <f t="shared" si="91"/>
        <v/>
      </c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  <c r="NR242"/>
      <c r="NS242"/>
      <c r="NT242"/>
      <c r="NU242"/>
      <c r="NV242"/>
      <c r="NW242"/>
      <c r="NX242"/>
      <c r="NY242"/>
      <c r="NZ242"/>
      <c r="OA242"/>
      <c r="OB242"/>
      <c r="OC242"/>
      <c r="OD242"/>
      <c r="OE242"/>
      <c r="OF242"/>
      <c r="OG242"/>
      <c r="OH242"/>
      <c r="OI242"/>
      <c r="OJ242"/>
      <c r="OK242"/>
      <c r="OL242"/>
      <c r="OM242"/>
      <c r="ON242"/>
      <c r="OO242"/>
      <c r="OP242"/>
      <c r="OQ242"/>
      <c r="OR242"/>
      <c r="OS242"/>
      <c r="OT242"/>
      <c r="OU242"/>
      <c r="OV242"/>
      <c r="OW242"/>
      <c r="OX242"/>
      <c r="OY242"/>
      <c r="OZ242"/>
      <c r="PA242"/>
      <c r="PB242"/>
      <c r="PC242"/>
      <c r="PD242"/>
      <c r="PE242"/>
      <c r="PF242"/>
      <c r="PG242"/>
      <c r="PH242"/>
      <c r="PI242"/>
      <c r="PJ242"/>
      <c r="PK242"/>
      <c r="PL242"/>
      <c r="PM242"/>
      <c r="PN242"/>
      <c r="PO242"/>
      <c r="PP242"/>
      <c r="PQ242"/>
      <c r="PR242"/>
      <c r="PS242"/>
      <c r="PT242"/>
      <c r="PU242"/>
      <c r="PV242"/>
      <c r="PW242"/>
      <c r="PX242"/>
      <c r="PY242"/>
      <c r="PZ242"/>
      <c r="QA242"/>
      <c r="QB242"/>
      <c r="QC242"/>
      <c r="QD242"/>
      <c r="QE242"/>
      <c r="QF242"/>
      <c r="QG242"/>
      <c r="QH242"/>
      <c r="QI242"/>
      <c r="QJ242"/>
      <c r="QK242"/>
      <c r="QL242"/>
      <c r="QM242"/>
      <c r="QN242"/>
      <c r="QO242"/>
      <c r="QP242"/>
      <c r="QQ242"/>
      <c r="QR242"/>
      <c r="QS242"/>
      <c r="QT242"/>
      <c r="QU242"/>
      <c r="QV242"/>
      <c r="QW242"/>
      <c r="QX242"/>
      <c r="QY242"/>
      <c r="QZ242"/>
      <c r="RA242"/>
      <c r="RB242"/>
      <c r="RC242"/>
      <c r="RD242"/>
      <c r="RE242"/>
      <c r="RF242"/>
      <c r="RG242"/>
      <c r="RH242"/>
      <c r="RI242"/>
      <c r="RJ242"/>
      <c r="RK242"/>
      <c r="RL242"/>
      <c r="RM242"/>
      <c r="RN242"/>
      <c r="RO242"/>
      <c r="RP242"/>
      <c r="RQ242"/>
      <c r="RR242"/>
      <c r="RS242"/>
      <c r="RT242"/>
      <c r="RU242"/>
      <c r="RV242"/>
      <c r="RW242"/>
      <c r="RX242"/>
      <c r="RY242"/>
      <c r="RZ242"/>
      <c r="SA242"/>
      <c r="SB242"/>
      <c r="SC242"/>
      <c r="SD242"/>
      <c r="SE242"/>
      <c r="SF242"/>
      <c r="SG242"/>
      <c r="SH242"/>
      <c r="SI242"/>
      <c r="SJ242"/>
      <c r="SK242"/>
      <c r="SL242"/>
      <c r="SM242"/>
      <c r="SN242"/>
      <c r="SO242"/>
      <c r="SP242"/>
      <c r="SQ242"/>
      <c r="SR242"/>
      <c r="SS242"/>
      <c r="ST242"/>
      <c r="SU242"/>
      <c r="SV242"/>
      <c r="SW242"/>
      <c r="SX242"/>
      <c r="SY242"/>
      <c r="SZ242"/>
      <c r="TA242"/>
      <c r="TB242"/>
      <c r="TC242"/>
      <c r="TD242"/>
      <c r="TE242"/>
      <c r="TF242"/>
      <c r="TG242"/>
      <c r="TH242"/>
      <c r="TI242"/>
      <c r="TJ242"/>
      <c r="TK242"/>
      <c r="TL242"/>
      <c r="TM242"/>
      <c r="TN242"/>
      <c r="TO242"/>
      <c r="TP242"/>
      <c r="TQ242"/>
      <c r="TR242"/>
      <c r="TS242"/>
      <c r="TT242"/>
      <c r="TU242"/>
      <c r="TV242"/>
      <c r="TW242"/>
      <c r="TX242"/>
      <c r="TY242"/>
      <c r="TZ242"/>
      <c r="UA242"/>
      <c r="UB242"/>
      <c r="UC242"/>
      <c r="UD242"/>
      <c r="UE242"/>
      <c r="UF242"/>
      <c r="UG242"/>
      <c r="UH242"/>
      <c r="UI242"/>
      <c r="UJ242"/>
      <c r="UK242"/>
      <c r="UL242"/>
      <c r="UM242"/>
      <c r="UN242"/>
      <c r="UO242"/>
      <c r="UP242"/>
      <c r="UQ242"/>
      <c r="UR242"/>
      <c r="US242"/>
      <c r="UT242"/>
      <c r="UU242"/>
      <c r="UV242"/>
      <c r="UW242"/>
      <c r="UX242"/>
      <c r="UY242"/>
      <c r="UZ242"/>
      <c r="VA242"/>
      <c r="VB242"/>
      <c r="VC242"/>
      <c r="VD242"/>
      <c r="VE242"/>
      <c r="VF242"/>
      <c r="VG242"/>
      <c r="VH242"/>
      <c r="VI242"/>
      <c r="VJ242"/>
      <c r="VK242"/>
      <c r="VL242"/>
      <c r="VM242"/>
      <c r="VN242"/>
      <c r="VO242"/>
      <c r="VP242"/>
      <c r="VQ242"/>
      <c r="VR242"/>
      <c r="VS242"/>
      <c r="VT242"/>
      <c r="VU242"/>
      <c r="VV242"/>
      <c r="VW242"/>
      <c r="VX242"/>
      <c r="VY242"/>
      <c r="VZ242"/>
      <c r="WA242"/>
      <c r="WB242"/>
      <c r="WC242"/>
      <c r="WD242"/>
      <c r="WE242"/>
      <c r="WF242"/>
      <c r="WG242"/>
      <c r="WH242"/>
      <c r="WI242"/>
      <c r="WJ242"/>
      <c r="WK242"/>
      <c r="WL242"/>
      <c r="WM242"/>
      <c r="WN242"/>
      <c r="WO242"/>
      <c r="WP242"/>
      <c r="WQ242"/>
      <c r="WR242"/>
      <c r="WS242"/>
      <c r="WT242"/>
      <c r="WU242"/>
      <c r="WV242"/>
      <c r="WW242"/>
      <c r="WX242"/>
      <c r="WY242"/>
      <c r="WZ242"/>
      <c r="XA242"/>
      <c r="XB242"/>
      <c r="XC242"/>
      <c r="XD242"/>
      <c r="XE242"/>
      <c r="XF242"/>
      <c r="XG242"/>
      <c r="XH242"/>
      <c r="XI242"/>
      <c r="XJ242"/>
      <c r="XK242"/>
      <c r="XL242"/>
      <c r="XM242"/>
      <c r="XN242"/>
      <c r="XO242"/>
      <c r="XP242"/>
      <c r="XQ242"/>
      <c r="XR242"/>
      <c r="XS242"/>
      <c r="XT242"/>
      <c r="XU242"/>
      <c r="XV242"/>
      <c r="XW242"/>
      <c r="XX242"/>
      <c r="XY242"/>
      <c r="XZ242"/>
      <c r="YA242"/>
      <c r="YB242"/>
      <c r="YC242"/>
      <c r="YD242"/>
      <c r="YE242"/>
      <c r="YF242"/>
      <c r="YG242"/>
      <c r="YH242"/>
      <c r="YI242"/>
      <c r="YJ242"/>
      <c r="YK242"/>
      <c r="YL242"/>
      <c r="YM242"/>
      <c r="YN242"/>
      <c r="YO242"/>
      <c r="YP242"/>
      <c r="YQ242"/>
      <c r="YR242"/>
      <c r="YS242"/>
      <c r="YT242"/>
      <c r="YU242"/>
      <c r="YV242"/>
      <c r="YW242"/>
      <c r="YX242"/>
      <c r="YY242"/>
      <c r="YZ242"/>
      <c r="ZA242"/>
      <c r="ZB242"/>
      <c r="ZC242"/>
      <c r="ZD242"/>
      <c r="ZE242"/>
      <c r="ZF242"/>
      <c r="ZG242"/>
      <c r="ZH242"/>
      <c r="ZI242"/>
      <c r="ZJ242"/>
      <c r="ZK242"/>
      <c r="ZL242"/>
      <c r="ZM242"/>
      <c r="ZN242"/>
      <c r="ZO242"/>
      <c r="ZP242"/>
      <c r="ZQ242"/>
      <c r="ZR242"/>
      <c r="ZS242"/>
      <c r="ZT242"/>
      <c r="ZU242"/>
      <c r="ZV242"/>
      <c r="ZW242"/>
      <c r="ZX242"/>
      <c r="ZY242"/>
      <c r="ZZ242"/>
      <c r="AAA242"/>
      <c r="AAB242"/>
      <c r="AAC242"/>
      <c r="AAD242"/>
      <c r="AAE242"/>
      <c r="AAF242"/>
      <c r="AAG242"/>
      <c r="AAH242"/>
      <c r="AAI242"/>
      <c r="AAJ242"/>
      <c r="AAK242"/>
      <c r="AAL242"/>
      <c r="AAM242"/>
      <c r="AAN242"/>
      <c r="AAO242"/>
      <c r="AAP242"/>
      <c r="AAQ242"/>
      <c r="AAR242"/>
      <c r="AAS242"/>
      <c r="AAT242"/>
      <c r="AAU242"/>
      <c r="AAV242"/>
      <c r="AAW242"/>
      <c r="AAX242"/>
      <c r="AAY242"/>
      <c r="AAZ242"/>
      <c r="ABA242"/>
      <c r="ABB242"/>
      <c r="ABC242"/>
      <c r="ABD242"/>
      <c r="ABE242"/>
      <c r="ABF242"/>
      <c r="ABG242"/>
      <c r="ABH242"/>
      <c r="ABI242"/>
      <c r="ABJ242"/>
      <c r="ABK242"/>
      <c r="ABL242"/>
      <c r="ABM242"/>
      <c r="ABN242"/>
      <c r="ABO242"/>
      <c r="ABP242"/>
      <c r="ABQ242"/>
      <c r="ABR242"/>
      <c r="ABS242"/>
      <c r="ABT242"/>
      <c r="ABU242"/>
      <c r="ABV242"/>
      <c r="ABW242"/>
      <c r="ABX242"/>
      <c r="ABY242"/>
      <c r="ABZ242"/>
      <c r="ACA242"/>
      <c r="ACB242"/>
      <c r="ACC242"/>
      <c r="ACD242"/>
      <c r="ACE242"/>
      <c r="ACF242"/>
      <c r="ACG242"/>
      <c r="ACH242"/>
      <c r="ACI242"/>
      <c r="ACJ242"/>
      <c r="ACK242"/>
      <c r="ACL242"/>
      <c r="ACM242"/>
      <c r="ACN242"/>
      <c r="ACO242"/>
      <c r="ACP242"/>
      <c r="ACQ242"/>
      <c r="ACR242"/>
      <c r="ACS242"/>
      <c r="ACT242"/>
      <c r="ACU242"/>
      <c r="ACV242"/>
      <c r="ACW242"/>
      <c r="ACX242"/>
      <c r="ACY242"/>
      <c r="ACZ242"/>
      <c r="ADA242"/>
      <c r="ADB242"/>
      <c r="ADC242"/>
      <c r="ADD242"/>
      <c r="ADE242"/>
      <c r="ADF242"/>
      <c r="ADG242"/>
      <c r="ADH242"/>
      <c r="ADI242"/>
      <c r="ADJ242"/>
      <c r="ADK242"/>
      <c r="ADL242"/>
      <c r="ADM242"/>
      <c r="ADN242"/>
      <c r="ADO242"/>
      <c r="ADP242"/>
      <c r="ADQ242"/>
      <c r="ADR242"/>
      <c r="ADS242"/>
      <c r="ADT242"/>
      <c r="ADU242"/>
      <c r="ADV242"/>
      <c r="ADW242"/>
      <c r="ADX242"/>
      <c r="ADY242"/>
      <c r="ADZ242"/>
      <c r="AEA242"/>
      <c r="AEB242"/>
      <c r="AEC242"/>
      <c r="AED242"/>
      <c r="AEE242"/>
      <c r="AEF242"/>
      <c r="AEG242"/>
      <c r="AEH242"/>
      <c r="AEI242"/>
      <c r="AEJ242"/>
      <c r="AEK242"/>
      <c r="AEL242"/>
      <c r="AEM242"/>
      <c r="AEN242"/>
      <c r="AEO242"/>
      <c r="AEP242"/>
      <c r="AEQ242"/>
      <c r="AER242"/>
      <c r="AES242"/>
      <c r="AET242"/>
      <c r="AEU242"/>
      <c r="AEV242"/>
      <c r="AEW242"/>
      <c r="AEX242"/>
      <c r="AEY242"/>
      <c r="AEZ242"/>
      <c r="AFA242"/>
      <c r="AFB242"/>
      <c r="AFC242"/>
      <c r="AFD242"/>
      <c r="AFE242"/>
      <c r="AFF242"/>
      <c r="AFG242"/>
      <c r="AFH242"/>
      <c r="AFI242"/>
      <c r="AFJ242"/>
      <c r="AFK242"/>
      <c r="AFL242"/>
      <c r="AFM242"/>
      <c r="AFN242"/>
      <c r="AFO242"/>
      <c r="AFP242"/>
      <c r="AFQ242"/>
      <c r="AFR242"/>
      <c r="AFS242"/>
      <c r="AFT242"/>
      <c r="AFU242"/>
      <c r="AFV242"/>
      <c r="AFW242"/>
      <c r="AFX242"/>
      <c r="AFY242"/>
      <c r="AFZ242"/>
      <c r="AGA242"/>
      <c r="AGB242"/>
      <c r="AGC242"/>
      <c r="AGD242"/>
      <c r="AGE242"/>
      <c r="AGF242"/>
      <c r="AGG242"/>
      <c r="AGH242"/>
      <c r="AGI242"/>
      <c r="AGJ242"/>
      <c r="AGK242"/>
      <c r="AGL242"/>
      <c r="AGM242"/>
      <c r="AGN242"/>
      <c r="AGO242"/>
      <c r="AGP242"/>
      <c r="AGQ242"/>
      <c r="AGR242"/>
      <c r="AGS242"/>
      <c r="AGT242"/>
      <c r="AGU242"/>
      <c r="AGV242"/>
      <c r="AGW242"/>
      <c r="AGX242"/>
      <c r="AGY242"/>
      <c r="AGZ242"/>
      <c r="AHA242"/>
      <c r="AHB242"/>
      <c r="AHC242"/>
      <c r="AHD242"/>
      <c r="AHE242"/>
      <c r="AHF242"/>
      <c r="AHG242"/>
      <c r="AHH242"/>
      <c r="AHI242"/>
      <c r="AHJ242"/>
      <c r="AHK242"/>
      <c r="AHL242"/>
      <c r="AHM242"/>
      <c r="AHN242"/>
      <c r="AHO242"/>
      <c r="AHP242"/>
      <c r="AHQ242"/>
      <c r="AHR242"/>
      <c r="AHS242"/>
      <c r="AHT242"/>
      <c r="AHU242"/>
      <c r="AHV242"/>
      <c r="AHW242"/>
      <c r="AHX242"/>
      <c r="AHY242"/>
      <c r="AHZ242"/>
      <c r="AIA242"/>
      <c r="AIB242"/>
      <c r="AIC242"/>
      <c r="AID242"/>
      <c r="AIE242"/>
      <c r="AIF242"/>
      <c r="AIG242"/>
      <c r="AIH242"/>
      <c r="AII242"/>
      <c r="AIJ242"/>
      <c r="AIK242"/>
      <c r="AIL242"/>
      <c r="AIM242"/>
      <c r="AIN242"/>
      <c r="AIO242"/>
      <c r="AIP242"/>
      <c r="AIQ242"/>
      <c r="AIR242"/>
      <c r="AIS242"/>
      <c r="AIT242"/>
      <c r="AIU242"/>
      <c r="AIV242"/>
      <c r="AIW242"/>
      <c r="AIX242"/>
      <c r="AIY242"/>
      <c r="AIZ242"/>
      <c r="AJA242"/>
      <c r="AJB242"/>
      <c r="AJC242"/>
      <c r="AJD242"/>
      <c r="AJE242"/>
      <c r="AJF242"/>
      <c r="AJG242"/>
      <c r="AJH242"/>
      <c r="AJI242"/>
      <c r="AJJ242"/>
      <c r="AJK242"/>
      <c r="AJL242"/>
      <c r="AJM242"/>
      <c r="AJN242"/>
      <c r="AJO242"/>
      <c r="AJP242"/>
      <c r="AJQ242"/>
      <c r="AJR242"/>
      <c r="AJS242"/>
      <c r="AJT242"/>
      <c r="AJU242"/>
      <c r="AJV242"/>
      <c r="AJW242"/>
      <c r="AJX242"/>
      <c r="AJY242"/>
      <c r="AJZ242"/>
      <c r="AKA242"/>
      <c r="AKB242"/>
      <c r="AKC242"/>
      <c r="AKD242"/>
      <c r="AKE242"/>
      <c r="AKF242"/>
      <c r="AKG242"/>
      <c r="AKH242"/>
      <c r="AKI242"/>
      <c r="AKJ242"/>
      <c r="AKK242"/>
      <c r="AKL242"/>
      <c r="AKM242"/>
      <c r="AKN242"/>
      <c r="AKO242"/>
      <c r="AKP242"/>
      <c r="AKQ242"/>
      <c r="AKR242"/>
      <c r="AKS242"/>
      <c r="AKT242"/>
      <c r="AKU242"/>
      <c r="AKV242"/>
      <c r="AKW242"/>
      <c r="AKX242"/>
      <c r="AKY242"/>
      <c r="AKZ242"/>
      <c r="ALA242"/>
      <c r="ALB242"/>
      <c r="ALC242"/>
      <c r="ALD242"/>
      <c r="ALE242"/>
      <c r="ALF242"/>
      <c r="ALG242"/>
      <c r="ALH242"/>
      <c r="ALI242"/>
      <c r="ALJ242"/>
      <c r="ALK242"/>
      <c r="ALL242"/>
      <c r="ALM242"/>
      <c r="ALN242"/>
      <c r="ALO242"/>
      <c r="ALP242"/>
      <c r="ALQ242"/>
      <c r="ALR242"/>
      <c r="ALS242"/>
      <c r="ALT242"/>
      <c r="ALU242"/>
      <c r="ALV242"/>
      <c r="ALW242"/>
      <c r="ALX242"/>
      <c r="ALY242"/>
      <c r="ALZ242"/>
      <c r="AMA242"/>
      <c r="AMB242"/>
      <c r="AMC242"/>
      <c r="AMD242"/>
      <c r="AME242"/>
      <c r="AMF242"/>
      <c r="AMG242"/>
      <c r="AMH242"/>
      <c r="AMI242"/>
      <c r="AMJ242"/>
      <c r="AMK242"/>
      <c r="AML242"/>
      <c r="AMM242"/>
      <c r="AMN242"/>
      <c r="AMO242"/>
      <c r="AMP242"/>
      <c r="AMQ242"/>
      <c r="AMR242"/>
      <c r="AMS242"/>
      <c r="AMT242"/>
      <c r="AMU242"/>
    </row>
    <row r="243" spans="3:1038" s="6" customFormat="1" ht="15" customHeight="1" x14ac:dyDescent="0.25">
      <c r="C243" s="6" t="str">
        <f t="shared" si="79"/>
        <v>Reliance</v>
      </c>
      <c r="D243" s="6" t="str">
        <f t="shared" si="80"/>
        <v>10 66 DHPHTN 120  (66 gal)</v>
      </c>
      <c r="E243" s="6">
        <f t="shared" si="81"/>
        <v>1800514</v>
      </c>
      <c r="F243" s="55">
        <f t="shared" si="82"/>
        <v>66</v>
      </c>
      <c r="G243" s="6" t="str">
        <f t="shared" si="83"/>
        <v>AOSmithHPTU66</v>
      </c>
      <c r="H243" s="114">
        <f t="shared" si="84"/>
        <v>0</v>
      </c>
      <c r="I243" s="152" t="str">
        <f t="shared" si="85"/>
        <v>Reliance1066DHPHTN</v>
      </c>
      <c r="J243" s="114">
        <v>3</v>
      </c>
      <c r="K243" s="219">
        <v>3.45</v>
      </c>
      <c r="L243" s="91" t="s">
        <v>188</v>
      </c>
      <c r="M243" s="32">
        <v>3</v>
      </c>
      <c r="N243" s="75">
        <f t="shared" si="86"/>
        <v>18</v>
      </c>
      <c r="O243" s="9" t="s">
        <v>32</v>
      </c>
      <c r="P243" s="62">
        <f>P242+1</f>
        <v>5</v>
      </c>
      <c r="Q243" s="164">
        <f t="shared" si="75"/>
        <v>1800514</v>
      </c>
      <c r="R243" s="59" t="str">
        <f t="shared" si="87"/>
        <v>10 66 DHPHTN 120  (66 gal)</v>
      </c>
      <c r="S243" s="151">
        <f t="shared" si="76"/>
        <v>1</v>
      </c>
      <c r="T243" s="10" t="s">
        <v>36</v>
      </c>
      <c r="U243" s="11">
        <v>66</v>
      </c>
      <c r="V243" s="30" t="s">
        <v>82</v>
      </c>
      <c r="W243" s="80" t="s">
        <v>102</v>
      </c>
      <c r="X243" s="85" t="str">
        <f t="shared" si="77"/>
        <v>AOSmithHPTU66</v>
      </c>
      <c r="Y243" s="113">
        <v>0</v>
      </c>
      <c r="Z243" s="42">
        <v>3</v>
      </c>
      <c r="AA243" s="43">
        <v>42545</v>
      </c>
      <c r="AB243" s="44" t="s">
        <v>80</v>
      </c>
      <c r="AC243" s="124" t="str">
        <f t="shared" si="88"/>
        <v>2,     1800514,   "10 66 DHPHTN 120  (66 gal)"</v>
      </c>
      <c r="AD243" s="126" t="str">
        <f t="shared" si="96"/>
        <v>Reliance</v>
      </c>
      <c r="AE243" s="127" t="s">
        <v>500</v>
      </c>
      <c r="AF243" s="167">
        <f t="shared" si="78"/>
        <v>1</v>
      </c>
      <c r="AG243" s="124" t="str">
        <f t="shared" si="89"/>
        <v xml:space="preserve">          case  10 66 DHPHTN 120  (66 gal)   :   "Reliance1066DHPHTN"</v>
      </c>
      <c r="AH243" s="6">
        <v>3.45</v>
      </c>
      <c r="AJ243" s="6">
        <v>3</v>
      </c>
      <c r="AK243"/>
      <c r="AL243" s="138">
        <f t="shared" si="90"/>
        <v>3.45</v>
      </c>
      <c r="AM243" s="138" t="str">
        <f t="shared" si="91"/>
        <v/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  <c r="NR243"/>
      <c r="NS243"/>
      <c r="NT243"/>
      <c r="NU243"/>
      <c r="NV243"/>
      <c r="NW243"/>
      <c r="NX243"/>
      <c r="NY243"/>
      <c r="NZ243"/>
      <c r="OA243"/>
      <c r="OB243"/>
      <c r="OC243"/>
      <c r="OD243"/>
      <c r="OE243"/>
      <c r="OF243"/>
      <c r="OG243"/>
      <c r="OH243"/>
      <c r="OI243"/>
      <c r="OJ243"/>
      <c r="OK243"/>
      <c r="OL243"/>
      <c r="OM243"/>
      <c r="ON243"/>
      <c r="OO243"/>
      <c r="OP243"/>
      <c r="OQ243"/>
      <c r="OR243"/>
      <c r="OS243"/>
      <c r="OT243"/>
      <c r="OU243"/>
      <c r="OV243"/>
      <c r="OW243"/>
      <c r="OX243"/>
      <c r="OY243"/>
      <c r="OZ243"/>
      <c r="PA243"/>
      <c r="PB243"/>
      <c r="PC243"/>
      <c r="PD243"/>
      <c r="PE243"/>
      <c r="PF243"/>
      <c r="PG243"/>
      <c r="PH243"/>
      <c r="PI243"/>
      <c r="PJ243"/>
      <c r="PK243"/>
      <c r="PL243"/>
      <c r="PM243"/>
      <c r="PN243"/>
      <c r="PO243"/>
      <c r="PP243"/>
      <c r="PQ243"/>
      <c r="PR243"/>
      <c r="PS243"/>
      <c r="PT243"/>
      <c r="PU243"/>
      <c r="PV243"/>
      <c r="PW243"/>
      <c r="PX243"/>
      <c r="PY243"/>
      <c r="PZ243"/>
      <c r="QA243"/>
      <c r="QB243"/>
      <c r="QC243"/>
      <c r="QD243"/>
      <c r="QE243"/>
      <c r="QF243"/>
      <c r="QG243"/>
      <c r="QH243"/>
      <c r="QI243"/>
      <c r="QJ243"/>
      <c r="QK243"/>
      <c r="QL243"/>
      <c r="QM243"/>
      <c r="QN243"/>
      <c r="QO243"/>
      <c r="QP243"/>
      <c r="QQ243"/>
      <c r="QR243"/>
      <c r="QS243"/>
      <c r="QT243"/>
      <c r="QU243"/>
      <c r="QV243"/>
      <c r="QW243"/>
      <c r="QX243"/>
      <c r="QY243"/>
      <c r="QZ243"/>
      <c r="RA243"/>
      <c r="RB243"/>
      <c r="RC243"/>
      <c r="RD243"/>
      <c r="RE243"/>
      <c r="RF243"/>
      <c r="RG243"/>
      <c r="RH243"/>
      <c r="RI243"/>
      <c r="RJ243"/>
      <c r="RK243"/>
      <c r="RL243"/>
      <c r="RM243"/>
      <c r="RN243"/>
      <c r="RO243"/>
      <c r="RP243"/>
      <c r="RQ243"/>
      <c r="RR243"/>
      <c r="RS243"/>
      <c r="RT243"/>
      <c r="RU243"/>
      <c r="RV243"/>
      <c r="RW243"/>
      <c r="RX243"/>
      <c r="RY243"/>
      <c r="RZ243"/>
      <c r="SA243"/>
      <c r="SB243"/>
      <c r="SC243"/>
      <c r="SD243"/>
      <c r="SE243"/>
      <c r="SF243"/>
      <c r="SG243"/>
      <c r="SH243"/>
      <c r="SI243"/>
      <c r="SJ243"/>
      <c r="SK243"/>
      <c r="SL243"/>
      <c r="SM243"/>
      <c r="SN243"/>
      <c r="SO243"/>
      <c r="SP243"/>
      <c r="SQ243"/>
      <c r="SR243"/>
      <c r="SS243"/>
      <c r="ST243"/>
      <c r="SU243"/>
      <c r="SV243"/>
      <c r="SW243"/>
      <c r="SX243"/>
      <c r="SY243"/>
      <c r="SZ243"/>
      <c r="TA243"/>
      <c r="TB243"/>
      <c r="TC243"/>
      <c r="TD243"/>
      <c r="TE243"/>
      <c r="TF243"/>
      <c r="TG243"/>
      <c r="TH243"/>
      <c r="TI243"/>
      <c r="TJ243"/>
      <c r="TK243"/>
      <c r="TL243"/>
      <c r="TM243"/>
      <c r="TN243"/>
      <c r="TO243"/>
      <c r="TP243"/>
      <c r="TQ243"/>
      <c r="TR243"/>
      <c r="TS243"/>
      <c r="TT243"/>
      <c r="TU243"/>
      <c r="TV243"/>
      <c r="TW243"/>
      <c r="TX243"/>
      <c r="TY243"/>
      <c r="TZ243"/>
      <c r="UA243"/>
      <c r="UB243"/>
      <c r="UC243"/>
      <c r="UD243"/>
      <c r="UE243"/>
      <c r="UF243"/>
      <c r="UG243"/>
      <c r="UH243"/>
      <c r="UI243"/>
      <c r="UJ243"/>
      <c r="UK243"/>
      <c r="UL243"/>
      <c r="UM243"/>
      <c r="UN243"/>
      <c r="UO243"/>
      <c r="UP243"/>
      <c r="UQ243"/>
      <c r="UR243"/>
      <c r="US243"/>
      <c r="UT243"/>
      <c r="UU243"/>
      <c r="UV243"/>
      <c r="UW243"/>
      <c r="UX243"/>
      <c r="UY243"/>
      <c r="UZ243"/>
      <c r="VA243"/>
      <c r="VB243"/>
      <c r="VC243"/>
      <c r="VD243"/>
      <c r="VE243"/>
      <c r="VF243"/>
      <c r="VG243"/>
      <c r="VH243"/>
      <c r="VI243"/>
      <c r="VJ243"/>
      <c r="VK243"/>
      <c r="VL243"/>
      <c r="VM243"/>
      <c r="VN243"/>
      <c r="VO243"/>
      <c r="VP243"/>
      <c r="VQ243"/>
      <c r="VR243"/>
      <c r="VS243"/>
      <c r="VT243"/>
      <c r="VU243"/>
      <c r="VV243"/>
      <c r="VW243"/>
      <c r="VX243"/>
      <c r="VY243"/>
      <c r="VZ243"/>
      <c r="WA243"/>
      <c r="WB243"/>
      <c r="WC243"/>
      <c r="WD243"/>
      <c r="WE243"/>
      <c r="WF243"/>
      <c r="WG243"/>
      <c r="WH243"/>
      <c r="WI243"/>
      <c r="WJ243"/>
      <c r="WK243"/>
      <c r="WL243"/>
      <c r="WM243"/>
      <c r="WN243"/>
      <c r="WO243"/>
      <c r="WP243"/>
      <c r="WQ243"/>
      <c r="WR243"/>
      <c r="WS243"/>
      <c r="WT243"/>
      <c r="WU243"/>
      <c r="WV243"/>
      <c r="WW243"/>
      <c r="WX243"/>
      <c r="WY243"/>
      <c r="WZ243"/>
      <c r="XA243"/>
      <c r="XB243"/>
      <c r="XC243"/>
      <c r="XD243"/>
      <c r="XE243"/>
      <c r="XF243"/>
      <c r="XG243"/>
      <c r="XH243"/>
      <c r="XI243"/>
      <c r="XJ243"/>
      <c r="XK243"/>
      <c r="XL243"/>
      <c r="XM243"/>
      <c r="XN243"/>
      <c r="XO243"/>
      <c r="XP243"/>
      <c r="XQ243"/>
      <c r="XR243"/>
      <c r="XS243"/>
      <c r="XT243"/>
      <c r="XU243"/>
      <c r="XV243"/>
      <c r="XW243"/>
      <c r="XX243"/>
      <c r="XY243"/>
      <c r="XZ243"/>
      <c r="YA243"/>
      <c r="YB243"/>
      <c r="YC243"/>
      <c r="YD243"/>
      <c r="YE243"/>
      <c r="YF243"/>
      <c r="YG243"/>
      <c r="YH243"/>
      <c r="YI243"/>
      <c r="YJ243"/>
      <c r="YK243"/>
      <c r="YL243"/>
      <c r="YM243"/>
      <c r="YN243"/>
      <c r="YO243"/>
      <c r="YP243"/>
      <c r="YQ243"/>
      <c r="YR243"/>
      <c r="YS243"/>
      <c r="YT243"/>
      <c r="YU243"/>
      <c r="YV243"/>
      <c r="YW243"/>
      <c r="YX243"/>
      <c r="YY243"/>
      <c r="YZ243"/>
      <c r="ZA243"/>
      <c r="ZB243"/>
      <c r="ZC243"/>
      <c r="ZD243"/>
      <c r="ZE243"/>
      <c r="ZF243"/>
      <c r="ZG243"/>
      <c r="ZH243"/>
      <c r="ZI243"/>
      <c r="ZJ243"/>
      <c r="ZK243"/>
      <c r="ZL243"/>
      <c r="ZM243"/>
      <c r="ZN243"/>
      <c r="ZO243"/>
      <c r="ZP243"/>
      <c r="ZQ243"/>
      <c r="ZR243"/>
      <c r="ZS243"/>
      <c r="ZT243"/>
      <c r="ZU243"/>
      <c r="ZV243"/>
      <c r="ZW243"/>
      <c r="ZX243"/>
      <c r="ZY243"/>
      <c r="ZZ243"/>
      <c r="AAA243"/>
      <c r="AAB243"/>
      <c r="AAC243"/>
      <c r="AAD243"/>
      <c r="AAE243"/>
      <c r="AAF243"/>
      <c r="AAG243"/>
      <c r="AAH243"/>
      <c r="AAI243"/>
      <c r="AAJ243"/>
      <c r="AAK243"/>
      <c r="AAL243"/>
      <c r="AAM243"/>
      <c r="AAN243"/>
      <c r="AAO243"/>
      <c r="AAP243"/>
      <c r="AAQ243"/>
      <c r="AAR243"/>
      <c r="AAS243"/>
      <c r="AAT243"/>
      <c r="AAU243"/>
      <c r="AAV243"/>
      <c r="AAW243"/>
      <c r="AAX243"/>
      <c r="AAY243"/>
      <c r="AAZ243"/>
      <c r="ABA243"/>
      <c r="ABB243"/>
      <c r="ABC243"/>
      <c r="ABD243"/>
      <c r="ABE243"/>
      <c r="ABF243"/>
      <c r="ABG243"/>
      <c r="ABH243"/>
      <c r="ABI243"/>
      <c r="ABJ243"/>
      <c r="ABK243"/>
      <c r="ABL243"/>
      <c r="ABM243"/>
      <c r="ABN243"/>
      <c r="ABO243"/>
      <c r="ABP243"/>
      <c r="ABQ243"/>
      <c r="ABR243"/>
      <c r="ABS243"/>
      <c r="ABT243"/>
      <c r="ABU243"/>
      <c r="ABV243"/>
      <c r="ABW243"/>
      <c r="ABX243"/>
      <c r="ABY243"/>
      <c r="ABZ243"/>
      <c r="ACA243"/>
      <c r="ACB243"/>
      <c r="ACC243"/>
      <c r="ACD243"/>
      <c r="ACE243"/>
      <c r="ACF243"/>
      <c r="ACG243"/>
      <c r="ACH243"/>
      <c r="ACI243"/>
      <c r="ACJ243"/>
      <c r="ACK243"/>
      <c r="ACL243"/>
      <c r="ACM243"/>
      <c r="ACN243"/>
      <c r="ACO243"/>
      <c r="ACP243"/>
      <c r="ACQ243"/>
      <c r="ACR243"/>
      <c r="ACS243"/>
      <c r="ACT243"/>
      <c r="ACU243"/>
      <c r="ACV243"/>
      <c r="ACW243"/>
      <c r="ACX243"/>
      <c r="ACY243"/>
      <c r="ACZ243"/>
      <c r="ADA243"/>
      <c r="ADB243"/>
      <c r="ADC243"/>
      <c r="ADD243"/>
      <c r="ADE243"/>
      <c r="ADF243"/>
      <c r="ADG243"/>
      <c r="ADH243"/>
      <c r="ADI243"/>
      <c r="ADJ243"/>
      <c r="ADK243"/>
      <c r="ADL243"/>
      <c r="ADM243"/>
      <c r="ADN243"/>
      <c r="ADO243"/>
      <c r="ADP243"/>
      <c r="ADQ243"/>
      <c r="ADR243"/>
      <c r="ADS243"/>
      <c r="ADT243"/>
      <c r="ADU243"/>
      <c r="ADV243"/>
      <c r="ADW243"/>
      <c r="ADX243"/>
      <c r="ADY243"/>
      <c r="ADZ243"/>
      <c r="AEA243"/>
      <c r="AEB243"/>
      <c r="AEC243"/>
      <c r="AED243"/>
      <c r="AEE243"/>
      <c r="AEF243"/>
      <c r="AEG243"/>
      <c r="AEH243"/>
      <c r="AEI243"/>
      <c r="AEJ243"/>
      <c r="AEK243"/>
      <c r="AEL243"/>
      <c r="AEM243"/>
      <c r="AEN243"/>
      <c r="AEO243"/>
      <c r="AEP243"/>
      <c r="AEQ243"/>
      <c r="AER243"/>
      <c r="AES243"/>
      <c r="AET243"/>
      <c r="AEU243"/>
      <c r="AEV243"/>
      <c r="AEW243"/>
      <c r="AEX243"/>
      <c r="AEY243"/>
      <c r="AEZ243"/>
      <c r="AFA243"/>
      <c r="AFB243"/>
      <c r="AFC243"/>
      <c r="AFD243"/>
      <c r="AFE243"/>
      <c r="AFF243"/>
      <c r="AFG243"/>
      <c r="AFH243"/>
      <c r="AFI243"/>
      <c r="AFJ243"/>
      <c r="AFK243"/>
      <c r="AFL243"/>
      <c r="AFM243"/>
      <c r="AFN243"/>
      <c r="AFO243"/>
      <c r="AFP243"/>
      <c r="AFQ243"/>
      <c r="AFR243"/>
      <c r="AFS243"/>
      <c r="AFT243"/>
      <c r="AFU243"/>
      <c r="AFV243"/>
      <c r="AFW243"/>
      <c r="AFX243"/>
      <c r="AFY243"/>
      <c r="AFZ243"/>
      <c r="AGA243"/>
      <c r="AGB243"/>
      <c r="AGC243"/>
      <c r="AGD243"/>
      <c r="AGE243"/>
      <c r="AGF243"/>
      <c r="AGG243"/>
      <c r="AGH243"/>
      <c r="AGI243"/>
      <c r="AGJ243"/>
      <c r="AGK243"/>
      <c r="AGL243"/>
      <c r="AGM243"/>
      <c r="AGN243"/>
      <c r="AGO243"/>
      <c r="AGP243"/>
      <c r="AGQ243"/>
      <c r="AGR243"/>
      <c r="AGS243"/>
      <c r="AGT243"/>
      <c r="AGU243"/>
      <c r="AGV243"/>
      <c r="AGW243"/>
      <c r="AGX243"/>
      <c r="AGY243"/>
      <c r="AGZ243"/>
      <c r="AHA243"/>
      <c r="AHB243"/>
      <c r="AHC243"/>
      <c r="AHD243"/>
      <c r="AHE243"/>
      <c r="AHF243"/>
      <c r="AHG243"/>
      <c r="AHH243"/>
      <c r="AHI243"/>
      <c r="AHJ243"/>
      <c r="AHK243"/>
      <c r="AHL243"/>
      <c r="AHM243"/>
      <c r="AHN243"/>
      <c r="AHO243"/>
      <c r="AHP243"/>
      <c r="AHQ243"/>
      <c r="AHR243"/>
      <c r="AHS243"/>
      <c r="AHT243"/>
      <c r="AHU243"/>
      <c r="AHV243"/>
      <c r="AHW243"/>
      <c r="AHX243"/>
      <c r="AHY243"/>
      <c r="AHZ243"/>
      <c r="AIA243"/>
      <c r="AIB243"/>
      <c r="AIC243"/>
      <c r="AID243"/>
      <c r="AIE243"/>
      <c r="AIF243"/>
      <c r="AIG243"/>
      <c r="AIH243"/>
      <c r="AII243"/>
      <c r="AIJ243"/>
      <c r="AIK243"/>
      <c r="AIL243"/>
      <c r="AIM243"/>
      <c r="AIN243"/>
      <c r="AIO243"/>
      <c r="AIP243"/>
      <c r="AIQ243"/>
      <c r="AIR243"/>
      <c r="AIS243"/>
      <c r="AIT243"/>
      <c r="AIU243"/>
      <c r="AIV243"/>
      <c r="AIW243"/>
      <c r="AIX243"/>
      <c r="AIY243"/>
      <c r="AIZ243"/>
      <c r="AJA243"/>
      <c r="AJB243"/>
      <c r="AJC243"/>
      <c r="AJD243"/>
      <c r="AJE243"/>
      <c r="AJF243"/>
      <c r="AJG243"/>
      <c r="AJH243"/>
      <c r="AJI243"/>
      <c r="AJJ243"/>
      <c r="AJK243"/>
      <c r="AJL243"/>
      <c r="AJM243"/>
      <c r="AJN243"/>
      <c r="AJO243"/>
      <c r="AJP243"/>
      <c r="AJQ243"/>
      <c r="AJR243"/>
      <c r="AJS243"/>
      <c r="AJT243"/>
      <c r="AJU243"/>
      <c r="AJV243"/>
      <c r="AJW243"/>
      <c r="AJX243"/>
      <c r="AJY243"/>
      <c r="AJZ243"/>
      <c r="AKA243"/>
      <c r="AKB243"/>
      <c r="AKC243"/>
      <c r="AKD243"/>
      <c r="AKE243"/>
      <c r="AKF243"/>
      <c r="AKG243"/>
      <c r="AKH243"/>
      <c r="AKI243"/>
      <c r="AKJ243"/>
      <c r="AKK243"/>
      <c r="AKL243"/>
      <c r="AKM243"/>
      <c r="AKN243"/>
      <c r="AKO243"/>
      <c r="AKP243"/>
      <c r="AKQ243"/>
      <c r="AKR243"/>
      <c r="AKS243"/>
      <c r="AKT243"/>
      <c r="AKU243"/>
      <c r="AKV243"/>
      <c r="AKW243"/>
      <c r="AKX243"/>
      <c r="AKY243"/>
      <c r="AKZ243"/>
      <c r="ALA243"/>
      <c r="ALB243"/>
      <c r="ALC243"/>
      <c r="ALD243"/>
      <c r="ALE243"/>
      <c r="ALF243"/>
      <c r="ALG243"/>
      <c r="ALH243"/>
      <c r="ALI243"/>
      <c r="ALJ243"/>
      <c r="ALK243"/>
      <c r="ALL243"/>
      <c r="ALM243"/>
      <c r="ALN243"/>
      <c r="ALO243"/>
      <c r="ALP243"/>
      <c r="ALQ243"/>
      <c r="ALR243"/>
      <c r="ALS243"/>
      <c r="ALT243"/>
      <c r="ALU243"/>
      <c r="ALV243"/>
      <c r="ALW243"/>
      <c r="ALX243"/>
      <c r="ALY243"/>
      <c r="ALZ243"/>
      <c r="AMA243"/>
      <c r="AMB243"/>
      <c r="AMC243"/>
      <c r="AMD243"/>
      <c r="AME243"/>
      <c r="AMF243"/>
      <c r="AMG243"/>
      <c r="AMH243"/>
      <c r="AMI243"/>
      <c r="AMJ243"/>
      <c r="AMK243"/>
      <c r="AML243"/>
      <c r="AMM243"/>
      <c r="AMN243"/>
      <c r="AMO243"/>
      <c r="AMP243"/>
      <c r="AMQ243"/>
      <c r="AMR243"/>
      <c r="AMS243"/>
      <c r="AMT243"/>
      <c r="AMU243"/>
    </row>
    <row r="244" spans="3:1038" s="6" customFormat="1" ht="15" customHeight="1" x14ac:dyDescent="0.25">
      <c r="C244" s="118" t="str">
        <f t="shared" si="79"/>
        <v>Reliance</v>
      </c>
      <c r="D244" s="118" t="str">
        <f t="shared" si="80"/>
        <v>10-66-DHPHTDR 130  (66 gal)</v>
      </c>
      <c r="E244" s="118">
        <f t="shared" si="81"/>
        <v>1801414</v>
      </c>
      <c r="F244" s="55">
        <f t="shared" si="82"/>
        <v>66</v>
      </c>
      <c r="G244" s="6" t="str">
        <f t="shared" si="83"/>
        <v>AOSmithHPTU66</v>
      </c>
      <c r="H244" s="114">
        <f t="shared" si="84"/>
        <v>1</v>
      </c>
      <c r="I244" s="152" t="str">
        <f t="shared" si="85"/>
        <v>Reliance1066DHPHTDR</v>
      </c>
      <c r="J244" s="114">
        <v>3</v>
      </c>
      <c r="K244" s="219">
        <v>3.45</v>
      </c>
      <c r="L244" s="91" t="s">
        <v>188</v>
      </c>
      <c r="M244" s="32">
        <v>3</v>
      </c>
      <c r="N244" s="75">
        <f t="shared" si="86"/>
        <v>18</v>
      </c>
      <c r="O244" s="9" t="s">
        <v>32</v>
      </c>
      <c r="P244" s="119">
        <v>14</v>
      </c>
      <c r="Q244" s="164">
        <f t="shared" si="75"/>
        <v>1801414</v>
      </c>
      <c r="R244" s="59" t="str">
        <f t="shared" si="87"/>
        <v>10-66-DHPHTDR 130  (66 gal)</v>
      </c>
      <c r="S244" s="151">
        <f t="shared" si="76"/>
        <v>1</v>
      </c>
      <c r="T244" s="10" t="s">
        <v>358</v>
      </c>
      <c r="U244" s="11">
        <v>66</v>
      </c>
      <c r="V244" s="30" t="s">
        <v>82</v>
      </c>
      <c r="W244" s="80" t="s">
        <v>102</v>
      </c>
      <c r="X244" s="85" t="str">
        <f t="shared" si="77"/>
        <v>AOSmithHPTU66</v>
      </c>
      <c r="Y244" s="115">
        <v>1</v>
      </c>
      <c r="Z244" s="42">
        <v>3</v>
      </c>
      <c r="AA244" s="43">
        <v>44118</v>
      </c>
      <c r="AB244" s="44" t="s">
        <v>80</v>
      </c>
      <c r="AC244" s="124" t="str">
        <f t="shared" si="88"/>
        <v>2,     1801414,   "10-66-DHPHTDR 130  (66 gal)"</v>
      </c>
      <c r="AD244" s="126" t="str">
        <f t="shared" si="96"/>
        <v>Reliance</v>
      </c>
      <c r="AE244" s="128" t="s">
        <v>509</v>
      </c>
      <c r="AF244" s="167">
        <f t="shared" si="78"/>
        <v>1</v>
      </c>
      <c r="AG244" s="124" t="str">
        <f t="shared" si="89"/>
        <v xml:space="preserve">          case  10-66-DHPHTDR 130  (66 gal)   :   "Reliance1066DHPHTDR"</v>
      </c>
      <c r="AH244" s="6">
        <v>3.45</v>
      </c>
      <c r="AJ244" s="6">
        <v>3</v>
      </c>
      <c r="AK244"/>
      <c r="AL244" s="138">
        <f t="shared" si="90"/>
        <v>3.45</v>
      </c>
      <c r="AM244" s="138" t="str">
        <f t="shared" si="91"/>
        <v/>
      </c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  <c r="NR244"/>
      <c r="NS244"/>
      <c r="NT244"/>
      <c r="NU244"/>
      <c r="NV244"/>
      <c r="NW244"/>
      <c r="NX244"/>
      <c r="NY244"/>
      <c r="NZ244"/>
      <c r="OA244"/>
      <c r="OB244"/>
      <c r="OC244"/>
      <c r="OD244"/>
      <c r="OE244"/>
      <c r="OF244"/>
      <c r="OG244"/>
      <c r="OH244"/>
      <c r="OI244"/>
      <c r="OJ244"/>
      <c r="OK244"/>
      <c r="OL244"/>
      <c r="OM244"/>
      <c r="ON244"/>
      <c r="OO244"/>
      <c r="OP244"/>
      <c r="OQ244"/>
      <c r="OR244"/>
      <c r="OS244"/>
      <c r="OT244"/>
      <c r="OU244"/>
      <c r="OV244"/>
      <c r="OW244"/>
      <c r="OX244"/>
      <c r="OY244"/>
      <c r="OZ244"/>
      <c r="PA244"/>
      <c r="PB244"/>
      <c r="PC244"/>
      <c r="PD244"/>
      <c r="PE244"/>
      <c r="PF244"/>
      <c r="PG244"/>
      <c r="PH244"/>
      <c r="PI244"/>
      <c r="PJ244"/>
      <c r="PK244"/>
      <c r="PL244"/>
      <c r="PM244"/>
      <c r="PN244"/>
      <c r="PO244"/>
      <c r="PP244"/>
      <c r="PQ244"/>
      <c r="PR244"/>
      <c r="PS244"/>
      <c r="PT244"/>
      <c r="PU244"/>
      <c r="PV244"/>
      <c r="PW244"/>
      <c r="PX244"/>
      <c r="PY244"/>
      <c r="PZ244"/>
      <c r="QA244"/>
      <c r="QB244"/>
      <c r="QC244"/>
      <c r="QD244"/>
      <c r="QE244"/>
      <c r="QF244"/>
      <c r="QG244"/>
      <c r="QH244"/>
      <c r="QI244"/>
      <c r="QJ244"/>
      <c r="QK244"/>
      <c r="QL244"/>
      <c r="QM244"/>
      <c r="QN244"/>
      <c r="QO244"/>
      <c r="QP244"/>
      <c r="QQ244"/>
      <c r="QR244"/>
      <c r="QS244"/>
      <c r="QT244"/>
      <c r="QU244"/>
      <c r="QV244"/>
      <c r="QW244"/>
      <c r="QX244"/>
      <c r="QY244"/>
      <c r="QZ244"/>
      <c r="RA244"/>
      <c r="RB244"/>
      <c r="RC244"/>
      <c r="RD244"/>
      <c r="RE244"/>
      <c r="RF244"/>
      <c r="RG244"/>
      <c r="RH244"/>
      <c r="RI244"/>
      <c r="RJ244"/>
      <c r="RK244"/>
      <c r="RL244"/>
      <c r="RM244"/>
      <c r="RN244"/>
      <c r="RO244"/>
      <c r="RP244"/>
      <c r="RQ244"/>
      <c r="RR244"/>
      <c r="RS244"/>
      <c r="RT244"/>
      <c r="RU244"/>
      <c r="RV244"/>
      <c r="RW244"/>
      <c r="RX244"/>
      <c r="RY244"/>
      <c r="RZ244"/>
      <c r="SA244"/>
      <c r="SB244"/>
      <c r="SC244"/>
      <c r="SD244"/>
      <c r="SE244"/>
      <c r="SF244"/>
      <c r="SG244"/>
      <c r="SH244"/>
      <c r="SI244"/>
      <c r="SJ244"/>
      <c r="SK244"/>
      <c r="SL244"/>
      <c r="SM244"/>
      <c r="SN244"/>
      <c r="SO244"/>
      <c r="SP244"/>
      <c r="SQ244"/>
      <c r="SR244"/>
      <c r="SS244"/>
      <c r="ST244"/>
      <c r="SU244"/>
      <c r="SV244"/>
      <c r="SW244"/>
      <c r="SX244"/>
      <c r="SY244"/>
      <c r="SZ244"/>
      <c r="TA244"/>
      <c r="TB244"/>
      <c r="TC244"/>
      <c r="TD244"/>
      <c r="TE244"/>
      <c r="TF244"/>
      <c r="TG244"/>
      <c r="TH244"/>
      <c r="TI244"/>
      <c r="TJ244"/>
      <c r="TK244"/>
      <c r="TL244"/>
      <c r="TM244"/>
      <c r="TN244"/>
      <c r="TO244"/>
      <c r="TP244"/>
      <c r="TQ244"/>
      <c r="TR244"/>
      <c r="TS244"/>
      <c r="TT244"/>
      <c r="TU244"/>
      <c r="TV244"/>
      <c r="TW244"/>
      <c r="TX244"/>
      <c r="TY244"/>
      <c r="TZ244"/>
      <c r="UA244"/>
      <c r="UB244"/>
      <c r="UC244"/>
      <c r="UD244"/>
      <c r="UE244"/>
      <c r="UF244"/>
      <c r="UG244"/>
      <c r="UH244"/>
      <c r="UI244"/>
      <c r="UJ244"/>
      <c r="UK244"/>
      <c r="UL244"/>
      <c r="UM244"/>
      <c r="UN244"/>
      <c r="UO244"/>
      <c r="UP244"/>
      <c r="UQ244"/>
      <c r="UR244"/>
      <c r="US244"/>
      <c r="UT244"/>
      <c r="UU244"/>
      <c r="UV244"/>
      <c r="UW244"/>
      <c r="UX244"/>
      <c r="UY244"/>
      <c r="UZ244"/>
      <c r="VA244"/>
      <c r="VB244"/>
      <c r="VC244"/>
      <c r="VD244"/>
      <c r="VE244"/>
      <c r="VF244"/>
      <c r="VG244"/>
      <c r="VH244"/>
      <c r="VI244"/>
      <c r="VJ244"/>
      <c r="VK244"/>
      <c r="VL244"/>
      <c r="VM244"/>
      <c r="VN244"/>
      <c r="VO244"/>
      <c r="VP244"/>
      <c r="VQ244"/>
      <c r="VR244"/>
      <c r="VS244"/>
      <c r="VT244"/>
      <c r="VU244"/>
      <c r="VV244"/>
      <c r="VW244"/>
      <c r="VX244"/>
      <c r="VY244"/>
      <c r="VZ244"/>
      <c r="WA244"/>
      <c r="WB244"/>
      <c r="WC244"/>
      <c r="WD244"/>
      <c r="WE244"/>
      <c r="WF244"/>
      <c r="WG244"/>
      <c r="WH244"/>
      <c r="WI244"/>
      <c r="WJ244"/>
      <c r="WK244"/>
      <c r="WL244"/>
      <c r="WM244"/>
      <c r="WN244"/>
      <c r="WO244"/>
      <c r="WP244"/>
      <c r="WQ244"/>
      <c r="WR244"/>
      <c r="WS244"/>
      <c r="WT244"/>
      <c r="WU244"/>
      <c r="WV244"/>
      <c r="WW244"/>
      <c r="WX244"/>
      <c r="WY244"/>
      <c r="WZ244"/>
      <c r="XA244"/>
      <c r="XB244"/>
      <c r="XC244"/>
      <c r="XD244"/>
      <c r="XE244"/>
      <c r="XF244"/>
      <c r="XG244"/>
      <c r="XH244"/>
      <c r="XI244"/>
      <c r="XJ244"/>
      <c r="XK244"/>
      <c r="XL244"/>
      <c r="XM244"/>
      <c r="XN244"/>
      <c r="XO244"/>
      <c r="XP244"/>
      <c r="XQ244"/>
      <c r="XR244"/>
      <c r="XS244"/>
      <c r="XT244"/>
      <c r="XU244"/>
      <c r="XV244"/>
      <c r="XW244"/>
      <c r="XX244"/>
      <c r="XY244"/>
      <c r="XZ244"/>
      <c r="YA244"/>
      <c r="YB244"/>
      <c r="YC244"/>
      <c r="YD244"/>
      <c r="YE244"/>
      <c r="YF244"/>
      <c r="YG244"/>
      <c r="YH244"/>
      <c r="YI244"/>
      <c r="YJ244"/>
      <c r="YK244"/>
      <c r="YL244"/>
      <c r="YM244"/>
      <c r="YN244"/>
      <c r="YO244"/>
      <c r="YP244"/>
      <c r="YQ244"/>
      <c r="YR244"/>
      <c r="YS244"/>
      <c r="YT244"/>
      <c r="YU244"/>
      <c r="YV244"/>
      <c r="YW244"/>
      <c r="YX244"/>
      <c r="YY244"/>
      <c r="YZ244"/>
      <c r="ZA244"/>
      <c r="ZB244"/>
      <c r="ZC244"/>
      <c r="ZD244"/>
      <c r="ZE244"/>
      <c r="ZF244"/>
      <c r="ZG244"/>
      <c r="ZH244"/>
      <c r="ZI244"/>
      <c r="ZJ244"/>
      <c r="ZK244"/>
      <c r="ZL244"/>
      <c r="ZM244"/>
      <c r="ZN244"/>
      <c r="ZO244"/>
      <c r="ZP244"/>
      <c r="ZQ244"/>
      <c r="ZR244"/>
      <c r="ZS244"/>
      <c r="ZT244"/>
      <c r="ZU244"/>
      <c r="ZV244"/>
      <c r="ZW244"/>
      <c r="ZX244"/>
      <c r="ZY244"/>
      <c r="ZZ244"/>
      <c r="AAA244"/>
      <c r="AAB244"/>
      <c r="AAC244"/>
      <c r="AAD244"/>
      <c r="AAE244"/>
      <c r="AAF244"/>
      <c r="AAG244"/>
      <c r="AAH244"/>
      <c r="AAI244"/>
      <c r="AAJ244"/>
      <c r="AAK244"/>
      <c r="AAL244"/>
      <c r="AAM244"/>
      <c r="AAN244"/>
      <c r="AAO244"/>
      <c r="AAP244"/>
      <c r="AAQ244"/>
      <c r="AAR244"/>
      <c r="AAS244"/>
      <c r="AAT244"/>
      <c r="AAU244"/>
      <c r="AAV244"/>
      <c r="AAW244"/>
      <c r="AAX244"/>
      <c r="AAY244"/>
      <c r="AAZ244"/>
      <c r="ABA244"/>
      <c r="ABB244"/>
      <c r="ABC244"/>
      <c r="ABD244"/>
      <c r="ABE244"/>
      <c r="ABF244"/>
      <c r="ABG244"/>
      <c r="ABH244"/>
      <c r="ABI244"/>
      <c r="ABJ244"/>
      <c r="ABK244"/>
      <c r="ABL244"/>
      <c r="ABM244"/>
      <c r="ABN244"/>
      <c r="ABO244"/>
      <c r="ABP244"/>
      <c r="ABQ244"/>
      <c r="ABR244"/>
      <c r="ABS244"/>
      <c r="ABT244"/>
      <c r="ABU244"/>
      <c r="ABV244"/>
      <c r="ABW244"/>
      <c r="ABX244"/>
      <c r="ABY244"/>
      <c r="ABZ244"/>
      <c r="ACA244"/>
      <c r="ACB244"/>
      <c r="ACC244"/>
      <c r="ACD244"/>
      <c r="ACE244"/>
      <c r="ACF244"/>
      <c r="ACG244"/>
      <c r="ACH244"/>
      <c r="ACI244"/>
      <c r="ACJ244"/>
      <c r="ACK244"/>
      <c r="ACL244"/>
      <c r="ACM244"/>
      <c r="ACN244"/>
      <c r="ACO244"/>
      <c r="ACP244"/>
      <c r="ACQ244"/>
      <c r="ACR244"/>
      <c r="ACS244"/>
      <c r="ACT244"/>
      <c r="ACU244"/>
      <c r="ACV244"/>
      <c r="ACW244"/>
      <c r="ACX244"/>
      <c r="ACY244"/>
      <c r="ACZ244"/>
      <c r="ADA244"/>
      <c r="ADB244"/>
      <c r="ADC244"/>
      <c r="ADD244"/>
      <c r="ADE244"/>
      <c r="ADF244"/>
      <c r="ADG244"/>
      <c r="ADH244"/>
      <c r="ADI244"/>
      <c r="ADJ244"/>
      <c r="ADK244"/>
      <c r="ADL244"/>
      <c r="ADM244"/>
      <c r="ADN244"/>
      <c r="ADO244"/>
      <c r="ADP244"/>
      <c r="ADQ244"/>
      <c r="ADR244"/>
      <c r="ADS244"/>
      <c r="ADT244"/>
      <c r="ADU244"/>
      <c r="ADV244"/>
      <c r="ADW244"/>
      <c r="ADX244"/>
      <c r="ADY244"/>
      <c r="ADZ244"/>
      <c r="AEA244"/>
      <c r="AEB244"/>
      <c r="AEC244"/>
      <c r="AED244"/>
      <c r="AEE244"/>
      <c r="AEF244"/>
      <c r="AEG244"/>
      <c r="AEH244"/>
      <c r="AEI244"/>
      <c r="AEJ244"/>
      <c r="AEK244"/>
      <c r="AEL244"/>
      <c r="AEM244"/>
      <c r="AEN244"/>
      <c r="AEO244"/>
      <c r="AEP244"/>
      <c r="AEQ244"/>
      <c r="AER244"/>
      <c r="AES244"/>
      <c r="AET244"/>
      <c r="AEU244"/>
      <c r="AEV244"/>
      <c r="AEW244"/>
      <c r="AEX244"/>
      <c r="AEY244"/>
      <c r="AEZ244"/>
      <c r="AFA244"/>
      <c r="AFB244"/>
      <c r="AFC244"/>
      <c r="AFD244"/>
      <c r="AFE244"/>
      <c r="AFF244"/>
      <c r="AFG244"/>
      <c r="AFH244"/>
      <c r="AFI244"/>
      <c r="AFJ244"/>
      <c r="AFK244"/>
      <c r="AFL244"/>
      <c r="AFM244"/>
      <c r="AFN244"/>
      <c r="AFO244"/>
      <c r="AFP244"/>
      <c r="AFQ244"/>
      <c r="AFR244"/>
      <c r="AFS244"/>
      <c r="AFT244"/>
      <c r="AFU244"/>
      <c r="AFV244"/>
      <c r="AFW244"/>
      <c r="AFX244"/>
      <c r="AFY244"/>
      <c r="AFZ244"/>
      <c r="AGA244"/>
      <c r="AGB244"/>
      <c r="AGC244"/>
      <c r="AGD244"/>
      <c r="AGE244"/>
      <c r="AGF244"/>
      <c r="AGG244"/>
      <c r="AGH244"/>
      <c r="AGI244"/>
      <c r="AGJ244"/>
      <c r="AGK244"/>
      <c r="AGL244"/>
      <c r="AGM244"/>
      <c r="AGN244"/>
      <c r="AGO244"/>
      <c r="AGP244"/>
      <c r="AGQ244"/>
      <c r="AGR244"/>
      <c r="AGS244"/>
      <c r="AGT244"/>
      <c r="AGU244"/>
      <c r="AGV244"/>
      <c r="AGW244"/>
      <c r="AGX244"/>
      <c r="AGY244"/>
      <c r="AGZ244"/>
      <c r="AHA244"/>
      <c r="AHB244"/>
      <c r="AHC244"/>
      <c r="AHD244"/>
      <c r="AHE244"/>
      <c r="AHF244"/>
      <c r="AHG244"/>
      <c r="AHH244"/>
      <c r="AHI244"/>
      <c r="AHJ244"/>
      <c r="AHK244"/>
      <c r="AHL244"/>
      <c r="AHM244"/>
      <c r="AHN244"/>
      <c r="AHO244"/>
      <c r="AHP244"/>
      <c r="AHQ244"/>
      <c r="AHR244"/>
      <c r="AHS244"/>
      <c r="AHT244"/>
      <c r="AHU244"/>
      <c r="AHV244"/>
      <c r="AHW244"/>
      <c r="AHX244"/>
      <c r="AHY244"/>
      <c r="AHZ244"/>
      <c r="AIA244"/>
      <c r="AIB244"/>
      <c r="AIC244"/>
      <c r="AID244"/>
      <c r="AIE244"/>
      <c r="AIF244"/>
      <c r="AIG244"/>
      <c r="AIH244"/>
      <c r="AII244"/>
      <c r="AIJ244"/>
      <c r="AIK244"/>
      <c r="AIL244"/>
      <c r="AIM244"/>
      <c r="AIN244"/>
      <c r="AIO244"/>
      <c r="AIP244"/>
      <c r="AIQ244"/>
      <c r="AIR244"/>
      <c r="AIS244"/>
      <c r="AIT244"/>
      <c r="AIU244"/>
      <c r="AIV244"/>
      <c r="AIW244"/>
      <c r="AIX244"/>
      <c r="AIY244"/>
      <c r="AIZ244"/>
      <c r="AJA244"/>
      <c r="AJB244"/>
      <c r="AJC244"/>
      <c r="AJD244"/>
      <c r="AJE244"/>
      <c r="AJF244"/>
      <c r="AJG244"/>
      <c r="AJH244"/>
      <c r="AJI244"/>
      <c r="AJJ244"/>
      <c r="AJK244"/>
      <c r="AJL244"/>
      <c r="AJM244"/>
      <c r="AJN244"/>
      <c r="AJO244"/>
      <c r="AJP244"/>
      <c r="AJQ244"/>
      <c r="AJR244"/>
      <c r="AJS244"/>
      <c r="AJT244"/>
      <c r="AJU244"/>
      <c r="AJV244"/>
      <c r="AJW244"/>
      <c r="AJX244"/>
      <c r="AJY244"/>
      <c r="AJZ244"/>
      <c r="AKA244"/>
      <c r="AKB244"/>
      <c r="AKC244"/>
      <c r="AKD244"/>
      <c r="AKE244"/>
      <c r="AKF244"/>
      <c r="AKG244"/>
      <c r="AKH244"/>
      <c r="AKI244"/>
      <c r="AKJ244"/>
      <c r="AKK244"/>
      <c r="AKL244"/>
      <c r="AKM244"/>
      <c r="AKN244"/>
      <c r="AKO244"/>
      <c r="AKP244"/>
      <c r="AKQ244"/>
      <c r="AKR244"/>
      <c r="AKS244"/>
      <c r="AKT244"/>
      <c r="AKU244"/>
      <c r="AKV244"/>
      <c r="AKW244"/>
      <c r="AKX244"/>
      <c r="AKY244"/>
      <c r="AKZ244"/>
      <c r="ALA244"/>
      <c r="ALB244"/>
      <c r="ALC244"/>
      <c r="ALD244"/>
      <c r="ALE244"/>
      <c r="ALF244"/>
      <c r="ALG244"/>
      <c r="ALH244"/>
      <c r="ALI244"/>
      <c r="ALJ244"/>
      <c r="ALK244"/>
      <c r="ALL244"/>
      <c r="ALM244"/>
      <c r="ALN244"/>
      <c r="ALO244"/>
      <c r="ALP244"/>
      <c r="ALQ244"/>
      <c r="ALR244"/>
      <c r="ALS244"/>
      <c r="ALT244"/>
      <c r="ALU244"/>
      <c r="ALV244"/>
      <c r="ALW244"/>
      <c r="ALX244"/>
      <c r="ALY244"/>
      <c r="ALZ244"/>
      <c r="AMA244"/>
      <c r="AMB244"/>
      <c r="AMC244"/>
      <c r="AMD244"/>
      <c r="AME244"/>
      <c r="AMF244"/>
      <c r="AMG244"/>
      <c r="AMH244"/>
      <c r="AMI244"/>
      <c r="AMJ244"/>
      <c r="AMK244"/>
      <c r="AML244"/>
      <c r="AMM244"/>
      <c r="AMN244"/>
      <c r="AMO244"/>
      <c r="AMP244"/>
      <c r="AMQ244"/>
      <c r="AMR244"/>
      <c r="AMS244"/>
      <c r="AMT244"/>
      <c r="AMU244"/>
    </row>
    <row r="245" spans="3:1038" s="6" customFormat="1" ht="15" customHeight="1" x14ac:dyDescent="0.25">
      <c r="C245" s="6" t="str">
        <f t="shared" si="79"/>
        <v>Reliance</v>
      </c>
      <c r="D245" s="6" t="str">
        <f t="shared" si="80"/>
        <v>10 80 DHPHT 120  (80 gal)</v>
      </c>
      <c r="E245" s="6">
        <f t="shared" si="81"/>
        <v>1800615</v>
      </c>
      <c r="F245" s="55">
        <f t="shared" si="82"/>
        <v>80</v>
      </c>
      <c r="G245" s="6" t="str">
        <f t="shared" si="83"/>
        <v>AOSmithHPTU80</v>
      </c>
      <c r="H245" s="114">
        <f t="shared" si="84"/>
        <v>0</v>
      </c>
      <c r="I245" s="152" t="str">
        <f t="shared" si="85"/>
        <v>Reliance1080DHPHT</v>
      </c>
      <c r="J245" s="114">
        <v>3</v>
      </c>
      <c r="K245" s="219">
        <v>3.45</v>
      </c>
      <c r="L245" s="91" t="s">
        <v>188</v>
      </c>
      <c r="M245" s="32">
        <v>3</v>
      </c>
      <c r="N245" s="75">
        <f t="shared" si="86"/>
        <v>18</v>
      </c>
      <c r="O245" s="9" t="s">
        <v>32</v>
      </c>
      <c r="P245" s="121">
        <f>P243+1</f>
        <v>6</v>
      </c>
      <c r="Q245" s="164">
        <f t="shared" si="75"/>
        <v>1800615</v>
      </c>
      <c r="R245" s="59" t="str">
        <f t="shared" si="87"/>
        <v>10 80 DHPHT 120  (80 gal)</v>
      </c>
      <c r="S245" s="151">
        <f t="shared" si="76"/>
        <v>1</v>
      </c>
      <c r="T245" s="10" t="s">
        <v>37</v>
      </c>
      <c r="U245" s="11">
        <v>80</v>
      </c>
      <c r="V245" s="30" t="s">
        <v>83</v>
      </c>
      <c r="W245" s="80" t="s">
        <v>103</v>
      </c>
      <c r="X245" s="85" t="str">
        <f t="shared" si="77"/>
        <v>AOSmithHPTU80</v>
      </c>
      <c r="Y245" s="113">
        <v>0</v>
      </c>
      <c r="Z245" s="42" t="s">
        <v>13</v>
      </c>
      <c r="AA245" s="43">
        <v>42545</v>
      </c>
      <c r="AB245" s="44" t="s">
        <v>80</v>
      </c>
      <c r="AC245" s="124" t="str">
        <f t="shared" si="88"/>
        <v>2,     1800615,   "10 80 DHPHT 120  (80 gal)"</v>
      </c>
      <c r="AD245" s="126" t="str">
        <f t="shared" si="96"/>
        <v>Reliance</v>
      </c>
      <c r="AE245" s="127" t="s">
        <v>501</v>
      </c>
      <c r="AF245" s="167">
        <f t="shared" si="78"/>
        <v>1</v>
      </c>
      <c r="AG245" s="124" t="str">
        <f t="shared" si="89"/>
        <v xml:space="preserve">          case  10 80 DHPHT 120  (80 gal)   :   "Reliance1080DHPHT"</v>
      </c>
      <c r="AH245" s="6">
        <v>3.45</v>
      </c>
      <c r="AJ245" s="6">
        <v>3</v>
      </c>
      <c r="AK245"/>
      <c r="AL245" s="138">
        <f t="shared" si="90"/>
        <v>3.45</v>
      </c>
      <c r="AM245" s="138" t="str">
        <f t="shared" si="91"/>
        <v/>
      </c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  <c r="NR245"/>
      <c r="NS245"/>
      <c r="NT245"/>
      <c r="NU245"/>
      <c r="NV245"/>
      <c r="NW245"/>
      <c r="NX245"/>
      <c r="NY245"/>
      <c r="NZ245"/>
      <c r="OA245"/>
      <c r="OB245"/>
      <c r="OC245"/>
      <c r="OD245"/>
      <c r="OE245"/>
      <c r="OF245"/>
      <c r="OG245"/>
      <c r="OH245"/>
      <c r="OI245"/>
      <c r="OJ245"/>
      <c r="OK245"/>
      <c r="OL245"/>
      <c r="OM245"/>
      <c r="ON245"/>
      <c r="OO245"/>
      <c r="OP245"/>
      <c r="OQ245"/>
      <c r="OR245"/>
      <c r="OS245"/>
      <c r="OT245"/>
      <c r="OU245"/>
      <c r="OV245"/>
      <c r="OW245"/>
      <c r="OX245"/>
      <c r="OY245"/>
      <c r="OZ245"/>
      <c r="PA245"/>
      <c r="PB245"/>
      <c r="PC245"/>
      <c r="PD245"/>
      <c r="PE245"/>
      <c r="PF245"/>
      <c r="PG245"/>
      <c r="PH245"/>
      <c r="PI245"/>
      <c r="PJ245"/>
      <c r="PK245"/>
      <c r="PL245"/>
      <c r="PM245"/>
      <c r="PN245"/>
      <c r="PO245"/>
      <c r="PP245"/>
      <c r="PQ245"/>
      <c r="PR245"/>
      <c r="PS245"/>
      <c r="PT245"/>
      <c r="PU245"/>
      <c r="PV245"/>
      <c r="PW245"/>
      <c r="PX245"/>
      <c r="PY245"/>
      <c r="PZ245"/>
      <c r="QA245"/>
      <c r="QB245"/>
      <c r="QC245"/>
      <c r="QD245"/>
      <c r="QE245"/>
      <c r="QF245"/>
      <c r="QG245"/>
      <c r="QH245"/>
      <c r="QI245"/>
      <c r="QJ245"/>
      <c r="QK245"/>
      <c r="QL245"/>
      <c r="QM245"/>
      <c r="QN245"/>
      <c r="QO245"/>
      <c r="QP245"/>
      <c r="QQ245"/>
      <c r="QR245"/>
      <c r="QS245"/>
      <c r="QT245"/>
      <c r="QU245"/>
      <c r="QV245"/>
      <c r="QW245"/>
      <c r="QX245"/>
      <c r="QY245"/>
      <c r="QZ245"/>
      <c r="RA245"/>
      <c r="RB245"/>
      <c r="RC245"/>
      <c r="RD245"/>
      <c r="RE245"/>
      <c r="RF245"/>
      <c r="RG245"/>
      <c r="RH245"/>
      <c r="RI245"/>
      <c r="RJ245"/>
      <c r="RK245"/>
      <c r="RL245"/>
      <c r="RM245"/>
      <c r="RN245"/>
      <c r="RO245"/>
      <c r="RP245"/>
      <c r="RQ245"/>
      <c r="RR245"/>
      <c r="RS245"/>
      <c r="RT245"/>
      <c r="RU245"/>
      <c r="RV245"/>
      <c r="RW245"/>
      <c r="RX245"/>
      <c r="RY245"/>
      <c r="RZ245"/>
      <c r="SA245"/>
      <c r="SB245"/>
      <c r="SC245"/>
      <c r="SD245"/>
      <c r="SE245"/>
      <c r="SF245"/>
      <c r="SG245"/>
      <c r="SH245"/>
      <c r="SI245"/>
      <c r="SJ245"/>
      <c r="SK245"/>
      <c r="SL245"/>
      <c r="SM245"/>
      <c r="SN245"/>
      <c r="SO245"/>
      <c r="SP245"/>
      <c r="SQ245"/>
      <c r="SR245"/>
      <c r="SS245"/>
      <c r="ST245"/>
      <c r="SU245"/>
      <c r="SV245"/>
      <c r="SW245"/>
      <c r="SX245"/>
      <c r="SY245"/>
      <c r="SZ245"/>
      <c r="TA245"/>
      <c r="TB245"/>
      <c r="TC245"/>
      <c r="TD245"/>
      <c r="TE245"/>
      <c r="TF245"/>
      <c r="TG245"/>
      <c r="TH245"/>
      <c r="TI245"/>
      <c r="TJ245"/>
      <c r="TK245"/>
      <c r="TL245"/>
      <c r="TM245"/>
      <c r="TN245"/>
      <c r="TO245"/>
      <c r="TP245"/>
      <c r="TQ245"/>
      <c r="TR245"/>
      <c r="TS245"/>
      <c r="TT245"/>
      <c r="TU245"/>
      <c r="TV245"/>
      <c r="TW245"/>
      <c r="TX245"/>
      <c r="TY245"/>
      <c r="TZ245"/>
      <c r="UA245"/>
      <c r="UB245"/>
      <c r="UC245"/>
      <c r="UD245"/>
      <c r="UE245"/>
      <c r="UF245"/>
      <c r="UG245"/>
      <c r="UH245"/>
      <c r="UI245"/>
      <c r="UJ245"/>
      <c r="UK245"/>
      <c r="UL245"/>
      <c r="UM245"/>
      <c r="UN245"/>
      <c r="UO245"/>
      <c r="UP245"/>
      <c r="UQ245"/>
      <c r="UR245"/>
      <c r="US245"/>
      <c r="UT245"/>
      <c r="UU245"/>
      <c r="UV245"/>
      <c r="UW245"/>
      <c r="UX245"/>
      <c r="UY245"/>
      <c r="UZ245"/>
      <c r="VA245"/>
      <c r="VB245"/>
      <c r="VC245"/>
      <c r="VD245"/>
      <c r="VE245"/>
      <c r="VF245"/>
      <c r="VG245"/>
      <c r="VH245"/>
      <c r="VI245"/>
      <c r="VJ245"/>
      <c r="VK245"/>
      <c r="VL245"/>
      <c r="VM245"/>
      <c r="VN245"/>
      <c r="VO245"/>
      <c r="VP245"/>
      <c r="VQ245"/>
      <c r="VR245"/>
      <c r="VS245"/>
      <c r="VT245"/>
      <c r="VU245"/>
      <c r="VV245"/>
      <c r="VW245"/>
      <c r="VX245"/>
      <c r="VY245"/>
      <c r="VZ245"/>
      <c r="WA245"/>
      <c r="WB245"/>
      <c r="WC245"/>
      <c r="WD245"/>
      <c r="WE245"/>
      <c r="WF245"/>
      <c r="WG245"/>
      <c r="WH245"/>
      <c r="WI245"/>
      <c r="WJ245"/>
      <c r="WK245"/>
      <c r="WL245"/>
      <c r="WM245"/>
      <c r="WN245"/>
      <c r="WO245"/>
      <c r="WP245"/>
      <c r="WQ245"/>
      <c r="WR245"/>
      <c r="WS245"/>
      <c r="WT245"/>
      <c r="WU245"/>
      <c r="WV245"/>
      <c r="WW245"/>
      <c r="WX245"/>
      <c r="WY245"/>
      <c r="WZ245"/>
      <c r="XA245"/>
      <c r="XB245"/>
      <c r="XC245"/>
      <c r="XD245"/>
      <c r="XE245"/>
      <c r="XF245"/>
      <c r="XG245"/>
      <c r="XH245"/>
      <c r="XI245"/>
      <c r="XJ245"/>
      <c r="XK245"/>
      <c r="XL245"/>
      <c r="XM245"/>
      <c r="XN245"/>
      <c r="XO245"/>
      <c r="XP245"/>
      <c r="XQ245"/>
      <c r="XR245"/>
      <c r="XS245"/>
      <c r="XT245"/>
      <c r="XU245"/>
      <c r="XV245"/>
      <c r="XW245"/>
      <c r="XX245"/>
      <c r="XY245"/>
      <c r="XZ245"/>
      <c r="YA245"/>
      <c r="YB245"/>
      <c r="YC245"/>
      <c r="YD245"/>
      <c r="YE245"/>
      <c r="YF245"/>
      <c r="YG245"/>
      <c r="YH245"/>
      <c r="YI245"/>
      <c r="YJ245"/>
      <c r="YK245"/>
      <c r="YL245"/>
      <c r="YM245"/>
      <c r="YN245"/>
      <c r="YO245"/>
      <c r="YP245"/>
      <c r="YQ245"/>
      <c r="YR245"/>
      <c r="YS245"/>
      <c r="YT245"/>
      <c r="YU245"/>
      <c r="YV245"/>
      <c r="YW245"/>
      <c r="YX245"/>
      <c r="YY245"/>
      <c r="YZ245"/>
      <c r="ZA245"/>
      <c r="ZB245"/>
      <c r="ZC245"/>
      <c r="ZD245"/>
      <c r="ZE245"/>
      <c r="ZF245"/>
      <c r="ZG245"/>
      <c r="ZH245"/>
      <c r="ZI245"/>
      <c r="ZJ245"/>
      <c r="ZK245"/>
      <c r="ZL245"/>
      <c r="ZM245"/>
      <c r="ZN245"/>
      <c r="ZO245"/>
      <c r="ZP245"/>
      <c r="ZQ245"/>
      <c r="ZR245"/>
      <c r="ZS245"/>
      <c r="ZT245"/>
      <c r="ZU245"/>
      <c r="ZV245"/>
      <c r="ZW245"/>
      <c r="ZX245"/>
      <c r="ZY245"/>
      <c r="ZZ245"/>
      <c r="AAA245"/>
      <c r="AAB245"/>
      <c r="AAC245"/>
      <c r="AAD245"/>
      <c r="AAE245"/>
      <c r="AAF245"/>
      <c r="AAG245"/>
      <c r="AAH245"/>
      <c r="AAI245"/>
      <c r="AAJ245"/>
      <c r="AAK245"/>
      <c r="AAL245"/>
      <c r="AAM245"/>
      <c r="AAN245"/>
      <c r="AAO245"/>
      <c r="AAP245"/>
      <c r="AAQ245"/>
      <c r="AAR245"/>
      <c r="AAS245"/>
      <c r="AAT245"/>
      <c r="AAU245"/>
      <c r="AAV245"/>
      <c r="AAW245"/>
      <c r="AAX245"/>
      <c r="AAY245"/>
      <c r="AAZ245"/>
      <c r="ABA245"/>
      <c r="ABB245"/>
      <c r="ABC245"/>
      <c r="ABD245"/>
      <c r="ABE245"/>
      <c r="ABF245"/>
      <c r="ABG245"/>
      <c r="ABH245"/>
      <c r="ABI245"/>
      <c r="ABJ245"/>
      <c r="ABK245"/>
      <c r="ABL245"/>
      <c r="ABM245"/>
      <c r="ABN245"/>
      <c r="ABO245"/>
      <c r="ABP245"/>
      <c r="ABQ245"/>
      <c r="ABR245"/>
      <c r="ABS245"/>
      <c r="ABT245"/>
      <c r="ABU245"/>
      <c r="ABV245"/>
      <c r="ABW245"/>
      <c r="ABX245"/>
      <c r="ABY245"/>
      <c r="ABZ245"/>
      <c r="ACA245"/>
      <c r="ACB245"/>
      <c r="ACC245"/>
      <c r="ACD245"/>
      <c r="ACE245"/>
      <c r="ACF245"/>
      <c r="ACG245"/>
      <c r="ACH245"/>
      <c r="ACI245"/>
      <c r="ACJ245"/>
      <c r="ACK245"/>
      <c r="ACL245"/>
      <c r="ACM245"/>
      <c r="ACN245"/>
      <c r="ACO245"/>
      <c r="ACP245"/>
      <c r="ACQ245"/>
      <c r="ACR245"/>
      <c r="ACS245"/>
      <c r="ACT245"/>
      <c r="ACU245"/>
      <c r="ACV245"/>
      <c r="ACW245"/>
      <c r="ACX245"/>
      <c r="ACY245"/>
      <c r="ACZ245"/>
      <c r="ADA245"/>
      <c r="ADB245"/>
      <c r="ADC245"/>
      <c r="ADD245"/>
      <c r="ADE245"/>
      <c r="ADF245"/>
      <c r="ADG245"/>
      <c r="ADH245"/>
      <c r="ADI245"/>
      <c r="ADJ245"/>
      <c r="ADK245"/>
      <c r="ADL245"/>
      <c r="ADM245"/>
      <c r="ADN245"/>
      <c r="ADO245"/>
      <c r="ADP245"/>
      <c r="ADQ245"/>
      <c r="ADR245"/>
      <c r="ADS245"/>
      <c r="ADT245"/>
      <c r="ADU245"/>
      <c r="ADV245"/>
      <c r="ADW245"/>
      <c r="ADX245"/>
      <c r="ADY245"/>
      <c r="ADZ245"/>
      <c r="AEA245"/>
      <c r="AEB245"/>
      <c r="AEC245"/>
      <c r="AED245"/>
      <c r="AEE245"/>
      <c r="AEF245"/>
      <c r="AEG245"/>
      <c r="AEH245"/>
      <c r="AEI245"/>
      <c r="AEJ245"/>
      <c r="AEK245"/>
      <c r="AEL245"/>
      <c r="AEM245"/>
      <c r="AEN245"/>
      <c r="AEO245"/>
      <c r="AEP245"/>
      <c r="AEQ245"/>
      <c r="AER245"/>
      <c r="AES245"/>
      <c r="AET245"/>
      <c r="AEU245"/>
      <c r="AEV245"/>
      <c r="AEW245"/>
      <c r="AEX245"/>
      <c r="AEY245"/>
      <c r="AEZ245"/>
      <c r="AFA245"/>
      <c r="AFB245"/>
      <c r="AFC245"/>
      <c r="AFD245"/>
      <c r="AFE245"/>
      <c r="AFF245"/>
      <c r="AFG245"/>
      <c r="AFH245"/>
      <c r="AFI245"/>
      <c r="AFJ245"/>
      <c r="AFK245"/>
      <c r="AFL245"/>
      <c r="AFM245"/>
      <c r="AFN245"/>
      <c r="AFO245"/>
      <c r="AFP245"/>
      <c r="AFQ245"/>
      <c r="AFR245"/>
      <c r="AFS245"/>
      <c r="AFT245"/>
      <c r="AFU245"/>
      <c r="AFV245"/>
      <c r="AFW245"/>
      <c r="AFX245"/>
      <c r="AFY245"/>
      <c r="AFZ245"/>
      <c r="AGA245"/>
      <c r="AGB245"/>
      <c r="AGC245"/>
      <c r="AGD245"/>
      <c r="AGE245"/>
      <c r="AGF245"/>
      <c r="AGG245"/>
      <c r="AGH245"/>
      <c r="AGI245"/>
      <c r="AGJ245"/>
      <c r="AGK245"/>
      <c r="AGL245"/>
      <c r="AGM245"/>
      <c r="AGN245"/>
      <c r="AGO245"/>
      <c r="AGP245"/>
      <c r="AGQ245"/>
      <c r="AGR245"/>
      <c r="AGS245"/>
      <c r="AGT245"/>
      <c r="AGU245"/>
      <c r="AGV245"/>
      <c r="AGW245"/>
      <c r="AGX245"/>
      <c r="AGY245"/>
      <c r="AGZ245"/>
      <c r="AHA245"/>
      <c r="AHB245"/>
      <c r="AHC245"/>
      <c r="AHD245"/>
      <c r="AHE245"/>
      <c r="AHF245"/>
      <c r="AHG245"/>
      <c r="AHH245"/>
      <c r="AHI245"/>
      <c r="AHJ245"/>
      <c r="AHK245"/>
      <c r="AHL245"/>
      <c r="AHM245"/>
      <c r="AHN245"/>
      <c r="AHO245"/>
      <c r="AHP245"/>
      <c r="AHQ245"/>
      <c r="AHR245"/>
      <c r="AHS245"/>
      <c r="AHT245"/>
      <c r="AHU245"/>
      <c r="AHV245"/>
      <c r="AHW245"/>
      <c r="AHX245"/>
      <c r="AHY245"/>
      <c r="AHZ245"/>
      <c r="AIA245"/>
      <c r="AIB245"/>
      <c r="AIC245"/>
      <c r="AID245"/>
      <c r="AIE245"/>
      <c r="AIF245"/>
      <c r="AIG245"/>
      <c r="AIH245"/>
      <c r="AII245"/>
      <c r="AIJ245"/>
      <c r="AIK245"/>
      <c r="AIL245"/>
      <c r="AIM245"/>
      <c r="AIN245"/>
      <c r="AIO245"/>
      <c r="AIP245"/>
      <c r="AIQ245"/>
      <c r="AIR245"/>
      <c r="AIS245"/>
      <c r="AIT245"/>
      <c r="AIU245"/>
      <c r="AIV245"/>
      <c r="AIW245"/>
      <c r="AIX245"/>
      <c r="AIY245"/>
      <c r="AIZ245"/>
      <c r="AJA245"/>
      <c r="AJB245"/>
      <c r="AJC245"/>
      <c r="AJD245"/>
      <c r="AJE245"/>
      <c r="AJF245"/>
      <c r="AJG245"/>
      <c r="AJH245"/>
      <c r="AJI245"/>
      <c r="AJJ245"/>
      <c r="AJK245"/>
      <c r="AJL245"/>
      <c r="AJM245"/>
      <c r="AJN245"/>
      <c r="AJO245"/>
      <c r="AJP245"/>
      <c r="AJQ245"/>
      <c r="AJR245"/>
      <c r="AJS245"/>
      <c r="AJT245"/>
      <c r="AJU245"/>
      <c r="AJV245"/>
      <c r="AJW245"/>
      <c r="AJX245"/>
      <c r="AJY245"/>
      <c r="AJZ245"/>
      <c r="AKA245"/>
      <c r="AKB245"/>
      <c r="AKC245"/>
      <c r="AKD245"/>
      <c r="AKE245"/>
      <c r="AKF245"/>
      <c r="AKG245"/>
      <c r="AKH245"/>
      <c r="AKI245"/>
      <c r="AKJ245"/>
      <c r="AKK245"/>
      <c r="AKL245"/>
      <c r="AKM245"/>
      <c r="AKN245"/>
      <c r="AKO245"/>
      <c r="AKP245"/>
      <c r="AKQ245"/>
      <c r="AKR245"/>
      <c r="AKS245"/>
      <c r="AKT245"/>
      <c r="AKU245"/>
      <c r="AKV245"/>
      <c r="AKW245"/>
      <c r="AKX245"/>
      <c r="AKY245"/>
      <c r="AKZ245"/>
      <c r="ALA245"/>
      <c r="ALB245"/>
      <c r="ALC245"/>
      <c r="ALD245"/>
      <c r="ALE245"/>
      <c r="ALF245"/>
      <c r="ALG245"/>
      <c r="ALH245"/>
      <c r="ALI245"/>
      <c r="ALJ245"/>
      <c r="ALK245"/>
      <c r="ALL245"/>
      <c r="ALM245"/>
      <c r="ALN245"/>
      <c r="ALO245"/>
      <c r="ALP245"/>
      <c r="ALQ245"/>
      <c r="ALR245"/>
      <c r="ALS245"/>
      <c r="ALT245"/>
      <c r="ALU245"/>
      <c r="ALV245"/>
      <c r="ALW245"/>
      <c r="ALX245"/>
      <c r="ALY245"/>
      <c r="ALZ245"/>
      <c r="AMA245"/>
      <c r="AMB245"/>
      <c r="AMC245"/>
      <c r="AMD245"/>
      <c r="AME245"/>
      <c r="AMF245"/>
      <c r="AMG245"/>
      <c r="AMH245"/>
      <c r="AMI245"/>
      <c r="AMJ245"/>
      <c r="AMK245"/>
      <c r="AML245"/>
      <c r="AMM245"/>
      <c r="AMN245"/>
      <c r="AMO245"/>
      <c r="AMP245"/>
      <c r="AMQ245"/>
      <c r="AMR245"/>
      <c r="AMS245"/>
      <c r="AMT245"/>
      <c r="AMU245"/>
    </row>
    <row r="246" spans="3:1038" s="6" customFormat="1" ht="15" customHeight="1" x14ac:dyDescent="0.25">
      <c r="C246" s="6" t="str">
        <f t="shared" si="79"/>
        <v>Reliance</v>
      </c>
      <c r="D246" s="6" t="str">
        <f t="shared" si="80"/>
        <v>10 80 DHPHTNE 120  (80 gal)</v>
      </c>
      <c r="E246" s="6">
        <f t="shared" si="81"/>
        <v>1800715</v>
      </c>
      <c r="F246" s="55">
        <f t="shared" si="82"/>
        <v>80</v>
      </c>
      <c r="G246" s="6" t="str">
        <f t="shared" si="83"/>
        <v>AOSmithHPTU80</v>
      </c>
      <c r="H246" s="114">
        <f t="shared" si="84"/>
        <v>0</v>
      </c>
      <c r="I246" s="152" t="str">
        <f t="shared" si="85"/>
        <v>Reliance1080DHPHTNE</v>
      </c>
      <c r="J246" s="114">
        <v>3</v>
      </c>
      <c r="K246" s="219">
        <v>3.45</v>
      </c>
      <c r="L246" s="91" t="s">
        <v>188</v>
      </c>
      <c r="M246" s="32">
        <v>3</v>
      </c>
      <c r="N246" s="75">
        <f t="shared" si="86"/>
        <v>18</v>
      </c>
      <c r="O246" s="9" t="s">
        <v>32</v>
      </c>
      <c r="P246" s="62">
        <f>P245+1</f>
        <v>7</v>
      </c>
      <c r="Q246" s="164">
        <f t="shared" si="75"/>
        <v>1800715</v>
      </c>
      <c r="R246" s="59" t="str">
        <f t="shared" si="87"/>
        <v>10 80 DHPHTNE 120  (80 gal)</v>
      </c>
      <c r="S246" s="151">
        <f t="shared" si="76"/>
        <v>1</v>
      </c>
      <c r="T246" s="10" t="s">
        <v>38</v>
      </c>
      <c r="U246" s="11">
        <v>80</v>
      </c>
      <c r="V246" s="30" t="s">
        <v>83</v>
      </c>
      <c r="W246" s="80" t="s">
        <v>103</v>
      </c>
      <c r="X246" s="85" t="str">
        <f t="shared" si="77"/>
        <v>AOSmithHPTU80</v>
      </c>
      <c r="Y246" s="113">
        <v>0</v>
      </c>
      <c r="Z246" s="42" t="s">
        <v>13</v>
      </c>
      <c r="AA246" s="43">
        <v>42545</v>
      </c>
      <c r="AB246" s="44" t="s">
        <v>80</v>
      </c>
      <c r="AC246" s="124" t="str">
        <f t="shared" si="88"/>
        <v>2,     1800715,   "10 80 DHPHTNE 120  (80 gal)"</v>
      </c>
      <c r="AD246" s="126" t="str">
        <f t="shared" si="96"/>
        <v>Reliance</v>
      </c>
      <c r="AE246" s="127" t="s">
        <v>502</v>
      </c>
      <c r="AF246" s="167">
        <f t="shared" si="78"/>
        <v>1</v>
      </c>
      <c r="AG246" s="124" t="str">
        <f t="shared" si="89"/>
        <v xml:space="preserve">          case  10 80 DHPHTNE 120  (80 gal)   :   "Reliance1080DHPHTNE"</v>
      </c>
      <c r="AH246" s="6">
        <v>3.45</v>
      </c>
      <c r="AJ246" s="6">
        <v>3</v>
      </c>
      <c r="AK246"/>
      <c r="AL246" s="138">
        <f t="shared" si="90"/>
        <v>3.45</v>
      </c>
      <c r="AM246" s="138" t="str">
        <f t="shared" si="91"/>
        <v/>
      </c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  <c r="NR246"/>
      <c r="NS246"/>
      <c r="NT246"/>
      <c r="NU246"/>
      <c r="NV246"/>
      <c r="NW246"/>
      <c r="NX246"/>
      <c r="NY246"/>
      <c r="NZ246"/>
      <c r="OA246"/>
      <c r="OB246"/>
      <c r="OC246"/>
      <c r="OD246"/>
      <c r="OE246"/>
      <c r="OF246"/>
      <c r="OG246"/>
      <c r="OH246"/>
      <c r="OI246"/>
      <c r="OJ246"/>
      <c r="OK246"/>
      <c r="OL246"/>
      <c r="OM246"/>
      <c r="ON246"/>
      <c r="OO246"/>
      <c r="OP246"/>
      <c r="OQ246"/>
      <c r="OR246"/>
      <c r="OS246"/>
      <c r="OT246"/>
      <c r="OU246"/>
      <c r="OV246"/>
      <c r="OW246"/>
      <c r="OX246"/>
      <c r="OY246"/>
      <c r="OZ246"/>
      <c r="PA246"/>
      <c r="PB246"/>
      <c r="PC246"/>
      <c r="PD246"/>
      <c r="PE246"/>
      <c r="PF246"/>
      <c r="PG246"/>
      <c r="PH246"/>
      <c r="PI246"/>
      <c r="PJ246"/>
      <c r="PK246"/>
      <c r="PL246"/>
      <c r="PM246"/>
      <c r="PN246"/>
      <c r="PO246"/>
      <c r="PP246"/>
      <c r="PQ246"/>
      <c r="PR246"/>
      <c r="PS246"/>
      <c r="PT246"/>
      <c r="PU246"/>
      <c r="PV246"/>
      <c r="PW246"/>
      <c r="PX246"/>
      <c r="PY246"/>
      <c r="PZ246"/>
      <c r="QA246"/>
      <c r="QB246"/>
      <c r="QC246"/>
      <c r="QD246"/>
      <c r="QE246"/>
      <c r="QF246"/>
      <c r="QG246"/>
      <c r="QH246"/>
      <c r="QI246"/>
      <c r="QJ246"/>
      <c r="QK246"/>
      <c r="QL246"/>
      <c r="QM246"/>
      <c r="QN246"/>
      <c r="QO246"/>
      <c r="QP246"/>
      <c r="QQ246"/>
      <c r="QR246"/>
      <c r="QS246"/>
      <c r="QT246"/>
      <c r="QU246"/>
      <c r="QV246"/>
      <c r="QW246"/>
      <c r="QX246"/>
      <c r="QY246"/>
      <c r="QZ246"/>
      <c r="RA246"/>
      <c r="RB246"/>
      <c r="RC246"/>
      <c r="RD246"/>
      <c r="RE246"/>
      <c r="RF246"/>
      <c r="RG246"/>
      <c r="RH246"/>
      <c r="RI246"/>
      <c r="RJ246"/>
      <c r="RK246"/>
      <c r="RL246"/>
      <c r="RM246"/>
      <c r="RN246"/>
      <c r="RO246"/>
      <c r="RP246"/>
      <c r="RQ246"/>
      <c r="RR246"/>
      <c r="RS246"/>
      <c r="RT246"/>
      <c r="RU246"/>
      <c r="RV246"/>
      <c r="RW246"/>
      <c r="RX246"/>
      <c r="RY246"/>
      <c r="RZ246"/>
      <c r="SA246"/>
      <c r="SB246"/>
      <c r="SC246"/>
      <c r="SD246"/>
      <c r="SE246"/>
      <c r="SF246"/>
      <c r="SG246"/>
      <c r="SH246"/>
      <c r="SI246"/>
      <c r="SJ246"/>
      <c r="SK246"/>
      <c r="SL246"/>
      <c r="SM246"/>
      <c r="SN246"/>
      <c r="SO246"/>
      <c r="SP246"/>
      <c r="SQ246"/>
      <c r="SR246"/>
      <c r="SS246"/>
      <c r="ST246"/>
      <c r="SU246"/>
      <c r="SV246"/>
      <c r="SW246"/>
      <c r="SX246"/>
      <c r="SY246"/>
      <c r="SZ246"/>
      <c r="TA246"/>
      <c r="TB246"/>
      <c r="TC246"/>
      <c r="TD246"/>
      <c r="TE246"/>
      <c r="TF246"/>
      <c r="TG246"/>
      <c r="TH246"/>
      <c r="TI246"/>
      <c r="TJ246"/>
      <c r="TK246"/>
      <c r="TL246"/>
      <c r="TM246"/>
      <c r="TN246"/>
      <c r="TO246"/>
      <c r="TP246"/>
      <c r="TQ246"/>
      <c r="TR246"/>
      <c r="TS246"/>
      <c r="TT246"/>
      <c r="TU246"/>
      <c r="TV246"/>
      <c r="TW246"/>
      <c r="TX246"/>
      <c r="TY246"/>
      <c r="TZ246"/>
      <c r="UA246"/>
      <c r="UB246"/>
      <c r="UC246"/>
      <c r="UD246"/>
      <c r="UE246"/>
      <c r="UF246"/>
      <c r="UG246"/>
      <c r="UH246"/>
      <c r="UI246"/>
      <c r="UJ246"/>
      <c r="UK246"/>
      <c r="UL246"/>
      <c r="UM246"/>
      <c r="UN246"/>
      <c r="UO246"/>
      <c r="UP246"/>
      <c r="UQ246"/>
      <c r="UR246"/>
      <c r="US246"/>
      <c r="UT246"/>
      <c r="UU246"/>
      <c r="UV246"/>
      <c r="UW246"/>
      <c r="UX246"/>
      <c r="UY246"/>
      <c r="UZ246"/>
      <c r="VA246"/>
      <c r="VB246"/>
      <c r="VC246"/>
      <c r="VD246"/>
      <c r="VE246"/>
      <c r="VF246"/>
      <c r="VG246"/>
      <c r="VH246"/>
      <c r="VI246"/>
      <c r="VJ246"/>
      <c r="VK246"/>
      <c r="VL246"/>
      <c r="VM246"/>
      <c r="VN246"/>
      <c r="VO246"/>
      <c r="VP246"/>
      <c r="VQ246"/>
      <c r="VR246"/>
      <c r="VS246"/>
      <c r="VT246"/>
      <c r="VU246"/>
      <c r="VV246"/>
      <c r="VW246"/>
      <c r="VX246"/>
      <c r="VY246"/>
      <c r="VZ246"/>
      <c r="WA246"/>
      <c r="WB246"/>
      <c r="WC246"/>
      <c r="WD246"/>
      <c r="WE246"/>
      <c r="WF246"/>
      <c r="WG246"/>
      <c r="WH246"/>
      <c r="WI246"/>
      <c r="WJ246"/>
      <c r="WK246"/>
      <c r="WL246"/>
      <c r="WM246"/>
      <c r="WN246"/>
      <c r="WO246"/>
      <c r="WP246"/>
      <c r="WQ246"/>
      <c r="WR246"/>
      <c r="WS246"/>
      <c r="WT246"/>
      <c r="WU246"/>
      <c r="WV246"/>
      <c r="WW246"/>
      <c r="WX246"/>
      <c r="WY246"/>
      <c r="WZ246"/>
      <c r="XA246"/>
      <c r="XB246"/>
      <c r="XC246"/>
      <c r="XD246"/>
      <c r="XE246"/>
      <c r="XF246"/>
      <c r="XG246"/>
      <c r="XH246"/>
      <c r="XI246"/>
      <c r="XJ246"/>
      <c r="XK246"/>
      <c r="XL246"/>
      <c r="XM246"/>
      <c r="XN246"/>
      <c r="XO246"/>
      <c r="XP246"/>
      <c r="XQ246"/>
      <c r="XR246"/>
      <c r="XS246"/>
      <c r="XT246"/>
      <c r="XU246"/>
      <c r="XV246"/>
      <c r="XW246"/>
      <c r="XX246"/>
      <c r="XY246"/>
      <c r="XZ246"/>
      <c r="YA246"/>
      <c r="YB246"/>
      <c r="YC246"/>
      <c r="YD246"/>
      <c r="YE246"/>
      <c r="YF246"/>
      <c r="YG246"/>
      <c r="YH246"/>
      <c r="YI246"/>
      <c r="YJ246"/>
      <c r="YK246"/>
      <c r="YL246"/>
      <c r="YM246"/>
      <c r="YN246"/>
      <c r="YO246"/>
      <c r="YP246"/>
      <c r="YQ246"/>
      <c r="YR246"/>
      <c r="YS246"/>
      <c r="YT246"/>
      <c r="YU246"/>
      <c r="YV246"/>
      <c r="YW246"/>
      <c r="YX246"/>
      <c r="YY246"/>
      <c r="YZ246"/>
      <c r="ZA246"/>
      <c r="ZB246"/>
      <c r="ZC246"/>
      <c r="ZD246"/>
      <c r="ZE246"/>
      <c r="ZF246"/>
      <c r="ZG246"/>
      <c r="ZH246"/>
      <c r="ZI246"/>
      <c r="ZJ246"/>
      <c r="ZK246"/>
      <c r="ZL246"/>
      <c r="ZM246"/>
      <c r="ZN246"/>
      <c r="ZO246"/>
      <c r="ZP246"/>
      <c r="ZQ246"/>
      <c r="ZR246"/>
      <c r="ZS246"/>
      <c r="ZT246"/>
      <c r="ZU246"/>
      <c r="ZV246"/>
      <c r="ZW246"/>
      <c r="ZX246"/>
      <c r="ZY246"/>
      <c r="ZZ246"/>
      <c r="AAA246"/>
      <c r="AAB246"/>
      <c r="AAC246"/>
      <c r="AAD246"/>
      <c r="AAE246"/>
      <c r="AAF246"/>
      <c r="AAG246"/>
      <c r="AAH246"/>
      <c r="AAI246"/>
      <c r="AAJ246"/>
      <c r="AAK246"/>
      <c r="AAL246"/>
      <c r="AAM246"/>
      <c r="AAN246"/>
      <c r="AAO246"/>
      <c r="AAP246"/>
      <c r="AAQ246"/>
      <c r="AAR246"/>
      <c r="AAS246"/>
      <c r="AAT246"/>
      <c r="AAU246"/>
      <c r="AAV246"/>
      <c r="AAW246"/>
      <c r="AAX246"/>
      <c r="AAY246"/>
      <c r="AAZ246"/>
      <c r="ABA246"/>
      <c r="ABB246"/>
      <c r="ABC246"/>
      <c r="ABD246"/>
      <c r="ABE246"/>
      <c r="ABF246"/>
      <c r="ABG246"/>
      <c r="ABH246"/>
      <c r="ABI246"/>
      <c r="ABJ246"/>
      <c r="ABK246"/>
      <c r="ABL246"/>
      <c r="ABM246"/>
      <c r="ABN246"/>
      <c r="ABO246"/>
      <c r="ABP246"/>
      <c r="ABQ246"/>
      <c r="ABR246"/>
      <c r="ABS246"/>
      <c r="ABT246"/>
      <c r="ABU246"/>
      <c r="ABV246"/>
      <c r="ABW246"/>
      <c r="ABX246"/>
      <c r="ABY246"/>
      <c r="ABZ246"/>
      <c r="ACA246"/>
      <c r="ACB246"/>
      <c r="ACC246"/>
      <c r="ACD246"/>
      <c r="ACE246"/>
      <c r="ACF246"/>
      <c r="ACG246"/>
      <c r="ACH246"/>
      <c r="ACI246"/>
      <c r="ACJ246"/>
      <c r="ACK246"/>
      <c r="ACL246"/>
      <c r="ACM246"/>
      <c r="ACN246"/>
      <c r="ACO246"/>
      <c r="ACP246"/>
      <c r="ACQ246"/>
      <c r="ACR246"/>
      <c r="ACS246"/>
      <c r="ACT246"/>
      <c r="ACU246"/>
      <c r="ACV246"/>
      <c r="ACW246"/>
      <c r="ACX246"/>
      <c r="ACY246"/>
      <c r="ACZ246"/>
      <c r="ADA246"/>
      <c r="ADB246"/>
      <c r="ADC246"/>
      <c r="ADD246"/>
      <c r="ADE246"/>
      <c r="ADF246"/>
      <c r="ADG246"/>
      <c r="ADH246"/>
      <c r="ADI246"/>
      <c r="ADJ246"/>
      <c r="ADK246"/>
      <c r="ADL246"/>
      <c r="ADM246"/>
      <c r="ADN246"/>
      <c r="ADO246"/>
      <c r="ADP246"/>
      <c r="ADQ246"/>
      <c r="ADR246"/>
      <c r="ADS246"/>
      <c r="ADT246"/>
      <c r="ADU246"/>
      <c r="ADV246"/>
      <c r="ADW246"/>
      <c r="ADX246"/>
      <c r="ADY246"/>
      <c r="ADZ246"/>
      <c r="AEA246"/>
      <c r="AEB246"/>
      <c r="AEC246"/>
      <c r="AED246"/>
      <c r="AEE246"/>
      <c r="AEF246"/>
      <c r="AEG246"/>
      <c r="AEH246"/>
      <c r="AEI246"/>
      <c r="AEJ246"/>
      <c r="AEK246"/>
      <c r="AEL246"/>
      <c r="AEM246"/>
      <c r="AEN246"/>
      <c r="AEO246"/>
      <c r="AEP246"/>
      <c r="AEQ246"/>
      <c r="AER246"/>
      <c r="AES246"/>
      <c r="AET246"/>
      <c r="AEU246"/>
      <c r="AEV246"/>
      <c r="AEW246"/>
      <c r="AEX246"/>
      <c r="AEY246"/>
      <c r="AEZ246"/>
      <c r="AFA246"/>
      <c r="AFB246"/>
      <c r="AFC246"/>
      <c r="AFD246"/>
      <c r="AFE246"/>
      <c r="AFF246"/>
      <c r="AFG246"/>
      <c r="AFH246"/>
      <c r="AFI246"/>
      <c r="AFJ246"/>
      <c r="AFK246"/>
      <c r="AFL246"/>
      <c r="AFM246"/>
      <c r="AFN246"/>
      <c r="AFO246"/>
      <c r="AFP246"/>
      <c r="AFQ246"/>
      <c r="AFR246"/>
      <c r="AFS246"/>
      <c r="AFT246"/>
      <c r="AFU246"/>
      <c r="AFV246"/>
      <c r="AFW246"/>
      <c r="AFX246"/>
      <c r="AFY246"/>
      <c r="AFZ246"/>
      <c r="AGA246"/>
      <c r="AGB246"/>
      <c r="AGC246"/>
      <c r="AGD246"/>
      <c r="AGE246"/>
      <c r="AGF246"/>
      <c r="AGG246"/>
      <c r="AGH246"/>
      <c r="AGI246"/>
      <c r="AGJ246"/>
      <c r="AGK246"/>
      <c r="AGL246"/>
      <c r="AGM246"/>
      <c r="AGN246"/>
      <c r="AGO246"/>
      <c r="AGP246"/>
      <c r="AGQ246"/>
      <c r="AGR246"/>
      <c r="AGS246"/>
      <c r="AGT246"/>
      <c r="AGU246"/>
      <c r="AGV246"/>
      <c r="AGW246"/>
      <c r="AGX246"/>
      <c r="AGY246"/>
      <c r="AGZ246"/>
      <c r="AHA246"/>
      <c r="AHB246"/>
      <c r="AHC246"/>
      <c r="AHD246"/>
      <c r="AHE246"/>
      <c r="AHF246"/>
      <c r="AHG246"/>
      <c r="AHH246"/>
      <c r="AHI246"/>
      <c r="AHJ246"/>
      <c r="AHK246"/>
      <c r="AHL246"/>
      <c r="AHM246"/>
      <c r="AHN246"/>
      <c r="AHO246"/>
      <c r="AHP246"/>
      <c r="AHQ246"/>
      <c r="AHR246"/>
      <c r="AHS246"/>
      <c r="AHT246"/>
      <c r="AHU246"/>
      <c r="AHV246"/>
      <c r="AHW246"/>
      <c r="AHX246"/>
      <c r="AHY246"/>
      <c r="AHZ246"/>
      <c r="AIA246"/>
      <c r="AIB246"/>
      <c r="AIC246"/>
      <c r="AID246"/>
      <c r="AIE246"/>
      <c r="AIF246"/>
      <c r="AIG246"/>
      <c r="AIH246"/>
      <c r="AII246"/>
      <c r="AIJ246"/>
      <c r="AIK246"/>
      <c r="AIL246"/>
      <c r="AIM246"/>
      <c r="AIN246"/>
      <c r="AIO246"/>
      <c r="AIP246"/>
      <c r="AIQ246"/>
      <c r="AIR246"/>
      <c r="AIS246"/>
      <c r="AIT246"/>
      <c r="AIU246"/>
      <c r="AIV246"/>
      <c r="AIW246"/>
      <c r="AIX246"/>
      <c r="AIY246"/>
      <c r="AIZ246"/>
      <c r="AJA246"/>
      <c r="AJB246"/>
      <c r="AJC246"/>
      <c r="AJD246"/>
      <c r="AJE246"/>
      <c r="AJF246"/>
      <c r="AJG246"/>
      <c r="AJH246"/>
      <c r="AJI246"/>
      <c r="AJJ246"/>
      <c r="AJK246"/>
      <c r="AJL246"/>
      <c r="AJM246"/>
      <c r="AJN246"/>
      <c r="AJO246"/>
      <c r="AJP246"/>
      <c r="AJQ246"/>
      <c r="AJR246"/>
      <c r="AJS246"/>
      <c r="AJT246"/>
      <c r="AJU246"/>
      <c r="AJV246"/>
      <c r="AJW246"/>
      <c r="AJX246"/>
      <c r="AJY246"/>
      <c r="AJZ246"/>
      <c r="AKA246"/>
      <c r="AKB246"/>
      <c r="AKC246"/>
      <c r="AKD246"/>
      <c r="AKE246"/>
      <c r="AKF246"/>
      <c r="AKG246"/>
      <c r="AKH246"/>
      <c r="AKI246"/>
      <c r="AKJ246"/>
      <c r="AKK246"/>
      <c r="AKL246"/>
      <c r="AKM246"/>
      <c r="AKN246"/>
      <c r="AKO246"/>
      <c r="AKP246"/>
      <c r="AKQ246"/>
      <c r="AKR246"/>
      <c r="AKS246"/>
      <c r="AKT246"/>
      <c r="AKU246"/>
      <c r="AKV246"/>
      <c r="AKW246"/>
      <c r="AKX246"/>
      <c r="AKY246"/>
      <c r="AKZ246"/>
      <c r="ALA246"/>
      <c r="ALB246"/>
      <c r="ALC246"/>
      <c r="ALD246"/>
      <c r="ALE246"/>
      <c r="ALF246"/>
      <c r="ALG246"/>
      <c r="ALH246"/>
      <c r="ALI246"/>
      <c r="ALJ246"/>
      <c r="ALK246"/>
      <c r="ALL246"/>
      <c r="ALM246"/>
      <c r="ALN246"/>
      <c r="ALO246"/>
      <c r="ALP246"/>
      <c r="ALQ246"/>
      <c r="ALR246"/>
      <c r="ALS246"/>
      <c r="ALT246"/>
      <c r="ALU246"/>
      <c r="ALV246"/>
      <c r="ALW246"/>
      <c r="ALX246"/>
      <c r="ALY246"/>
      <c r="ALZ246"/>
      <c r="AMA246"/>
      <c r="AMB246"/>
      <c r="AMC246"/>
      <c r="AMD246"/>
      <c r="AME246"/>
      <c r="AMF246"/>
      <c r="AMG246"/>
      <c r="AMH246"/>
      <c r="AMI246"/>
      <c r="AMJ246"/>
      <c r="AMK246"/>
      <c r="AML246"/>
      <c r="AMM246"/>
      <c r="AMN246"/>
      <c r="AMO246"/>
      <c r="AMP246"/>
      <c r="AMQ246"/>
      <c r="AMR246"/>
      <c r="AMS246"/>
      <c r="AMT246"/>
      <c r="AMU246"/>
    </row>
    <row r="247" spans="3:1038" s="6" customFormat="1" ht="15" customHeight="1" x14ac:dyDescent="0.25">
      <c r="C247" s="118" t="str">
        <f t="shared" si="79"/>
        <v>Reliance</v>
      </c>
      <c r="D247" s="118" t="str">
        <f t="shared" si="80"/>
        <v>10-80-DHPHTDR 130  (80 gal)</v>
      </c>
      <c r="E247" s="118">
        <f t="shared" si="81"/>
        <v>1801515</v>
      </c>
      <c r="F247" s="55">
        <f t="shared" si="82"/>
        <v>80</v>
      </c>
      <c r="G247" s="6" t="str">
        <f t="shared" si="83"/>
        <v>AOSmithHPTU80</v>
      </c>
      <c r="H247" s="114">
        <f t="shared" si="84"/>
        <v>1</v>
      </c>
      <c r="I247" s="152" t="str">
        <f t="shared" si="85"/>
        <v>Reliance1080DHPHTDR</v>
      </c>
      <c r="J247" s="114">
        <v>3</v>
      </c>
      <c r="K247" s="219">
        <v>3.45</v>
      </c>
      <c r="L247" s="91" t="s">
        <v>188</v>
      </c>
      <c r="M247" s="32">
        <v>3</v>
      </c>
      <c r="N247" s="75">
        <f t="shared" si="86"/>
        <v>18</v>
      </c>
      <c r="O247" s="9" t="s">
        <v>32</v>
      </c>
      <c r="P247" s="119">
        <v>15</v>
      </c>
      <c r="Q247" s="164">
        <f t="shared" si="75"/>
        <v>1801515</v>
      </c>
      <c r="R247" s="59" t="str">
        <f t="shared" si="87"/>
        <v>10-80-DHPHTDR 130  (80 gal)</v>
      </c>
      <c r="S247" s="151">
        <f t="shared" si="76"/>
        <v>1</v>
      </c>
      <c r="T247" s="10" t="s">
        <v>359</v>
      </c>
      <c r="U247" s="11">
        <v>80</v>
      </c>
      <c r="V247" s="30" t="s">
        <v>83</v>
      </c>
      <c r="W247" s="80" t="s">
        <v>103</v>
      </c>
      <c r="X247" s="85" t="str">
        <f t="shared" si="77"/>
        <v>AOSmithHPTU80</v>
      </c>
      <c r="Y247" s="115">
        <v>1</v>
      </c>
      <c r="Z247" s="42" t="s">
        <v>13</v>
      </c>
      <c r="AA247" s="43">
        <v>44118</v>
      </c>
      <c r="AB247" s="44" t="s">
        <v>80</v>
      </c>
      <c r="AC247" s="124" t="str">
        <f t="shared" si="88"/>
        <v>2,     1801515,   "10-80-DHPHTDR 130  (80 gal)"</v>
      </c>
      <c r="AD247" s="126" t="str">
        <f t="shared" si="96"/>
        <v>Reliance</v>
      </c>
      <c r="AE247" s="128" t="s">
        <v>510</v>
      </c>
      <c r="AF247" s="167">
        <f t="shared" si="78"/>
        <v>1</v>
      </c>
      <c r="AG247" s="124" t="str">
        <f t="shared" si="89"/>
        <v xml:space="preserve">          case  10-80-DHPHTDR 130  (80 gal)   :   "Reliance1080DHPHTDR"</v>
      </c>
      <c r="AH247" s="6">
        <v>3.45</v>
      </c>
      <c r="AJ247" s="6">
        <v>3</v>
      </c>
      <c r="AK247"/>
      <c r="AL247" s="138">
        <f t="shared" si="90"/>
        <v>3.45</v>
      </c>
      <c r="AM247" s="138" t="str">
        <f t="shared" si="91"/>
        <v/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  <c r="NR247"/>
      <c r="NS247"/>
      <c r="NT247"/>
      <c r="NU247"/>
      <c r="NV247"/>
      <c r="NW247"/>
      <c r="NX247"/>
      <c r="NY247"/>
      <c r="NZ247"/>
      <c r="OA247"/>
      <c r="OB247"/>
      <c r="OC247"/>
      <c r="OD247"/>
      <c r="OE247"/>
      <c r="OF247"/>
      <c r="OG247"/>
      <c r="OH247"/>
      <c r="OI247"/>
      <c r="OJ247"/>
      <c r="OK247"/>
      <c r="OL247"/>
      <c r="OM247"/>
      <c r="ON247"/>
      <c r="OO247"/>
      <c r="OP247"/>
      <c r="OQ247"/>
      <c r="OR247"/>
      <c r="OS247"/>
      <c r="OT247"/>
      <c r="OU247"/>
      <c r="OV247"/>
      <c r="OW247"/>
      <c r="OX247"/>
      <c r="OY247"/>
      <c r="OZ247"/>
      <c r="PA247"/>
      <c r="PB247"/>
      <c r="PC247"/>
      <c r="PD247"/>
      <c r="PE247"/>
      <c r="PF247"/>
      <c r="PG247"/>
      <c r="PH247"/>
      <c r="PI247"/>
      <c r="PJ247"/>
      <c r="PK247"/>
      <c r="PL247"/>
      <c r="PM247"/>
      <c r="PN247"/>
      <c r="PO247"/>
      <c r="PP247"/>
      <c r="PQ247"/>
      <c r="PR247"/>
      <c r="PS247"/>
      <c r="PT247"/>
      <c r="PU247"/>
      <c r="PV247"/>
      <c r="PW247"/>
      <c r="PX247"/>
      <c r="PY247"/>
      <c r="PZ247"/>
      <c r="QA247"/>
      <c r="QB247"/>
      <c r="QC247"/>
      <c r="QD247"/>
      <c r="QE247"/>
      <c r="QF247"/>
      <c r="QG247"/>
      <c r="QH247"/>
      <c r="QI247"/>
      <c r="QJ247"/>
      <c r="QK247"/>
      <c r="QL247"/>
      <c r="QM247"/>
      <c r="QN247"/>
      <c r="QO247"/>
      <c r="QP247"/>
      <c r="QQ247"/>
      <c r="QR247"/>
      <c r="QS247"/>
      <c r="QT247"/>
      <c r="QU247"/>
      <c r="QV247"/>
      <c r="QW247"/>
      <c r="QX247"/>
      <c r="QY247"/>
      <c r="QZ247"/>
      <c r="RA247"/>
      <c r="RB247"/>
      <c r="RC247"/>
      <c r="RD247"/>
      <c r="RE247"/>
      <c r="RF247"/>
      <c r="RG247"/>
      <c r="RH247"/>
      <c r="RI247"/>
      <c r="RJ247"/>
      <c r="RK247"/>
      <c r="RL247"/>
      <c r="RM247"/>
      <c r="RN247"/>
      <c r="RO247"/>
      <c r="RP247"/>
      <c r="RQ247"/>
      <c r="RR247"/>
      <c r="RS247"/>
      <c r="RT247"/>
      <c r="RU247"/>
      <c r="RV247"/>
      <c r="RW247"/>
      <c r="RX247"/>
      <c r="RY247"/>
      <c r="RZ247"/>
      <c r="SA247"/>
      <c r="SB247"/>
      <c r="SC247"/>
      <c r="SD247"/>
      <c r="SE247"/>
      <c r="SF247"/>
      <c r="SG247"/>
      <c r="SH247"/>
      <c r="SI247"/>
      <c r="SJ247"/>
      <c r="SK247"/>
      <c r="SL247"/>
      <c r="SM247"/>
      <c r="SN247"/>
      <c r="SO247"/>
      <c r="SP247"/>
      <c r="SQ247"/>
      <c r="SR247"/>
      <c r="SS247"/>
      <c r="ST247"/>
      <c r="SU247"/>
      <c r="SV247"/>
      <c r="SW247"/>
      <c r="SX247"/>
      <c r="SY247"/>
      <c r="SZ247"/>
      <c r="TA247"/>
      <c r="TB247"/>
      <c r="TC247"/>
      <c r="TD247"/>
      <c r="TE247"/>
      <c r="TF247"/>
      <c r="TG247"/>
      <c r="TH247"/>
      <c r="TI247"/>
      <c r="TJ247"/>
      <c r="TK247"/>
      <c r="TL247"/>
      <c r="TM247"/>
      <c r="TN247"/>
      <c r="TO247"/>
      <c r="TP247"/>
      <c r="TQ247"/>
      <c r="TR247"/>
      <c r="TS247"/>
      <c r="TT247"/>
      <c r="TU247"/>
      <c r="TV247"/>
      <c r="TW247"/>
      <c r="TX247"/>
      <c r="TY247"/>
      <c r="TZ247"/>
      <c r="UA247"/>
      <c r="UB247"/>
      <c r="UC247"/>
      <c r="UD247"/>
      <c r="UE247"/>
      <c r="UF247"/>
      <c r="UG247"/>
      <c r="UH247"/>
      <c r="UI247"/>
      <c r="UJ247"/>
      <c r="UK247"/>
      <c r="UL247"/>
      <c r="UM247"/>
      <c r="UN247"/>
      <c r="UO247"/>
      <c r="UP247"/>
      <c r="UQ247"/>
      <c r="UR247"/>
      <c r="US247"/>
      <c r="UT247"/>
      <c r="UU247"/>
      <c r="UV247"/>
      <c r="UW247"/>
      <c r="UX247"/>
      <c r="UY247"/>
      <c r="UZ247"/>
      <c r="VA247"/>
      <c r="VB247"/>
      <c r="VC247"/>
      <c r="VD247"/>
      <c r="VE247"/>
      <c r="VF247"/>
      <c r="VG247"/>
      <c r="VH247"/>
      <c r="VI247"/>
      <c r="VJ247"/>
      <c r="VK247"/>
      <c r="VL247"/>
      <c r="VM247"/>
      <c r="VN247"/>
      <c r="VO247"/>
      <c r="VP247"/>
      <c r="VQ247"/>
      <c r="VR247"/>
      <c r="VS247"/>
      <c r="VT247"/>
      <c r="VU247"/>
      <c r="VV247"/>
      <c r="VW247"/>
      <c r="VX247"/>
      <c r="VY247"/>
      <c r="VZ247"/>
      <c r="WA247"/>
      <c r="WB247"/>
      <c r="WC247"/>
      <c r="WD247"/>
      <c r="WE247"/>
      <c r="WF247"/>
      <c r="WG247"/>
      <c r="WH247"/>
      <c r="WI247"/>
      <c r="WJ247"/>
      <c r="WK247"/>
      <c r="WL247"/>
      <c r="WM247"/>
      <c r="WN247"/>
      <c r="WO247"/>
      <c r="WP247"/>
      <c r="WQ247"/>
      <c r="WR247"/>
      <c r="WS247"/>
      <c r="WT247"/>
      <c r="WU247"/>
      <c r="WV247"/>
      <c r="WW247"/>
      <c r="WX247"/>
      <c r="WY247"/>
      <c r="WZ247"/>
      <c r="XA247"/>
      <c r="XB247"/>
      <c r="XC247"/>
      <c r="XD247"/>
      <c r="XE247"/>
      <c r="XF247"/>
      <c r="XG247"/>
      <c r="XH247"/>
      <c r="XI247"/>
      <c r="XJ247"/>
      <c r="XK247"/>
      <c r="XL247"/>
      <c r="XM247"/>
      <c r="XN247"/>
      <c r="XO247"/>
      <c r="XP247"/>
      <c r="XQ247"/>
      <c r="XR247"/>
      <c r="XS247"/>
      <c r="XT247"/>
      <c r="XU247"/>
      <c r="XV247"/>
      <c r="XW247"/>
      <c r="XX247"/>
      <c r="XY247"/>
      <c r="XZ247"/>
      <c r="YA247"/>
      <c r="YB247"/>
      <c r="YC247"/>
      <c r="YD247"/>
      <c r="YE247"/>
      <c r="YF247"/>
      <c r="YG247"/>
      <c r="YH247"/>
      <c r="YI247"/>
      <c r="YJ247"/>
      <c r="YK247"/>
      <c r="YL247"/>
      <c r="YM247"/>
      <c r="YN247"/>
      <c r="YO247"/>
      <c r="YP247"/>
      <c r="YQ247"/>
      <c r="YR247"/>
      <c r="YS247"/>
      <c r="YT247"/>
      <c r="YU247"/>
      <c r="YV247"/>
      <c r="YW247"/>
      <c r="YX247"/>
      <c r="YY247"/>
      <c r="YZ247"/>
      <c r="ZA247"/>
      <c r="ZB247"/>
      <c r="ZC247"/>
      <c r="ZD247"/>
      <c r="ZE247"/>
      <c r="ZF247"/>
      <c r="ZG247"/>
      <c r="ZH247"/>
      <c r="ZI247"/>
      <c r="ZJ247"/>
      <c r="ZK247"/>
      <c r="ZL247"/>
      <c r="ZM247"/>
      <c r="ZN247"/>
      <c r="ZO247"/>
      <c r="ZP247"/>
      <c r="ZQ247"/>
      <c r="ZR247"/>
      <c r="ZS247"/>
      <c r="ZT247"/>
      <c r="ZU247"/>
      <c r="ZV247"/>
      <c r="ZW247"/>
      <c r="ZX247"/>
      <c r="ZY247"/>
      <c r="ZZ247"/>
      <c r="AAA247"/>
      <c r="AAB247"/>
      <c r="AAC247"/>
      <c r="AAD247"/>
      <c r="AAE247"/>
      <c r="AAF247"/>
      <c r="AAG247"/>
      <c r="AAH247"/>
      <c r="AAI247"/>
      <c r="AAJ247"/>
      <c r="AAK247"/>
      <c r="AAL247"/>
      <c r="AAM247"/>
      <c r="AAN247"/>
      <c r="AAO247"/>
      <c r="AAP247"/>
      <c r="AAQ247"/>
      <c r="AAR247"/>
      <c r="AAS247"/>
      <c r="AAT247"/>
      <c r="AAU247"/>
      <c r="AAV247"/>
      <c r="AAW247"/>
      <c r="AAX247"/>
      <c r="AAY247"/>
      <c r="AAZ247"/>
      <c r="ABA247"/>
      <c r="ABB247"/>
      <c r="ABC247"/>
      <c r="ABD247"/>
      <c r="ABE247"/>
      <c r="ABF247"/>
      <c r="ABG247"/>
      <c r="ABH247"/>
      <c r="ABI247"/>
      <c r="ABJ247"/>
      <c r="ABK247"/>
      <c r="ABL247"/>
      <c r="ABM247"/>
      <c r="ABN247"/>
      <c r="ABO247"/>
      <c r="ABP247"/>
      <c r="ABQ247"/>
      <c r="ABR247"/>
      <c r="ABS247"/>
      <c r="ABT247"/>
      <c r="ABU247"/>
      <c r="ABV247"/>
      <c r="ABW247"/>
      <c r="ABX247"/>
      <c r="ABY247"/>
      <c r="ABZ247"/>
      <c r="ACA247"/>
      <c r="ACB247"/>
      <c r="ACC247"/>
      <c r="ACD247"/>
      <c r="ACE247"/>
      <c r="ACF247"/>
      <c r="ACG247"/>
      <c r="ACH247"/>
      <c r="ACI247"/>
      <c r="ACJ247"/>
      <c r="ACK247"/>
      <c r="ACL247"/>
      <c r="ACM247"/>
      <c r="ACN247"/>
      <c r="ACO247"/>
      <c r="ACP247"/>
      <c r="ACQ247"/>
      <c r="ACR247"/>
      <c r="ACS247"/>
      <c r="ACT247"/>
      <c r="ACU247"/>
      <c r="ACV247"/>
      <c r="ACW247"/>
      <c r="ACX247"/>
      <c r="ACY247"/>
      <c r="ACZ247"/>
      <c r="ADA247"/>
      <c r="ADB247"/>
      <c r="ADC247"/>
      <c r="ADD247"/>
      <c r="ADE247"/>
      <c r="ADF247"/>
      <c r="ADG247"/>
      <c r="ADH247"/>
      <c r="ADI247"/>
      <c r="ADJ247"/>
      <c r="ADK247"/>
      <c r="ADL247"/>
      <c r="ADM247"/>
      <c r="ADN247"/>
      <c r="ADO247"/>
      <c r="ADP247"/>
      <c r="ADQ247"/>
      <c r="ADR247"/>
      <c r="ADS247"/>
      <c r="ADT247"/>
      <c r="ADU247"/>
      <c r="ADV247"/>
      <c r="ADW247"/>
      <c r="ADX247"/>
      <c r="ADY247"/>
      <c r="ADZ247"/>
      <c r="AEA247"/>
      <c r="AEB247"/>
      <c r="AEC247"/>
      <c r="AED247"/>
      <c r="AEE247"/>
      <c r="AEF247"/>
      <c r="AEG247"/>
      <c r="AEH247"/>
      <c r="AEI247"/>
      <c r="AEJ247"/>
      <c r="AEK247"/>
      <c r="AEL247"/>
      <c r="AEM247"/>
      <c r="AEN247"/>
      <c r="AEO247"/>
      <c r="AEP247"/>
      <c r="AEQ247"/>
      <c r="AER247"/>
      <c r="AES247"/>
      <c r="AET247"/>
      <c r="AEU247"/>
      <c r="AEV247"/>
      <c r="AEW247"/>
      <c r="AEX247"/>
      <c r="AEY247"/>
      <c r="AEZ247"/>
      <c r="AFA247"/>
      <c r="AFB247"/>
      <c r="AFC247"/>
      <c r="AFD247"/>
      <c r="AFE247"/>
      <c r="AFF247"/>
      <c r="AFG247"/>
      <c r="AFH247"/>
      <c r="AFI247"/>
      <c r="AFJ247"/>
      <c r="AFK247"/>
      <c r="AFL247"/>
      <c r="AFM247"/>
      <c r="AFN247"/>
      <c r="AFO247"/>
      <c r="AFP247"/>
      <c r="AFQ247"/>
      <c r="AFR247"/>
      <c r="AFS247"/>
      <c r="AFT247"/>
      <c r="AFU247"/>
      <c r="AFV247"/>
      <c r="AFW247"/>
      <c r="AFX247"/>
      <c r="AFY247"/>
      <c r="AFZ247"/>
      <c r="AGA247"/>
      <c r="AGB247"/>
      <c r="AGC247"/>
      <c r="AGD247"/>
      <c r="AGE247"/>
      <c r="AGF247"/>
      <c r="AGG247"/>
      <c r="AGH247"/>
      <c r="AGI247"/>
      <c r="AGJ247"/>
      <c r="AGK247"/>
      <c r="AGL247"/>
      <c r="AGM247"/>
      <c r="AGN247"/>
      <c r="AGO247"/>
      <c r="AGP247"/>
      <c r="AGQ247"/>
      <c r="AGR247"/>
      <c r="AGS247"/>
      <c r="AGT247"/>
      <c r="AGU247"/>
      <c r="AGV247"/>
      <c r="AGW247"/>
      <c r="AGX247"/>
      <c r="AGY247"/>
      <c r="AGZ247"/>
      <c r="AHA247"/>
      <c r="AHB247"/>
      <c r="AHC247"/>
      <c r="AHD247"/>
      <c r="AHE247"/>
      <c r="AHF247"/>
      <c r="AHG247"/>
      <c r="AHH247"/>
      <c r="AHI247"/>
      <c r="AHJ247"/>
      <c r="AHK247"/>
      <c r="AHL247"/>
      <c r="AHM247"/>
      <c r="AHN247"/>
      <c r="AHO247"/>
      <c r="AHP247"/>
      <c r="AHQ247"/>
      <c r="AHR247"/>
      <c r="AHS247"/>
      <c r="AHT247"/>
      <c r="AHU247"/>
      <c r="AHV247"/>
      <c r="AHW247"/>
      <c r="AHX247"/>
      <c r="AHY247"/>
      <c r="AHZ247"/>
      <c r="AIA247"/>
      <c r="AIB247"/>
      <c r="AIC247"/>
      <c r="AID247"/>
      <c r="AIE247"/>
      <c r="AIF247"/>
      <c r="AIG247"/>
      <c r="AIH247"/>
      <c r="AII247"/>
      <c r="AIJ247"/>
      <c r="AIK247"/>
      <c r="AIL247"/>
      <c r="AIM247"/>
      <c r="AIN247"/>
      <c r="AIO247"/>
      <c r="AIP247"/>
      <c r="AIQ247"/>
      <c r="AIR247"/>
      <c r="AIS247"/>
      <c r="AIT247"/>
      <c r="AIU247"/>
      <c r="AIV247"/>
      <c r="AIW247"/>
      <c r="AIX247"/>
      <c r="AIY247"/>
      <c r="AIZ247"/>
      <c r="AJA247"/>
      <c r="AJB247"/>
      <c r="AJC247"/>
      <c r="AJD247"/>
      <c r="AJE247"/>
      <c r="AJF247"/>
      <c r="AJG247"/>
      <c r="AJH247"/>
      <c r="AJI247"/>
      <c r="AJJ247"/>
      <c r="AJK247"/>
      <c r="AJL247"/>
      <c r="AJM247"/>
      <c r="AJN247"/>
      <c r="AJO247"/>
      <c r="AJP247"/>
      <c r="AJQ247"/>
      <c r="AJR247"/>
      <c r="AJS247"/>
      <c r="AJT247"/>
      <c r="AJU247"/>
      <c r="AJV247"/>
      <c r="AJW247"/>
      <c r="AJX247"/>
      <c r="AJY247"/>
      <c r="AJZ247"/>
      <c r="AKA247"/>
      <c r="AKB247"/>
      <c r="AKC247"/>
      <c r="AKD247"/>
      <c r="AKE247"/>
      <c r="AKF247"/>
      <c r="AKG247"/>
      <c r="AKH247"/>
      <c r="AKI247"/>
      <c r="AKJ247"/>
      <c r="AKK247"/>
      <c r="AKL247"/>
      <c r="AKM247"/>
      <c r="AKN247"/>
      <c r="AKO247"/>
      <c r="AKP247"/>
      <c r="AKQ247"/>
      <c r="AKR247"/>
      <c r="AKS247"/>
      <c r="AKT247"/>
      <c r="AKU247"/>
      <c r="AKV247"/>
      <c r="AKW247"/>
      <c r="AKX247"/>
      <c r="AKY247"/>
      <c r="AKZ247"/>
      <c r="ALA247"/>
      <c r="ALB247"/>
      <c r="ALC247"/>
      <c r="ALD247"/>
      <c r="ALE247"/>
      <c r="ALF247"/>
      <c r="ALG247"/>
      <c r="ALH247"/>
      <c r="ALI247"/>
      <c r="ALJ247"/>
      <c r="ALK247"/>
      <c r="ALL247"/>
      <c r="ALM247"/>
      <c r="ALN247"/>
      <c r="ALO247"/>
      <c r="ALP247"/>
      <c r="ALQ247"/>
      <c r="ALR247"/>
      <c r="ALS247"/>
      <c r="ALT247"/>
      <c r="ALU247"/>
      <c r="ALV247"/>
      <c r="ALW247"/>
      <c r="ALX247"/>
      <c r="ALY247"/>
      <c r="ALZ247"/>
      <c r="AMA247"/>
      <c r="AMB247"/>
      <c r="AMC247"/>
      <c r="AMD247"/>
      <c r="AME247"/>
      <c r="AMF247"/>
      <c r="AMG247"/>
      <c r="AMH247"/>
      <c r="AMI247"/>
      <c r="AMJ247"/>
      <c r="AMK247"/>
      <c r="AML247"/>
      <c r="AMM247"/>
      <c r="AMN247"/>
      <c r="AMO247"/>
      <c r="AMP247"/>
      <c r="AMQ247"/>
      <c r="AMR247"/>
      <c r="AMS247"/>
      <c r="AMT247"/>
      <c r="AMU247"/>
    </row>
    <row r="248" spans="3:1038" s="6" customFormat="1" ht="15" customHeight="1" x14ac:dyDescent="0.25">
      <c r="C248" s="6" t="str">
        <f t="shared" si="79"/>
        <v>Reliance</v>
      </c>
      <c r="D248" s="6" t="str">
        <f t="shared" si="80"/>
        <v>10 80 DHPT  (80 gal)</v>
      </c>
      <c r="E248" s="6">
        <f t="shared" si="81"/>
        <v>1800812</v>
      </c>
      <c r="F248" s="55">
        <f t="shared" si="82"/>
        <v>80</v>
      </c>
      <c r="G248" s="6" t="str">
        <f t="shared" si="83"/>
        <v>AOSmithPHPT80</v>
      </c>
      <c r="H248" s="114">
        <f t="shared" si="84"/>
        <v>0</v>
      </c>
      <c r="I248" s="152" t="str">
        <f t="shared" si="85"/>
        <v>Reliance1080DHPTRes</v>
      </c>
      <c r="J248" s="114">
        <v>1</v>
      </c>
      <c r="K248" s="220">
        <v>0</v>
      </c>
      <c r="L248" s="91" t="s">
        <v>188</v>
      </c>
      <c r="M248" s="33">
        <v>1</v>
      </c>
      <c r="N248" s="75">
        <f t="shared" si="86"/>
        <v>18</v>
      </c>
      <c r="O248" s="18" t="s">
        <v>32</v>
      </c>
      <c r="P248" s="121">
        <f>P246+1</f>
        <v>8</v>
      </c>
      <c r="Q248" s="164">
        <f t="shared" si="75"/>
        <v>1800812</v>
      </c>
      <c r="R248" s="59" t="str">
        <f t="shared" si="87"/>
        <v>10 80 DHPT  (80 gal)</v>
      </c>
      <c r="S248" s="151">
        <f t="shared" si="76"/>
        <v>1</v>
      </c>
      <c r="T248" s="19" t="s">
        <v>112</v>
      </c>
      <c r="U248" s="20">
        <v>80</v>
      </c>
      <c r="V248" s="31" t="s">
        <v>105</v>
      </c>
      <c r="W248" s="80" t="s">
        <v>105</v>
      </c>
      <c r="X248" s="85" t="str">
        <f t="shared" si="77"/>
        <v>AOSmithPHPT80</v>
      </c>
      <c r="Y248" s="113">
        <v>0</v>
      </c>
      <c r="Z248" s="45"/>
      <c r="AA248" s="45"/>
      <c r="AB248" s="44"/>
      <c r="AC248" s="124" t="str">
        <f t="shared" si="88"/>
        <v>2,     1800812,   "10 80 DHPT  (80 gal)"</v>
      </c>
      <c r="AD248" s="126" t="str">
        <f t="shared" si="96"/>
        <v>Reliance</v>
      </c>
      <c r="AE248" s="127" t="s">
        <v>503</v>
      </c>
      <c r="AF248" s="167">
        <f t="shared" si="78"/>
        <v>1</v>
      </c>
      <c r="AG248" s="124" t="str">
        <f t="shared" si="89"/>
        <v xml:space="preserve">          case  10 80 DHPT  (80 gal)   :   "Reliance1080DHPTRes"</v>
      </c>
      <c r="AH248" s="6" t="s">
        <v>1275</v>
      </c>
      <c r="AI248" s="6">
        <v>2.33</v>
      </c>
      <c r="AJ248" s="6">
        <v>1</v>
      </c>
      <c r="AK248" s="18"/>
      <c r="AL248" s="138" t="str">
        <f t="shared" si="90"/>
        <v/>
      </c>
      <c r="AM248" s="138" t="str">
        <f t="shared" si="91"/>
        <v/>
      </c>
      <c r="AN248" s="18"/>
      <c r="AO248" s="18"/>
      <c r="AP248" s="18"/>
      <c r="AQ248" s="18"/>
      <c r="AR248" s="1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  <c r="FS248" s="28"/>
      <c r="FT248" s="28"/>
      <c r="FU248" s="28"/>
      <c r="FV248" s="28"/>
      <c r="FW248" s="28"/>
      <c r="FX248" s="28"/>
      <c r="FY248" s="28"/>
      <c r="FZ248" s="28"/>
      <c r="GA248" s="28"/>
      <c r="GB248" s="28"/>
      <c r="GC248" s="28"/>
      <c r="GD248" s="28"/>
      <c r="GE248" s="28"/>
      <c r="GF248" s="28"/>
      <c r="GG248" s="28"/>
      <c r="GH248" s="28"/>
      <c r="GI248" s="28"/>
      <c r="GJ248" s="28"/>
      <c r="GK248" s="28"/>
      <c r="GL248" s="28"/>
      <c r="GM248" s="28"/>
      <c r="GN248" s="28"/>
      <c r="GO248" s="28"/>
      <c r="GP248" s="28"/>
      <c r="GQ248" s="28"/>
      <c r="GR248" s="28"/>
      <c r="GS248" s="28"/>
      <c r="GT248" s="28"/>
      <c r="GU248" s="28"/>
      <c r="GV248" s="28"/>
      <c r="GW248" s="28"/>
      <c r="GX248" s="28"/>
      <c r="GY248" s="28"/>
      <c r="GZ248" s="28"/>
      <c r="HA248" s="28"/>
      <c r="HB248" s="28"/>
      <c r="HC248" s="28"/>
      <c r="HD248" s="28"/>
      <c r="HE248" s="28"/>
      <c r="HF248" s="28"/>
      <c r="HG248" s="28"/>
      <c r="HH248" s="28"/>
      <c r="HI248" s="28"/>
      <c r="HJ248" s="28"/>
      <c r="HK248" s="28"/>
      <c r="HL248" s="28"/>
      <c r="HM248" s="28"/>
      <c r="HN248" s="28"/>
      <c r="HO248" s="28"/>
      <c r="HP248" s="28"/>
      <c r="HQ248" s="28"/>
      <c r="HR248" s="28"/>
      <c r="HS248" s="28"/>
      <c r="HT248" s="28"/>
      <c r="HU248" s="28"/>
      <c r="HV248" s="28"/>
      <c r="HW248" s="28"/>
      <c r="HX248" s="28"/>
      <c r="HY248" s="28"/>
      <c r="HZ248" s="28"/>
      <c r="IA248" s="28"/>
      <c r="IB248" s="28"/>
      <c r="IC248" s="28"/>
      <c r="ID248" s="28"/>
      <c r="IE248" s="28"/>
      <c r="IF248" s="28"/>
      <c r="IG248" s="28"/>
      <c r="IH248" s="28"/>
      <c r="II248" s="28"/>
      <c r="IJ248" s="28"/>
      <c r="IK248" s="28"/>
      <c r="IL248" s="28"/>
      <c r="IM248" s="28"/>
      <c r="IN248" s="28"/>
      <c r="IO248" s="28"/>
      <c r="IP248" s="28"/>
      <c r="IQ248" s="28"/>
      <c r="IR248" s="28"/>
      <c r="IS248" s="28"/>
      <c r="IT248" s="28"/>
      <c r="IU248" s="28"/>
      <c r="IV248" s="28"/>
      <c r="IW248" s="28"/>
      <c r="IX248" s="28"/>
      <c r="IY248" s="28"/>
      <c r="IZ248" s="28"/>
      <c r="JA248" s="28"/>
      <c r="JB248" s="28"/>
      <c r="JC248" s="28"/>
      <c r="JD248" s="28"/>
      <c r="JE248" s="28"/>
      <c r="JF248" s="28"/>
      <c r="JG248" s="28"/>
      <c r="JH248" s="28"/>
      <c r="JI248" s="28"/>
      <c r="JJ248" s="28"/>
      <c r="JK248" s="28"/>
      <c r="JL248" s="28"/>
      <c r="JM248" s="28"/>
      <c r="JN248" s="28"/>
      <c r="JO248" s="28"/>
      <c r="JP248" s="28"/>
      <c r="JQ248" s="28"/>
      <c r="JR248" s="28"/>
      <c r="JS248" s="28"/>
      <c r="JT248" s="28"/>
      <c r="JU248" s="28"/>
      <c r="JV248" s="28"/>
      <c r="JW248" s="28"/>
      <c r="JX248" s="28"/>
      <c r="JY248" s="28"/>
      <c r="JZ248" s="28"/>
      <c r="KA248" s="28"/>
      <c r="KB248" s="28"/>
      <c r="KC248" s="28"/>
      <c r="KD248" s="28"/>
      <c r="KE248" s="28"/>
      <c r="KF248" s="28"/>
      <c r="KG248" s="28"/>
      <c r="KH248" s="28"/>
      <c r="KI248" s="28"/>
      <c r="KJ248" s="28"/>
      <c r="KK248" s="28"/>
      <c r="KL248" s="28"/>
      <c r="KM248" s="28"/>
      <c r="KN248" s="28"/>
      <c r="KO248" s="28"/>
      <c r="KP248" s="28"/>
      <c r="KQ248" s="28"/>
      <c r="KR248" s="28"/>
      <c r="KS248" s="28"/>
      <c r="KT248" s="28"/>
      <c r="KU248" s="28"/>
      <c r="KV248" s="28"/>
      <c r="KW248" s="28"/>
      <c r="KX248" s="28"/>
      <c r="KY248" s="28"/>
      <c r="KZ248" s="28"/>
      <c r="LA248" s="28"/>
      <c r="LB248" s="28"/>
      <c r="LC248" s="28"/>
      <c r="LD248" s="28"/>
      <c r="LE248" s="28"/>
      <c r="LF248" s="28"/>
      <c r="LG248" s="28"/>
      <c r="LH248" s="28"/>
      <c r="LI248" s="28"/>
      <c r="LJ248" s="28"/>
      <c r="LK248" s="28"/>
      <c r="LL248" s="28"/>
      <c r="LM248" s="28"/>
      <c r="LN248" s="28"/>
      <c r="LO248" s="28"/>
      <c r="LP248" s="28"/>
      <c r="LQ248" s="28"/>
      <c r="LR248" s="28"/>
      <c r="LS248" s="28"/>
      <c r="LT248" s="28"/>
      <c r="LU248" s="28"/>
      <c r="LV248" s="28"/>
      <c r="LW248" s="28"/>
      <c r="LX248" s="28"/>
      <c r="LY248" s="28"/>
      <c r="LZ248" s="28"/>
      <c r="MA248" s="28"/>
      <c r="MB248" s="28"/>
      <c r="MC248" s="28"/>
      <c r="MD248" s="28"/>
      <c r="ME248" s="28"/>
      <c r="MF248" s="28"/>
      <c r="MG248" s="28"/>
      <c r="MH248" s="28"/>
      <c r="MI248" s="28"/>
      <c r="MJ248" s="28"/>
      <c r="MK248" s="28"/>
      <c r="ML248" s="28"/>
      <c r="MM248" s="28"/>
      <c r="MN248" s="28"/>
      <c r="MO248" s="28"/>
      <c r="MP248" s="28"/>
      <c r="MQ248" s="28"/>
      <c r="MR248" s="28"/>
      <c r="MS248" s="28"/>
      <c r="MT248" s="28"/>
      <c r="MU248" s="28"/>
      <c r="MV248" s="28"/>
      <c r="MW248" s="28"/>
      <c r="MX248" s="28"/>
      <c r="MY248" s="28"/>
      <c r="MZ248" s="28"/>
      <c r="NA248" s="28"/>
      <c r="NB248" s="28"/>
      <c r="NC248" s="28"/>
      <c r="ND248" s="28"/>
      <c r="NE248" s="28"/>
      <c r="NF248" s="28"/>
      <c r="NG248" s="28"/>
      <c r="NH248" s="28"/>
      <c r="NI248" s="28"/>
      <c r="NJ248" s="28"/>
      <c r="NK248" s="28"/>
      <c r="NL248" s="28"/>
      <c r="NM248" s="28"/>
      <c r="NN248" s="28"/>
      <c r="NO248" s="28"/>
      <c r="NP248" s="28"/>
      <c r="NQ248" s="28"/>
      <c r="NR248" s="28"/>
      <c r="NS248" s="28"/>
      <c r="NT248" s="28"/>
      <c r="NU248" s="28"/>
      <c r="NV248" s="28"/>
      <c r="NW248" s="28"/>
      <c r="NX248" s="28"/>
      <c r="NY248" s="28"/>
      <c r="NZ248" s="28"/>
      <c r="OA248" s="28"/>
      <c r="OB248" s="28"/>
      <c r="OC248" s="28"/>
      <c r="OD248" s="28"/>
      <c r="OE248" s="28"/>
      <c r="OF248" s="28"/>
      <c r="OG248" s="28"/>
      <c r="OH248" s="28"/>
      <c r="OI248" s="28"/>
      <c r="OJ248" s="28"/>
      <c r="OK248" s="28"/>
      <c r="OL248" s="28"/>
      <c r="OM248" s="28"/>
      <c r="ON248" s="28"/>
      <c r="OO248" s="28"/>
      <c r="OP248" s="28"/>
      <c r="OQ248" s="28"/>
      <c r="OR248" s="28"/>
      <c r="OS248" s="28"/>
      <c r="OT248" s="28"/>
      <c r="OU248" s="28"/>
      <c r="OV248" s="28"/>
      <c r="OW248" s="28"/>
      <c r="OX248" s="28"/>
      <c r="OY248" s="28"/>
      <c r="OZ248" s="28"/>
      <c r="PA248" s="28"/>
      <c r="PB248" s="28"/>
      <c r="PC248" s="28"/>
      <c r="PD248" s="28"/>
      <c r="PE248" s="28"/>
      <c r="PF248" s="28"/>
      <c r="PG248" s="28"/>
      <c r="PH248" s="28"/>
      <c r="PI248" s="28"/>
      <c r="PJ248" s="28"/>
      <c r="PK248" s="28"/>
      <c r="PL248" s="28"/>
      <c r="PM248" s="28"/>
      <c r="PN248" s="28"/>
      <c r="PO248" s="28"/>
      <c r="PP248" s="28"/>
      <c r="PQ248" s="28"/>
      <c r="PR248" s="28"/>
      <c r="PS248" s="28"/>
      <c r="PT248" s="28"/>
      <c r="PU248" s="28"/>
      <c r="PV248" s="28"/>
      <c r="PW248" s="28"/>
      <c r="PX248" s="28"/>
      <c r="PY248" s="28"/>
      <c r="PZ248" s="28"/>
      <c r="QA248" s="28"/>
      <c r="QB248" s="28"/>
      <c r="QC248" s="28"/>
      <c r="QD248" s="28"/>
      <c r="QE248" s="28"/>
      <c r="QF248" s="28"/>
      <c r="QG248" s="28"/>
      <c r="QH248" s="28"/>
      <c r="QI248" s="28"/>
      <c r="QJ248" s="28"/>
      <c r="QK248" s="28"/>
      <c r="QL248" s="28"/>
      <c r="QM248" s="28"/>
      <c r="QN248" s="28"/>
      <c r="QO248" s="28"/>
      <c r="QP248" s="28"/>
      <c r="QQ248" s="28"/>
      <c r="QR248" s="28"/>
      <c r="QS248" s="28"/>
      <c r="QT248" s="28"/>
      <c r="QU248" s="28"/>
      <c r="QV248" s="28"/>
      <c r="QW248" s="28"/>
      <c r="QX248" s="28"/>
      <c r="QY248" s="28"/>
      <c r="QZ248" s="28"/>
      <c r="RA248" s="28"/>
      <c r="RB248" s="28"/>
      <c r="RC248" s="28"/>
      <c r="RD248" s="28"/>
      <c r="RE248" s="28"/>
      <c r="RF248" s="28"/>
      <c r="RG248" s="28"/>
      <c r="RH248" s="28"/>
      <c r="RI248" s="28"/>
      <c r="RJ248" s="28"/>
      <c r="RK248" s="28"/>
      <c r="RL248" s="28"/>
      <c r="RM248" s="28"/>
      <c r="RN248" s="28"/>
      <c r="RO248" s="28"/>
      <c r="RP248" s="28"/>
      <c r="RQ248" s="28"/>
      <c r="RR248" s="28"/>
      <c r="RS248" s="28"/>
      <c r="RT248" s="28"/>
      <c r="RU248" s="28"/>
      <c r="RV248" s="28"/>
      <c r="RW248" s="28"/>
      <c r="RX248" s="28"/>
      <c r="RY248" s="28"/>
      <c r="RZ248" s="28"/>
      <c r="SA248" s="28"/>
      <c r="SB248" s="28"/>
      <c r="SC248" s="28"/>
      <c r="SD248" s="28"/>
      <c r="SE248" s="28"/>
      <c r="SF248" s="28"/>
      <c r="SG248" s="28"/>
      <c r="SH248" s="28"/>
      <c r="SI248" s="28"/>
      <c r="SJ248" s="28"/>
      <c r="SK248" s="28"/>
      <c r="SL248" s="28"/>
      <c r="SM248" s="28"/>
      <c r="SN248" s="28"/>
      <c r="SO248" s="28"/>
      <c r="SP248" s="28"/>
      <c r="SQ248" s="28"/>
      <c r="SR248" s="28"/>
      <c r="SS248" s="28"/>
      <c r="ST248" s="28"/>
      <c r="SU248" s="28"/>
      <c r="SV248" s="28"/>
      <c r="SW248" s="28"/>
      <c r="SX248" s="28"/>
      <c r="SY248" s="28"/>
      <c r="SZ248" s="28"/>
      <c r="TA248" s="28"/>
      <c r="TB248" s="28"/>
      <c r="TC248" s="28"/>
      <c r="TD248" s="28"/>
      <c r="TE248" s="28"/>
      <c r="TF248" s="28"/>
      <c r="TG248" s="28"/>
      <c r="TH248" s="28"/>
      <c r="TI248" s="28"/>
      <c r="TJ248" s="28"/>
      <c r="TK248" s="28"/>
      <c r="TL248" s="28"/>
      <c r="TM248" s="28"/>
      <c r="TN248" s="28"/>
      <c r="TO248" s="28"/>
      <c r="TP248" s="28"/>
      <c r="TQ248" s="28"/>
      <c r="TR248" s="28"/>
      <c r="TS248" s="28"/>
      <c r="TT248" s="28"/>
      <c r="TU248" s="28"/>
      <c r="TV248" s="28"/>
      <c r="TW248" s="28"/>
      <c r="TX248" s="28"/>
      <c r="TY248" s="28"/>
      <c r="TZ248" s="28"/>
      <c r="UA248" s="28"/>
      <c r="UB248" s="28"/>
      <c r="UC248" s="28"/>
      <c r="UD248" s="28"/>
      <c r="UE248" s="28"/>
      <c r="UF248" s="28"/>
      <c r="UG248" s="28"/>
      <c r="UH248" s="28"/>
      <c r="UI248" s="28"/>
      <c r="UJ248" s="28"/>
      <c r="UK248" s="28"/>
      <c r="UL248" s="28"/>
      <c r="UM248" s="28"/>
      <c r="UN248" s="28"/>
      <c r="UO248" s="28"/>
      <c r="UP248" s="28"/>
      <c r="UQ248" s="28"/>
      <c r="UR248" s="28"/>
      <c r="US248" s="28"/>
      <c r="UT248" s="28"/>
      <c r="UU248" s="28"/>
      <c r="UV248" s="28"/>
      <c r="UW248" s="28"/>
      <c r="UX248" s="28"/>
      <c r="UY248" s="28"/>
      <c r="UZ248" s="28"/>
      <c r="VA248" s="28"/>
      <c r="VB248" s="28"/>
      <c r="VC248" s="28"/>
      <c r="VD248" s="28"/>
      <c r="VE248" s="28"/>
      <c r="VF248" s="28"/>
      <c r="VG248" s="28"/>
      <c r="VH248" s="28"/>
      <c r="VI248" s="28"/>
      <c r="VJ248" s="28"/>
      <c r="VK248" s="28"/>
      <c r="VL248" s="28"/>
      <c r="VM248" s="28"/>
      <c r="VN248" s="28"/>
      <c r="VO248" s="28"/>
      <c r="VP248" s="28"/>
      <c r="VQ248" s="28"/>
      <c r="VR248" s="28"/>
      <c r="VS248" s="28"/>
      <c r="VT248" s="28"/>
      <c r="VU248" s="28"/>
      <c r="VV248" s="28"/>
      <c r="VW248" s="28"/>
      <c r="VX248" s="28"/>
      <c r="VY248" s="28"/>
      <c r="VZ248" s="28"/>
      <c r="WA248" s="28"/>
      <c r="WB248" s="28"/>
      <c r="WC248" s="28"/>
      <c r="WD248" s="28"/>
      <c r="WE248" s="28"/>
      <c r="WF248" s="28"/>
      <c r="WG248" s="28"/>
      <c r="WH248" s="28"/>
      <c r="WI248" s="28"/>
      <c r="WJ248" s="28"/>
      <c r="WK248" s="28"/>
      <c r="WL248" s="28"/>
      <c r="WM248" s="28"/>
      <c r="WN248" s="28"/>
      <c r="WO248" s="28"/>
      <c r="WP248" s="28"/>
      <c r="WQ248" s="28"/>
      <c r="WR248" s="28"/>
      <c r="WS248" s="28"/>
      <c r="WT248" s="28"/>
      <c r="WU248" s="28"/>
      <c r="WV248" s="28"/>
      <c r="WW248" s="28"/>
      <c r="WX248" s="28"/>
      <c r="WY248" s="28"/>
      <c r="WZ248" s="28"/>
      <c r="XA248" s="28"/>
      <c r="XB248" s="28"/>
      <c r="XC248" s="28"/>
      <c r="XD248" s="28"/>
      <c r="XE248" s="28"/>
      <c r="XF248" s="28"/>
      <c r="XG248" s="28"/>
      <c r="XH248" s="28"/>
      <c r="XI248" s="28"/>
      <c r="XJ248" s="28"/>
      <c r="XK248" s="28"/>
      <c r="XL248" s="28"/>
      <c r="XM248" s="28"/>
      <c r="XN248" s="28"/>
      <c r="XO248" s="28"/>
      <c r="XP248" s="28"/>
      <c r="XQ248" s="28"/>
      <c r="XR248" s="28"/>
      <c r="XS248" s="28"/>
      <c r="XT248" s="28"/>
      <c r="XU248" s="28"/>
      <c r="XV248" s="28"/>
      <c r="XW248" s="28"/>
      <c r="XX248" s="28"/>
      <c r="XY248" s="28"/>
      <c r="XZ248" s="28"/>
      <c r="YA248" s="28"/>
      <c r="YB248" s="28"/>
      <c r="YC248" s="28"/>
      <c r="YD248" s="28"/>
      <c r="YE248" s="28"/>
      <c r="YF248" s="28"/>
      <c r="YG248" s="28"/>
      <c r="YH248" s="28"/>
      <c r="YI248" s="28"/>
      <c r="YJ248" s="28"/>
      <c r="YK248" s="28"/>
      <c r="YL248" s="28"/>
      <c r="YM248" s="28"/>
      <c r="YN248" s="28"/>
      <c r="YO248" s="28"/>
      <c r="YP248" s="28"/>
      <c r="YQ248" s="28"/>
      <c r="YR248" s="28"/>
      <c r="YS248" s="28"/>
      <c r="YT248" s="28"/>
      <c r="YU248" s="28"/>
      <c r="YV248" s="28"/>
      <c r="YW248" s="28"/>
      <c r="YX248" s="28"/>
      <c r="YY248" s="28"/>
      <c r="YZ248" s="28"/>
      <c r="ZA248" s="28"/>
      <c r="ZB248" s="28"/>
      <c r="ZC248" s="28"/>
      <c r="ZD248" s="28"/>
      <c r="ZE248" s="28"/>
      <c r="ZF248" s="28"/>
      <c r="ZG248" s="28"/>
      <c r="ZH248" s="28"/>
      <c r="ZI248" s="28"/>
      <c r="ZJ248" s="28"/>
      <c r="ZK248" s="28"/>
      <c r="ZL248" s="28"/>
      <c r="ZM248" s="28"/>
      <c r="ZN248" s="28"/>
      <c r="ZO248" s="28"/>
      <c r="ZP248" s="28"/>
      <c r="ZQ248" s="28"/>
      <c r="ZR248" s="28"/>
      <c r="ZS248" s="28"/>
      <c r="ZT248" s="28"/>
      <c r="ZU248" s="28"/>
      <c r="ZV248" s="28"/>
      <c r="ZW248" s="28"/>
      <c r="ZX248" s="28"/>
      <c r="ZY248" s="28"/>
      <c r="ZZ248" s="28"/>
      <c r="AAA248" s="28"/>
      <c r="AAB248" s="28"/>
      <c r="AAC248" s="28"/>
      <c r="AAD248" s="28"/>
      <c r="AAE248" s="28"/>
      <c r="AAF248" s="28"/>
      <c r="AAG248" s="28"/>
      <c r="AAH248" s="28"/>
      <c r="AAI248" s="28"/>
      <c r="AAJ248" s="28"/>
      <c r="AAK248" s="28"/>
      <c r="AAL248" s="28"/>
      <c r="AAM248" s="28"/>
      <c r="AAN248" s="28"/>
      <c r="AAO248" s="28"/>
      <c r="AAP248" s="28"/>
      <c r="AAQ248" s="28"/>
      <c r="AAR248" s="28"/>
      <c r="AAS248" s="28"/>
      <c r="AAT248" s="28"/>
      <c r="AAU248" s="28"/>
      <c r="AAV248" s="28"/>
      <c r="AAW248" s="28"/>
      <c r="AAX248" s="28"/>
      <c r="AAY248" s="28"/>
      <c r="AAZ248" s="28"/>
      <c r="ABA248" s="28"/>
      <c r="ABB248" s="28"/>
      <c r="ABC248" s="28"/>
      <c r="ABD248" s="28"/>
      <c r="ABE248" s="28"/>
      <c r="ABF248" s="28"/>
      <c r="ABG248" s="28"/>
      <c r="ABH248" s="28"/>
      <c r="ABI248" s="28"/>
      <c r="ABJ248" s="28"/>
      <c r="ABK248" s="28"/>
      <c r="ABL248" s="28"/>
      <c r="ABM248" s="28"/>
      <c r="ABN248" s="28"/>
      <c r="ABO248" s="28"/>
      <c r="ABP248" s="28"/>
      <c r="ABQ248" s="28"/>
      <c r="ABR248" s="28"/>
      <c r="ABS248" s="28"/>
      <c r="ABT248" s="28"/>
      <c r="ABU248" s="28"/>
      <c r="ABV248" s="28"/>
      <c r="ABW248" s="28"/>
      <c r="ABX248" s="28"/>
      <c r="ABY248" s="28"/>
      <c r="ABZ248" s="28"/>
      <c r="ACA248" s="28"/>
      <c r="ACB248" s="28"/>
      <c r="ACC248" s="28"/>
      <c r="ACD248" s="28"/>
      <c r="ACE248" s="28"/>
      <c r="ACF248" s="28"/>
      <c r="ACG248" s="28"/>
      <c r="ACH248" s="28"/>
      <c r="ACI248" s="28"/>
      <c r="ACJ248" s="28"/>
      <c r="ACK248" s="28"/>
      <c r="ACL248" s="28"/>
      <c r="ACM248" s="28"/>
      <c r="ACN248" s="28"/>
      <c r="ACO248" s="28"/>
      <c r="ACP248" s="28"/>
      <c r="ACQ248" s="28"/>
      <c r="ACR248" s="28"/>
      <c r="ACS248" s="28"/>
      <c r="ACT248" s="28"/>
      <c r="ACU248" s="28"/>
      <c r="ACV248" s="28"/>
      <c r="ACW248" s="28"/>
      <c r="ACX248" s="28"/>
      <c r="ACY248" s="28"/>
      <c r="ACZ248" s="28"/>
      <c r="ADA248" s="28"/>
      <c r="ADB248" s="28"/>
      <c r="ADC248" s="28"/>
      <c r="ADD248" s="28"/>
      <c r="ADE248" s="28"/>
      <c r="ADF248" s="28"/>
      <c r="ADG248" s="28"/>
      <c r="ADH248" s="28"/>
      <c r="ADI248" s="28"/>
      <c r="ADJ248" s="28"/>
      <c r="ADK248" s="28"/>
      <c r="ADL248" s="28"/>
      <c r="ADM248" s="28"/>
      <c r="ADN248" s="28"/>
      <c r="ADO248" s="28"/>
      <c r="ADP248" s="28"/>
      <c r="ADQ248" s="28"/>
      <c r="ADR248" s="28"/>
      <c r="ADS248" s="28"/>
      <c r="ADT248" s="28"/>
      <c r="ADU248" s="28"/>
      <c r="ADV248" s="28"/>
      <c r="ADW248" s="28"/>
      <c r="ADX248" s="28"/>
      <c r="ADY248" s="28"/>
      <c r="ADZ248" s="28"/>
      <c r="AEA248" s="28"/>
      <c r="AEB248" s="28"/>
      <c r="AEC248" s="28"/>
      <c r="AED248" s="28"/>
      <c r="AEE248" s="28"/>
      <c r="AEF248" s="28"/>
      <c r="AEG248" s="28"/>
      <c r="AEH248" s="28"/>
      <c r="AEI248" s="28"/>
      <c r="AEJ248" s="28"/>
      <c r="AEK248" s="28"/>
      <c r="AEL248" s="28"/>
      <c r="AEM248" s="28"/>
      <c r="AEN248" s="28"/>
      <c r="AEO248" s="28"/>
      <c r="AEP248" s="28"/>
      <c r="AEQ248" s="28"/>
      <c r="AER248" s="28"/>
      <c r="AES248" s="28"/>
      <c r="AET248" s="28"/>
      <c r="AEU248" s="28"/>
      <c r="AEV248" s="28"/>
      <c r="AEW248" s="28"/>
      <c r="AEX248" s="28"/>
      <c r="AEY248" s="28"/>
      <c r="AEZ248" s="28"/>
      <c r="AFA248" s="28"/>
      <c r="AFB248" s="28"/>
      <c r="AFC248" s="28"/>
      <c r="AFD248" s="28"/>
      <c r="AFE248" s="28"/>
      <c r="AFF248" s="28"/>
      <c r="AFG248" s="28"/>
      <c r="AFH248" s="28"/>
      <c r="AFI248" s="28"/>
      <c r="AFJ248" s="28"/>
      <c r="AFK248" s="28"/>
      <c r="AFL248" s="28"/>
      <c r="AFM248" s="28"/>
      <c r="AFN248" s="28"/>
      <c r="AFO248" s="28"/>
      <c r="AFP248" s="28"/>
      <c r="AFQ248" s="28"/>
      <c r="AFR248" s="28"/>
      <c r="AFS248" s="28"/>
      <c r="AFT248" s="28"/>
      <c r="AFU248" s="28"/>
      <c r="AFV248" s="28"/>
      <c r="AFW248" s="28"/>
      <c r="AFX248" s="28"/>
      <c r="AFY248" s="28"/>
      <c r="AFZ248" s="28"/>
      <c r="AGA248" s="28"/>
      <c r="AGB248" s="28"/>
      <c r="AGC248" s="28"/>
      <c r="AGD248" s="28"/>
      <c r="AGE248" s="28"/>
      <c r="AGF248" s="28"/>
      <c r="AGG248" s="28"/>
      <c r="AGH248" s="28"/>
      <c r="AGI248" s="28"/>
      <c r="AGJ248" s="28"/>
      <c r="AGK248" s="28"/>
      <c r="AGL248" s="28"/>
      <c r="AGM248" s="28"/>
      <c r="AGN248" s="28"/>
      <c r="AGO248" s="28"/>
      <c r="AGP248" s="28"/>
      <c r="AGQ248" s="28"/>
      <c r="AGR248" s="28"/>
      <c r="AGS248" s="28"/>
      <c r="AGT248" s="28"/>
      <c r="AGU248" s="28"/>
      <c r="AGV248" s="28"/>
      <c r="AGW248" s="28"/>
      <c r="AGX248" s="28"/>
      <c r="AGY248" s="28"/>
      <c r="AGZ248" s="28"/>
      <c r="AHA248" s="28"/>
      <c r="AHB248" s="28"/>
      <c r="AHC248" s="28"/>
      <c r="AHD248" s="28"/>
      <c r="AHE248" s="28"/>
      <c r="AHF248" s="28"/>
      <c r="AHG248" s="28"/>
      <c r="AHH248" s="28"/>
      <c r="AHI248" s="28"/>
      <c r="AHJ248" s="28"/>
      <c r="AHK248" s="28"/>
      <c r="AHL248" s="28"/>
      <c r="AHM248" s="28"/>
      <c r="AHN248" s="28"/>
      <c r="AHO248" s="28"/>
      <c r="AHP248" s="28"/>
      <c r="AHQ248" s="28"/>
      <c r="AHR248" s="28"/>
      <c r="AHS248" s="28"/>
      <c r="AHT248" s="28"/>
      <c r="AHU248" s="28"/>
      <c r="AHV248" s="28"/>
      <c r="AHW248" s="28"/>
      <c r="AHX248" s="28"/>
      <c r="AHY248" s="28"/>
      <c r="AHZ248" s="28"/>
      <c r="AIA248" s="28"/>
      <c r="AIB248" s="28"/>
      <c r="AIC248" s="28"/>
      <c r="AID248" s="28"/>
      <c r="AIE248" s="28"/>
      <c r="AIF248" s="28"/>
      <c r="AIG248" s="28"/>
      <c r="AIH248" s="28"/>
      <c r="AII248" s="28"/>
      <c r="AIJ248" s="28"/>
      <c r="AIK248" s="28"/>
      <c r="AIL248" s="28"/>
      <c r="AIM248" s="28"/>
      <c r="AIN248" s="28"/>
      <c r="AIO248" s="28"/>
      <c r="AIP248" s="28"/>
      <c r="AIQ248" s="28"/>
      <c r="AIR248" s="28"/>
      <c r="AIS248" s="28"/>
      <c r="AIT248" s="28"/>
      <c r="AIU248" s="28"/>
      <c r="AIV248" s="28"/>
      <c r="AIW248" s="28"/>
      <c r="AIX248" s="28"/>
      <c r="AIY248" s="28"/>
      <c r="AIZ248" s="28"/>
      <c r="AJA248" s="28"/>
      <c r="AJB248" s="28"/>
      <c r="AJC248" s="28"/>
      <c r="AJD248" s="28"/>
      <c r="AJE248" s="28"/>
      <c r="AJF248" s="28"/>
      <c r="AJG248" s="28"/>
      <c r="AJH248" s="28"/>
      <c r="AJI248" s="28"/>
      <c r="AJJ248" s="28"/>
      <c r="AJK248" s="28"/>
      <c r="AJL248" s="28"/>
      <c r="AJM248" s="28"/>
      <c r="AJN248" s="28"/>
      <c r="AJO248" s="28"/>
      <c r="AJP248" s="28"/>
      <c r="AJQ248" s="28"/>
      <c r="AJR248" s="28"/>
      <c r="AJS248" s="28"/>
      <c r="AJT248" s="28"/>
      <c r="AJU248" s="28"/>
      <c r="AJV248" s="28"/>
      <c r="AJW248" s="28"/>
      <c r="AJX248" s="28"/>
      <c r="AJY248" s="28"/>
      <c r="AJZ248" s="28"/>
      <c r="AKA248" s="28"/>
      <c r="AKB248" s="28"/>
      <c r="AKC248" s="28"/>
      <c r="AKD248" s="28"/>
      <c r="AKE248" s="28"/>
      <c r="AKF248" s="28"/>
      <c r="AKG248" s="28"/>
      <c r="AKH248" s="28"/>
      <c r="AKI248" s="28"/>
      <c r="AKJ248" s="28"/>
      <c r="AKK248" s="28"/>
      <c r="AKL248" s="28"/>
      <c r="AKM248" s="28"/>
      <c r="AKN248" s="28"/>
      <c r="AKO248" s="28"/>
      <c r="AKP248" s="28"/>
      <c r="AKQ248" s="28"/>
      <c r="AKR248" s="28"/>
      <c r="AKS248" s="28"/>
      <c r="AKT248" s="28"/>
      <c r="AKU248" s="28"/>
      <c r="AKV248" s="28"/>
      <c r="AKW248" s="28"/>
      <c r="AKX248" s="28"/>
      <c r="AKY248" s="28"/>
      <c r="AKZ248" s="28"/>
      <c r="ALA248" s="28"/>
      <c r="ALB248" s="28"/>
      <c r="ALC248" s="28"/>
      <c r="ALD248" s="28"/>
      <c r="ALE248" s="28"/>
      <c r="ALF248" s="28"/>
      <c r="ALG248" s="28"/>
      <c r="ALH248" s="28"/>
      <c r="ALI248" s="28"/>
      <c r="ALJ248" s="28"/>
      <c r="ALK248" s="28"/>
      <c r="ALL248" s="28"/>
      <c r="ALM248" s="28"/>
      <c r="ALN248" s="28"/>
      <c r="ALO248" s="28"/>
      <c r="ALP248" s="28"/>
      <c r="ALQ248" s="28"/>
      <c r="ALR248" s="28"/>
      <c r="ALS248" s="28"/>
      <c r="ALT248" s="28"/>
      <c r="ALU248" s="28"/>
      <c r="ALV248" s="28"/>
      <c r="ALW248" s="28"/>
      <c r="ALX248" s="28"/>
      <c r="ALY248" s="28"/>
      <c r="ALZ248" s="28"/>
      <c r="AMA248" s="28"/>
      <c r="AMB248" s="28"/>
      <c r="AMC248" s="28"/>
      <c r="AMD248" s="28"/>
      <c r="AME248" s="28"/>
      <c r="AMF248" s="28"/>
      <c r="AMG248" s="28"/>
      <c r="AMH248" s="28"/>
      <c r="AMI248" s="28"/>
      <c r="AMJ248" s="28"/>
      <c r="AMK248" s="28"/>
      <c r="AML248" s="28"/>
      <c r="AMM248" s="28"/>
      <c r="AMN248" s="28"/>
      <c r="AMO248" s="28"/>
      <c r="AMP248" s="28"/>
      <c r="AMQ248" s="28"/>
      <c r="AMR248" s="28"/>
      <c r="AMS248" s="28"/>
      <c r="AMT248" s="28"/>
      <c r="AMU248" s="28"/>
      <c r="AMV248" s="28"/>
      <c r="AMW248" s="28"/>
      <c r="AMX248" s="28"/>
    </row>
    <row r="249" spans="3:1038" s="6" customFormat="1" ht="15" customHeight="1" x14ac:dyDescent="0.25">
      <c r="C249" s="6" t="str">
        <f t="shared" si="79"/>
        <v>Reliance</v>
      </c>
      <c r="D249" s="6" t="str">
        <f t="shared" si="80"/>
        <v>6 50 DHPHT 120  (50 gal)</v>
      </c>
      <c r="E249" s="6">
        <f t="shared" si="81"/>
        <v>1800913</v>
      </c>
      <c r="F249" s="55">
        <f t="shared" si="82"/>
        <v>50</v>
      </c>
      <c r="G249" s="6" t="str">
        <f t="shared" si="83"/>
        <v>AOSmithHPTU50</v>
      </c>
      <c r="H249" s="114">
        <f t="shared" si="84"/>
        <v>0</v>
      </c>
      <c r="I249" s="152" t="str">
        <f t="shared" si="85"/>
        <v>Reliance650DHPHT</v>
      </c>
      <c r="J249" s="114">
        <v>3</v>
      </c>
      <c r="K249" s="219">
        <v>3.45</v>
      </c>
      <c r="L249" s="91" t="s">
        <v>188</v>
      </c>
      <c r="M249" s="32">
        <v>1</v>
      </c>
      <c r="N249" s="75">
        <f t="shared" si="86"/>
        <v>18</v>
      </c>
      <c r="O249" s="9" t="s">
        <v>32</v>
      </c>
      <c r="P249" s="62">
        <f>P248+1</f>
        <v>9</v>
      </c>
      <c r="Q249" s="164">
        <f t="shared" si="75"/>
        <v>1800913</v>
      </c>
      <c r="R249" s="59" t="str">
        <f t="shared" si="87"/>
        <v>6 50 DHPHT 120  (50 gal)</v>
      </c>
      <c r="S249" s="151">
        <f t="shared" si="76"/>
        <v>1</v>
      </c>
      <c r="T249" s="10" t="s">
        <v>66</v>
      </c>
      <c r="U249" s="11">
        <v>50</v>
      </c>
      <c r="V249" s="30" t="s">
        <v>81</v>
      </c>
      <c r="W249" s="80" t="s">
        <v>106</v>
      </c>
      <c r="X249" s="85" t="str">
        <f t="shared" si="77"/>
        <v>AOSmithHPTU50</v>
      </c>
      <c r="Y249" s="113">
        <v>0</v>
      </c>
      <c r="Z249" s="42" t="s">
        <v>8</v>
      </c>
      <c r="AA249" s="43">
        <v>42591</v>
      </c>
      <c r="AB249" s="44" t="s">
        <v>80</v>
      </c>
      <c r="AC249" s="124" t="str">
        <f t="shared" si="88"/>
        <v>2,     1800913,   "6 50 DHPHT 120  (50 gal)"</v>
      </c>
      <c r="AD249" s="126" t="str">
        <f t="shared" si="96"/>
        <v>Reliance</v>
      </c>
      <c r="AE249" s="127" t="s">
        <v>504</v>
      </c>
      <c r="AF249" s="167">
        <f t="shared" si="78"/>
        <v>1</v>
      </c>
      <c r="AG249" s="124" t="str">
        <f t="shared" si="89"/>
        <v xml:space="preserve">          case  6 50 DHPHT 120  (50 gal)   :   "Reliance650DHPHT"</v>
      </c>
      <c r="AH249" s="6">
        <v>3.45</v>
      </c>
      <c r="AJ249" s="6">
        <v>3</v>
      </c>
      <c r="AK249"/>
      <c r="AL249" s="138">
        <f t="shared" si="90"/>
        <v>3.45</v>
      </c>
      <c r="AM249" s="138" t="str">
        <f t="shared" si="91"/>
        <v/>
      </c>
      <c r="AN249"/>
      <c r="AO249"/>
      <c r="AP249"/>
      <c r="AQ249"/>
      <c r="AR249"/>
    </row>
    <row r="250" spans="3:1038" s="6" customFormat="1" ht="15" customHeight="1" x14ac:dyDescent="0.25">
      <c r="C250" s="6" t="str">
        <f t="shared" si="79"/>
        <v>Reliance</v>
      </c>
      <c r="D250" s="6" t="str">
        <f t="shared" si="80"/>
        <v>6 66 DHPHT 120  (66 gal)</v>
      </c>
      <c r="E250" s="6">
        <f t="shared" si="81"/>
        <v>1801014</v>
      </c>
      <c r="F250" s="55">
        <f t="shared" si="82"/>
        <v>66</v>
      </c>
      <c r="G250" s="6" t="str">
        <f t="shared" si="83"/>
        <v>AOSmithHPTU66</v>
      </c>
      <c r="H250" s="114">
        <f t="shared" si="84"/>
        <v>0</v>
      </c>
      <c r="I250" s="152" t="str">
        <f t="shared" si="85"/>
        <v>Reliance666DHPHT</v>
      </c>
      <c r="J250" s="114">
        <v>3</v>
      </c>
      <c r="K250" s="219">
        <v>3.45</v>
      </c>
      <c r="L250" s="91" t="s">
        <v>188</v>
      </c>
      <c r="M250" s="32">
        <v>1</v>
      </c>
      <c r="N250" s="75">
        <f t="shared" si="86"/>
        <v>18</v>
      </c>
      <c r="O250" s="9" t="s">
        <v>32</v>
      </c>
      <c r="P250" s="62">
        <f>P249+1</f>
        <v>10</v>
      </c>
      <c r="Q250" s="164">
        <f t="shared" si="75"/>
        <v>1801014</v>
      </c>
      <c r="R250" s="59" t="str">
        <f t="shared" si="87"/>
        <v>6 66 DHPHT 120  (66 gal)</v>
      </c>
      <c r="S250" s="151">
        <f t="shared" si="76"/>
        <v>1</v>
      </c>
      <c r="T250" s="10" t="s">
        <v>67</v>
      </c>
      <c r="U250" s="11">
        <v>66</v>
      </c>
      <c r="V250" s="30" t="s">
        <v>82</v>
      </c>
      <c r="W250" s="80" t="s">
        <v>102</v>
      </c>
      <c r="X250" s="85" t="str">
        <f t="shared" si="77"/>
        <v>AOSmithHPTU66</v>
      </c>
      <c r="Y250" s="113">
        <v>0</v>
      </c>
      <c r="Z250" s="42">
        <v>3</v>
      </c>
      <c r="AA250" s="43">
        <v>42591</v>
      </c>
      <c r="AB250" s="44" t="s">
        <v>80</v>
      </c>
      <c r="AC250" s="124" t="str">
        <f t="shared" si="88"/>
        <v>2,     1801014,   "6 66 DHPHT 120  (66 gal)"</v>
      </c>
      <c r="AD250" s="126" t="str">
        <f t="shared" si="96"/>
        <v>Reliance</v>
      </c>
      <c r="AE250" s="127" t="s">
        <v>505</v>
      </c>
      <c r="AF250" s="167">
        <f t="shared" si="78"/>
        <v>1</v>
      </c>
      <c r="AG250" s="124" t="str">
        <f t="shared" si="89"/>
        <v xml:space="preserve">          case  6 66 DHPHT 120  (66 gal)   :   "Reliance666DHPHT"</v>
      </c>
      <c r="AH250" s="6">
        <v>3.45</v>
      </c>
      <c r="AJ250" s="6">
        <v>3</v>
      </c>
      <c r="AK250"/>
      <c r="AL250" s="138">
        <f t="shared" si="90"/>
        <v>3.45</v>
      </c>
      <c r="AM250" s="138" t="str">
        <f t="shared" si="91"/>
        <v/>
      </c>
      <c r="AN250"/>
      <c r="AO250"/>
      <c r="AP250"/>
      <c r="AQ250"/>
      <c r="AR250"/>
    </row>
    <row r="251" spans="3:1038" s="6" customFormat="1" ht="15" customHeight="1" x14ac:dyDescent="0.25">
      <c r="C251" s="6" t="str">
        <f t="shared" si="79"/>
        <v>Reliance</v>
      </c>
      <c r="D251" s="6" t="str">
        <f t="shared" si="80"/>
        <v>6 80 DHPHT 120  (80 gal)</v>
      </c>
      <c r="E251" s="6">
        <f t="shared" si="81"/>
        <v>1801115</v>
      </c>
      <c r="F251" s="55">
        <f t="shared" si="82"/>
        <v>80</v>
      </c>
      <c r="G251" s="6" t="str">
        <f t="shared" si="83"/>
        <v>AOSmithHPTU80</v>
      </c>
      <c r="H251" s="114">
        <f t="shared" si="84"/>
        <v>0</v>
      </c>
      <c r="I251" s="152" t="str">
        <f t="shared" si="85"/>
        <v>Reliance680DHPHT</v>
      </c>
      <c r="J251" s="114">
        <v>3</v>
      </c>
      <c r="K251" s="219">
        <v>3.45</v>
      </c>
      <c r="L251" s="91" t="s">
        <v>188</v>
      </c>
      <c r="M251" s="32">
        <v>1</v>
      </c>
      <c r="N251" s="75">
        <f t="shared" si="86"/>
        <v>18</v>
      </c>
      <c r="O251" s="9" t="s">
        <v>32</v>
      </c>
      <c r="P251" s="62">
        <f>P250+1</f>
        <v>11</v>
      </c>
      <c r="Q251" s="164">
        <f t="shared" si="75"/>
        <v>1801115</v>
      </c>
      <c r="R251" s="59" t="str">
        <f t="shared" si="87"/>
        <v>6 80 DHPHT 120  (80 gal)</v>
      </c>
      <c r="S251" s="151">
        <f t="shared" si="76"/>
        <v>1</v>
      </c>
      <c r="T251" s="10" t="s">
        <v>68</v>
      </c>
      <c r="U251" s="11">
        <v>80</v>
      </c>
      <c r="V251" s="30" t="s">
        <v>83</v>
      </c>
      <c r="W251" s="80" t="s">
        <v>103</v>
      </c>
      <c r="X251" s="85" t="str">
        <f t="shared" si="77"/>
        <v>AOSmithHPTU80</v>
      </c>
      <c r="Y251" s="113">
        <v>0</v>
      </c>
      <c r="Z251" s="42" t="s">
        <v>13</v>
      </c>
      <c r="AA251" s="43">
        <v>42591</v>
      </c>
      <c r="AB251" s="44" t="s">
        <v>80</v>
      </c>
      <c r="AC251" s="124" t="str">
        <f t="shared" si="88"/>
        <v>2,     1801115,   "6 80 DHPHT 120  (80 gal)"</v>
      </c>
      <c r="AD251" s="126" t="str">
        <f t="shared" si="96"/>
        <v>Reliance</v>
      </c>
      <c r="AE251" s="127" t="s">
        <v>506</v>
      </c>
      <c r="AF251" s="167">
        <f t="shared" si="78"/>
        <v>1</v>
      </c>
      <c r="AG251" s="124" t="str">
        <f t="shared" si="89"/>
        <v xml:space="preserve">          case  6 80 DHPHT 120  (80 gal)   :   "Reliance680DHPHT"</v>
      </c>
      <c r="AH251" s="6">
        <v>3.45</v>
      </c>
      <c r="AJ251" s="6">
        <v>3</v>
      </c>
      <c r="AK251"/>
      <c r="AL251" s="138">
        <f t="shared" si="90"/>
        <v>3.45</v>
      </c>
      <c r="AM251" s="138" t="str">
        <f t="shared" si="91"/>
        <v/>
      </c>
      <c r="AN251"/>
      <c r="AO251"/>
      <c r="AP251"/>
      <c r="AQ251"/>
      <c r="AR251"/>
    </row>
    <row r="252" spans="3:1038" s="6" customFormat="1" ht="15" customHeight="1" x14ac:dyDescent="0.25">
      <c r="C252" s="6" t="str">
        <f t="shared" si="79"/>
        <v>Reliance</v>
      </c>
      <c r="D252" s="6" t="str">
        <f t="shared" si="80"/>
        <v>6 80 DHPT 102  (80 gal)</v>
      </c>
      <c r="E252" s="6">
        <f t="shared" si="81"/>
        <v>1801215</v>
      </c>
      <c r="F252" s="55">
        <f t="shared" si="82"/>
        <v>80</v>
      </c>
      <c r="G252" s="6" t="str">
        <f t="shared" si="83"/>
        <v>AOSmithHPTU80</v>
      </c>
      <c r="H252" s="114">
        <f t="shared" si="84"/>
        <v>0</v>
      </c>
      <c r="I252" s="152" t="str">
        <f t="shared" si="85"/>
        <v>Reliance680DHPT</v>
      </c>
      <c r="J252" s="114">
        <v>3</v>
      </c>
      <c r="K252" s="219">
        <v>3.45</v>
      </c>
      <c r="L252" s="91" t="s">
        <v>188</v>
      </c>
      <c r="M252" s="32">
        <v>1</v>
      </c>
      <c r="N252" s="75">
        <f t="shared" si="86"/>
        <v>18</v>
      </c>
      <c r="O252" s="9" t="s">
        <v>32</v>
      </c>
      <c r="P252" s="62">
        <f>P251+1</f>
        <v>12</v>
      </c>
      <c r="Q252" s="164">
        <f t="shared" si="75"/>
        <v>1801215</v>
      </c>
      <c r="R252" s="59" t="str">
        <f t="shared" si="87"/>
        <v>6 80 DHPT 102  (80 gal)</v>
      </c>
      <c r="S252" s="151">
        <f t="shared" si="76"/>
        <v>1</v>
      </c>
      <c r="T252" s="10" t="s">
        <v>69</v>
      </c>
      <c r="U252" s="11">
        <v>80</v>
      </c>
      <c r="V252" s="30" t="s">
        <v>83</v>
      </c>
      <c r="W252" s="80" t="s">
        <v>103</v>
      </c>
      <c r="X252" s="85" t="str">
        <f t="shared" si="77"/>
        <v>AOSmithHPTU80</v>
      </c>
      <c r="Y252" s="113">
        <v>0</v>
      </c>
      <c r="Z252" s="42" t="s">
        <v>13</v>
      </c>
      <c r="AA252" s="43">
        <v>40857</v>
      </c>
      <c r="AB252" s="44" t="s">
        <v>80</v>
      </c>
      <c r="AC252" s="124" t="str">
        <f t="shared" si="88"/>
        <v>2,     1801215,   "6 80 DHPT 102  (80 gal)"</v>
      </c>
      <c r="AD252" s="126" t="str">
        <f t="shared" si="96"/>
        <v>Reliance</v>
      </c>
      <c r="AE252" s="127" t="s">
        <v>507</v>
      </c>
      <c r="AF252" s="167">
        <f t="shared" si="78"/>
        <v>1</v>
      </c>
      <c r="AG252" s="124" t="str">
        <f t="shared" si="89"/>
        <v xml:space="preserve">          case  6 80 DHPT 102  (80 gal)   :   "Reliance680DHPT"</v>
      </c>
      <c r="AH252" s="6">
        <v>3.45</v>
      </c>
      <c r="AJ252" s="6">
        <v>3</v>
      </c>
      <c r="AK252"/>
      <c r="AL252" s="138">
        <f t="shared" si="90"/>
        <v>3.45</v>
      </c>
      <c r="AM252" s="138" t="str">
        <f t="shared" si="91"/>
        <v/>
      </c>
      <c r="AN252"/>
      <c r="AO252"/>
      <c r="AP252"/>
      <c r="AQ252"/>
      <c r="AR252"/>
    </row>
    <row r="253" spans="3:1038" s="6" customFormat="1" ht="15" customHeight="1" x14ac:dyDescent="0.25">
      <c r="C253" s="6" t="str">
        <f t="shared" si="79"/>
        <v>Rheem</v>
      </c>
      <c r="D253" s="6" t="str">
        <f t="shared" si="80"/>
        <v>CPROPH40 T2 RH400-15  (40 gal)</v>
      </c>
      <c r="E253" s="6">
        <f t="shared" si="81"/>
        <v>1908859</v>
      </c>
      <c r="F253" s="55">
        <f t="shared" si="82"/>
        <v>40</v>
      </c>
      <c r="G253" s="6" t="str">
        <f t="shared" si="83"/>
        <v>Rheem2020Prem40</v>
      </c>
      <c r="H253" s="114">
        <f t="shared" si="84"/>
        <v>1</v>
      </c>
      <c r="I253" s="152" t="str">
        <f t="shared" si="85"/>
        <v>RheemCPROPH40T2RH40015</v>
      </c>
      <c r="J253" s="114">
        <v>4</v>
      </c>
      <c r="K253" s="219">
        <v>3.45</v>
      </c>
      <c r="L253" s="91" t="s">
        <v>188</v>
      </c>
      <c r="M253" s="175"/>
      <c r="N253" s="131">
        <f t="shared" si="86"/>
        <v>19</v>
      </c>
      <c r="O253" s="189" t="s">
        <v>88</v>
      </c>
      <c r="P253" s="177">
        <v>88</v>
      </c>
      <c r="Q253" s="164">
        <f t="shared" si="75"/>
        <v>1908859</v>
      </c>
      <c r="R253" s="9" t="str">
        <f t="shared" si="87"/>
        <v>CPROPH40 T2 RH400-15  (40 gal)</v>
      </c>
      <c r="S253" s="11">
        <f t="shared" si="76"/>
        <v>1</v>
      </c>
      <c r="T253" s="197" t="s">
        <v>1058</v>
      </c>
      <c r="U253" s="179">
        <v>40</v>
      </c>
      <c r="V253" s="173" t="s">
        <v>273</v>
      </c>
      <c r="W253" s="173" t="s">
        <v>273</v>
      </c>
      <c r="X253" s="129" t="str">
        <f t="shared" si="77"/>
        <v>Rheem2020Prem40</v>
      </c>
      <c r="Y253" s="180">
        <v>1</v>
      </c>
      <c r="Z253" s="165"/>
      <c r="AA253" s="194"/>
      <c r="AB253" s="166"/>
      <c r="AC253" s="124" t="str">
        <f t="shared" si="88"/>
        <v>2,     1908859,   "CPROPH40 T2 RH400-15  (40 gal)"</v>
      </c>
      <c r="AD253" s="182" t="str">
        <f>O253</f>
        <v>Rheem</v>
      </c>
      <c r="AE253" s="174" t="s">
        <v>1118</v>
      </c>
      <c r="AF253" s="167">
        <f t="shared" si="78"/>
        <v>1</v>
      </c>
      <c r="AG253" s="124" t="str">
        <f t="shared" si="89"/>
        <v xml:space="preserve">          case  CPROPH40 T2 RH400-15  (40 gal)   :   "RheemCPROPH40T2RH40015"</v>
      </c>
      <c r="AH253" s="6">
        <v>3.45</v>
      </c>
      <c r="AJ253" s="6">
        <v>4</v>
      </c>
      <c r="AK253"/>
      <c r="AL253" s="138" t="str">
        <f t="shared" si="90"/>
        <v/>
      </c>
      <c r="AM253" s="138">
        <f t="shared" si="91"/>
        <v>3.45</v>
      </c>
      <c r="AN253"/>
      <c r="AO253"/>
      <c r="AP253"/>
      <c r="AQ253"/>
      <c r="AR253"/>
    </row>
    <row r="254" spans="3:1038" s="6" customFormat="1" ht="15" customHeight="1" x14ac:dyDescent="0.25">
      <c r="C254" s="6" t="str">
        <f t="shared" si="79"/>
        <v>Rheem</v>
      </c>
      <c r="D254" s="6" t="str">
        <f t="shared" si="80"/>
        <v>CPROPH40 T2 RH400-30  (40 gal)</v>
      </c>
      <c r="E254" s="6">
        <f t="shared" si="81"/>
        <v>1908959</v>
      </c>
      <c r="F254" s="55">
        <f t="shared" si="82"/>
        <v>40</v>
      </c>
      <c r="G254" s="6" t="str">
        <f t="shared" si="83"/>
        <v>Rheem2020Prem40</v>
      </c>
      <c r="H254" s="114">
        <f t="shared" si="84"/>
        <v>1</v>
      </c>
      <c r="I254" s="152" t="str">
        <f t="shared" si="85"/>
        <v>RheemCPROPH40T2RH40030</v>
      </c>
      <c r="J254" s="114">
        <v>4</v>
      </c>
      <c r="K254" s="219">
        <v>3.83</v>
      </c>
      <c r="L254" s="91" t="s">
        <v>188</v>
      </c>
      <c r="M254" s="175"/>
      <c r="N254" s="131">
        <f t="shared" si="86"/>
        <v>19</v>
      </c>
      <c r="O254" s="189" t="s">
        <v>88</v>
      </c>
      <c r="P254" s="178">
        <f t="shared" ref="P254:P285" si="97">P253+1</f>
        <v>89</v>
      </c>
      <c r="Q254" s="164">
        <f t="shared" si="75"/>
        <v>1908959</v>
      </c>
      <c r="R254" s="9" t="str">
        <f t="shared" si="87"/>
        <v>CPROPH40 T2 RH400-30  (40 gal)</v>
      </c>
      <c r="S254" s="11">
        <f t="shared" si="76"/>
        <v>1</v>
      </c>
      <c r="T254" s="197" t="s">
        <v>1059</v>
      </c>
      <c r="U254" s="179">
        <v>40</v>
      </c>
      <c r="V254" s="173" t="s">
        <v>273</v>
      </c>
      <c r="W254" s="173" t="s">
        <v>273</v>
      </c>
      <c r="X254" s="129" t="str">
        <f t="shared" si="77"/>
        <v>Rheem2020Prem40</v>
      </c>
      <c r="Y254" s="180">
        <v>1</v>
      </c>
      <c r="Z254" s="165"/>
      <c r="AA254" s="194"/>
      <c r="AB254" s="166"/>
      <c r="AC254" s="124" t="str">
        <f t="shared" si="88"/>
        <v>2,     1908959,   "CPROPH40 T2 RH400-30  (40 gal)"</v>
      </c>
      <c r="AD254" s="196" t="str">
        <f t="shared" ref="AD254:AD285" si="98">AD253</f>
        <v>Rheem</v>
      </c>
      <c r="AE254" s="174" t="s">
        <v>1119</v>
      </c>
      <c r="AF254" s="167">
        <f t="shared" si="78"/>
        <v>1</v>
      </c>
      <c r="AG254" s="124" t="str">
        <f t="shared" si="89"/>
        <v xml:space="preserve">          case  CPROPH40 T2 RH400-30  (40 gal)   :   "RheemCPROPH40T2RH40030"</v>
      </c>
      <c r="AH254" s="6">
        <v>3.83</v>
      </c>
      <c r="AJ254" s="6">
        <v>4</v>
      </c>
      <c r="AK254"/>
      <c r="AL254" s="138" t="str">
        <f t="shared" si="90"/>
        <v/>
      </c>
      <c r="AM254" s="138">
        <f t="shared" si="91"/>
        <v>3.83</v>
      </c>
      <c r="AN254"/>
      <c r="AO254"/>
      <c r="AP254"/>
      <c r="AQ254"/>
      <c r="AR254"/>
    </row>
    <row r="255" spans="3:1038" s="6" customFormat="1" ht="15" customHeight="1" x14ac:dyDescent="0.25">
      <c r="C255" s="6" t="str">
        <f t="shared" si="79"/>
        <v>Rheem</v>
      </c>
      <c r="D255" s="6" t="str">
        <f t="shared" si="80"/>
        <v>CPROPH40 T2 RH400-SO  (40 gal)</v>
      </c>
      <c r="E255" s="6">
        <f t="shared" si="81"/>
        <v>1909059</v>
      </c>
      <c r="F255" s="55">
        <f t="shared" si="82"/>
        <v>40</v>
      </c>
      <c r="G255" s="6" t="str">
        <f t="shared" si="83"/>
        <v>Rheem2020Prem40</v>
      </c>
      <c r="H255" s="114">
        <f t="shared" si="84"/>
        <v>1</v>
      </c>
      <c r="I255" s="152" t="str">
        <f t="shared" si="85"/>
        <v>RheemCPROPH40T2RH400SO</v>
      </c>
      <c r="J255" s="114">
        <v>4</v>
      </c>
      <c r="K255" s="219">
        <v>3.83</v>
      </c>
      <c r="L255" s="91" t="s">
        <v>188</v>
      </c>
      <c r="M255" s="175"/>
      <c r="N255" s="131">
        <f t="shared" si="86"/>
        <v>19</v>
      </c>
      <c r="O255" s="189" t="s">
        <v>88</v>
      </c>
      <c r="P255" s="178">
        <f t="shared" si="97"/>
        <v>90</v>
      </c>
      <c r="Q255" s="164">
        <f t="shared" si="75"/>
        <v>1909059</v>
      </c>
      <c r="R255" s="9" t="str">
        <f t="shared" si="87"/>
        <v>CPROPH40 T2 RH400-SO  (40 gal)</v>
      </c>
      <c r="S255" s="11">
        <f t="shared" si="76"/>
        <v>1</v>
      </c>
      <c r="T255" s="197" t="s">
        <v>1060</v>
      </c>
      <c r="U255" s="179">
        <v>40</v>
      </c>
      <c r="V255" s="173" t="s">
        <v>273</v>
      </c>
      <c r="W255" s="173" t="s">
        <v>273</v>
      </c>
      <c r="X255" s="129" t="str">
        <f t="shared" si="77"/>
        <v>Rheem2020Prem40</v>
      </c>
      <c r="Y255" s="180">
        <v>1</v>
      </c>
      <c r="Z255" s="165"/>
      <c r="AA255" s="194"/>
      <c r="AB255" s="166"/>
      <c r="AC255" s="124" t="str">
        <f t="shared" si="88"/>
        <v>2,     1909059,   "CPROPH40 T2 RH400-SO  (40 gal)"</v>
      </c>
      <c r="AD255" s="196" t="str">
        <f t="shared" si="98"/>
        <v>Rheem</v>
      </c>
      <c r="AE255" s="174" t="s">
        <v>1120</v>
      </c>
      <c r="AF255" s="167">
        <f t="shared" si="78"/>
        <v>1</v>
      </c>
      <c r="AG255" s="124" t="str">
        <f t="shared" si="89"/>
        <v xml:space="preserve">          case  CPROPH40 T2 RH400-SO  (40 gal)   :   "RheemCPROPH40T2RH400SO"</v>
      </c>
      <c r="AH255" s="6">
        <v>3.83</v>
      </c>
      <c r="AJ255" s="6">
        <v>4</v>
      </c>
      <c r="AK255"/>
      <c r="AL255" s="138" t="str">
        <f t="shared" si="90"/>
        <v/>
      </c>
      <c r="AM255" s="138">
        <f t="shared" si="91"/>
        <v>3.83</v>
      </c>
      <c r="AN255"/>
      <c r="AO255"/>
      <c r="AP255"/>
      <c r="AQ255"/>
      <c r="AR255"/>
    </row>
    <row r="256" spans="3:1038" s="6" customFormat="1" ht="15" customHeight="1" x14ac:dyDescent="0.25">
      <c r="C256" s="6" t="str">
        <f t="shared" si="79"/>
        <v>Rheem</v>
      </c>
      <c r="D256" s="6" t="str">
        <f t="shared" si="80"/>
        <v>CPROPH50 T2 RH400-15  (50 gal)</v>
      </c>
      <c r="E256" s="6">
        <f t="shared" si="81"/>
        <v>1909160</v>
      </c>
      <c r="F256" s="55">
        <f t="shared" si="82"/>
        <v>50</v>
      </c>
      <c r="G256" s="6" t="str">
        <f t="shared" si="83"/>
        <v>Rheem2020Prem50</v>
      </c>
      <c r="H256" s="114">
        <f t="shared" si="84"/>
        <v>1</v>
      </c>
      <c r="I256" s="152" t="str">
        <f t="shared" si="85"/>
        <v>RheemCPROPH50T2RH40015</v>
      </c>
      <c r="J256" s="114">
        <v>4</v>
      </c>
      <c r="K256" s="219">
        <v>3.75</v>
      </c>
      <c r="L256" s="91" t="s">
        <v>188</v>
      </c>
      <c r="M256" s="175"/>
      <c r="N256" s="131">
        <f t="shared" si="86"/>
        <v>19</v>
      </c>
      <c r="O256" s="189" t="s">
        <v>88</v>
      </c>
      <c r="P256" s="178">
        <f t="shared" si="97"/>
        <v>91</v>
      </c>
      <c r="Q256" s="164">
        <f t="shared" si="75"/>
        <v>1909160</v>
      </c>
      <c r="R256" s="9" t="str">
        <f t="shared" si="87"/>
        <v>CPROPH50 T2 RH400-15  (50 gal)</v>
      </c>
      <c r="S256" s="11">
        <f t="shared" si="76"/>
        <v>1</v>
      </c>
      <c r="T256" s="197" t="s">
        <v>1061</v>
      </c>
      <c r="U256" s="179">
        <v>50</v>
      </c>
      <c r="V256" s="173" t="s">
        <v>274</v>
      </c>
      <c r="W256" s="173" t="s">
        <v>274</v>
      </c>
      <c r="X256" s="129" t="str">
        <f t="shared" si="77"/>
        <v>Rheem2020Prem50</v>
      </c>
      <c r="Y256" s="180">
        <v>1</v>
      </c>
      <c r="Z256" s="165"/>
      <c r="AA256" s="194"/>
      <c r="AB256" s="166"/>
      <c r="AC256" s="124" t="str">
        <f t="shared" si="88"/>
        <v>2,     1909160,   "CPROPH50 T2 RH400-15  (50 gal)"</v>
      </c>
      <c r="AD256" s="196" t="str">
        <f t="shared" si="98"/>
        <v>Rheem</v>
      </c>
      <c r="AE256" s="174" t="s">
        <v>1121</v>
      </c>
      <c r="AF256" s="167">
        <f t="shared" si="78"/>
        <v>1</v>
      </c>
      <c r="AG256" s="124" t="str">
        <f t="shared" si="89"/>
        <v xml:space="preserve">          case  CPROPH50 T2 RH400-15  (50 gal)   :   "RheemCPROPH50T2RH40015"</v>
      </c>
      <c r="AH256" s="6">
        <v>3.75</v>
      </c>
      <c r="AJ256" s="6">
        <v>4</v>
      </c>
      <c r="AK256"/>
      <c r="AL256" s="138" t="str">
        <f t="shared" si="90"/>
        <v/>
      </c>
      <c r="AM256" s="138">
        <f t="shared" si="91"/>
        <v>3.75</v>
      </c>
      <c r="AN256"/>
      <c r="AO256"/>
      <c r="AP256"/>
      <c r="AQ256"/>
      <c r="AR256"/>
    </row>
    <row r="257" spans="3:44" s="6" customFormat="1" ht="15" customHeight="1" x14ac:dyDescent="0.25">
      <c r="C257" s="6" t="str">
        <f t="shared" si="79"/>
        <v>Rheem</v>
      </c>
      <c r="D257" s="6" t="str">
        <f t="shared" si="80"/>
        <v>CPROPH50 T2 RH400-30  (50 gal)</v>
      </c>
      <c r="E257" s="6">
        <f t="shared" si="81"/>
        <v>1909260</v>
      </c>
      <c r="F257" s="55">
        <f t="shared" si="82"/>
        <v>50</v>
      </c>
      <c r="G257" s="6" t="str">
        <f t="shared" si="83"/>
        <v>Rheem2020Prem50</v>
      </c>
      <c r="H257" s="114">
        <f t="shared" si="84"/>
        <v>1</v>
      </c>
      <c r="I257" s="152" t="str">
        <f t="shared" si="85"/>
        <v>RheemCPROPH50T2RH40030</v>
      </c>
      <c r="J257" s="114">
        <v>4</v>
      </c>
      <c r="K257" s="219">
        <v>3.88</v>
      </c>
      <c r="L257" s="91" t="s">
        <v>188</v>
      </c>
      <c r="M257" s="175"/>
      <c r="N257" s="131">
        <f t="shared" si="86"/>
        <v>19</v>
      </c>
      <c r="O257" s="189" t="s">
        <v>88</v>
      </c>
      <c r="P257" s="178">
        <f t="shared" si="97"/>
        <v>92</v>
      </c>
      <c r="Q257" s="164">
        <f t="shared" si="75"/>
        <v>1909260</v>
      </c>
      <c r="R257" s="9" t="str">
        <f t="shared" si="87"/>
        <v>CPROPH50 T2 RH400-30  (50 gal)</v>
      </c>
      <c r="S257" s="11">
        <f t="shared" si="76"/>
        <v>1</v>
      </c>
      <c r="T257" s="197" t="s">
        <v>1062</v>
      </c>
      <c r="U257" s="179">
        <v>50</v>
      </c>
      <c r="V257" s="173" t="s">
        <v>274</v>
      </c>
      <c r="W257" s="173" t="s">
        <v>274</v>
      </c>
      <c r="X257" s="129" t="str">
        <f t="shared" si="77"/>
        <v>Rheem2020Prem50</v>
      </c>
      <c r="Y257" s="180">
        <v>1</v>
      </c>
      <c r="Z257" s="165"/>
      <c r="AA257" s="194"/>
      <c r="AB257" s="166"/>
      <c r="AC257" s="124" t="str">
        <f t="shared" si="88"/>
        <v>2,     1909260,   "CPROPH50 T2 RH400-30  (50 gal)"</v>
      </c>
      <c r="AD257" s="196" t="str">
        <f t="shared" si="98"/>
        <v>Rheem</v>
      </c>
      <c r="AE257" s="174" t="s">
        <v>1122</v>
      </c>
      <c r="AF257" s="167">
        <f t="shared" si="78"/>
        <v>1</v>
      </c>
      <c r="AG257" s="124" t="str">
        <f t="shared" si="89"/>
        <v xml:space="preserve">          case  CPROPH50 T2 RH400-30  (50 gal)   :   "RheemCPROPH50T2RH40030"</v>
      </c>
      <c r="AH257" s="6">
        <v>3.88</v>
      </c>
      <c r="AJ257" s="6">
        <v>4</v>
      </c>
      <c r="AK257"/>
      <c r="AL257" s="138" t="str">
        <f t="shared" si="90"/>
        <v/>
      </c>
      <c r="AM257" s="138">
        <f t="shared" si="91"/>
        <v>3.88</v>
      </c>
      <c r="AN257"/>
      <c r="AO257"/>
      <c r="AP257"/>
      <c r="AQ257"/>
      <c r="AR257"/>
    </row>
    <row r="258" spans="3:44" s="6" customFormat="1" ht="15" customHeight="1" x14ac:dyDescent="0.25">
      <c r="C258" s="6" t="str">
        <f t="shared" si="79"/>
        <v>Rheem</v>
      </c>
      <c r="D258" s="6" t="str">
        <f t="shared" si="80"/>
        <v>CPROPH50 T2 RH400-SO  (50 gal)</v>
      </c>
      <c r="E258" s="6">
        <f t="shared" si="81"/>
        <v>1909360</v>
      </c>
      <c r="F258" s="55">
        <f t="shared" si="82"/>
        <v>50</v>
      </c>
      <c r="G258" s="6" t="str">
        <f t="shared" si="83"/>
        <v>Rheem2020Prem50</v>
      </c>
      <c r="H258" s="114">
        <f t="shared" si="84"/>
        <v>1</v>
      </c>
      <c r="I258" s="152" t="str">
        <f t="shared" si="85"/>
        <v>RheemCPROPH50T2RH400SO</v>
      </c>
      <c r="J258" s="114">
        <v>4</v>
      </c>
      <c r="K258" s="219">
        <v>3.88</v>
      </c>
      <c r="L258" s="91" t="s">
        <v>188</v>
      </c>
      <c r="M258" s="175"/>
      <c r="N258" s="131">
        <f t="shared" si="86"/>
        <v>19</v>
      </c>
      <c r="O258" s="189" t="s">
        <v>88</v>
      </c>
      <c r="P258" s="178">
        <f t="shared" si="97"/>
        <v>93</v>
      </c>
      <c r="Q258" s="164">
        <f t="shared" si="75"/>
        <v>1909360</v>
      </c>
      <c r="R258" s="9" t="str">
        <f t="shared" si="87"/>
        <v>CPROPH50 T2 RH400-SO  (50 gal)</v>
      </c>
      <c r="S258" s="11">
        <f t="shared" si="76"/>
        <v>1</v>
      </c>
      <c r="T258" s="197" t="s">
        <v>1063</v>
      </c>
      <c r="U258" s="179">
        <v>50</v>
      </c>
      <c r="V258" s="173" t="s">
        <v>274</v>
      </c>
      <c r="W258" s="173" t="s">
        <v>274</v>
      </c>
      <c r="X258" s="129" t="str">
        <f t="shared" si="77"/>
        <v>Rheem2020Prem50</v>
      </c>
      <c r="Y258" s="180">
        <v>1</v>
      </c>
      <c r="Z258" s="165"/>
      <c r="AA258" s="194"/>
      <c r="AB258" s="166"/>
      <c r="AC258" s="124" t="str">
        <f t="shared" si="88"/>
        <v>2,     1909360,   "CPROPH50 T2 RH400-SO  (50 gal)"</v>
      </c>
      <c r="AD258" s="196" t="str">
        <f t="shared" si="98"/>
        <v>Rheem</v>
      </c>
      <c r="AE258" s="174" t="s">
        <v>1123</v>
      </c>
      <c r="AF258" s="167">
        <f t="shared" si="78"/>
        <v>1</v>
      </c>
      <c r="AG258" s="124" t="str">
        <f t="shared" si="89"/>
        <v xml:space="preserve">          case  CPROPH50 T2 RH400-SO  (50 gal)   :   "RheemCPROPH50T2RH400SO"</v>
      </c>
      <c r="AH258" s="6">
        <v>3.88</v>
      </c>
      <c r="AJ258" s="6">
        <v>4</v>
      </c>
      <c r="AK258"/>
      <c r="AL258" s="138" t="str">
        <f t="shared" si="90"/>
        <v/>
      </c>
      <c r="AM258" s="138">
        <f t="shared" si="91"/>
        <v>3.88</v>
      </c>
      <c r="AN258"/>
      <c r="AO258"/>
      <c r="AP258"/>
      <c r="AQ258"/>
      <c r="AR258"/>
    </row>
    <row r="259" spans="3:44" s="6" customFormat="1" ht="15" customHeight="1" x14ac:dyDescent="0.25">
      <c r="C259" s="6" t="str">
        <f t="shared" si="79"/>
        <v>Rheem</v>
      </c>
      <c r="D259" s="6" t="str">
        <f t="shared" si="80"/>
        <v>CPROPH65 T2 RH400-15  (65 gal)</v>
      </c>
      <c r="E259" s="6">
        <f t="shared" si="81"/>
        <v>1909461</v>
      </c>
      <c r="F259" s="55">
        <f t="shared" si="82"/>
        <v>65</v>
      </c>
      <c r="G259" s="6" t="str">
        <f t="shared" si="83"/>
        <v>Rheem2020Prem65</v>
      </c>
      <c r="H259" s="114">
        <f t="shared" si="84"/>
        <v>1</v>
      </c>
      <c r="I259" s="152" t="str">
        <f t="shared" si="85"/>
        <v>RheemCPROPH65T2RH40015</v>
      </c>
      <c r="J259" s="114">
        <v>4</v>
      </c>
      <c r="K259" s="219">
        <v>3.55</v>
      </c>
      <c r="L259" s="91" t="s">
        <v>188</v>
      </c>
      <c r="M259" s="175"/>
      <c r="N259" s="131">
        <f t="shared" si="86"/>
        <v>19</v>
      </c>
      <c r="O259" s="189" t="s">
        <v>88</v>
      </c>
      <c r="P259" s="178">
        <f t="shared" si="97"/>
        <v>94</v>
      </c>
      <c r="Q259" s="164">
        <f t="shared" si="75"/>
        <v>1909461</v>
      </c>
      <c r="R259" s="9" t="str">
        <f t="shared" si="87"/>
        <v>CPROPH65 T2 RH400-15  (65 gal)</v>
      </c>
      <c r="S259" s="11">
        <f t="shared" si="76"/>
        <v>1</v>
      </c>
      <c r="T259" s="197" t="s">
        <v>1064</v>
      </c>
      <c r="U259" s="179">
        <v>65</v>
      </c>
      <c r="V259" s="173" t="s">
        <v>275</v>
      </c>
      <c r="W259" s="173" t="s">
        <v>275</v>
      </c>
      <c r="X259" s="129" t="str">
        <f t="shared" si="77"/>
        <v>Rheem2020Prem65</v>
      </c>
      <c r="Y259" s="180">
        <v>1</v>
      </c>
      <c r="Z259" s="165"/>
      <c r="AA259" s="194"/>
      <c r="AB259" s="166"/>
      <c r="AC259" s="124" t="str">
        <f t="shared" si="88"/>
        <v>2,     1909461,   "CPROPH65 T2 RH400-15  (65 gal)"</v>
      </c>
      <c r="AD259" s="196" t="str">
        <f t="shared" si="98"/>
        <v>Rheem</v>
      </c>
      <c r="AE259" s="174" t="s">
        <v>1124</v>
      </c>
      <c r="AF259" s="167">
        <f t="shared" si="78"/>
        <v>1</v>
      </c>
      <c r="AG259" s="124" t="str">
        <f t="shared" si="89"/>
        <v xml:space="preserve">          case  CPROPH65 T2 RH400-15  (65 gal)   :   "RheemCPROPH65T2RH40015"</v>
      </c>
      <c r="AH259" s="6">
        <v>3.55</v>
      </c>
      <c r="AJ259" s="6">
        <v>4</v>
      </c>
      <c r="AK259"/>
      <c r="AL259" s="138" t="str">
        <f t="shared" si="90"/>
        <v/>
      </c>
      <c r="AM259" s="138">
        <f t="shared" si="91"/>
        <v>3.55</v>
      </c>
      <c r="AN259"/>
      <c r="AO259"/>
      <c r="AP259"/>
      <c r="AQ259"/>
      <c r="AR259"/>
    </row>
    <row r="260" spans="3:44" s="6" customFormat="1" ht="15" customHeight="1" x14ac:dyDescent="0.25">
      <c r="C260" s="6" t="str">
        <f t="shared" si="79"/>
        <v>Rheem</v>
      </c>
      <c r="D260" s="6" t="str">
        <f t="shared" si="80"/>
        <v>CPROPH65 T2 RH400-30  (65 gal)</v>
      </c>
      <c r="E260" s="6">
        <f t="shared" si="81"/>
        <v>1909561</v>
      </c>
      <c r="F260" s="55">
        <f t="shared" si="82"/>
        <v>65</v>
      </c>
      <c r="G260" s="6" t="str">
        <f t="shared" si="83"/>
        <v>Rheem2020Prem65</v>
      </c>
      <c r="H260" s="114">
        <f t="shared" si="84"/>
        <v>1</v>
      </c>
      <c r="I260" s="152" t="str">
        <f t="shared" si="85"/>
        <v>RheemCPROPH65T2RH40030</v>
      </c>
      <c r="J260" s="114">
        <v>4</v>
      </c>
      <c r="K260" s="219">
        <v>4.05</v>
      </c>
      <c r="L260" s="91" t="s">
        <v>188</v>
      </c>
      <c r="M260" s="175"/>
      <c r="N260" s="131">
        <f t="shared" si="86"/>
        <v>19</v>
      </c>
      <c r="O260" s="189" t="s">
        <v>88</v>
      </c>
      <c r="P260" s="178">
        <f t="shared" si="97"/>
        <v>95</v>
      </c>
      <c r="Q260" s="164">
        <f t="shared" si="75"/>
        <v>1909561</v>
      </c>
      <c r="R260" s="9" t="str">
        <f t="shared" si="87"/>
        <v>CPROPH65 T2 RH400-30  (65 gal)</v>
      </c>
      <c r="S260" s="11">
        <f t="shared" si="76"/>
        <v>1</v>
      </c>
      <c r="T260" s="197" t="s">
        <v>1065</v>
      </c>
      <c r="U260" s="179">
        <v>65</v>
      </c>
      <c r="V260" s="173" t="s">
        <v>275</v>
      </c>
      <c r="W260" s="173" t="s">
        <v>275</v>
      </c>
      <c r="X260" s="129" t="str">
        <f t="shared" si="77"/>
        <v>Rheem2020Prem65</v>
      </c>
      <c r="Y260" s="180">
        <v>1</v>
      </c>
      <c r="Z260" s="165"/>
      <c r="AA260" s="194"/>
      <c r="AB260" s="166"/>
      <c r="AC260" s="124" t="str">
        <f t="shared" si="88"/>
        <v>2,     1909561,   "CPROPH65 T2 RH400-30  (65 gal)"</v>
      </c>
      <c r="AD260" s="196" t="str">
        <f t="shared" si="98"/>
        <v>Rheem</v>
      </c>
      <c r="AE260" s="174" t="s">
        <v>1125</v>
      </c>
      <c r="AF260" s="167">
        <f t="shared" si="78"/>
        <v>1</v>
      </c>
      <c r="AG260" s="124" t="str">
        <f t="shared" si="89"/>
        <v xml:space="preserve">          case  CPROPH65 T2 RH400-30  (65 gal)   :   "RheemCPROPH65T2RH40030"</v>
      </c>
      <c r="AH260" s="6">
        <v>4.05</v>
      </c>
      <c r="AJ260" s="6">
        <v>4</v>
      </c>
      <c r="AK260"/>
      <c r="AL260" s="138" t="str">
        <f t="shared" si="90"/>
        <v/>
      </c>
      <c r="AM260" s="138">
        <f t="shared" si="91"/>
        <v>4.05</v>
      </c>
      <c r="AN260"/>
      <c r="AO260"/>
      <c r="AP260"/>
      <c r="AQ260"/>
      <c r="AR260"/>
    </row>
    <row r="261" spans="3:44" s="6" customFormat="1" ht="15" customHeight="1" x14ac:dyDescent="0.25">
      <c r="C261" s="6" t="str">
        <f t="shared" si="79"/>
        <v>Rheem</v>
      </c>
      <c r="D261" s="6" t="str">
        <f t="shared" si="80"/>
        <v>CPROPH65 T2 RH400-SO  (65 gal)</v>
      </c>
      <c r="E261" s="6">
        <f t="shared" si="81"/>
        <v>1909661</v>
      </c>
      <c r="F261" s="55">
        <f t="shared" si="82"/>
        <v>65</v>
      </c>
      <c r="G261" s="6" t="str">
        <f t="shared" si="83"/>
        <v>Rheem2020Prem65</v>
      </c>
      <c r="H261" s="114">
        <f t="shared" si="84"/>
        <v>1</v>
      </c>
      <c r="I261" s="152" t="str">
        <f t="shared" si="85"/>
        <v>RheemCPROPH65T2RH400SO</v>
      </c>
      <c r="J261" s="114">
        <v>4</v>
      </c>
      <c r="K261" s="219">
        <v>4.05</v>
      </c>
      <c r="L261" s="91" t="s">
        <v>188</v>
      </c>
      <c r="M261" s="175"/>
      <c r="N261" s="131">
        <f t="shared" si="86"/>
        <v>19</v>
      </c>
      <c r="O261" s="189" t="s">
        <v>88</v>
      </c>
      <c r="P261" s="178">
        <f t="shared" si="97"/>
        <v>96</v>
      </c>
      <c r="Q261" s="164">
        <f t="shared" si="75"/>
        <v>1909661</v>
      </c>
      <c r="R261" s="9" t="str">
        <f t="shared" si="87"/>
        <v>CPROPH65 T2 RH400-SO  (65 gal)</v>
      </c>
      <c r="S261" s="11">
        <f t="shared" si="76"/>
        <v>1</v>
      </c>
      <c r="T261" s="197" t="s">
        <v>1066</v>
      </c>
      <c r="U261" s="179">
        <v>65</v>
      </c>
      <c r="V261" s="173" t="s">
        <v>275</v>
      </c>
      <c r="W261" s="173" t="s">
        <v>275</v>
      </c>
      <c r="X261" s="129" t="str">
        <f t="shared" si="77"/>
        <v>Rheem2020Prem65</v>
      </c>
      <c r="Y261" s="180">
        <v>1</v>
      </c>
      <c r="Z261" s="165"/>
      <c r="AA261" s="194"/>
      <c r="AB261" s="166"/>
      <c r="AC261" s="124" t="str">
        <f t="shared" si="88"/>
        <v>2,     1909661,   "CPROPH65 T2 RH400-SO  (65 gal)"</v>
      </c>
      <c r="AD261" s="196" t="str">
        <f t="shared" si="98"/>
        <v>Rheem</v>
      </c>
      <c r="AE261" s="174" t="s">
        <v>1126</v>
      </c>
      <c r="AF261" s="167">
        <f t="shared" si="78"/>
        <v>1</v>
      </c>
      <c r="AG261" s="124" t="str">
        <f t="shared" si="89"/>
        <v xml:space="preserve">          case  CPROPH65 T2 RH400-SO  (65 gal)   :   "RheemCPROPH65T2RH400SO"</v>
      </c>
      <c r="AH261" s="6">
        <v>4.05</v>
      </c>
      <c r="AJ261" s="6">
        <v>4</v>
      </c>
      <c r="AK261"/>
      <c r="AL261" s="138" t="str">
        <f t="shared" si="90"/>
        <v/>
      </c>
      <c r="AM261" s="138">
        <f t="shared" si="91"/>
        <v>4.05</v>
      </c>
      <c r="AN261"/>
      <c r="AO261"/>
      <c r="AP261"/>
      <c r="AQ261"/>
      <c r="AR261"/>
    </row>
    <row r="262" spans="3:44" s="6" customFormat="1" ht="15" customHeight="1" x14ac:dyDescent="0.25">
      <c r="C262" s="6" t="str">
        <f t="shared" si="79"/>
        <v>Rheem</v>
      </c>
      <c r="D262" s="6" t="str">
        <f t="shared" si="80"/>
        <v>CPROPH80 T2 RH400-15  (80 gal)</v>
      </c>
      <c r="E262" s="6">
        <f t="shared" si="81"/>
        <v>1909762</v>
      </c>
      <c r="F262" s="55">
        <f t="shared" si="82"/>
        <v>80</v>
      </c>
      <c r="G262" s="6" t="str">
        <f t="shared" si="83"/>
        <v>Rheem2020Prem80</v>
      </c>
      <c r="H262" s="114">
        <f t="shared" si="84"/>
        <v>1</v>
      </c>
      <c r="I262" s="152" t="str">
        <f t="shared" si="85"/>
        <v>RheemCPROPH80T2RH40015</v>
      </c>
      <c r="J262" s="114">
        <v>4</v>
      </c>
      <c r="K262" s="219">
        <v>3.7</v>
      </c>
      <c r="L262" s="91" t="s">
        <v>188</v>
      </c>
      <c r="M262" s="175"/>
      <c r="N262" s="131">
        <f t="shared" si="86"/>
        <v>19</v>
      </c>
      <c r="O262" s="189" t="s">
        <v>88</v>
      </c>
      <c r="P262" s="178">
        <f t="shared" si="97"/>
        <v>97</v>
      </c>
      <c r="Q262" s="164">
        <f t="shared" si="75"/>
        <v>1909762</v>
      </c>
      <c r="R262" s="9" t="str">
        <f t="shared" si="87"/>
        <v>CPROPH80 T2 RH400-15  (80 gal)</v>
      </c>
      <c r="S262" s="11">
        <f t="shared" si="76"/>
        <v>1</v>
      </c>
      <c r="T262" s="197" t="s">
        <v>1067</v>
      </c>
      <c r="U262" s="179">
        <v>80</v>
      </c>
      <c r="V262" s="173" t="s">
        <v>276</v>
      </c>
      <c r="W262" s="173" t="s">
        <v>276</v>
      </c>
      <c r="X262" s="129" t="str">
        <f t="shared" si="77"/>
        <v>Rheem2020Prem80</v>
      </c>
      <c r="Y262" s="180">
        <v>1</v>
      </c>
      <c r="Z262" s="165"/>
      <c r="AA262" s="194"/>
      <c r="AB262" s="166"/>
      <c r="AC262" s="124" t="str">
        <f t="shared" si="88"/>
        <v>2,     1909762,   "CPROPH80 T2 RH400-15  (80 gal)"</v>
      </c>
      <c r="AD262" s="196" t="str">
        <f t="shared" si="98"/>
        <v>Rheem</v>
      </c>
      <c r="AE262" s="174" t="s">
        <v>1127</v>
      </c>
      <c r="AF262" s="167">
        <f t="shared" si="78"/>
        <v>1</v>
      </c>
      <c r="AG262" s="124" t="str">
        <f t="shared" si="89"/>
        <v xml:space="preserve">          case  CPROPH80 T2 RH400-15  (80 gal)   :   "RheemCPROPH80T2RH40015"</v>
      </c>
      <c r="AH262" s="6">
        <v>3.7</v>
      </c>
      <c r="AJ262" s="6">
        <v>4</v>
      </c>
      <c r="AK262"/>
      <c r="AL262" s="138" t="str">
        <f t="shared" si="90"/>
        <v/>
      </c>
      <c r="AM262" s="138">
        <f t="shared" si="91"/>
        <v>3.7</v>
      </c>
      <c r="AN262"/>
      <c r="AO262"/>
      <c r="AP262"/>
      <c r="AQ262"/>
      <c r="AR262"/>
    </row>
    <row r="263" spans="3:44" s="6" customFormat="1" ht="15" customHeight="1" x14ac:dyDescent="0.25">
      <c r="C263" s="6" t="str">
        <f t="shared" si="79"/>
        <v>Rheem</v>
      </c>
      <c r="D263" s="6" t="str">
        <f t="shared" si="80"/>
        <v>CPROPH80 T2 RH400-30  (80 gal)</v>
      </c>
      <c r="E263" s="6">
        <f t="shared" si="81"/>
        <v>1909862</v>
      </c>
      <c r="F263" s="55">
        <f t="shared" si="82"/>
        <v>80</v>
      </c>
      <c r="G263" s="6" t="str">
        <f t="shared" si="83"/>
        <v>Rheem2020Prem80</v>
      </c>
      <c r="H263" s="114">
        <f t="shared" si="84"/>
        <v>1</v>
      </c>
      <c r="I263" s="152" t="str">
        <f t="shared" si="85"/>
        <v>RheemCPROPH80T2RH40030</v>
      </c>
      <c r="J263" s="114">
        <v>4</v>
      </c>
      <c r="K263" s="219">
        <v>4.07</v>
      </c>
      <c r="L263" s="91" t="s">
        <v>188</v>
      </c>
      <c r="M263" s="175"/>
      <c r="N263" s="131">
        <f t="shared" si="86"/>
        <v>19</v>
      </c>
      <c r="O263" s="189" t="s">
        <v>88</v>
      </c>
      <c r="P263" s="178">
        <f t="shared" si="97"/>
        <v>98</v>
      </c>
      <c r="Q263" s="164">
        <f t="shared" si="75"/>
        <v>1909862</v>
      </c>
      <c r="R263" s="9" t="str">
        <f t="shared" si="87"/>
        <v>CPROPH80 T2 RH400-30  (80 gal)</v>
      </c>
      <c r="S263" s="11">
        <f t="shared" si="76"/>
        <v>1</v>
      </c>
      <c r="T263" s="197" t="s">
        <v>1068</v>
      </c>
      <c r="U263" s="179">
        <v>80</v>
      </c>
      <c r="V263" s="173" t="s">
        <v>276</v>
      </c>
      <c r="W263" s="173" t="s">
        <v>276</v>
      </c>
      <c r="X263" s="129" t="str">
        <f t="shared" si="77"/>
        <v>Rheem2020Prem80</v>
      </c>
      <c r="Y263" s="180">
        <v>1</v>
      </c>
      <c r="Z263" s="165"/>
      <c r="AA263" s="194"/>
      <c r="AB263" s="166"/>
      <c r="AC263" s="124" t="str">
        <f t="shared" si="88"/>
        <v>2,     1909862,   "CPROPH80 T2 RH400-30  (80 gal)"</v>
      </c>
      <c r="AD263" s="196" t="str">
        <f t="shared" si="98"/>
        <v>Rheem</v>
      </c>
      <c r="AE263" s="174" t="s">
        <v>1128</v>
      </c>
      <c r="AF263" s="167">
        <f t="shared" si="78"/>
        <v>1</v>
      </c>
      <c r="AG263" s="124" t="str">
        <f t="shared" si="89"/>
        <v xml:space="preserve">          case  CPROPH80 T2 RH400-30  (80 gal)   :   "RheemCPROPH80T2RH40030"</v>
      </c>
      <c r="AH263" s="6">
        <v>4.07</v>
      </c>
      <c r="AJ263" s="6">
        <v>4</v>
      </c>
      <c r="AK263"/>
      <c r="AL263" s="138" t="str">
        <f t="shared" si="90"/>
        <v/>
      </c>
      <c r="AM263" s="138">
        <f t="shared" si="91"/>
        <v>4.07</v>
      </c>
      <c r="AN263"/>
      <c r="AO263"/>
      <c r="AP263"/>
      <c r="AQ263"/>
      <c r="AR263"/>
    </row>
    <row r="264" spans="3:44" s="6" customFormat="1" ht="15" customHeight="1" x14ac:dyDescent="0.25">
      <c r="C264" s="6" t="str">
        <f t="shared" si="79"/>
        <v>Rheem</v>
      </c>
      <c r="D264" s="6" t="str">
        <f t="shared" si="80"/>
        <v>CPROPH80 T2 RH400-SO  (80 gal)</v>
      </c>
      <c r="E264" s="6">
        <f t="shared" si="81"/>
        <v>1909962</v>
      </c>
      <c r="F264" s="55">
        <f t="shared" si="82"/>
        <v>80</v>
      </c>
      <c r="G264" s="6" t="str">
        <f t="shared" si="83"/>
        <v>Rheem2020Prem80</v>
      </c>
      <c r="H264" s="114">
        <f t="shared" si="84"/>
        <v>1</v>
      </c>
      <c r="I264" s="152" t="str">
        <f t="shared" si="85"/>
        <v>RheemCPROPH80T2RH400SO</v>
      </c>
      <c r="J264" s="114">
        <v>4</v>
      </c>
      <c r="K264" s="219">
        <v>4.07</v>
      </c>
      <c r="L264" s="91" t="s">
        <v>188</v>
      </c>
      <c r="M264" s="175"/>
      <c r="N264" s="131">
        <f t="shared" si="86"/>
        <v>19</v>
      </c>
      <c r="O264" s="189" t="s">
        <v>88</v>
      </c>
      <c r="P264" s="178">
        <f t="shared" si="97"/>
        <v>99</v>
      </c>
      <c r="Q264" s="164">
        <f t="shared" si="75"/>
        <v>1909962</v>
      </c>
      <c r="R264" s="9" t="str">
        <f t="shared" si="87"/>
        <v>CPROPH80 T2 RH400-SO  (80 gal)</v>
      </c>
      <c r="S264" s="11">
        <f t="shared" si="76"/>
        <v>1</v>
      </c>
      <c r="T264" s="197" t="s">
        <v>1069</v>
      </c>
      <c r="U264" s="179">
        <v>80</v>
      </c>
      <c r="V264" s="173" t="s">
        <v>276</v>
      </c>
      <c r="W264" s="173" t="s">
        <v>276</v>
      </c>
      <c r="X264" s="129" t="str">
        <f t="shared" si="77"/>
        <v>Rheem2020Prem80</v>
      </c>
      <c r="Y264" s="180">
        <v>1</v>
      </c>
      <c r="Z264" s="165"/>
      <c r="AA264" s="194"/>
      <c r="AB264" s="166"/>
      <c r="AC264" s="124" t="str">
        <f t="shared" si="88"/>
        <v>2,     1909962,   "CPROPH80 T2 RH400-SO  (80 gal)"</v>
      </c>
      <c r="AD264" s="196" t="str">
        <f t="shared" si="98"/>
        <v>Rheem</v>
      </c>
      <c r="AE264" s="174" t="s">
        <v>1129</v>
      </c>
      <c r="AF264" s="167">
        <f t="shared" si="78"/>
        <v>1</v>
      </c>
      <c r="AG264" s="124" t="str">
        <f t="shared" si="89"/>
        <v xml:space="preserve">          case  CPROPH80 T2 RH400-SO  (80 gal)   :   "RheemCPROPH80T2RH400SO"</v>
      </c>
      <c r="AH264" s="6">
        <v>4.07</v>
      </c>
      <c r="AJ264" s="6">
        <v>4</v>
      </c>
      <c r="AK264"/>
      <c r="AL264" s="138" t="str">
        <f t="shared" si="90"/>
        <v/>
      </c>
      <c r="AM264" s="138">
        <f t="shared" si="91"/>
        <v>4.07</v>
      </c>
      <c r="AN264"/>
      <c r="AO264"/>
      <c r="AP264"/>
      <c r="AQ264"/>
      <c r="AR264"/>
    </row>
    <row r="265" spans="3:44" s="6" customFormat="1" ht="15" customHeight="1" x14ac:dyDescent="0.25">
      <c r="C265" s="6" t="str">
        <f t="shared" si="79"/>
        <v>Rheem</v>
      </c>
      <c r="D265" s="6" t="str">
        <f t="shared" si="80"/>
        <v>CXE40T10H22U1  (40 gal)</v>
      </c>
      <c r="E265" s="6">
        <f t="shared" si="81"/>
        <v>1910059</v>
      </c>
      <c r="F265" s="55">
        <f t="shared" si="82"/>
        <v>40</v>
      </c>
      <c r="G265" s="6" t="str">
        <f t="shared" si="83"/>
        <v>Rheem2020Prem40</v>
      </c>
      <c r="H265" s="114">
        <f t="shared" si="84"/>
        <v>1</v>
      </c>
      <c r="I265" s="152" t="str">
        <f t="shared" si="85"/>
        <v>RheemCXE40T10H22U1</v>
      </c>
      <c r="J265" s="114">
        <v>4</v>
      </c>
      <c r="K265" s="219">
        <v>3.45</v>
      </c>
      <c r="L265" s="91" t="s">
        <v>188</v>
      </c>
      <c r="M265" s="175"/>
      <c r="N265" s="131">
        <f t="shared" si="86"/>
        <v>19</v>
      </c>
      <c r="O265" s="189" t="s">
        <v>88</v>
      </c>
      <c r="P265" s="178">
        <f t="shared" si="97"/>
        <v>100</v>
      </c>
      <c r="Q265" s="164">
        <f t="shared" si="75"/>
        <v>1910059</v>
      </c>
      <c r="R265" s="9" t="str">
        <f t="shared" si="87"/>
        <v>CXE40T10H22U1  (40 gal)</v>
      </c>
      <c r="S265" s="11">
        <f t="shared" si="76"/>
        <v>1</v>
      </c>
      <c r="T265" s="197" t="s">
        <v>1070</v>
      </c>
      <c r="U265" s="179">
        <v>40</v>
      </c>
      <c r="V265" s="173" t="s">
        <v>273</v>
      </c>
      <c r="W265" s="173" t="s">
        <v>273</v>
      </c>
      <c r="X265" s="129" t="str">
        <f t="shared" si="77"/>
        <v>Rheem2020Prem40</v>
      </c>
      <c r="Y265" s="180">
        <v>1</v>
      </c>
      <c r="Z265" s="165"/>
      <c r="AA265" s="194"/>
      <c r="AB265" s="166"/>
      <c r="AC265" s="124" t="str">
        <f t="shared" si="88"/>
        <v>2,     1910059,   "CXE40T10H22U1  (40 gal)"</v>
      </c>
      <c r="AD265" s="196" t="str">
        <f t="shared" si="98"/>
        <v>Rheem</v>
      </c>
      <c r="AE265" s="174" t="s">
        <v>1130</v>
      </c>
      <c r="AF265" s="167">
        <f t="shared" si="78"/>
        <v>1</v>
      </c>
      <c r="AG265" s="124" t="str">
        <f t="shared" si="89"/>
        <v xml:space="preserve">          case  CXE40T10H22U1  (40 gal)   :   "RheemCXE40T10H22U1"</v>
      </c>
      <c r="AH265" s="6">
        <v>3.45</v>
      </c>
      <c r="AJ265" s="6">
        <v>4</v>
      </c>
      <c r="AK265"/>
      <c r="AL265" s="138" t="str">
        <f t="shared" si="90"/>
        <v/>
      </c>
      <c r="AM265" s="138">
        <f t="shared" si="91"/>
        <v>3.45</v>
      </c>
      <c r="AN265"/>
      <c r="AO265"/>
      <c r="AP265"/>
      <c r="AQ265"/>
      <c r="AR265"/>
    </row>
    <row r="266" spans="3:44" s="6" customFormat="1" ht="15" customHeight="1" x14ac:dyDescent="0.25">
      <c r="C266" s="6" t="str">
        <f t="shared" si="79"/>
        <v>Rheem</v>
      </c>
      <c r="D266" s="6" t="str">
        <f t="shared" si="80"/>
        <v>CXE40T10H45U1  (40 gal)</v>
      </c>
      <c r="E266" s="6">
        <f t="shared" si="81"/>
        <v>1910159</v>
      </c>
      <c r="F266" s="55">
        <f t="shared" si="82"/>
        <v>40</v>
      </c>
      <c r="G266" s="6" t="str">
        <f t="shared" si="83"/>
        <v>Rheem2020Prem40</v>
      </c>
      <c r="H266" s="114">
        <f t="shared" si="84"/>
        <v>1</v>
      </c>
      <c r="I266" s="152" t="str">
        <f t="shared" si="85"/>
        <v>RheemCXE40T10H45U1</v>
      </c>
      <c r="J266" s="114">
        <v>4</v>
      </c>
      <c r="K266" s="219">
        <v>3.83</v>
      </c>
      <c r="L266" s="91" t="s">
        <v>188</v>
      </c>
      <c r="M266" s="175"/>
      <c r="N266" s="131">
        <f t="shared" si="86"/>
        <v>19</v>
      </c>
      <c r="O266" s="189" t="s">
        <v>88</v>
      </c>
      <c r="P266" s="178">
        <f t="shared" si="97"/>
        <v>101</v>
      </c>
      <c r="Q266" s="164">
        <f t="shared" ref="Q266:Q329" si="99" xml:space="preserve"> (N266*100000) + (P266*100) + VLOOKUP( W266, $T$2:$V$70, 2, FALSE )</f>
        <v>1910159</v>
      </c>
      <c r="R266" s="9" t="str">
        <f t="shared" si="87"/>
        <v>CXE40T10H45U1  (40 gal)</v>
      </c>
      <c r="S266" s="11">
        <f t="shared" ref="S266:S329" si="100">COUNTIF(R$87:R$620, R266)</f>
        <v>1</v>
      </c>
      <c r="T266" s="197" t="s">
        <v>1071</v>
      </c>
      <c r="U266" s="179">
        <v>40</v>
      </c>
      <c r="V266" s="173" t="s">
        <v>273</v>
      </c>
      <c r="W266" s="173" t="s">
        <v>273</v>
      </c>
      <c r="X266" s="129" t="str">
        <f t="shared" ref="X266:X329" si="101">VLOOKUP( W266, $T$2:$V$71, 3, FALSE )</f>
        <v>Rheem2020Prem40</v>
      </c>
      <c r="Y266" s="180">
        <v>1</v>
      </c>
      <c r="Z266" s="165"/>
      <c r="AA266" s="194"/>
      <c r="AB266" s="166"/>
      <c r="AC266" s="124" t="str">
        <f t="shared" si="88"/>
        <v>2,     1910159,   "CXE40T10H45U1  (40 gal)"</v>
      </c>
      <c r="AD266" s="196" t="str">
        <f t="shared" si="98"/>
        <v>Rheem</v>
      </c>
      <c r="AE266" s="174" t="s">
        <v>1131</v>
      </c>
      <c r="AF266" s="167">
        <f t="shared" ref="AF266:AF329" si="102">COUNTIF(AE$74:AE$620, AE266)</f>
        <v>1</v>
      </c>
      <c r="AG266" s="124" t="str">
        <f t="shared" si="89"/>
        <v xml:space="preserve">          case  CXE40T10H45U1  (40 gal)   :   "RheemCXE40T10H45U1"</v>
      </c>
      <c r="AH266" s="6">
        <v>3.83</v>
      </c>
      <c r="AJ266" s="6">
        <v>4</v>
      </c>
      <c r="AK266"/>
      <c r="AL266" s="138" t="str">
        <f t="shared" si="90"/>
        <v/>
      </c>
      <c r="AM266" s="138">
        <f t="shared" si="91"/>
        <v>3.83</v>
      </c>
      <c r="AN266"/>
      <c r="AO266"/>
      <c r="AP266"/>
      <c r="AQ266"/>
      <c r="AR266"/>
    </row>
    <row r="267" spans="3:44" s="6" customFormat="1" ht="15" customHeight="1" x14ac:dyDescent="0.25">
      <c r="C267" s="6" t="str">
        <f t="shared" si="79"/>
        <v>Rheem</v>
      </c>
      <c r="D267" s="6" t="str">
        <f t="shared" si="80"/>
        <v>CXE40T10HS45U1  (40 gal)</v>
      </c>
      <c r="E267" s="6">
        <f t="shared" si="81"/>
        <v>1910259</v>
      </c>
      <c r="F267" s="55">
        <f t="shared" si="82"/>
        <v>40</v>
      </c>
      <c r="G267" s="6" t="str">
        <f t="shared" si="83"/>
        <v>Rheem2020Prem40</v>
      </c>
      <c r="H267" s="114">
        <f t="shared" si="84"/>
        <v>1</v>
      </c>
      <c r="I267" s="152" t="str">
        <f t="shared" si="85"/>
        <v>RheemCXE40T10HS45U1</v>
      </c>
      <c r="J267" s="114">
        <v>4</v>
      </c>
      <c r="K267" s="219">
        <v>3.83</v>
      </c>
      <c r="L267" s="91" t="s">
        <v>188</v>
      </c>
      <c r="M267" s="175"/>
      <c r="N267" s="131">
        <f t="shared" si="86"/>
        <v>19</v>
      </c>
      <c r="O267" s="189" t="s">
        <v>88</v>
      </c>
      <c r="P267" s="178">
        <f t="shared" si="97"/>
        <v>102</v>
      </c>
      <c r="Q267" s="164">
        <f t="shared" si="99"/>
        <v>1910259</v>
      </c>
      <c r="R267" s="9" t="str">
        <f t="shared" si="87"/>
        <v>CXE40T10HS45U1  (40 gal)</v>
      </c>
      <c r="S267" s="11">
        <f t="shared" si="100"/>
        <v>1</v>
      </c>
      <c r="T267" s="197" t="s">
        <v>1072</v>
      </c>
      <c r="U267" s="179">
        <v>40</v>
      </c>
      <c r="V267" s="173" t="s">
        <v>273</v>
      </c>
      <c r="W267" s="173" t="s">
        <v>273</v>
      </c>
      <c r="X267" s="129" t="str">
        <f t="shared" si="101"/>
        <v>Rheem2020Prem40</v>
      </c>
      <c r="Y267" s="180">
        <v>1</v>
      </c>
      <c r="Z267" s="165"/>
      <c r="AA267" s="194"/>
      <c r="AB267" s="166"/>
      <c r="AC267" s="124" t="str">
        <f t="shared" si="88"/>
        <v>2,     1910259,   "CXE40T10HS45U1  (40 gal)"</v>
      </c>
      <c r="AD267" s="196" t="str">
        <f t="shared" si="98"/>
        <v>Rheem</v>
      </c>
      <c r="AE267" s="174" t="s">
        <v>1132</v>
      </c>
      <c r="AF267" s="167">
        <f t="shared" si="102"/>
        <v>1</v>
      </c>
      <c r="AG267" s="124" t="str">
        <f t="shared" si="89"/>
        <v xml:space="preserve">          case  CXE40T10HS45U1  (40 gal)   :   "RheemCXE40T10HS45U1"</v>
      </c>
      <c r="AH267" s="6">
        <v>3.83</v>
      </c>
      <c r="AJ267" s="6">
        <v>4</v>
      </c>
      <c r="AK267"/>
      <c r="AL267" s="138" t="str">
        <f t="shared" si="90"/>
        <v/>
      </c>
      <c r="AM267" s="138">
        <f t="shared" si="91"/>
        <v>3.83</v>
      </c>
      <c r="AN267"/>
      <c r="AO267"/>
      <c r="AP267"/>
      <c r="AQ267"/>
      <c r="AR267"/>
    </row>
    <row r="268" spans="3:44" s="6" customFormat="1" ht="15" customHeight="1" x14ac:dyDescent="0.25">
      <c r="C268" s="6" t="str">
        <f t="shared" si="79"/>
        <v>Rheem</v>
      </c>
      <c r="D268" s="6" t="str">
        <f t="shared" si="80"/>
        <v>CXE50T10H22U1  (50 gal)</v>
      </c>
      <c r="E268" s="6">
        <f t="shared" si="81"/>
        <v>1910360</v>
      </c>
      <c r="F268" s="55">
        <f t="shared" si="82"/>
        <v>50</v>
      </c>
      <c r="G268" s="6" t="str">
        <f t="shared" si="83"/>
        <v>Rheem2020Prem50</v>
      </c>
      <c r="H268" s="114">
        <f t="shared" si="84"/>
        <v>1</v>
      </c>
      <c r="I268" s="152" t="str">
        <f t="shared" si="85"/>
        <v>RheemCXE50T10H22U1</v>
      </c>
      <c r="J268" s="114">
        <v>4</v>
      </c>
      <c r="K268" s="219">
        <v>3.75</v>
      </c>
      <c r="L268" s="91" t="s">
        <v>188</v>
      </c>
      <c r="M268" s="175"/>
      <c r="N268" s="131">
        <f t="shared" si="86"/>
        <v>19</v>
      </c>
      <c r="O268" s="189" t="s">
        <v>88</v>
      </c>
      <c r="P268" s="178">
        <f t="shared" si="97"/>
        <v>103</v>
      </c>
      <c r="Q268" s="164">
        <f t="shared" si="99"/>
        <v>1910360</v>
      </c>
      <c r="R268" s="9" t="str">
        <f t="shared" si="87"/>
        <v>CXE50T10H22U1  (50 gal)</v>
      </c>
      <c r="S268" s="11">
        <f t="shared" si="100"/>
        <v>1</v>
      </c>
      <c r="T268" s="197" t="s">
        <v>1073</v>
      </c>
      <c r="U268" s="179">
        <v>50</v>
      </c>
      <c r="V268" s="173" t="s">
        <v>274</v>
      </c>
      <c r="W268" s="173" t="s">
        <v>274</v>
      </c>
      <c r="X268" s="129" t="str">
        <f t="shared" si="101"/>
        <v>Rheem2020Prem50</v>
      </c>
      <c r="Y268" s="180">
        <v>1</v>
      </c>
      <c r="Z268" s="165"/>
      <c r="AA268" s="194"/>
      <c r="AB268" s="166"/>
      <c r="AC268" s="124" t="str">
        <f t="shared" si="88"/>
        <v>2,     1910360,   "CXE50T10H22U1  (50 gal)"</v>
      </c>
      <c r="AD268" s="196" t="str">
        <f t="shared" si="98"/>
        <v>Rheem</v>
      </c>
      <c r="AE268" s="174" t="s">
        <v>1133</v>
      </c>
      <c r="AF268" s="167">
        <f t="shared" si="102"/>
        <v>1</v>
      </c>
      <c r="AG268" s="124" t="str">
        <f t="shared" si="89"/>
        <v xml:space="preserve">          case  CXE50T10H22U1  (50 gal)   :   "RheemCXE50T10H22U1"</v>
      </c>
      <c r="AH268" s="6">
        <v>3.75</v>
      </c>
      <c r="AJ268" s="6">
        <v>4</v>
      </c>
      <c r="AK268"/>
      <c r="AL268" s="138" t="str">
        <f t="shared" si="90"/>
        <v/>
      </c>
      <c r="AM268" s="138">
        <f t="shared" si="91"/>
        <v>3.75</v>
      </c>
      <c r="AN268"/>
      <c r="AO268"/>
      <c r="AP268"/>
      <c r="AQ268"/>
      <c r="AR268"/>
    </row>
    <row r="269" spans="3:44" s="6" customFormat="1" ht="15" customHeight="1" x14ac:dyDescent="0.25">
      <c r="C269" s="6" t="str">
        <f t="shared" ref="C269:C332" si="103">O269</f>
        <v>Rheem</v>
      </c>
      <c r="D269" s="6" t="str">
        <f t="shared" ref="D269:D332" si="104">R269</f>
        <v>CXE50T10H45U1  (50 gal)</v>
      </c>
      <c r="E269" s="6">
        <f t="shared" ref="E269:E332" si="105">Q269</f>
        <v>1910460</v>
      </c>
      <c r="F269" s="55">
        <f t="shared" ref="F269:F332" si="106">U269</f>
        <v>50</v>
      </c>
      <c r="G269" s="6" t="str">
        <f t="shared" ref="G269:G332" si="107">X269</f>
        <v>Rheem2020Prem50</v>
      </c>
      <c r="H269" s="114">
        <f t="shared" ref="H269:H332" si="108">Y269</f>
        <v>1</v>
      </c>
      <c r="I269" s="152" t="str">
        <f t="shared" ref="I269:I332" si="109">AE269</f>
        <v>RheemCXE50T10H45U1</v>
      </c>
      <c r="J269" s="114">
        <v>4</v>
      </c>
      <c r="K269" s="219">
        <v>3.88</v>
      </c>
      <c r="L269" s="91" t="s">
        <v>188</v>
      </c>
      <c r="M269" s="175"/>
      <c r="N269" s="131">
        <f t="shared" ref="N269:N332" si="110">VLOOKUP( O269, $O$2:$P$24, 2, FALSE )</f>
        <v>19</v>
      </c>
      <c r="O269" s="189" t="s">
        <v>88</v>
      </c>
      <c r="P269" s="178">
        <f t="shared" si="97"/>
        <v>104</v>
      </c>
      <c r="Q269" s="164">
        <f t="shared" si="99"/>
        <v>1910460</v>
      </c>
      <c r="R269" s="9" t="str">
        <f t="shared" ref="R269:R332" si="111">T269 &amp; "  (" &amp; U269 &amp; " gal)"</f>
        <v>CXE50T10H45U1  (50 gal)</v>
      </c>
      <c r="S269" s="11">
        <f t="shared" si="100"/>
        <v>1</v>
      </c>
      <c r="T269" s="197" t="s">
        <v>1074</v>
      </c>
      <c r="U269" s="179">
        <v>50</v>
      </c>
      <c r="V269" s="173" t="s">
        <v>274</v>
      </c>
      <c r="W269" s="173" t="s">
        <v>274</v>
      </c>
      <c r="X269" s="129" t="str">
        <f t="shared" si="101"/>
        <v>Rheem2020Prem50</v>
      </c>
      <c r="Y269" s="180">
        <v>1</v>
      </c>
      <c r="Z269" s="165"/>
      <c r="AA269" s="194"/>
      <c r="AB269" s="166"/>
      <c r="AC269" s="124" t="str">
        <f t="shared" ref="AC269:AC332" si="112">"2,     "&amp;E269&amp;",   """&amp;R269&amp;""""</f>
        <v>2,     1910460,   "CXE50T10H45U1  (50 gal)"</v>
      </c>
      <c r="AD269" s="196" t="str">
        <f t="shared" si="98"/>
        <v>Rheem</v>
      </c>
      <c r="AE269" s="174" t="s">
        <v>1134</v>
      </c>
      <c r="AF269" s="167">
        <f t="shared" si="102"/>
        <v>1</v>
      </c>
      <c r="AG269" s="124" t="str">
        <f t="shared" ref="AG269:AG332" si="113">"          case  "&amp;D269&amp;"   :   """&amp;AE269&amp;""""</f>
        <v xml:space="preserve">          case  CXE50T10H45U1  (50 gal)   :   "RheemCXE50T10H45U1"</v>
      </c>
      <c r="AH269" s="6">
        <v>3.88</v>
      </c>
      <c r="AJ269" s="6">
        <v>4</v>
      </c>
      <c r="AK269"/>
      <c r="AL269" s="138" t="str">
        <f t="shared" si="90"/>
        <v/>
      </c>
      <c r="AM269" s="138">
        <f t="shared" si="91"/>
        <v>3.88</v>
      </c>
      <c r="AN269"/>
      <c r="AO269"/>
      <c r="AP269"/>
      <c r="AQ269"/>
      <c r="AR269"/>
    </row>
    <row r="270" spans="3:44" s="6" customFormat="1" ht="15" customHeight="1" x14ac:dyDescent="0.25">
      <c r="C270" s="6" t="str">
        <f t="shared" si="103"/>
        <v>Rheem</v>
      </c>
      <c r="D270" s="6" t="str">
        <f t="shared" si="104"/>
        <v>CXE50T10HS45U1  (50 gal)</v>
      </c>
      <c r="E270" s="6">
        <f t="shared" si="105"/>
        <v>1910560</v>
      </c>
      <c r="F270" s="55">
        <f t="shared" si="106"/>
        <v>50</v>
      </c>
      <c r="G270" s="6" t="str">
        <f t="shared" si="107"/>
        <v>Rheem2020Prem50</v>
      </c>
      <c r="H270" s="114">
        <f t="shared" si="108"/>
        <v>1</v>
      </c>
      <c r="I270" s="152" t="str">
        <f t="shared" si="109"/>
        <v>RheemCXE50T10HS45U1</v>
      </c>
      <c r="J270" s="114">
        <v>4</v>
      </c>
      <c r="K270" s="219">
        <v>3.88</v>
      </c>
      <c r="L270" s="91" t="s">
        <v>188</v>
      </c>
      <c r="M270" s="175"/>
      <c r="N270" s="131">
        <f t="shared" si="110"/>
        <v>19</v>
      </c>
      <c r="O270" s="189" t="s">
        <v>88</v>
      </c>
      <c r="P270" s="178">
        <f t="shared" si="97"/>
        <v>105</v>
      </c>
      <c r="Q270" s="164">
        <f t="shared" si="99"/>
        <v>1910560</v>
      </c>
      <c r="R270" s="9" t="str">
        <f t="shared" si="111"/>
        <v>CXE50T10HS45U1  (50 gal)</v>
      </c>
      <c r="S270" s="11">
        <f t="shared" si="100"/>
        <v>1</v>
      </c>
      <c r="T270" s="197" t="s">
        <v>1075</v>
      </c>
      <c r="U270" s="179">
        <v>50</v>
      </c>
      <c r="V270" s="173" t="s">
        <v>274</v>
      </c>
      <c r="W270" s="173" t="s">
        <v>274</v>
      </c>
      <c r="X270" s="129" t="str">
        <f t="shared" si="101"/>
        <v>Rheem2020Prem50</v>
      </c>
      <c r="Y270" s="180">
        <v>1</v>
      </c>
      <c r="Z270" s="165"/>
      <c r="AA270" s="194"/>
      <c r="AB270" s="166"/>
      <c r="AC270" s="124" t="str">
        <f t="shared" si="112"/>
        <v>2,     1910560,   "CXE50T10HS45U1  (50 gal)"</v>
      </c>
      <c r="AD270" s="196" t="str">
        <f t="shared" si="98"/>
        <v>Rheem</v>
      </c>
      <c r="AE270" s="174" t="s">
        <v>1135</v>
      </c>
      <c r="AF270" s="167">
        <f t="shared" si="102"/>
        <v>1</v>
      </c>
      <c r="AG270" s="124" t="str">
        <f t="shared" si="113"/>
        <v xml:space="preserve">          case  CXE50T10HS45U1  (50 gal)   :   "RheemCXE50T10HS45U1"</v>
      </c>
      <c r="AH270" s="6">
        <v>3.88</v>
      </c>
      <c r="AJ270" s="6">
        <v>4</v>
      </c>
      <c r="AK270"/>
      <c r="AL270" s="138" t="str">
        <f t="shared" ref="AL270:AL333" si="114">IF( AJ270=3, AH270, "" )</f>
        <v/>
      </c>
      <c r="AM270" s="138">
        <f t="shared" ref="AM270:AM333" si="115">IF( AJ270=4, AH270, "" )</f>
        <v>3.88</v>
      </c>
      <c r="AN270"/>
      <c r="AO270"/>
      <c r="AP270"/>
      <c r="AQ270"/>
      <c r="AR270"/>
    </row>
    <row r="271" spans="3:44" s="6" customFormat="1" ht="15" customHeight="1" x14ac:dyDescent="0.25">
      <c r="C271" s="6" t="str">
        <f t="shared" si="103"/>
        <v>Rheem</v>
      </c>
      <c r="D271" s="6" t="str">
        <f t="shared" si="104"/>
        <v>CXE65T10H22U1  (65 gal)</v>
      </c>
      <c r="E271" s="6">
        <f t="shared" si="105"/>
        <v>1910661</v>
      </c>
      <c r="F271" s="55">
        <f t="shared" si="106"/>
        <v>65</v>
      </c>
      <c r="G271" s="6" t="str">
        <f t="shared" si="107"/>
        <v>Rheem2020Prem65</v>
      </c>
      <c r="H271" s="114">
        <f t="shared" si="108"/>
        <v>1</v>
      </c>
      <c r="I271" s="152" t="str">
        <f t="shared" si="109"/>
        <v>RheemCXE65T10H22U1</v>
      </c>
      <c r="J271" s="114">
        <v>4</v>
      </c>
      <c r="K271" s="219">
        <v>3.55</v>
      </c>
      <c r="L271" s="91" t="s">
        <v>188</v>
      </c>
      <c r="M271" s="175"/>
      <c r="N271" s="131">
        <f t="shared" si="110"/>
        <v>19</v>
      </c>
      <c r="O271" s="189" t="s">
        <v>88</v>
      </c>
      <c r="P271" s="178">
        <f t="shared" si="97"/>
        <v>106</v>
      </c>
      <c r="Q271" s="164">
        <f t="shared" si="99"/>
        <v>1910661</v>
      </c>
      <c r="R271" s="9" t="str">
        <f t="shared" si="111"/>
        <v>CXE65T10H22U1  (65 gal)</v>
      </c>
      <c r="S271" s="11">
        <f t="shared" si="100"/>
        <v>1</v>
      </c>
      <c r="T271" s="197" t="s">
        <v>1076</v>
      </c>
      <c r="U271" s="179">
        <v>65</v>
      </c>
      <c r="V271" s="173" t="s">
        <v>275</v>
      </c>
      <c r="W271" s="173" t="s">
        <v>275</v>
      </c>
      <c r="X271" s="129" t="str">
        <f t="shared" si="101"/>
        <v>Rheem2020Prem65</v>
      </c>
      <c r="Y271" s="180">
        <v>1</v>
      </c>
      <c r="Z271" s="165"/>
      <c r="AA271" s="194"/>
      <c r="AB271" s="166"/>
      <c r="AC271" s="124" t="str">
        <f t="shared" si="112"/>
        <v>2,     1910661,   "CXE65T10H22U1  (65 gal)"</v>
      </c>
      <c r="AD271" s="196" t="str">
        <f t="shared" si="98"/>
        <v>Rheem</v>
      </c>
      <c r="AE271" s="174" t="s">
        <v>1136</v>
      </c>
      <c r="AF271" s="167">
        <f t="shared" si="102"/>
        <v>1</v>
      </c>
      <c r="AG271" s="124" t="str">
        <f t="shared" si="113"/>
        <v xml:space="preserve">          case  CXE65T10H22U1  (65 gal)   :   "RheemCXE65T10H22U1"</v>
      </c>
      <c r="AH271" s="6">
        <v>3.55</v>
      </c>
      <c r="AJ271" s="6">
        <v>4</v>
      </c>
      <c r="AK271"/>
      <c r="AL271" s="138" t="str">
        <f t="shared" si="114"/>
        <v/>
      </c>
      <c r="AM271" s="138">
        <f t="shared" si="115"/>
        <v>3.55</v>
      </c>
      <c r="AN271"/>
      <c r="AO271"/>
      <c r="AP271"/>
      <c r="AQ271"/>
      <c r="AR271"/>
    </row>
    <row r="272" spans="3:44" s="6" customFormat="1" ht="15" customHeight="1" x14ac:dyDescent="0.25">
      <c r="C272" s="6" t="str">
        <f t="shared" si="103"/>
        <v>Rheem</v>
      </c>
      <c r="D272" s="6" t="str">
        <f t="shared" si="104"/>
        <v>CXE65T10H45U1  (65 gal)</v>
      </c>
      <c r="E272" s="6">
        <f t="shared" si="105"/>
        <v>1910761</v>
      </c>
      <c r="F272" s="55">
        <f t="shared" si="106"/>
        <v>65</v>
      </c>
      <c r="G272" s="6" t="str">
        <f t="shared" si="107"/>
        <v>Rheem2020Prem65</v>
      </c>
      <c r="H272" s="114">
        <f t="shared" si="108"/>
        <v>1</v>
      </c>
      <c r="I272" s="152" t="str">
        <f t="shared" si="109"/>
        <v>RheemCXE65T10H45U1</v>
      </c>
      <c r="J272" s="114">
        <v>4</v>
      </c>
      <c r="K272" s="219">
        <v>4.05</v>
      </c>
      <c r="L272" s="91" t="s">
        <v>188</v>
      </c>
      <c r="M272" s="175"/>
      <c r="N272" s="131">
        <f t="shared" si="110"/>
        <v>19</v>
      </c>
      <c r="O272" s="189" t="s">
        <v>88</v>
      </c>
      <c r="P272" s="178">
        <f t="shared" si="97"/>
        <v>107</v>
      </c>
      <c r="Q272" s="164">
        <f t="shared" si="99"/>
        <v>1910761</v>
      </c>
      <c r="R272" s="9" t="str">
        <f t="shared" si="111"/>
        <v>CXE65T10H45U1  (65 gal)</v>
      </c>
      <c r="S272" s="11">
        <f t="shared" si="100"/>
        <v>1</v>
      </c>
      <c r="T272" s="197" t="s">
        <v>1077</v>
      </c>
      <c r="U272" s="179">
        <v>65</v>
      </c>
      <c r="V272" s="173" t="s">
        <v>275</v>
      </c>
      <c r="W272" s="173" t="s">
        <v>275</v>
      </c>
      <c r="X272" s="129" t="str">
        <f t="shared" si="101"/>
        <v>Rheem2020Prem65</v>
      </c>
      <c r="Y272" s="180">
        <v>1</v>
      </c>
      <c r="Z272" s="165"/>
      <c r="AA272" s="194"/>
      <c r="AB272" s="166"/>
      <c r="AC272" s="124" t="str">
        <f t="shared" si="112"/>
        <v>2,     1910761,   "CXE65T10H45U1  (65 gal)"</v>
      </c>
      <c r="AD272" s="196" t="str">
        <f t="shared" si="98"/>
        <v>Rheem</v>
      </c>
      <c r="AE272" s="174" t="s">
        <v>1137</v>
      </c>
      <c r="AF272" s="167">
        <f t="shared" si="102"/>
        <v>1</v>
      </c>
      <c r="AG272" s="124" t="str">
        <f t="shared" si="113"/>
        <v xml:space="preserve">          case  CXE65T10H45U1  (65 gal)   :   "RheemCXE65T10H45U1"</v>
      </c>
      <c r="AH272" s="6">
        <v>4.05</v>
      </c>
      <c r="AJ272" s="6">
        <v>4</v>
      </c>
      <c r="AK272"/>
      <c r="AL272" s="138" t="str">
        <f t="shared" si="114"/>
        <v/>
      </c>
      <c r="AM272" s="138">
        <f t="shared" si="115"/>
        <v>4.05</v>
      </c>
      <c r="AN272"/>
      <c r="AO272"/>
      <c r="AP272"/>
      <c r="AQ272"/>
      <c r="AR272"/>
    </row>
    <row r="273" spans="3:44" s="6" customFormat="1" ht="15" customHeight="1" x14ac:dyDescent="0.25">
      <c r="C273" s="6" t="str">
        <f t="shared" si="103"/>
        <v>Rheem</v>
      </c>
      <c r="D273" s="6" t="str">
        <f t="shared" si="104"/>
        <v>CXE65T10HS45U1  (65 gal)</v>
      </c>
      <c r="E273" s="6">
        <f t="shared" si="105"/>
        <v>1910861</v>
      </c>
      <c r="F273" s="55">
        <f t="shared" si="106"/>
        <v>65</v>
      </c>
      <c r="G273" s="6" t="str">
        <f t="shared" si="107"/>
        <v>Rheem2020Prem65</v>
      </c>
      <c r="H273" s="114">
        <f t="shared" si="108"/>
        <v>1</v>
      </c>
      <c r="I273" s="152" t="str">
        <f t="shared" si="109"/>
        <v>RheemCXE65T10HS45U1</v>
      </c>
      <c r="J273" s="114">
        <v>4</v>
      </c>
      <c r="K273" s="219">
        <v>4.05</v>
      </c>
      <c r="L273" s="91" t="s">
        <v>188</v>
      </c>
      <c r="M273" s="175"/>
      <c r="N273" s="131">
        <f t="shared" si="110"/>
        <v>19</v>
      </c>
      <c r="O273" s="189" t="s">
        <v>88</v>
      </c>
      <c r="P273" s="178">
        <f t="shared" si="97"/>
        <v>108</v>
      </c>
      <c r="Q273" s="164">
        <f t="shared" si="99"/>
        <v>1910861</v>
      </c>
      <c r="R273" s="9" t="str">
        <f t="shared" si="111"/>
        <v>CXE65T10HS45U1  (65 gal)</v>
      </c>
      <c r="S273" s="11">
        <f t="shared" si="100"/>
        <v>1</v>
      </c>
      <c r="T273" s="197" t="s">
        <v>1078</v>
      </c>
      <c r="U273" s="179">
        <v>65</v>
      </c>
      <c r="V273" s="173" t="s">
        <v>275</v>
      </c>
      <c r="W273" s="173" t="s">
        <v>275</v>
      </c>
      <c r="X273" s="129" t="str">
        <f t="shared" si="101"/>
        <v>Rheem2020Prem65</v>
      </c>
      <c r="Y273" s="180">
        <v>1</v>
      </c>
      <c r="Z273" s="165"/>
      <c r="AA273" s="194"/>
      <c r="AB273" s="166"/>
      <c r="AC273" s="124" t="str">
        <f t="shared" si="112"/>
        <v>2,     1910861,   "CXE65T10HS45U1  (65 gal)"</v>
      </c>
      <c r="AD273" s="196" t="str">
        <f t="shared" si="98"/>
        <v>Rheem</v>
      </c>
      <c r="AE273" s="174" t="s">
        <v>1138</v>
      </c>
      <c r="AF273" s="167">
        <f t="shared" si="102"/>
        <v>1</v>
      </c>
      <c r="AG273" s="124" t="str">
        <f t="shared" si="113"/>
        <v xml:space="preserve">          case  CXE65T10HS45U1  (65 gal)   :   "RheemCXE65T10HS45U1"</v>
      </c>
      <c r="AH273" s="6">
        <v>4.05</v>
      </c>
      <c r="AJ273" s="6">
        <v>4</v>
      </c>
      <c r="AK273"/>
      <c r="AL273" s="138" t="str">
        <f t="shared" si="114"/>
        <v/>
      </c>
      <c r="AM273" s="138">
        <f t="shared" si="115"/>
        <v>4.05</v>
      </c>
      <c r="AN273"/>
      <c r="AO273"/>
      <c r="AP273"/>
      <c r="AQ273"/>
      <c r="AR273"/>
    </row>
    <row r="274" spans="3:44" s="6" customFormat="1" ht="15" customHeight="1" x14ac:dyDescent="0.25">
      <c r="C274" s="6" t="str">
        <f t="shared" si="103"/>
        <v>Rheem</v>
      </c>
      <c r="D274" s="6" t="str">
        <f t="shared" si="104"/>
        <v>CXE80T10H22U1  (80 gal)</v>
      </c>
      <c r="E274" s="6">
        <f t="shared" si="105"/>
        <v>1910962</v>
      </c>
      <c r="F274" s="55">
        <f t="shared" si="106"/>
        <v>80</v>
      </c>
      <c r="G274" s="6" t="str">
        <f t="shared" si="107"/>
        <v>Rheem2020Prem80</v>
      </c>
      <c r="H274" s="114">
        <f t="shared" si="108"/>
        <v>1</v>
      </c>
      <c r="I274" s="152" t="str">
        <f t="shared" si="109"/>
        <v>RheemCXE80T10H22U1</v>
      </c>
      <c r="J274" s="114">
        <v>4</v>
      </c>
      <c r="K274" s="219">
        <v>3.7</v>
      </c>
      <c r="L274" s="91" t="s">
        <v>188</v>
      </c>
      <c r="M274" s="175"/>
      <c r="N274" s="131">
        <f t="shared" si="110"/>
        <v>19</v>
      </c>
      <c r="O274" s="189" t="s">
        <v>88</v>
      </c>
      <c r="P274" s="178">
        <f t="shared" si="97"/>
        <v>109</v>
      </c>
      <c r="Q274" s="164">
        <f t="shared" si="99"/>
        <v>1910962</v>
      </c>
      <c r="R274" s="9" t="str">
        <f t="shared" si="111"/>
        <v>CXE80T10H22U1  (80 gal)</v>
      </c>
      <c r="S274" s="11">
        <f t="shared" si="100"/>
        <v>1</v>
      </c>
      <c r="T274" s="197" t="s">
        <v>1079</v>
      </c>
      <c r="U274" s="179">
        <v>80</v>
      </c>
      <c r="V274" s="173" t="s">
        <v>276</v>
      </c>
      <c r="W274" s="173" t="s">
        <v>276</v>
      </c>
      <c r="X274" s="129" t="str">
        <f t="shared" si="101"/>
        <v>Rheem2020Prem80</v>
      </c>
      <c r="Y274" s="180">
        <v>1</v>
      </c>
      <c r="Z274" s="165"/>
      <c r="AA274" s="194"/>
      <c r="AB274" s="166"/>
      <c r="AC274" s="124" t="str">
        <f t="shared" si="112"/>
        <v>2,     1910962,   "CXE80T10H22U1  (80 gal)"</v>
      </c>
      <c r="AD274" s="196" t="str">
        <f t="shared" si="98"/>
        <v>Rheem</v>
      </c>
      <c r="AE274" s="174" t="s">
        <v>1139</v>
      </c>
      <c r="AF274" s="167">
        <f t="shared" si="102"/>
        <v>1</v>
      </c>
      <c r="AG274" s="124" t="str">
        <f t="shared" si="113"/>
        <v xml:space="preserve">          case  CXE80T10H22U1  (80 gal)   :   "RheemCXE80T10H22U1"</v>
      </c>
      <c r="AH274" s="6">
        <v>3.7</v>
      </c>
      <c r="AJ274" s="6">
        <v>4</v>
      </c>
      <c r="AK274"/>
      <c r="AL274" s="138" t="str">
        <f t="shared" si="114"/>
        <v/>
      </c>
      <c r="AM274" s="138">
        <f t="shared" si="115"/>
        <v>3.7</v>
      </c>
      <c r="AN274"/>
      <c r="AO274"/>
      <c r="AP274"/>
      <c r="AQ274"/>
      <c r="AR274"/>
    </row>
    <row r="275" spans="3:44" s="6" customFormat="1" ht="15" customHeight="1" x14ac:dyDescent="0.25">
      <c r="C275" s="6" t="str">
        <f t="shared" si="103"/>
        <v>Rheem</v>
      </c>
      <c r="D275" s="6" t="str">
        <f t="shared" si="104"/>
        <v>CXE80T10H45U1  (80 gal)</v>
      </c>
      <c r="E275" s="6">
        <f t="shared" si="105"/>
        <v>1911062</v>
      </c>
      <c r="F275" s="55">
        <f t="shared" si="106"/>
        <v>80</v>
      </c>
      <c r="G275" s="6" t="str">
        <f t="shared" si="107"/>
        <v>Rheem2020Prem80</v>
      </c>
      <c r="H275" s="114">
        <f t="shared" si="108"/>
        <v>1</v>
      </c>
      <c r="I275" s="152" t="str">
        <f t="shared" si="109"/>
        <v>RheemCXE80T10H45U1</v>
      </c>
      <c r="J275" s="114">
        <v>4</v>
      </c>
      <c r="K275" s="219">
        <v>4.07</v>
      </c>
      <c r="L275" s="91" t="s">
        <v>188</v>
      </c>
      <c r="M275" s="175"/>
      <c r="N275" s="131">
        <f t="shared" si="110"/>
        <v>19</v>
      </c>
      <c r="O275" s="189" t="s">
        <v>88</v>
      </c>
      <c r="P275" s="178">
        <f t="shared" si="97"/>
        <v>110</v>
      </c>
      <c r="Q275" s="164">
        <f t="shared" si="99"/>
        <v>1911062</v>
      </c>
      <c r="R275" s="9" t="str">
        <f t="shared" si="111"/>
        <v>CXE80T10H45U1  (80 gal)</v>
      </c>
      <c r="S275" s="11">
        <f t="shared" si="100"/>
        <v>1</v>
      </c>
      <c r="T275" s="197" t="s">
        <v>1080</v>
      </c>
      <c r="U275" s="179">
        <v>80</v>
      </c>
      <c r="V275" s="173" t="s">
        <v>276</v>
      </c>
      <c r="W275" s="173" t="s">
        <v>276</v>
      </c>
      <c r="X275" s="129" t="str">
        <f t="shared" si="101"/>
        <v>Rheem2020Prem80</v>
      </c>
      <c r="Y275" s="180">
        <v>1</v>
      </c>
      <c r="Z275" s="165"/>
      <c r="AA275" s="194"/>
      <c r="AB275" s="166"/>
      <c r="AC275" s="124" t="str">
        <f t="shared" si="112"/>
        <v>2,     1911062,   "CXE80T10H45U1  (80 gal)"</v>
      </c>
      <c r="AD275" s="196" t="str">
        <f t="shared" si="98"/>
        <v>Rheem</v>
      </c>
      <c r="AE275" s="174" t="s">
        <v>1140</v>
      </c>
      <c r="AF275" s="167">
        <f t="shared" si="102"/>
        <v>1</v>
      </c>
      <c r="AG275" s="124" t="str">
        <f t="shared" si="113"/>
        <v xml:space="preserve">          case  CXE80T10H45U1  (80 gal)   :   "RheemCXE80T10H45U1"</v>
      </c>
      <c r="AH275" s="6">
        <v>4.07</v>
      </c>
      <c r="AJ275" s="6">
        <v>4</v>
      </c>
      <c r="AK275"/>
      <c r="AL275" s="138" t="str">
        <f t="shared" si="114"/>
        <v/>
      </c>
      <c r="AM275" s="138">
        <f t="shared" si="115"/>
        <v>4.07</v>
      </c>
      <c r="AN275"/>
      <c r="AO275"/>
      <c r="AP275"/>
      <c r="AQ275"/>
      <c r="AR275"/>
    </row>
    <row r="276" spans="3:44" s="6" customFormat="1" ht="15" customHeight="1" x14ac:dyDescent="0.25">
      <c r="C276" s="6" t="str">
        <f t="shared" si="103"/>
        <v>Rheem</v>
      </c>
      <c r="D276" s="6" t="str">
        <f t="shared" si="104"/>
        <v>CXE80T10HS45U1  (80 gal)</v>
      </c>
      <c r="E276" s="6">
        <f t="shared" si="105"/>
        <v>1911162</v>
      </c>
      <c r="F276" s="55">
        <f t="shared" si="106"/>
        <v>80</v>
      </c>
      <c r="G276" s="6" t="str">
        <f t="shared" si="107"/>
        <v>Rheem2020Prem80</v>
      </c>
      <c r="H276" s="114">
        <f t="shared" si="108"/>
        <v>1</v>
      </c>
      <c r="I276" s="152" t="str">
        <f t="shared" si="109"/>
        <v>RheemCXE80T10HS45U1</v>
      </c>
      <c r="J276" s="114">
        <v>4</v>
      </c>
      <c r="K276" s="219">
        <v>4.07</v>
      </c>
      <c r="L276" s="91" t="s">
        <v>188</v>
      </c>
      <c r="M276" s="175"/>
      <c r="N276" s="131">
        <f t="shared" si="110"/>
        <v>19</v>
      </c>
      <c r="O276" s="189" t="s">
        <v>88</v>
      </c>
      <c r="P276" s="178">
        <f t="shared" si="97"/>
        <v>111</v>
      </c>
      <c r="Q276" s="164">
        <f t="shared" si="99"/>
        <v>1911162</v>
      </c>
      <c r="R276" s="9" t="str">
        <f t="shared" si="111"/>
        <v>CXE80T10HS45U1  (80 gal)</v>
      </c>
      <c r="S276" s="11">
        <f t="shared" si="100"/>
        <v>1</v>
      </c>
      <c r="T276" s="197" t="s">
        <v>1081</v>
      </c>
      <c r="U276" s="179">
        <v>80</v>
      </c>
      <c r="V276" s="173" t="s">
        <v>276</v>
      </c>
      <c r="W276" s="173" t="s">
        <v>276</v>
      </c>
      <c r="X276" s="129" t="str">
        <f t="shared" si="101"/>
        <v>Rheem2020Prem80</v>
      </c>
      <c r="Y276" s="180">
        <v>1</v>
      </c>
      <c r="Z276" s="165"/>
      <c r="AA276" s="194"/>
      <c r="AB276" s="166"/>
      <c r="AC276" s="124" t="str">
        <f t="shared" si="112"/>
        <v>2,     1911162,   "CXE80T10HS45U1  (80 gal)"</v>
      </c>
      <c r="AD276" s="196" t="str">
        <f t="shared" si="98"/>
        <v>Rheem</v>
      </c>
      <c r="AE276" s="174" t="s">
        <v>1141</v>
      </c>
      <c r="AF276" s="167">
        <f t="shared" si="102"/>
        <v>1</v>
      </c>
      <c r="AG276" s="124" t="str">
        <f t="shared" si="113"/>
        <v xml:space="preserve">          case  CXE80T10HS45U1  (80 gal)   :   "RheemCXE80T10HS45U1"</v>
      </c>
      <c r="AH276" s="6">
        <v>4.07</v>
      </c>
      <c r="AJ276" s="6">
        <v>4</v>
      </c>
      <c r="AK276"/>
      <c r="AL276" s="138" t="str">
        <f t="shared" si="114"/>
        <v/>
      </c>
      <c r="AM276" s="138">
        <f t="shared" si="115"/>
        <v>4.07</v>
      </c>
      <c r="AN276"/>
      <c r="AO276"/>
      <c r="AP276"/>
      <c r="AQ276"/>
      <c r="AR276"/>
    </row>
    <row r="277" spans="3:44" s="6" customFormat="1" ht="15" customHeight="1" x14ac:dyDescent="0.25">
      <c r="C277" s="6" t="str">
        <f t="shared" si="103"/>
        <v>Rheem</v>
      </c>
      <c r="D277" s="6" t="str">
        <f t="shared" si="104"/>
        <v>ECEPH40 T2 RH400-15  (40 gal)</v>
      </c>
      <c r="E277" s="6">
        <f t="shared" si="105"/>
        <v>1911259</v>
      </c>
      <c r="F277" s="55">
        <f t="shared" si="106"/>
        <v>40</v>
      </c>
      <c r="G277" s="6" t="str">
        <f t="shared" si="107"/>
        <v>Rheem2020Prem40</v>
      </c>
      <c r="H277" s="114">
        <f t="shared" si="108"/>
        <v>1</v>
      </c>
      <c r="I277" s="152" t="str">
        <f t="shared" si="109"/>
        <v>RheemECEPH40T2RH40015</v>
      </c>
      <c r="J277" s="114">
        <v>4</v>
      </c>
      <c r="K277" s="219">
        <v>3.45</v>
      </c>
      <c r="L277" s="91" t="s">
        <v>188</v>
      </c>
      <c r="M277" s="175"/>
      <c r="N277" s="131">
        <f t="shared" si="110"/>
        <v>19</v>
      </c>
      <c r="O277" s="189" t="s">
        <v>88</v>
      </c>
      <c r="P277" s="178">
        <f t="shared" si="97"/>
        <v>112</v>
      </c>
      <c r="Q277" s="164">
        <f t="shared" si="99"/>
        <v>1911259</v>
      </c>
      <c r="R277" s="9" t="str">
        <f t="shared" si="111"/>
        <v>ECEPH40 T2 RH400-15  (40 gal)</v>
      </c>
      <c r="S277" s="11">
        <f t="shared" si="100"/>
        <v>1</v>
      </c>
      <c r="T277" s="197" t="s">
        <v>1082</v>
      </c>
      <c r="U277" s="179">
        <v>40</v>
      </c>
      <c r="V277" s="173" t="s">
        <v>273</v>
      </c>
      <c r="W277" s="173" t="s">
        <v>273</v>
      </c>
      <c r="X277" s="129" t="str">
        <f t="shared" si="101"/>
        <v>Rheem2020Prem40</v>
      </c>
      <c r="Y277" s="180">
        <v>1</v>
      </c>
      <c r="Z277" s="165"/>
      <c r="AA277" s="194"/>
      <c r="AB277" s="166"/>
      <c r="AC277" s="124" t="str">
        <f t="shared" si="112"/>
        <v>2,     1911259,   "ECEPH40 T2 RH400-15  (40 gal)"</v>
      </c>
      <c r="AD277" s="196" t="str">
        <f t="shared" si="98"/>
        <v>Rheem</v>
      </c>
      <c r="AE277" s="174" t="s">
        <v>1142</v>
      </c>
      <c r="AF277" s="167">
        <f t="shared" si="102"/>
        <v>1</v>
      </c>
      <c r="AG277" s="124" t="str">
        <f t="shared" si="113"/>
        <v xml:space="preserve">          case  ECEPH40 T2 RH400-15  (40 gal)   :   "RheemECEPH40T2RH40015"</v>
      </c>
      <c r="AH277" s="6">
        <v>3.45</v>
      </c>
      <c r="AJ277" s="6">
        <v>4</v>
      </c>
      <c r="AK277"/>
      <c r="AL277" s="138" t="str">
        <f t="shared" si="114"/>
        <v/>
      </c>
      <c r="AM277" s="138">
        <f t="shared" si="115"/>
        <v>3.45</v>
      </c>
      <c r="AN277"/>
      <c r="AO277"/>
      <c r="AP277"/>
      <c r="AQ277"/>
      <c r="AR277"/>
    </row>
    <row r="278" spans="3:44" s="6" customFormat="1" ht="15" customHeight="1" x14ac:dyDescent="0.25">
      <c r="C278" s="6" t="str">
        <f t="shared" si="103"/>
        <v>Rheem</v>
      </c>
      <c r="D278" s="6" t="str">
        <f t="shared" si="104"/>
        <v>ECEPH40 T2 RH400-30  (40 gal)</v>
      </c>
      <c r="E278" s="6">
        <f t="shared" si="105"/>
        <v>1911359</v>
      </c>
      <c r="F278" s="55">
        <f t="shared" si="106"/>
        <v>40</v>
      </c>
      <c r="G278" s="6" t="str">
        <f t="shared" si="107"/>
        <v>Rheem2020Prem40</v>
      </c>
      <c r="H278" s="114">
        <f t="shared" si="108"/>
        <v>1</v>
      </c>
      <c r="I278" s="152" t="str">
        <f t="shared" si="109"/>
        <v>RheemECEPH40T2RH40030</v>
      </c>
      <c r="J278" s="114">
        <v>4</v>
      </c>
      <c r="K278" s="219">
        <v>3.83</v>
      </c>
      <c r="L278" s="91" t="s">
        <v>188</v>
      </c>
      <c r="M278" s="175"/>
      <c r="N278" s="131">
        <f t="shared" si="110"/>
        <v>19</v>
      </c>
      <c r="O278" s="189" t="s">
        <v>88</v>
      </c>
      <c r="P278" s="178">
        <f t="shared" si="97"/>
        <v>113</v>
      </c>
      <c r="Q278" s="164">
        <f t="shared" si="99"/>
        <v>1911359</v>
      </c>
      <c r="R278" s="9" t="str">
        <f t="shared" si="111"/>
        <v>ECEPH40 T2 RH400-30  (40 gal)</v>
      </c>
      <c r="S278" s="11">
        <f t="shared" si="100"/>
        <v>1</v>
      </c>
      <c r="T278" s="197" t="s">
        <v>1083</v>
      </c>
      <c r="U278" s="179">
        <v>40</v>
      </c>
      <c r="V278" s="173" t="s">
        <v>273</v>
      </c>
      <c r="W278" s="173" t="s">
        <v>273</v>
      </c>
      <c r="X278" s="129" t="str">
        <f t="shared" si="101"/>
        <v>Rheem2020Prem40</v>
      </c>
      <c r="Y278" s="180">
        <v>1</v>
      </c>
      <c r="Z278" s="165"/>
      <c r="AA278" s="194"/>
      <c r="AB278" s="166"/>
      <c r="AC278" s="124" t="str">
        <f t="shared" si="112"/>
        <v>2,     1911359,   "ECEPH40 T2 RH400-30  (40 gal)"</v>
      </c>
      <c r="AD278" s="196" t="str">
        <f t="shared" si="98"/>
        <v>Rheem</v>
      </c>
      <c r="AE278" s="174" t="s">
        <v>1143</v>
      </c>
      <c r="AF278" s="167">
        <f t="shared" si="102"/>
        <v>1</v>
      </c>
      <c r="AG278" s="124" t="str">
        <f t="shared" si="113"/>
        <v xml:space="preserve">          case  ECEPH40 T2 RH400-30  (40 gal)   :   "RheemECEPH40T2RH40030"</v>
      </c>
      <c r="AH278" s="6">
        <v>3.83</v>
      </c>
      <c r="AJ278" s="6">
        <v>4</v>
      </c>
      <c r="AK278"/>
      <c r="AL278" s="138" t="str">
        <f t="shared" si="114"/>
        <v/>
      </c>
      <c r="AM278" s="138">
        <f t="shared" si="115"/>
        <v>3.83</v>
      </c>
      <c r="AN278"/>
      <c r="AO278"/>
      <c r="AP278"/>
      <c r="AQ278"/>
      <c r="AR278"/>
    </row>
    <row r="279" spans="3:44" s="6" customFormat="1" ht="15" customHeight="1" x14ac:dyDescent="0.25">
      <c r="C279" s="6" t="str">
        <f t="shared" si="103"/>
        <v>Rheem</v>
      </c>
      <c r="D279" s="6" t="str">
        <f t="shared" si="104"/>
        <v>ECEPH40 T2 RH400-SO  (40 gal)</v>
      </c>
      <c r="E279" s="6">
        <f t="shared" si="105"/>
        <v>1911459</v>
      </c>
      <c r="F279" s="55">
        <f t="shared" si="106"/>
        <v>40</v>
      </c>
      <c r="G279" s="6" t="str">
        <f t="shared" si="107"/>
        <v>Rheem2020Prem40</v>
      </c>
      <c r="H279" s="114">
        <f t="shared" si="108"/>
        <v>1</v>
      </c>
      <c r="I279" s="152" t="str">
        <f t="shared" si="109"/>
        <v>RheemECEPH40T2RH400SO</v>
      </c>
      <c r="J279" s="114">
        <v>4</v>
      </c>
      <c r="K279" s="219">
        <v>3.83</v>
      </c>
      <c r="L279" s="91" t="s">
        <v>188</v>
      </c>
      <c r="M279" s="175"/>
      <c r="N279" s="131">
        <f t="shared" si="110"/>
        <v>19</v>
      </c>
      <c r="O279" s="189" t="s">
        <v>88</v>
      </c>
      <c r="P279" s="178">
        <f t="shared" si="97"/>
        <v>114</v>
      </c>
      <c r="Q279" s="164">
        <f t="shared" si="99"/>
        <v>1911459</v>
      </c>
      <c r="R279" s="9" t="str">
        <f t="shared" si="111"/>
        <v>ECEPH40 T2 RH400-SO  (40 gal)</v>
      </c>
      <c r="S279" s="11">
        <f t="shared" si="100"/>
        <v>1</v>
      </c>
      <c r="T279" s="197" t="s">
        <v>1084</v>
      </c>
      <c r="U279" s="179">
        <v>40</v>
      </c>
      <c r="V279" s="173" t="s">
        <v>273</v>
      </c>
      <c r="W279" s="173" t="s">
        <v>273</v>
      </c>
      <c r="X279" s="129" t="str">
        <f t="shared" si="101"/>
        <v>Rheem2020Prem40</v>
      </c>
      <c r="Y279" s="180">
        <v>1</v>
      </c>
      <c r="Z279" s="165"/>
      <c r="AA279" s="194"/>
      <c r="AB279" s="166"/>
      <c r="AC279" s="124" t="str">
        <f t="shared" si="112"/>
        <v>2,     1911459,   "ECEPH40 T2 RH400-SO  (40 gal)"</v>
      </c>
      <c r="AD279" s="196" t="str">
        <f t="shared" si="98"/>
        <v>Rheem</v>
      </c>
      <c r="AE279" s="174" t="s">
        <v>1144</v>
      </c>
      <c r="AF279" s="167">
        <f t="shared" si="102"/>
        <v>1</v>
      </c>
      <c r="AG279" s="124" t="str">
        <f t="shared" si="113"/>
        <v xml:space="preserve">          case  ECEPH40 T2 RH400-SO  (40 gal)   :   "RheemECEPH40T2RH400SO"</v>
      </c>
      <c r="AH279" s="6">
        <v>3.83</v>
      </c>
      <c r="AJ279" s="6">
        <v>4</v>
      </c>
      <c r="AK279"/>
      <c r="AL279" s="138" t="str">
        <f t="shared" si="114"/>
        <v/>
      </c>
      <c r="AM279" s="138">
        <f t="shared" si="115"/>
        <v>3.83</v>
      </c>
      <c r="AN279"/>
      <c r="AO279"/>
      <c r="AP279"/>
      <c r="AQ279"/>
      <c r="AR279"/>
    </row>
    <row r="280" spans="3:44" s="6" customFormat="1" ht="15" customHeight="1" x14ac:dyDescent="0.25">
      <c r="C280" s="6" t="str">
        <f t="shared" si="103"/>
        <v>Rheem</v>
      </c>
      <c r="D280" s="6" t="str">
        <f t="shared" si="104"/>
        <v>ECEPH50 T2 RH400-15  (50 gal)</v>
      </c>
      <c r="E280" s="6">
        <f t="shared" si="105"/>
        <v>1911560</v>
      </c>
      <c r="F280" s="55">
        <f t="shared" si="106"/>
        <v>50</v>
      </c>
      <c r="G280" s="6" t="str">
        <f t="shared" si="107"/>
        <v>Rheem2020Prem50</v>
      </c>
      <c r="H280" s="114">
        <f t="shared" si="108"/>
        <v>1</v>
      </c>
      <c r="I280" s="152" t="str">
        <f t="shared" si="109"/>
        <v>RheemECEPH50T2RH40015</v>
      </c>
      <c r="J280" s="114">
        <v>4</v>
      </c>
      <c r="K280" s="219">
        <v>3.75</v>
      </c>
      <c r="L280" s="91" t="s">
        <v>188</v>
      </c>
      <c r="M280" s="175"/>
      <c r="N280" s="131">
        <f t="shared" si="110"/>
        <v>19</v>
      </c>
      <c r="O280" s="189" t="s">
        <v>88</v>
      </c>
      <c r="P280" s="178">
        <f t="shared" si="97"/>
        <v>115</v>
      </c>
      <c r="Q280" s="164">
        <f t="shared" si="99"/>
        <v>1911560</v>
      </c>
      <c r="R280" s="9" t="str">
        <f t="shared" si="111"/>
        <v>ECEPH50 T2 RH400-15  (50 gal)</v>
      </c>
      <c r="S280" s="11">
        <f t="shared" si="100"/>
        <v>1</v>
      </c>
      <c r="T280" s="197" t="s">
        <v>1085</v>
      </c>
      <c r="U280" s="179">
        <v>50</v>
      </c>
      <c r="V280" s="173" t="s">
        <v>274</v>
      </c>
      <c r="W280" s="173" t="s">
        <v>274</v>
      </c>
      <c r="X280" s="129" t="str">
        <f t="shared" si="101"/>
        <v>Rheem2020Prem50</v>
      </c>
      <c r="Y280" s="180">
        <v>1</v>
      </c>
      <c r="Z280" s="165"/>
      <c r="AA280" s="194"/>
      <c r="AB280" s="166"/>
      <c r="AC280" s="124" t="str">
        <f t="shared" si="112"/>
        <v>2,     1911560,   "ECEPH50 T2 RH400-15  (50 gal)"</v>
      </c>
      <c r="AD280" s="196" t="str">
        <f t="shared" si="98"/>
        <v>Rheem</v>
      </c>
      <c r="AE280" s="174" t="s">
        <v>1145</v>
      </c>
      <c r="AF280" s="167">
        <f t="shared" si="102"/>
        <v>1</v>
      </c>
      <c r="AG280" s="124" t="str">
        <f t="shared" si="113"/>
        <v xml:space="preserve">          case  ECEPH50 T2 RH400-15  (50 gal)   :   "RheemECEPH50T2RH40015"</v>
      </c>
      <c r="AH280" s="6">
        <v>3.75</v>
      </c>
      <c r="AJ280" s="6">
        <v>4</v>
      </c>
      <c r="AK280"/>
      <c r="AL280" s="138" t="str">
        <f t="shared" si="114"/>
        <v/>
      </c>
      <c r="AM280" s="138">
        <f t="shared" si="115"/>
        <v>3.75</v>
      </c>
      <c r="AN280"/>
      <c r="AO280"/>
      <c r="AP280"/>
      <c r="AQ280"/>
      <c r="AR280"/>
    </row>
    <row r="281" spans="3:44" s="6" customFormat="1" ht="15" customHeight="1" x14ac:dyDescent="0.25">
      <c r="C281" s="6" t="str">
        <f t="shared" si="103"/>
        <v>Rheem</v>
      </c>
      <c r="D281" s="6" t="str">
        <f t="shared" si="104"/>
        <v>ECEPH50 T2 RH400-30  (50 gal)</v>
      </c>
      <c r="E281" s="6">
        <f t="shared" si="105"/>
        <v>1911660</v>
      </c>
      <c r="F281" s="55">
        <f t="shared" si="106"/>
        <v>50</v>
      </c>
      <c r="G281" s="6" t="str">
        <f t="shared" si="107"/>
        <v>Rheem2020Prem50</v>
      </c>
      <c r="H281" s="114">
        <f t="shared" si="108"/>
        <v>1</v>
      </c>
      <c r="I281" s="152" t="str">
        <f t="shared" si="109"/>
        <v>RheemECEPH50T2RH40030</v>
      </c>
      <c r="J281" s="114">
        <v>4</v>
      </c>
      <c r="K281" s="219">
        <v>3.88</v>
      </c>
      <c r="L281" s="91" t="s">
        <v>188</v>
      </c>
      <c r="M281" s="175"/>
      <c r="N281" s="131">
        <f t="shared" si="110"/>
        <v>19</v>
      </c>
      <c r="O281" s="189" t="s">
        <v>88</v>
      </c>
      <c r="P281" s="178">
        <f t="shared" si="97"/>
        <v>116</v>
      </c>
      <c r="Q281" s="164">
        <f t="shared" si="99"/>
        <v>1911660</v>
      </c>
      <c r="R281" s="9" t="str">
        <f t="shared" si="111"/>
        <v>ECEPH50 T2 RH400-30  (50 gal)</v>
      </c>
      <c r="S281" s="11">
        <f t="shared" si="100"/>
        <v>1</v>
      </c>
      <c r="T281" s="197" t="s">
        <v>1086</v>
      </c>
      <c r="U281" s="179">
        <v>50</v>
      </c>
      <c r="V281" s="173" t="s">
        <v>274</v>
      </c>
      <c r="W281" s="173" t="s">
        <v>274</v>
      </c>
      <c r="X281" s="129" t="str">
        <f t="shared" si="101"/>
        <v>Rheem2020Prem50</v>
      </c>
      <c r="Y281" s="180">
        <v>1</v>
      </c>
      <c r="Z281" s="165"/>
      <c r="AA281" s="194"/>
      <c r="AB281" s="166"/>
      <c r="AC281" s="124" t="str">
        <f t="shared" si="112"/>
        <v>2,     1911660,   "ECEPH50 T2 RH400-30  (50 gal)"</v>
      </c>
      <c r="AD281" s="196" t="str">
        <f t="shared" si="98"/>
        <v>Rheem</v>
      </c>
      <c r="AE281" s="174" t="s">
        <v>1146</v>
      </c>
      <c r="AF281" s="167">
        <f t="shared" si="102"/>
        <v>1</v>
      </c>
      <c r="AG281" s="124" t="str">
        <f t="shared" si="113"/>
        <v xml:space="preserve">          case  ECEPH50 T2 RH400-30  (50 gal)   :   "RheemECEPH50T2RH40030"</v>
      </c>
      <c r="AH281" s="6">
        <v>3.88</v>
      </c>
      <c r="AJ281" s="6">
        <v>4</v>
      </c>
      <c r="AK281"/>
      <c r="AL281" s="138" t="str">
        <f t="shared" si="114"/>
        <v/>
      </c>
      <c r="AM281" s="138">
        <f t="shared" si="115"/>
        <v>3.88</v>
      </c>
      <c r="AN281"/>
      <c r="AO281"/>
      <c r="AP281"/>
      <c r="AQ281"/>
      <c r="AR281"/>
    </row>
    <row r="282" spans="3:44" s="6" customFormat="1" ht="15" customHeight="1" x14ac:dyDescent="0.25">
      <c r="C282" s="6" t="str">
        <f t="shared" si="103"/>
        <v>Rheem</v>
      </c>
      <c r="D282" s="6" t="str">
        <f t="shared" si="104"/>
        <v>ECEPH50 T2 RH400-SO  (50 gal)</v>
      </c>
      <c r="E282" s="6">
        <f t="shared" si="105"/>
        <v>1911760</v>
      </c>
      <c r="F282" s="55">
        <f t="shared" si="106"/>
        <v>50</v>
      </c>
      <c r="G282" s="6" t="str">
        <f t="shared" si="107"/>
        <v>Rheem2020Prem50</v>
      </c>
      <c r="H282" s="114">
        <f t="shared" si="108"/>
        <v>1</v>
      </c>
      <c r="I282" s="152" t="str">
        <f t="shared" si="109"/>
        <v>RheemECEPH50T2RH400SO</v>
      </c>
      <c r="J282" s="114">
        <v>4</v>
      </c>
      <c r="K282" s="219">
        <v>3.88</v>
      </c>
      <c r="L282" s="91" t="s">
        <v>188</v>
      </c>
      <c r="M282" s="175"/>
      <c r="N282" s="131">
        <f t="shared" si="110"/>
        <v>19</v>
      </c>
      <c r="O282" s="189" t="s">
        <v>88</v>
      </c>
      <c r="P282" s="178">
        <f t="shared" si="97"/>
        <v>117</v>
      </c>
      <c r="Q282" s="164">
        <f t="shared" si="99"/>
        <v>1911760</v>
      </c>
      <c r="R282" s="9" t="str">
        <f t="shared" si="111"/>
        <v>ECEPH50 T2 RH400-SO  (50 gal)</v>
      </c>
      <c r="S282" s="11">
        <f t="shared" si="100"/>
        <v>1</v>
      </c>
      <c r="T282" s="197" t="s">
        <v>1087</v>
      </c>
      <c r="U282" s="179">
        <v>50</v>
      </c>
      <c r="V282" s="173" t="s">
        <v>274</v>
      </c>
      <c r="W282" s="173" t="s">
        <v>274</v>
      </c>
      <c r="X282" s="129" t="str">
        <f t="shared" si="101"/>
        <v>Rheem2020Prem50</v>
      </c>
      <c r="Y282" s="180">
        <v>1</v>
      </c>
      <c r="Z282" s="165"/>
      <c r="AA282" s="194"/>
      <c r="AB282" s="166"/>
      <c r="AC282" s="124" t="str">
        <f t="shared" si="112"/>
        <v>2,     1911760,   "ECEPH50 T2 RH400-SO  (50 gal)"</v>
      </c>
      <c r="AD282" s="196" t="str">
        <f t="shared" si="98"/>
        <v>Rheem</v>
      </c>
      <c r="AE282" s="174" t="s">
        <v>1147</v>
      </c>
      <c r="AF282" s="167">
        <f t="shared" si="102"/>
        <v>1</v>
      </c>
      <c r="AG282" s="124" t="str">
        <f t="shared" si="113"/>
        <v xml:space="preserve">          case  ECEPH50 T2 RH400-SO  (50 gal)   :   "RheemECEPH50T2RH400SO"</v>
      </c>
      <c r="AH282" s="6">
        <v>3.88</v>
      </c>
      <c r="AJ282" s="6">
        <v>4</v>
      </c>
      <c r="AK282"/>
      <c r="AL282" s="138" t="str">
        <f t="shared" si="114"/>
        <v/>
      </c>
      <c r="AM282" s="138">
        <f t="shared" si="115"/>
        <v>3.88</v>
      </c>
      <c r="AN282"/>
      <c r="AO282"/>
      <c r="AP282"/>
      <c r="AQ282"/>
      <c r="AR282"/>
    </row>
    <row r="283" spans="3:44" s="6" customFormat="1" ht="15" customHeight="1" x14ac:dyDescent="0.25">
      <c r="C283" s="6" t="str">
        <f t="shared" si="103"/>
        <v>Rheem</v>
      </c>
      <c r="D283" s="6" t="str">
        <f t="shared" si="104"/>
        <v>ECEPH65 T2 RH400-15  (65 gal)</v>
      </c>
      <c r="E283" s="6">
        <f t="shared" si="105"/>
        <v>1911861</v>
      </c>
      <c r="F283" s="55">
        <f t="shared" si="106"/>
        <v>65</v>
      </c>
      <c r="G283" s="6" t="str">
        <f t="shared" si="107"/>
        <v>Rheem2020Prem65</v>
      </c>
      <c r="H283" s="114">
        <f t="shared" si="108"/>
        <v>1</v>
      </c>
      <c r="I283" s="152" t="str">
        <f t="shared" si="109"/>
        <v>RheemECEPH65T2RH40015</v>
      </c>
      <c r="J283" s="114">
        <v>4</v>
      </c>
      <c r="K283" s="219">
        <v>3.55</v>
      </c>
      <c r="L283" s="91" t="s">
        <v>188</v>
      </c>
      <c r="M283" s="175"/>
      <c r="N283" s="131">
        <f t="shared" si="110"/>
        <v>19</v>
      </c>
      <c r="O283" s="189" t="s">
        <v>88</v>
      </c>
      <c r="P283" s="178">
        <f t="shared" si="97"/>
        <v>118</v>
      </c>
      <c r="Q283" s="164">
        <f t="shared" si="99"/>
        <v>1911861</v>
      </c>
      <c r="R283" s="9" t="str">
        <f t="shared" si="111"/>
        <v>ECEPH65 T2 RH400-15  (65 gal)</v>
      </c>
      <c r="S283" s="11">
        <f t="shared" si="100"/>
        <v>1</v>
      </c>
      <c r="T283" s="197" t="s">
        <v>1088</v>
      </c>
      <c r="U283" s="179">
        <v>65</v>
      </c>
      <c r="V283" s="173" t="s">
        <v>275</v>
      </c>
      <c r="W283" s="173" t="s">
        <v>275</v>
      </c>
      <c r="X283" s="129" t="str">
        <f t="shared" si="101"/>
        <v>Rheem2020Prem65</v>
      </c>
      <c r="Y283" s="180">
        <v>1</v>
      </c>
      <c r="Z283" s="165"/>
      <c r="AA283" s="194"/>
      <c r="AB283" s="166"/>
      <c r="AC283" s="124" t="str">
        <f t="shared" si="112"/>
        <v>2,     1911861,   "ECEPH65 T2 RH400-15  (65 gal)"</v>
      </c>
      <c r="AD283" s="196" t="str">
        <f t="shared" si="98"/>
        <v>Rheem</v>
      </c>
      <c r="AE283" s="174" t="s">
        <v>1148</v>
      </c>
      <c r="AF283" s="167">
        <f t="shared" si="102"/>
        <v>1</v>
      </c>
      <c r="AG283" s="124" t="str">
        <f t="shared" si="113"/>
        <v xml:space="preserve">          case  ECEPH65 T2 RH400-15  (65 gal)   :   "RheemECEPH65T2RH40015"</v>
      </c>
      <c r="AH283" s="6">
        <v>3.55</v>
      </c>
      <c r="AJ283" s="6">
        <v>4</v>
      </c>
      <c r="AK283"/>
      <c r="AL283" s="138" t="str">
        <f t="shared" si="114"/>
        <v/>
      </c>
      <c r="AM283" s="138">
        <f t="shared" si="115"/>
        <v>3.55</v>
      </c>
      <c r="AN283"/>
      <c r="AO283"/>
      <c r="AP283"/>
      <c r="AQ283"/>
      <c r="AR283"/>
    </row>
    <row r="284" spans="3:44" s="6" customFormat="1" ht="15" customHeight="1" x14ac:dyDescent="0.25">
      <c r="C284" s="6" t="str">
        <f t="shared" si="103"/>
        <v>Rheem</v>
      </c>
      <c r="D284" s="6" t="str">
        <f t="shared" si="104"/>
        <v>ECEPH65 T2 RH400-30  (65 gal)</v>
      </c>
      <c r="E284" s="6">
        <f t="shared" si="105"/>
        <v>1911961</v>
      </c>
      <c r="F284" s="55">
        <f t="shared" si="106"/>
        <v>65</v>
      </c>
      <c r="G284" s="6" t="str">
        <f t="shared" si="107"/>
        <v>Rheem2020Prem65</v>
      </c>
      <c r="H284" s="114">
        <f t="shared" si="108"/>
        <v>1</v>
      </c>
      <c r="I284" s="152" t="str">
        <f t="shared" si="109"/>
        <v>RheemECEPH65T2RH40030</v>
      </c>
      <c r="J284" s="114">
        <v>4</v>
      </c>
      <c r="K284" s="219">
        <v>4.05</v>
      </c>
      <c r="L284" s="91" t="s">
        <v>188</v>
      </c>
      <c r="M284" s="175"/>
      <c r="N284" s="131">
        <f t="shared" si="110"/>
        <v>19</v>
      </c>
      <c r="O284" s="189" t="s">
        <v>88</v>
      </c>
      <c r="P284" s="178">
        <f t="shared" si="97"/>
        <v>119</v>
      </c>
      <c r="Q284" s="164">
        <f t="shared" si="99"/>
        <v>1911961</v>
      </c>
      <c r="R284" s="9" t="str">
        <f t="shared" si="111"/>
        <v>ECEPH65 T2 RH400-30  (65 gal)</v>
      </c>
      <c r="S284" s="11">
        <f t="shared" si="100"/>
        <v>1</v>
      </c>
      <c r="T284" s="197" t="s">
        <v>1089</v>
      </c>
      <c r="U284" s="179">
        <v>65</v>
      </c>
      <c r="V284" s="173" t="s">
        <v>275</v>
      </c>
      <c r="W284" s="173" t="s">
        <v>275</v>
      </c>
      <c r="X284" s="129" t="str">
        <f t="shared" si="101"/>
        <v>Rheem2020Prem65</v>
      </c>
      <c r="Y284" s="180">
        <v>1</v>
      </c>
      <c r="Z284" s="165"/>
      <c r="AA284" s="194"/>
      <c r="AB284" s="166"/>
      <c r="AC284" s="124" t="str">
        <f t="shared" si="112"/>
        <v>2,     1911961,   "ECEPH65 T2 RH400-30  (65 gal)"</v>
      </c>
      <c r="AD284" s="196" t="str">
        <f t="shared" si="98"/>
        <v>Rheem</v>
      </c>
      <c r="AE284" s="174" t="s">
        <v>1149</v>
      </c>
      <c r="AF284" s="167">
        <f t="shared" si="102"/>
        <v>1</v>
      </c>
      <c r="AG284" s="124" t="str">
        <f t="shared" si="113"/>
        <v xml:space="preserve">          case  ECEPH65 T2 RH400-30  (65 gal)   :   "RheemECEPH65T2RH40030"</v>
      </c>
      <c r="AH284" s="6">
        <v>4.05</v>
      </c>
      <c r="AJ284" s="6">
        <v>4</v>
      </c>
      <c r="AK284"/>
      <c r="AL284" s="138" t="str">
        <f t="shared" si="114"/>
        <v/>
      </c>
      <c r="AM284" s="138">
        <f t="shared" si="115"/>
        <v>4.05</v>
      </c>
      <c r="AN284"/>
      <c r="AO284"/>
      <c r="AP284"/>
      <c r="AQ284"/>
      <c r="AR284"/>
    </row>
    <row r="285" spans="3:44" s="6" customFormat="1" ht="15" customHeight="1" x14ac:dyDescent="0.25">
      <c r="C285" s="6" t="str">
        <f t="shared" si="103"/>
        <v>Rheem</v>
      </c>
      <c r="D285" s="6" t="str">
        <f t="shared" si="104"/>
        <v>ECEPH65 T2 RH400-SO  (65 gal)</v>
      </c>
      <c r="E285" s="6">
        <f t="shared" si="105"/>
        <v>1912061</v>
      </c>
      <c r="F285" s="55">
        <f t="shared" si="106"/>
        <v>65</v>
      </c>
      <c r="G285" s="6" t="str">
        <f t="shared" si="107"/>
        <v>Rheem2020Prem65</v>
      </c>
      <c r="H285" s="114">
        <f t="shared" si="108"/>
        <v>1</v>
      </c>
      <c r="I285" s="152" t="str">
        <f t="shared" si="109"/>
        <v>RheemECEPH65T2RH400SO</v>
      </c>
      <c r="J285" s="114">
        <v>4</v>
      </c>
      <c r="K285" s="219">
        <v>4.05</v>
      </c>
      <c r="L285" s="91" t="s">
        <v>188</v>
      </c>
      <c r="M285" s="175"/>
      <c r="N285" s="131">
        <f t="shared" si="110"/>
        <v>19</v>
      </c>
      <c r="O285" s="189" t="s">
        <v>88</v>
      </c>
      <c r="P285" s="178">
        <f t="shared" si="97"/>
        <v>120</v>
      </c>
      <c r="Q285" s="164">
        <f t="shared" si="99"/>
        <v>1912061</v>
      </c>
      <c r="R285" s="9" t="str">
        <f t="shared" si="111"/>
        <v>ECEPH65 T2 RH400-SO  (65 gal)</v>
      </c>
      <c r="S285" s="11">
        <f t="shared" si="100"/>
        <v>1</v>
      </c>
      <c r="T285" s="197" t="s">
        <v>1090</v>
      </c>
      <c r="U285" s="179">
        <v>65</v>
      </c>
      <c r="V285" s="173" t="s">
        <v>275</v>
      </c>
      <c r="W285" s="173" t="s">
        <v>275</v>
      </c>
      <c r="X285" s="129" t="str">
        <f t="shared" si="101"/>
        <v>Rheem2020Prem65</v>
      </c>
      <c r="Y285" s="180">
        <v>1</v>
      </c>
      <c r="Z285" s="165"/>
      <c r="AA285" s="194"/>
      <c r="AB285" s="166"/>
      <c r="AC285" s="124" t="str">
        <f t="shared" si="112"/>
        <v>2,     1912061,   "ECEPH65 T2 RH400-SO  (65 gal)"</v>
      </c>
      <c r="AD285" s="196" t="str">
        <f t="shared" si="98"/>
        <v>Rheem</v>
      </c>
      <c r="AE285" s="174" t="s">
        <v>1150</v>
      </c>
      <c r="AF285" s="167">
        <f t="shared" si="102"/>
        <v>1</v>
      </c>
      <c r="AG285" s="124" t="str">
        <f t="shared" si="113"/>
        <v xml:space="preserve">          case  ECEPH65 T2 RH400-SO  (65 gal)   :   "RheemECEPH65T2RH400SO"</v>
      </c>
      <c r="AH285" s="6">
        <v>4.05</v>
      </c>
      <c r="AJ285" s="6">
        <v>4</v>
      </c>
      <c r="AK285"/>
      <c r="AL285" s="138" t="str">
        <f t="shared" si="114"/>
        <v/>
      </c>
      <c r="AM285" s="138">
        <f t="shared" si="115"/>
        <v>4.05</v>
      </c>
      <c r="AN285"/>
      <c r="AO285"/>
      <c r="AP285"/>
      <c r="AQ285"/>
      <c r="AR285"/>
    </row>
    <row r="286" spans="3:44" s="6" customFormat="1" ht="15" customHeight="1" x14ac:dyDescent="0.25">
      <c r="C286" s="6" t="str">
        <f t="shared" si="103"/>
        <v>Rheem</v>
      </c>
      <c r="D286" s="6" t="str">
        <f t="shared" si="104"/>
        <v>ECEPH80 T2 RH400-15  (80 gal)</v>
      </c>
      <c r="E286" s="6">
        <f t="shared" si="105"/>
        <v>1912162</v>
      </c>
      <c r="F286" s="55">
        <f t="shared" si="106"/>
        <v>80</v>
      </c>
      <c r="G286" s="6" t="str">
        <f t="shared" si="107"/>
        <v>Rheem2020Prem80</v>
      </c>
      <c r="H286" s="114">
        <f t="shared" si="108"/>
        <v>1</v>
      </c>
      <c r="I286" s="152" t="str">
        <f t="shared" si="109"/>
        <v>RheemECEPH80T2RH40015</v>
      </c>
      <c r="J286" s="114">
        <v>4</v>
      </c>
      <c r="K286" s="219">
        <v>3.7</v>
      </c>
      <c r="L286" s="91" t="s">
        <v>188</v>
      </c>
      <c r="M286" s="175"/>
      <c r="N286" s="131">
        <f t="shared" si="110"/>
        <v>19</v>
      </c>
      <c r="O286" s="189" t="s">
        <v>88</v>
      </c>
      <c r="P286" s="178">
        <f t="shared" ref="P286:P312" si="116">P285+1</f>
        <v>121</v>
      </c>
      <c r="Q286" s="164">
        <f t="shared" si="99"/>
        <v>1912162</v>
      </c>
      <c r="R286" s="9" t="str">
        <f t="shared" si="111"/>
        <v>ECEPH80 T2 RH400-15  (80 gal)</v>
      </c>
      <c r="S286" s="11">
        <f t="shared" si="100"/>
        <v>1</v>
      </c>
      <c r="T286" s="197" t="s">
        <v>1091</v>
      </c>
      <c r="U286" s="179">
        <v>80</v>
      </c>
      <c r="V286" s="173" t="s">
        <v>276</v>
      </c>
      <c r="W286" s="173" t="s">
        <v>276</v>
      </c>
      <c r="X286" s="129" t="str">
        <f t="shared" si="101"/>
        <v>Rheem2020Prem80</v>
      </c>
      <c r="Y286" s="180">
        <v>1</v>
      </c>
      <c r="Z286" s="165"/>
      <c r="AA286" s="194"/>
      <c r="AB286" s="166"/>
      <c r="AC286" s="124" t="str">
        <f t="shared" si="112"/>
        <v>2,     1912162,   "ECEPH80 T2 RH400-15  (80 gal)"</v>
      </c>
      <c r="AD286" s="196" t="str">
        <f t="shared" ref="AD286:AD312" si="117">AD285</f>
        <v>Rheem</v>
      </c>
      <c r="AE286" s="174" t="s">
        <v>1151</v>
      </c>
      <c r="AF286" s="167">
        <f t="shared" si="102"/>
        <v>1</v>
      </c>
      <c r="AG286" s="124" t="str">
        <f t="shared" si="113"/>
        <v xml:space="preserve">          case  ECEPH80 T2 RH400-15  (80 gal)   :   "RheemECEPH80T2RH40015"</v>
      </c>
      <c r="AH286" s="6">
        <v>3.7</v>
      </c>
      <c r="AJ286" s="6">
        <v>4</v>
      </c>
      <c r="AK286"/>
      <c r="AL286" s="138" t="str">
        <f t="shared" si="114"/>
        <v/>
      </c>
      <c r="AM286" s="138">
        <f t="shared" si="115"/>
        <v>3.7</v>
      </c>
      <c r="AN286"/>
      <c r="AO286"/>
      <c r="AP286"/>
      <c r="AQ286"/>
      <c r="AR286"/>
    </row>
    <row r="287" spans="3:44" s="6" customFormat="1" ht="15" customHeight="1" x14ac:dyDescent="0.25">
      <c r="C287" s="6" t="str">
        <f t="shared" si="103"/>
        <v>Rheem</v>
      </c>
      <c r="D287" s="6" t="str">
        <f t="shared" si="104"/>
        <v>ECEPH80 T2 RH400-30  (80 gal)</v>
      </c>
      <c r="E287" s="6">
        <f t="shared" si="105"/>
        <v>1912262</v>
      </c>
      <c r="F287" s="55">
        <f t="shared" si="106"/>
        <v>80</v>
      </c>
      <c r="G287" s="6" t="str">
        <f t="shared" si="107"/>
        <v>Rheem2020Prem80</v>
      </c>
      <c r="H287" s="114">
        <f t="shared" si="108"/>
        <v>1</v>
      </c>
      <c r="I287" s="152" t="str">
        <f t="shared" si="109"/>
        <v>RheemECEPH80T2RH40030</v>
      </c>
      <c r="J287" s="114">
        <v>4</v>
      </c>
      <c r="K287" s="219">
        <v>4.07</v>
      </c>
      <c r="L287" s="91" t="s">
        <v>188</v>
      </c>
      <c r="M287" s="175"/>
      <c r="N287" s="131">
        <f t="shared" si="110"/>
        <v>19</v>
      </c>
      <c r="O287" s="189" t="s">
        <v>88</v>
      </c>
      <c r="P287" s="178">
        <f t="shared" si="116"/>
        <v>122</v>
      </c>
      <c r="Q287" s="164">
        <f t="shared" si="99"/>
        <v>1912262</v>
      </c>
      <c r="R287" s="9" t="str">
        <f t="shared" si="111"/>
        <v>ECEPH80 T2 RH400-30  (80 gal)</v>
      </c>
      <c r="S287" s="11">
        <f t="shared" si="100"/>
        <v>1</v>
      </c>
      <c r="T287" s="197" t="s">
        <v>1092</v>
      </c>
      <c r="U287" s="179">
        <v>80</v>
      </c>
      <c r="V287" s="173" t="s">
        <v>276</v>
      </c>
      <c r="W287" s="173" t="s">
        <v>276</v>
      </c>
      <c r="X287" s="129" t="str">
        <f t="shared" si="101"/>
        <v>Rheem2020Prem80</v>
      </c>
      <c r="Y287" s="180">
        <v>1</v>
      </c>
      <c r="Z287" s="165"/>
      <c r="AA287" s="194"/>
      <c r="AB287" s="166"/>
      <c r="AC287" s="124" t="str">
        <f t="shared" si="112"/>
        <v>2,     1912262,   "ECEPH80 T2 RH400-30  (80 gal)"</v>
      </c>
      <c r="AD287" s="196" t="str">
        <f t="shared" si="117"/>
        <v>Rheem</v>
      </c>
      <c r="AE287" s="174" t="s">
        <v>1152</v>
      </c>
      <c r="AF287" s="167">
        <f t="shared" si="102"/>
        <v>1</v>
      </c>
      <c r="AG287" s="124" t="str">
        <f t="shared" si="113"/>
        <v xml:space="preserve">          case  ECEPH80 T2 RH400-30  (80 gal)   :   "RheemECEPH80T2RH40030"</v>
      </c>
      <c r="AH287" s="6">
        <v>4.07</v>
      </c>
      <c r="AJ287" s="6">
        <v>4</v>
      </c>
      <c r="AK287"/>
      <c r="AL287" s="138" t="str">
        <f t="shared" si="114"/>
        <v/>
      </c>
      <c r="AM287" s="138">
        <f t="shared" si="115"/>
        <v>4.07</v>
      </c>
      <c r="AN287"/>
      <c r="AO287"/>
      <c r="AP287"/>
      <c r="AQ287"/>
      <c r="AR287"/>
    </row>
    <row r="288" spans="3:44" s="6" customFormat="1" ht="15" customHeight="1" x14ac:dyDescent="0.25">
      <c r="C288" s="6" t="str">
        <f t="shared" si="103"/>
        <v>Rheem</v>
      </c>
      <c r="D288" s="6" t="str">
        <f t="shared" si="104"/>
        <v>ECEPH80 T2 RH400-SO  (80 gal)</v>
      </c>
      <c r="E288" s="6">
        <f t="shared" si="105"/>
        <v>1912362</v>
      </c>
      <c r="F288" s="55">
        <f t="shared" si="106"/>
        <v>80</v>
      </c>
      <c r="G288" s="6" t="str">
        <f t="shared" si="107"/>
        <v>Rheem2020Prem80</v>
      </c>
      <c r="H288" s="114">
        <f t="shared" si="108"/>
        <v>1</v>
      </c>
      <c r="I288" s="152" t="str">
        <f t="shared" si="109"/>
        <v>RheemECEPH80T2RH400SO</v>
      </c>
      <c r="J288" s="114">
        <v>4</v>
      </c>
      <c r="K288" s="219">
        <v>4.07</v>
      </c>
      <c r="L288" s="91" t="s">
        <v>188</v>
      </c>
      <c r="M288" s="175"/>
      <c r="N288" s="131">
        <f t="shared" si="110"/>
        <v>19</v>
      </c>
      <c r="O288" s="189" t="s">
        <v>88</v>
      </c>
      <c r="P288" s="178">
        <f t="shared" si="116"/>
        <v>123</v>
      </c>
      <c r="Q288" s="164">
        <f t="shared" si="99"/>
        <v>1912362</v>
      </c>
      <c r="R288" s="9" t="str">
        <f t="shared" si="111"/>
        <v>ECEPH80 T2 RH400-SO  (80 gal)</v>
      </c>
      <c r="S288" s="11">
        <f t="shared" si="100"/>
        <v>1</v>
      </c>
      <c r="T288" s="197" t="s">
        <v>1093</v>
      </c>
      <c r="U288" s="179">
        <v>80</v>
      </c>
      <c r="V288" s="173" t="s">
        <v>276</v>
      </c>
      <c r="W288" s="173" t="s">
        <v>276</v>
      </c>
      <c r="X288" s="129" t="str">
        <f t="shared" si="101"/>
        <v>Rheem2020Prem80</v>
      </c>
      <c r="Y288" s="180">
        <v>1</v>
      </c>
      <c r="Z288" s="165"/>
      <c r="AA288" s="194"/>
      <c r="AB288" s="166"/>
      <c r="AC288" s="124" t="str">
        <f t="shared" si="112"/>
        <v>2,     1912362,   "ECEPH80 T2 RH400-SO  (80 gal)"</v>
      </c>
      <c r="AD288" s="196" t="str">
        <f t="shared" si="117"/>
        <v>Rheem</v>
      </c>
      <c r="AE288" s="174" t="s">
        <v>1153</v>
      </c>
      <c r="AF288" s="167">
        <f t="shared" si="102"/>
        <v>1</v>
      </c>
      <c r="AG288" s="124" t="str">
        <f t="shared" si="113"/>
        <v xml:space="preserve">          case  ECEPH80 T2 RH400-SO  (80 gal)   :   "RheemECEPH80T2RH400SO"</v>
      </c>
      <c r="AH288" s="6">
        <v>4.07</v>
      </c>
      <c r="AJ288" s="6">
        <v>4</v>
      </c>
      <c r="AK288"/>
      <c r="AL288" s="138" t="str">
        <f t="shared" si="114"/>
        <v/>
      </c>
      <c r="AM288" s="138">
        <f t="shared" si="115"/>
        <v>4.07</v>
      </c>
      <c r="AN288"/>
      <c r="AO288"/>
      <c r="AP288"/>
      <c r="AQ288"/>
      <c r="AR288"/>
    </row>
    <row r="289" spans="3:44" s="6" customFormat="1" ht="15" customHeight="1" x14ac:dyDescent="0.25">
      <c r="C289" s="6" t="str">
        <f t="shared" si="103"/>
        <v>Rheem</v>
      </c>
      <c r="D289" s="6" t="str">
        <f t="shared" si="104"/>
        <v>PROPH40 T2 RH400-15  (40 gal)</v>
      </c>
      <c r="E289" s="6">
        <f t="shared" si="105"/>
        <v>1912459</v>
      </c>
      <c r="F289" s="55">
        <f t="shared" si="106"/>
        <v>40</v>
      </c>
      <c r="G289" s="6" t="str">
        <f t="shared" si="107"/>
        <v>Rheem2020Prem40</v>
      </c>
      <c r="H289" s="114">
        <f t="shared" si="108"/>
        <v>1</v>
      </c>
      <c r="I289" s="152" t="str">
        <f t="shared" si="109"/>
        <v>RheemPROPH40T2RH40015</v>
      </c>
      <c r="J289" s="114">
        <v>4</v>
      </c>
      <c r="K289" s="219">
        <v>3.45</v>
      </c>
      <c r="L289" s="91" t="s">
        <v>188</v>
      </c>
      <c r="M289" s="175"/>
      <c r="N289" s="131">
        <f t="shared" si="110"/>
        <v>19</v>
      </c>
      <c r="O289" s="189" t="s">
        <v>88</v>
      </c>
      <c r="P289" s="178">
        <f t="shared" si="116"/>
        <v>124</v>
      </c>
      <c r="Q289" s="164">
        <f t="shared" si="99"/>
        <v>1912459</v>
      </c>
      <c r="R289" s="9" t="str">
        <f t="shared" si="111"/>
        <v>PROPH40 T2 RH400-15  (40 gal)</v>
      </c>
      <c r="S289" s="11">
        <f t="shared" si="100"/>
        <v>1</v>
      </c>
      <c r="T289" s="197" t="s">
        <v>1094</v>
      </c>
      <c r="U289" s="179">
        <v>40</v>
      </c>
      <c r="V289" s="173" t="s">
        <v>273</v>
      </c>
      <c r="W289" s="173" t="s">
        <v>273</v>
      </c>
      <c r="X289" s="129" t="str">
        <f t="shared" si="101"/>
        <v>Rheem2020Prem40</v>
      </c>
      <c r="Y289" s="180">
        <v>1</v>
      </c>
      <c r="Z289" s="165"/>
      <c r="AA289" s="194"/>
      <c r="AB289" s="166"/>
      <c r="AC289" s="124" t="str">
        <f t="shared" si="112"/>
        <v>2,     1912459,   "PROPH40 T2 RH400-15  (40 gal)"</v>
      </c>
      <c r="AD289" s="196" t="str">
        <f t="shared" si="117"/>
        <v>Rheem</v>
      </c>
      <c r="AE289" s="174" t="s">
        <v>1154</v>
      </c>
      <c r="AF289" s="167">
        <f t="shared" si="102"/>
        <v>1</v>
      </c>
      <c r="AG289" s="124" t="str">
        <f t="shared" si="113"/>
        <v xml:space="preserve">          case  PROPH40 T2 RH400-15  (40 gal)   :   "RheemPROPH40T2RH40015"</v>
      </c>
      <c r="AH289" s="6">
        <v>3.45</v>
      </c>
      <c r="AJ289" s="6">
        <v>4</v>
      </c>
      <c r="AK289"/>
      <c r="AL289" s="138" t="str">
        <f t="shared" si="114"/>
        <v/>
      </c>
      <c r="AM289" s="138">
        <f t="shared" si="115"/>
        <v>3.45</v>
      </c>
      <c r="AN289"/>
      <c r="AO289"/>
      <c r="AP289"/>
      <c r="AQ289"/>
      <c r="AR289"/>
    </row>
    <row r="290" spans="3:44" s="6" customFormat="1" ht="15" customHeight="1" x14ac:dyDescent="0.25">
      <c r="C290" s="6" t="str">
        <f t="shared" si="103"/>
        <v>Rheem</v>
      </c>
      <c r="D290" s="6" t="str">
        <f t="shared" si="104"/>
        <v>PROPH40 T2 RH400-30  (40 gal)</v>
      </c>
      <c r="E290" s="6">
        <f t="shared" si="105"/>
        <v>1912559</v>
      </c>
      <c r="F290" s="55">
        <f t="shared" si="106"/>
        <v>40</v>
      </c>
      <c r="G290" s="6" t="str">
        <f t="shared" si="107"/>
        <v>Rheem2020Prem40</v>
      </c>
      <c r="H290" s="114">
        <f t="shared" si="108"/>
        <v>1</v>
      </c>
      <c r="I290" s="152" t="str">
        <f t="shared" si="109"/>
        <v>RheemPROPH40T2RH40030</v>
      </c>
      <c r="J290" s="114">
        <v>4</v>
      </c>
      <c r="K290" s="219">
        <v>3.83</v>
      </c>
      <c r="L290" s="91" t="s">
        <v>188</v>
      </c>
      <c r="M290" s="175"/>
      <c r="N290" s="131">
        <f t="shared" si="110"/>
        <v>19</v>
      </c>
      <c r="O290" s="189" t="s">
        <v>88</v>
      </c>
      <c r="P290" s="178">
        <f t="shared" si="116"/>
        <v>125</v>
      </c>
      <c r="Q290" s="164">
        <f t="shared" si="99"/>
        <v>1912559</v>
      </c>
      <c r="R290" s="9" t="str">
        <f t="shared" si="111"/>
        <v>PROPH40 T2 RH400-30  (40 gal)</v>
      </c>
      <c r="S290" s="11">
        <f t="shared" si="100"/>
        <v>1</v>
      </c>
      <c r="T290" s="197" t="s">
        <v>1095</v>
      </c>
      <c r="U290" s="179">
        <v>40</v>
      </c>
      <c r="V290" s="173" t="s">
        <v>273</v>
      </c>
      <c r="W290" s="173" t="s">
        <v>273</v>
      </c>
      <c r="X290" s="129" t="str">
        <f t="shared" si="101"/>
        <v>Rheem2020Prem40</v>
      </c>
      <c r="Y290" s="180">
        <v>1</v>
      </c>
      <c r="Z290" s="165"/>
      <c r="AA290" s="194"/>
      <c r="AB290" s="166"/>
      <c r="AC290" s="124" t="str">
        <f t="shared" si="112"/>
        <v>2,     1912559,   "PROPH40 T2 RH400-30  (40 gal)"</v>
      </c>
      <c r="AD290" s="196" t="str">
        <f t="shared" si="117"/>
        <v>Rheem</v>
      </c>
      <c r="AE290" s="174" t="s">
        <v>1155</v>
      </c>
      <c r="AF290" s="167">
        <f t="shared" si="102"/>
        <v>1</v>
      </c>
      <c r="AG290" s="124" t="str">
        <f t="shared" si="113"/>
        <v xml:space="preserve">          case  PROPH40 T2 RH400-30  (40 gal)   :   "RheemPROPH40T2RH40030"</v>
      </c>
      <c r="AH290" s="6">
        <v>3.83</v>
      </c>
      <c r="AJ290" s="6">
        <v>4</v>
      </c>
      <c r="AK290"/>
      <c r="AL290" s="138" t="str">
        <f t="shared" si="114"/>
        <v/>
      </c>
      <c r="AM290" s="138">
        <f t="shared" si="115"/>
        <v>3.83</v>
      </c>
      <c r="AN290"/>
      <c r="AO290"/>
      <c r="AP290"/>
      <c r="AQ290"/>
      <c r="AR290"/>
    </row>
    <row r="291" spans="3:44" s="6" customFormat="1" ht="15" customHeight="1" x14ac:dyDescent="0.25">
      <c r="C291" s="6" t="str">
        <f t="shared" si="103"/>
        <v>Rheem</v>
      </c>
      <c r="D291" s="6" t="str">
        <f t="shared" si="104"/>
        <v>PROPH40 T2 RH400-SO  (40 gal)</v>
      </c>
      <c r="E291" s="6">
        <f t="shared" si="105"/>
        <v>1912659</v>
      </c>
      <c r="F291" s="55">
        <f t="shared" si="106"/>
        <v>40</v>
      </c>
      <c r="G291" s="6" t="str">
        <f t="shared" si="107"/>
        <v>Rheem2020Prem40</v>
      </c>
      <c r="H291" s="114">
        <f t="shared" si="108"/>
        <v>1</v>
      </c>
      <c r="I291" s="152" t="str">
        <f t="shared" si="109"/>
        <v>RheemPROPH40T2RH400SO</v>
      </c>
      <c r="J291" s="114">
        <v>4</v>
      </c>
      <c r="K291" s="219">
        <v>3.83</v>
      </c>
      <c r="L291" s="91" t="s">
        <v>188</v>
      </c>
      <c r="M291" s="175"/>
      <c r="N291" s="131">
        <f t="shared" si="110"/>
        <v>19</v>
      </c>
      <c r="O291" s="189" t="s">
        <v>88</v>
      </c>
      <c r="P291" s="178">
        <f t="shared" si="116"/>
        <v>126</v>
      </c>
      <c r="Q291" s="164">
        <f t="shared" si="99"/>
        <v>1912659</v>
      </c>
      <c r="R291" s="9" t="str">
        <f t="shared" si="111"/>
        <v>PROPH40 T2 RH400-SO  (40 gal)</v>
      </c>
      <c r="S291" s="11">
        <f t="shared" si="100"/>
        <v>1</v>
      </c>
      <c r="T291" s="197" t="s">
        <v>1096</v>
      </c>
      <c r="U291" s="179">
        <v>40</v>
      </c>
      <c r="V291" s="173" t="s">
        <v>273</v>
      </c>
      <c r="W291" s="173" t="s">
        <v>273</v>
      </c>
      <c r="X291" s="129" t="str">
        <f t="shared" si="101"/>
        <v>Rheem2020Prem40</v>
      </c>
      <c r="Y291" s="180">
        <v>1</v>
      </c>
      <c r="Z291" s="165"/>
      <c r="AA291" s="194"/>
      <c r="AB291" s="166"/>
      <c r="AC291" s="124" t="str">
        <f t="shared" si="112"/>
        <v>2,     1912659,   "PROPH40 T2 RH400-SO  (40 gal)"</v>
      </c>
      <c r="AD291" s="196" t="str">
        <f t="shared" si="117"/>
        <v>Rheem</v>
      </c>
      <c r="AE291" s="174" t="s">
        <v>1156</v>
      </c>
      <c r="AF291" s="167">
        <f t="shared" si="102"/>
        <v>1</v>
      </c>
      <c r="AG291" s="124" t="str">
        <f t="shared" si="113"/>
        <v xml:space="preserve">          case  PROPH40 T2 RH400-SO  (40 gal)   :   "RheemPROPH40T2RH400SO"</v>
      </c>
      <c r="AH291" s="6">
        <v>3.83</v>
      </c>
      <c r="AJ291" s="6">
        <v>4</v>
      </c>
      <c r="AK291"/>
      <c r="AL291" s="138" t="str">
        <f t="shared" si="114"/>
        <v/>
      </c>
      <c r="AM291" s="138">
        <f t="shared" si="115"/>
        <v>3.83</v>
      </c>
      <c r="AN291"/>
      <c r="AO291"/>
      <c r="AP291"/>
      <c r="AQ291"/>
      <c r="AR291"/>
    </row>
    <row r="292" spans="3:44" s="6" customFormat="1" ht="15" customHeight="1" x14ac:dyDescent="0.25">
      <c r="C292" s="6" t="str">
        <f t="shared" si="103"/>
        <v>Rheem</v>
      </c>
      <c r="D292" s="6" t="str">
        <f t="shared" si="104"/>
        <v>PROPH50 T2 RH400-15  (50 gal)</v>
      </c>
      <c r="E292" s="6">
        <f t="shared" si="105"/>
        <v>1912760</v>
      </c>
      <c r="F292" s="55">
        <f t="shared" si="106"/>
        <v>50</v>
      </c>
      <c r="G292" s="6" t="str">
        <f t="shared" si="107"/>
        <v>Rheem2020Prem50</v>
      </c>
      <c r="H292" s="114">
        <f t="shared" si="108"/>
        <v>1</v>
      </c>
      <c r="I292" s="152" t="str">
        <f t="shared" si="109"/>
        <v>RheemPROPH50T2RH40015</v>
      </c>
      <c r="J292" s="114">
        <v>4</v>
      </c>
      <c r="K292" s="219">
        <v>3.75</v>
      </c>
      <c r="L292" s="91" t="s">
        <v>188</v>
      </c>
      <c r="M292" s="175"/>
      <c r="N292" s="131">
        <f t="shared" si="110"/>
        <v>19</v>
      </c>
      <c r="O292" s="189" t="s">
        <v>88</v>
      </c>
      <c r="P292" s="178">
        <f t="shared" si="116"/>
        <v>127</v>
      </c>
      <c r="Q292" s="164">
        <f t="shared" si="99"/>
        <v>1912760</v>
      </c>
      <c r="R292" s="9" t="str">
        <f t="shared" si="111"/>
        <v>PROPH50 T2 RH400-15  (50 gal)</v>
      </c>
      <c r="S292" s="11">
        <f t="shared" si="100"/>
        <v>1</v>
      </c>
      <c r="T292" s="197" t="s">
        <v>1097</v>
      </c>
      <c r="U292" s="179">
        <v>50</v>
      </c>
      <c r="V292" s="173" t="s">
        <v>274</v>
      </c>
      <c r="W292" s="173" t="s">
        <v>274</v>
      </c>
      <c r="X292" s="129" t="str">
        <f t="shared" si="101"/>
        <v>Rheem2020Prem50</v>
      </c>
      <c r="Y292" s="180">
        <v>1</v>
      </c>
      <c r="Z292" s="165"/>
      <c r="AA292" s="194"/>
      <c r="AB292" s="166"/>
      <c r="AC292" s="124" t="str">
        <f t="shared" si="112"/>
        <v>2,     1912760,   "PROPH50 T2 RH400-15  (50 gal)"</v>
      </c>
      <c r="AD292" s="196" t="str">
        <f t="shared" si="117"/>
        <v>Rheem</v>
      </c>
      <c r="AE292" s="174" t="s">
        <v>1157</v>
      </c>
      <c r="AF292" s="167">
        <f t="shared" si="102"/>
        <v>1</v>
      </c>
      <c r="AG292" s="124" t="str">
        <f t="shared" si="113"/>
        <v xml:space="preserve">          case  PROPH50 T2 RH400-15  (50 gal)   :   "RheemPROPH50T2RH40015"</v>
      </c>
      <c r="AH292" s="6">
        <v>3.75</v>
      </c>
      <c r="AJ292" s="6">
        <v>4</v>
      </c>
      <c r="AK292"/>
      <c r="AL292" s="138" t="str">
        <f t="shared" si="114"/>
        <v/>
      </c>
      <c r="AM292" s="138">
        <f t="shared" si="115"/>
        <v>3.75</v>
      </c>
      <c r="AN292"/>
      <c r="AO292"/>
      <c r="AP292"/>
      <c r="AQ292"/>
      <c r="AR292"/>
    </row>
    <row r="293" spans="3:44" s="6" customFormat="1" ht="15" customHeight="1" x14ac:dyDescent="0.25">
      <c r="C293" s="6" t="str">
        <f t="shared" si="103"/>
        <v>Rheem</v>
      </c>
      <c r="D293" s="6" t="str">
        <f t="shared" si="104"/>
        <v>PROPH50 T2 RH400-30  (50 gal)</v>
      </c>
      <c r="E293" s="6">
        <f t="shared" si="105"/>
        <v>1912860</v>
      </c>
      <c r="F293" s="55">
        <f t="shared" si="106"/>
        <v>50</v>
      </c>
      <c r="G293" s="6" t="str">
        <f t="shared" si="107"/>
        <v>Rheem2020Prem50</v>
      </c>
      <c r="H293" s="114">
        <f t="shared" si="108"/>
        <v>1</v>
      </c>
      <c r="I293" s="152" t="str">
        <f t="shared" si="109"/>
        <v>RheemPROPH50T2RH40030</v>
      </c>
      <c r="J293" s="114">
        <v>4</v>
      </c>
      <c r="K293" s="219">
        <v>3.88</v>
      </c>
      <c r="L293" s="91" t="s">
        <v>188</v>
      </c>
      <c r="M293" s="175"/>
      <c r="N293" s="131">
        <f t="shared" si="110"/>
        <v>19</v>
      </c>
      <c r="O293" s="189" t="s">
        <v>88</v>
      </c>
      <c r="P293" s="178">
        <f t="shared" si="116"/>
        <v>128</v>
      </c>
      <c r="Q293" s="164">
        <f t="shared" si="99"/>
        <v>1912860</v>
      </c>
      <c r="R293" s="9" t="str">
        <f t="shared" si="111"/>
        <v>PROPH50 T2 RH400-30  (50 gal)</v>
      </c>
      <c r="S293" s="11">
        <f t="shared" si="100"/>
        <v>1</v>
      </c>
      <c r="T293" s="197" t="s">
        <v>1098</v>
      </c>
      <c r="U293" s="179">
        <v>50</v>
      </c>
      <c r="V293" s="173" t="s">
        <v>274</v>
      </c>
      <c r="W293" s="173" t="s">
        <v>274</v>
      </c>
      <c r="X293" s="129" t="str">
        <f t="shared" si="101"/>
        <v>Rheem2020Prem50</v>
      </c>
      <c r="Y293" s="180">
        <v>1</v>
      </c>
      <c r="Z293" s="165"/>
      <c r="AA293" s="194"/>
      <c r="AB293" s="166"/>
      <c r="AC293" s="124" t="str">
        <f t="shared" si="112"/>
        <v>2,     1912860,   "PROPH50 T2 RH400-30  (50 gal)"</v>
      </c>
      <c r="AD293" s="196" t="str">
        <f t="shared" si="117"/>
        <v>Rheem</v>
      </c>
      <c r="AE293" s="174" t="s">
        <v>1158</v>
      </c>
      <c r="AF293" s="167">
        <f t="shared" si="102"/>
        <v>1</v>
      </c>
      <c r="AG293" s="124" t="str">
        <f t="shared" si="113"/>
        <v xml:space="preserve">          case  PROPH50 T2 RH400-30  (50 gal)   :   "RheemPROPH50T2RH40030"</v>
      </c>
      <c r="AH293" s="6">
        <v>3.88</v>
      </c>
      <c r="AJ293" s="6">
        <v>4</v>
      </c>
      <c r="AK293"/>
      <c r="AL293" s="138" t="str">
        <f t="shared" si="114"/>
        <v/>
      </c>
      <c r="AM293" s="138">
        <f t="shared" si="115"/>
        <v>3.88</v>
      </c>
      <c r="AN293"/>
      <c r="AO293"/>
      <c r="AP293"/>
      <c r="AQ293"/>
      <c r="AR293"/>
    </row>
    <row r="294" spans="3:44" s="6" customFormat="1" ht="15" customHeight="1" x14ac:dyDescent="0.25">
      <c r="C294" s="6" t="str">
        <f t="shared" si="103"/>
        <v>Rheem</v>
      </c>
      <c r="D294" s="6" t="str">
        <f t="shared" si="104"/>
        <v>PROPH50 T2 RH400-SO  (50 gal)</v>
      </c>
      <c r="E294" s="6">
        <f t="shared" si="105"/>
        <v>1912960</v>
      </c>
      <c r="F294" s="55">
        <f t="shared" si="106"/>
        <v>50</v>
      </c>
      <c r="G294" s="6" t="str">
        <f t="shared" si="107"/>
        <v>Rheem2020Prem50</v>
      </c>
      <c r="H294" s="114">
        <f t="shared" si="108"/>
        <v>1</v>
      </c>
      <c r="I294" s="152" t="str">
        <f t="shared" si="109"/>
        <v>RheemPROPH50T2RH400SO</v>
      </c>
      <c r="J294" s="114">
        <v>4</v>
      </c>
      <c r="K294" s="219">
        <v>3.88</v>
      </c>
      <c r="L294" s="91" t="s">
        <v>188</v>
      </c>
      <c r="M294" s="175"/>
      <c r="N294" s="131">
        <f t="shared" si="110"/>
        <v>19</v>
      </c>
      <c r="O294" s="189" t="s">
        <v>88</v>
      </c>
      <c r="P294" s="178">
        <f t="shared" si="116"/>
        <v>129</v>
      </c>
      <c r="Q294" s="164">
        <f t="shared" si="99"/>
        <v>1912960</v>
      </c>
      <c r="R294" s="9" t="str">
        <f t="shared" si="111"/>
        <v>PROPH50 T2 RH400-SO  (50 gal)</v>
      </c>
      <c r="S294" s="11">
        <f t="shared" si="100"/>
        <v>1</v>
      </c>
      <c r="T294" s="197" t="s">
        <v>1099</v>
      </c>
      <c r="U294" s="179">
        <v>50</v>
      </c>
      <c r="V294" s="173" t="s">
        <v>274</v>
      </c>
      <c r="W294" s="173" t="s">
        <v>274</v>
      </c>
      <c r="X294" s="129" t="str">
        <f t="shared" si="101"/>
        <v>Rheem2020Prem50</v>
      </c>
      <c r="Y294" s="180">
        <v>1</v>
      </c>
      <c r="Z294" s="165"/>
      <c r="AA294" s="194"/>
      <c r="AB294" s="166"/>
      <c r="AC294" s="124" t="str">
        <f t="shared" si="112"/>
        <v>2,     1912960,   "PROPH50 T2 RH400-SO  (50 gal)"</v>
      </c>
      <c r="AD294" s="196" t="str">
        <f t="shared" si="117"/>
        <v>Rheem</v>
      </c>
      <c r="AE294" s="174" t="s">
        <v>1159</v>
      </c>
      <c r="AF294" s="167">
        <f t="shared" si="102"/>
        <v>1</v>
      </c>
      <c r="AG294" s="124" t="str">
        <f t="shared" si="113"/>
        <v xml:space="preserve">          case  PROPH50 T2 RH400-SO  (50 gal)   :   "RheemPROPH50T2RH400SO"</v>
      </c>
      <c r="AH294" s="6">
        <v>3.88</v>
      </c>
      <c r="AJ294" s="6">
        <v>4</v>
      </c>
      <c r="AK294"/>
      <c r="AL294" s="138" t="str">
        <f t="shared" si="114"/>
        <v/>
      </c>
      <c r="AM294" s="138">
        <f t="shared" si="115"/>
        <v>3.88</v>
      </c>
      <c r="AN294"/>
      <c r="AO294"/>
      <c r="AP294"/>
      <c r="AQ294"/>
      <c r="AR294"/>
    </row>
    <row r="295" spans="3:44" s="6" customFormat="1" ht="15" customHeight="1" x14ac:dyDescent="0.25">
      <c r="C295" s="6" t="str">
        <f t="shared" si="103"/>
        <v>Rheem</v>
      </c>
      <c r="D295" s="6" t="str">
        <f t="shared" si="104"/>
        <v>PROPH65 T2 RH400-15  (65 gal)</v>
      </c>
      <c r="E295" s="6">
        <f t="shared" si="105"/>
        <v>1913061</v>
      </c>
      <c r="F295" s="55">
        <f t="shared" si="106"/>
        <v>65</v>
      </c>
      <c r="G295" s="6" t="str">
        <f t="shared" si="107"/>
        <v>Rheem2020Prem65</v>
      </c>
      <c r="H295" s="114">
        <f t="shared" si="108"/>
        <v>1</v>
      </c>
      <c r="I295" s="152" t="str">
        <f t="shared" si="109"/>
        <v>RheemPROPH65T2RH40015</v>
      </c>
      <c r="J295" s="114">
        <v>4</v>
      </c>
      <c r="K295" s="219">
        <v>3.55</v>
      </c>
      <c r="L295" s="91" t="s">
        <v>188</v>
      </c>
      <c r="M295" s="175"/>
      <c r="N295" s="131">
        <f t="shared" si="110"/>
        <v>19</v>
      </c>
      <c r="O295" s="189" t="s">
        <v>88</v>
      </c>
      <c r="P295" s="178">
        <f t="shared" si="116"/>
        <v>130</v>
      </c>
      <c r="Q295" s="164">
        <f t="shared" si="99"/>
        <v>1913061</v>
      </c>
      <c r="R295" s="9" t="str">
        <f t="shared" si="111"/>
        <v>PROPH65 T2 RH400-15  (65 gal)</v>
      </c>
      <c r="S295" s="11">
        <f t="shared" si="100"/>
        <v>1</v>
      </c>
      <c r="T295" s="197" t="s">
        <v>1100</v>
      </c>
      <c r="U295" s="179">
        <v>65</v>
      </c>
      <c r="V295" s="173" t="s">
        <v>275</v>
      </c>
      <c r="W295" s="173" t="s">
        <v>275</v>
      </c>
      <c r="X295" s="129" t="str">
        <f t="shared" si="101"/>
        <v>Rheem2020Prem65</v>
      </c>
      <c r="Y295" s="180">
        <v>1</v>
      </c>
      <c r="Z295" s="165"/>
      <c r="AA295" s="194"/>
      <c r="AB295" s="166"/>
      <c r="AC295" s="124" t="str">
        <f t="shared" si="112"/>
        <v>2,     1913061,   "PROPH65 T2 RH400-15  (65 gal)"</v>
      </c>
      <c r="AD295" s="196" t="str">
        <f t="shared" si="117"/>
        <v>Rheem</v>
      </c>
      <c r="AE295" s="174" t="s">
        <v>1160</v>
      </c>
      <c r="AF295" s="167">
        <f t="shared" si="102"/>
        <v>1</v>
      </c>
      <c r="AG295" s="124" t="str">
        <f t="shared" si="113"/>
        <v xml:space="preserve">          case  PROPH65 T2 RH400-15  (65 gal)   :   "RheemPROPH65T2RH40015"</v>
      </c>
      <c r="AH295" s="6">
        <v>3.55</v>
      </c>
      <c r="AJ295" s="6">
        <v>4</v>
      </c>
      <c r="AK295"/>
      <c r="AL295" s="138" t="str">
        <f t="shared" si="114"/>
        <v/>
      </c>
      <c r="AM295" s="138">
        <f t="shared" si="115"/>
        <v>3.55</v>
      </c>
      <c r="AN295"/>
      <c r="AO295"/>
      <c r="AP295"/>
      <c r="AQ295"/>
      <c r="AR295"/>
    </row>
    <row r="296" spans="3:44" s="6" customFormat="1" ht="15" customHeight="1" x14ac:dyDescent="0.25">
      <c r="C296" s="6" t="str">
        <f t="shared" si="103"/>
        <v>Rheem</v>
      </c>
      <c r="D296" s="6" t="str">
        <f t="shared" si="104"/>
        <v>PROPH65 T2 RH400-30  (65 gal)</v>
      </c>
      <c r="E296" s="6">
        <f t="shared" si="105"/>
        <v>1913161</v>
      </c>
      <c r="F296" s="55">
        <f t="shared" si="106"/>
        <v>65</v>
      </c>
      <c r="G296" s="6" t="str">
        <f t="shared" si="107"/>
        <v>Rheem2020Prem65</v>
      </c>
      <c r="H296" s="114">
        <f t="shared" si="108"/>
        <v>1</v>
      </c>
      <c r="I296" s="152" t="str">
        <f t="shared" si="109"/>
        <v>RheemPROPH65T2RH40030</v>
      </c>
      <c r="J296" s="114">
        <v>4</v>
      </c>
      <c r="K296" s="219">
        <v>4.05</v>
      </c>
      <c r="L296" s="91" t="s">
        <v>188</v>
      </c>
      <c r="M296" s="175"/>
      <c r="N296" s="131">
        <f t="shared" si="110"/>
        <v>19</v>
      </c>
      <c r="O296" s="189" t="s">
        <v>88</v>
      </c>
      <c r="P296" s="178">
        <f t="shared" si="116"/>
        <v>131</v>
      </c>
      <c r="Q296" s="164">
        <f t="shared" si="99"/>
        <v>1913161</v>
      </c>
      <c r="R296" s="9" t="str">
        <f t="shared" si="111"/>
        <v>PROPH65 T2 RH400-30  (65 gal)</v>
      </c>
      <c r="S296" s="11">
        <f t="shared" si="100"/>
        <v>1</v>
      </c>
      <c r="T296" s="197" t="s">
        <v>1101</v>
      </c>
      <c r="U296" s="179">
        <v>65</v>
      </c>
      <c r="V296" s="173" t="s">
        <v>275</v>
      </c>
      <c r="W296" s="173" t="s">
        <v>275</v>
      </c>
      <c r="X296" s="129" t="str">
        <f t="shared" si="101"/>
        <v>Rheem2020Prem65</v>
      </c>
      <c r="Y296" s="180">
        <v>1</v>
      </c>
      <c r="Z296" s="165"/>
      <c r="AA296" s="194"/>
      <c r="AB296" s="166"/>
      <c r="AC296" s="124" t="str">
        <f t="shared" si="112"/>
        <v>2,     1913161,   "PROPH65 T2 RH400-30  (65 gal)"</v>
      </c>
      <c r="AD296" s="196" t="str">
        <f t="shared" si="117"/>
        <v>Rheem</v>
      </c>
      <c r="AE296" s="174" t="s">
        <v>1161</v>
      </c>
      <c r="AF296" s="167">
        <f t="shared" si="102"/>
        <v>1</v>
      </c>
      <c r="AG296" s="124" t="str">
        <f t="shared" si="113"/>
        <v xml:space="preserve">          case  PROPH65 T2 RH400-30  (65 gal)   :   "RheemPROPH65T2RH40030"</v>
      </c>
      <c r="AH296" s="6">
        <v>4.05</v>
      </c>
      <c r="AJ296" s="6">
        <v>4</v>
      </c>
      <c r="AK296"/>
      <c r="AL296" s="138" t="str">
        <f t="shared" si="114"/>
        <v/>
      </c>
      <c r="AM296" s="138">
        <f t="shared" si="115"/>
        <v>4.05</v>
      </c>
      <c r="AN296"/>
      <c r="AO296"/>
      <c r="AP296"/>
      <c r="AQ296"/>
      <c r="AR296"/>
    </row>
    <row r="297" spans="3:44" s="6" customFormat="1" ht="15" customHeight="1" x14ac:dyDescent="0.25">
      <c r="C297" s="6" t="str">
        <f t="shared" si="103"/>
        <v>Rheem</v>
      </c>
      <c r="D297" s="6" t="str">
        <f t="shared" si="104"/>
        <v>PROPH65 T2 RH400-SO  (65 gal)</v>
      </c>
      <c r="E297" s="6">
        <f t="shared" si="105"/>
        <v>1913261</v>
      </c>
      <c r="F297" s="55">
        <f t="shared" si="106"/>
        <v>65</v>
      </c>
      <c r="G297" s="6" t="str">
        <f t="shared" si="107"/>
        <v>Rheem2020Prem65</v>
      </c>
      <c r="H297" s="114">
        <f t="shared" si="108"/>
        <v>1</v>
      </c>
      <c r="I297" s="152" t="str">
        <f t="shared" si="109"/>
        <v>RheemPROPH65T2RH400SO</v>
      </c>
      <c r="J297" s="114">
        <v>4</v>
      </c>
      <c r="K297" s="219">
        <v>4.05</v>
      </c>
      <c r="L297" s="91" t="s">
        <v>188</v>
      </c>
      <c r="M297" s="175"/>
      <c r="N297" s="131">
        <f t="shared" si="110"/>
        <v>19</v>
      </c>
      <c r="O297" s="189" t="s">
        <v>88</v>
      </c>
      <c r="P297" s="178">
        <f t="shared" si="116"/>
        <v>132</v>
      </c>
      <c r="Q297" s="164">
        <f t="shared" si="99"/>
        <v>1913261</v>
      </c>
      <c r="R297" s="9" t="str">
        <f t="shared" si="111"/>
        <v>PROPH65 T2 RH400-SO  (65 gal)</v>
      </c>
      <c r="S297" s="11">
        <f t="shared" si="100"/>
        <v>1</v>
      </c>
      <c r="T297" s="197" t="s">
        <v>1102</v>
      </c>
      <c r="U297" s="179">
        <v>65</v>
      </c>
      <c r="V297" s="173" t="s">
        <v>275</v>
      </c>
      <c r="W297" s="173" t="s">
        <v>275</v>
      </c>
      <c r="X297" s="129" t="str">
        <f t="shared" si="101"/>
        <v>Rheem2020Prem65</v>
      </c>
      <c r="Y297" s="180">
        <v>1</v>
      </c>
      <c r="Z297" s="165"/>
      <c r="AA297" s="194"/>
      <c r="AB297" s="166"/>
      <c r="AC297" s="124" t="str">
        <f t="shared" si="112"/>
        <v>2,     1913261,   "PROPH65 T2 RH400-SO  (65 gal)"</v>
      </c>
      <c r="AD297" s="196" t="str">
        <f t="shared" si="117"/>
        <v>Rheem</v>
      </c>
      <c r="AE297" s="174" t="s">
        <v>1162</v>
      </c>
      <c r="AF297" s="167">
        <f t="shared" si="102"/>
        <v>1</v>
      </c>
      <c r="AG297" s="124" t="str">
        <f t="shared" si="113"/>
        <v xml:space="preserve">          case  PROPH65 T2 RH400-SO  (65 gal)   :   "RheemPROPH65T2RH400SO"</v>
      </c>
      <c r="AH297" s="6">
        <v>4.05</v>
      </c>
      <c r="AJ297" s="6">
        <v>4</v>
      </c>
      <c r="AK297"/>
      <c r="AL297" s="138" t="str">
        <f t="shared" si="114"/>
        <v/>
      </c>
      <c r="AM297" s="138">
        <f t="shared" si="115"/>
        <v>4.05</v>
      </c>
      <c r="AN297"/>
      <c r="AO297"/>
      <c r="AP297"/>
      <c r="AQ297"/>
      <c r="AR297"/>
    </row>
    <row r="298" spans="3:44" s="6" customFormat="1" ht="15" customHeight="1" x14ac:dyDescent="0.25">
      <c r="C298" s="6" t="str">
        <f t="shared" si="103"/>
        <v>Rheem</v>
      </c>
      <c r="D298" s="6" t="str">
        <f t="shared" si="104"/>
        <v>PROPH80 T2 RH400-15  (80 gal)</v>
      </c>
      <c r="E298" s="6">
        <f t="shared" si="105"/>
        <v>1913362</v>
      </c>
      <c r="F298" s="55">
        <f t="shared" si="106"/>
        <v>80</v>
      </c>
      <c r="G298" s="6" t="str">
        <f t="shared" si="107"/>
        <v>Rheem2020Prem80</v>
      </c>
      <c r="H298" s="114">
        <f t="shared" si="108"/>
        <v>1</v>
      </c>
      <c r="I298" s="152" t="str">
        <f t="shared" si="109"/>
        <v>RheemPROPH80T2RH40015</v>
      </c>
      <c r="J298" s="114">
        <v>4</v>
      </c>
      <c r="K298" s="219">
        <v>3.7</v>
      </c>
      <c r="L298" s="91" t="s">
        <v>188</v>
      </c>
      <c r="M298" s="175"/>
      <c r="N298" s="131">
        <f t="shared" si="110"/>
        <v>19</v>
      </c>
      <c r="O298" s="189" t="s">
        <v>88</v>
      </c>
      <c r="P298" s="178">
        <f t="shared" si="116"/>
        <v>133</v>
      </c>
      <c r="Q298" s="164">
        <f t="shared" si="99"/>
        <v>1913362</v>
      </c>
      <c r="R298" s="9" t="str">
        <f t="shared" si="111"/>
        <v>PROPH80 T2 RH400-15  (80 gal)</v>
      </c>
      <c r="S298" s="11">
        <f t="shared" si="100"/>
        <v>1</v>
      </c>
      <c r="T298" s="197" t="s">
        <v>1103</v>
      </c>
      <c r="U298" s="179">
        <v>80</v>
      </c>
      <c r="V298" s="173" t="s">
        <v>276</v>
      </c>
      <c r="W298" s="173" t="s">
        <v>276</v>
      </c>
      <c r="X298" s="129" t="str">
        <f t="shared" si="101"/>
        <v>Rheem2020Prem80</v>
      </c>
      <c r="Y298" s="180">
        <v>1</v>
      </c>
      <c r="Z298" s="165"/>
      <c r="AA298" s="194"/>
      <c r="AB298" s="166"/>
      <c r="AC298" s="124" t="str">
        <f t="shared" si="112"/>
        <v>2,     1913362,   "PROPH80 T2 RH400-15  (80 gal)"</v>
      </c>
      <c r="AD298" s="196" t="str">
        <f t="shared" si="117"/>
        <v>Rheem</v>
      </c>
      <c r="AE298" s="174" t="s">
        <v>1163</v>
      </c>
      <c r="AF298" s="167">
        <f t="shared" si="102"/>
        <v>1</v>
      </c>
      <c r="AG298" s="124" t="str">
        <f t="shared" si="113"/>
        <v xml:space="preserve">          case  PROPH80 T2 RH400-15  (80 gal)   :   "RheemPROPH80T2RH40015"</v>
      </c>
      <c r="AH298" s="6">
        <v>3.7</v>
      </c>
      <c r="AJ298" s="6">
        <v>4</v>
      </c>
      <c r="AK298"/>
      <c r="AL298" s="138" t="str">
        <f t="shared" si="114"/>
        <v/>
      </c>
      <c r="AM298" s="138">
        <f t="shared" si="115"/>
        <v>3.7</v>
      </c>
      <c r="AN298"/>
      <c r="AO298"/>
      <c r="AP298"/>
      <c r="AQ298"/>
      <c r="AR298"/>
    </row>
    <row r="299" spans="3:44" s="6" customFormat="1" ht="15" customHeight="1" x14ac:dyDescent="0.25">
      <c r="C299" s="6" t="str">
        <f t="shared" si="103"/>
        <v>Rheem</v>
      </c>
      <c r="D299" s="6" t="str">
        <f t="shared" si="104"/>
        <v>PROPH80 T2 RH400-30  (80 gal)</v>
      </c>
      <c r="E299" s="6">
        <f t="shared" si="105"/>
        <v>1913462</v>
      </c>
      <c r="F299" s="55">
        <f t="shared" si="106"/>
        <v>80</v>
      </c>
      <c r="G299" s="6" t="str">
        <f t="shared" si="107"/>
        <v>Rheem2020Prem80</v>
      </c>
      <c r="H299" s="114">
        <f t="shared" si="108"/>
        <v>1</v>
      </c>
      <c r="I299" s="152" t="str">
        <f t="shared" si="109"/>
        <v>RheemPROPH80T2RH40030</v>
      </c>
      <c r="J299" s="114">
        <v>4</v>
      </c>
      <c r="K299" s="219">
        <v>4.07</v>
      </c>
      <c r="L299" s="91" t="s">
        <v>188</v>
      </c>
      <c r="M299" s="175"/>
      <c r="N299" s="131">
        <f t="shared" si="110"/>
        <v>19</v>
      </c>
      <c r="O299" s="189" t="s">
        <v>88</v>
      </c>
      <c r="P299" s="178">
        <f t="shared" si="116"/>
        <v>134</v>
      </c>
      <c r="Q299" s="164">
        <f t="shared" si="99"/>
        <v>1913462</v>
      </c>
      <c r="R299" s="9" t="str">
        <f t="shared" si="111"/>
        <v>PROPH80 T2 RH400-30  (80 gal)</v>
      </c>
      <c r="S299" s="11">
        <f t="shared" si="100"/>
        <v>1</v>
      </c>
      <c r="T299" s="197" t="s">
        <v>1104</v>
      </c>
      <c r="U299" s="179">
        <v>80</v>
      </c>
      <c r="V299" s="173" t="s">
        <v>276</v>
      </c>
      <c r="W299" s="173" t="s">
        <v>276</v>
      </c>
      <c r="X299" s="129" t="str">
        <f t="shared" si="101"/>
        <v>Rheem2020Prem80</v>
      </c>
      <c r="Y299" s="180">
        <v>1</v>
      </c>
      <c r="Z299" s="165"/>
      <c r="AA299" s="194"/>
      <c r="AB299" s="166"/>
      <c r="AC299" s="124" t="str">
        <f t="shared" si="112"/>
        <v>2,     1913462,   "PROPH80 T2 RH400-30  (80 gal)"</v>
      </c>
      <c r="AD299" s="196" t="str">
        <f t="shared" si="117"/>
        <v>Rheem</v>
      </c>
      <c r="AE299" s="174" t="s">
        <v>1164</v>
      </c>
      <c r="AF299" s="167">
        <f t="shared" si="102"/>
        <v>1</v>
      </c>
      <c r="AG299" s="124" t="str">
        <f t="shared" si="113"/>
        <v xml:space="preserve">          case  PROPH80 T2 RH400-30  (80 gal)   :   "RheemPROPH80T2RH40030"</v>
      </c>
      <c r="AH299" s="6">
        <v>4.07</v>
      </c>
      <c r="AJ299" s="6">
        <v>4</v>
      </c>
      <c r="AK299"/>
      <c r="AL299" s="138" t="str">
        <f t="shared" si="114"/>
        <v/>
      </c>
      <c r="AM299" s="138">
        <f t="shared" si="115"/>
        <v>4.07</v>
      </c>
      <c r="AN299"/>
      <c r="AO299"/>
      <c r="AP299"/>
      <c r="AQ299"/>
      <c r="AR299"/>
    </row>
    <row r="300" spans="3:44" s="6" customFormat="1" ht="15" customHeight="1" x14ac:dyDescent="0.25">
      <c r="C300" s="6" t="str">
        <f t="shared" si="103"/>
        <v>Rheem</v>
      </c>
      <c r="D300" s="6" t="str">
        <f t="shared" si="104"/>
        <v>PROPH80 T2 RH400-SO  (80 gal)</v>
      </c>
      <c r="E300" s="6">
        <f t="shared" si="105"/>
        <v>1913562</v>
      </c>
      <c r="F300" s="55">
        <f t="shared" si="106"/>
        <v>80</v>
      </c>
      <c r="G300" s="6" t="str">
        <f t="shared" si="107"/>
        <v>Rheem2020Prem80</v>
      </c>
      <c r="H300" s="114">
        <f t="shared" si="108"/>
        <v>1</v>
      </c>
      <c r="I300" s="152" t="str">
        <f t="shared" si="109"/>
        <v>RheemPROPH80T2RH400SO</v>
      </c>
      <c r="J300" s="114">
        <v>4</v>
      </c>
      <c r="K300" s="219">
        <v>4.07</v>
      </c>
      <c r="L300" s="91" t="s">
        <v>188</v>
      </c>
      <c r="M300" s="175"/>
      <c r="N300" s="131">
        <f t="shared" si="110"/>
        <v>19</v>
      </c>
      <c r="O300" s="189" t="s">
        <v>88</v>
      </c>
      <c r="P300" s="178">
        <f t="shared" si="116"/>
        <v>135</v>
      </c>
      <c r="Q300" s="164">
        <f t="shared" si="99"/>
        <v>1913562</v>
      </c>
      <c r="R300" s="9" t="str">
        <f t="shared" si="111"/>
        <v>PROPH80 T2 RH400-SO  (80 gal)</v>
      </c>
      <c r="S300" s="11">
        <f t="shared" si="100"/>
        <v>1</v>
      </c>
      <c r="T300" s="197" t="s">
        <v>1105</v>
      </c>
      <c r="U300" s="179">
        <v>80</v>
      </c>
      <c r="V300" s="173" t="s">
        <v>276</v>
      </c>
      <c r="W300" s="173" t="s">
        <v>276</v>
      </c>
      <c r="X300" s="129" t="str">
        <f t="shared" si="101"/>
        <v>Rheem2020Prem80</v>
      </c>
      <c r="Y300" s="180">
        <v>1</v>
      </c>
      <c r="Z300" s="165"/>
      <c r="AA300" s="194"/>
      <c r="AB300" s="166"/>
      <c r="AC300" s="124" t="str">
        <f t="shared" si="112"/>
        <v>2,     1913562,   "PROPH80 T2 RH400-SO  (80 gal)"</v>
      </c>
      <c r="AD300" s="196" t="str">
        <f t="shared" si="117"/>
        <v>Rheem</v>
      </c>
      <c r="AE300" s="174" t="s">
        <v>1165</v>
      </c>
      <c r="AF300" s="167">
        <f t="shared" si="102"/>
        <v>1</v>
      </c>
      <c r="AG300" s="124" t="str">
        <f t="shared" si="113"/>
        <v xml:space="preserve">          case  PROPH80 T2 RH400-SO  (80 gal)   :   "RheemPROPH80T2RH400SO"</v>
      </c>
      <c r="AH300" s="6">
        <v>4.07</v>
      </c>
      <c r="AJ300" s="6">
        <v>4</v>
      </c>
      <c r="AK300"/>
      <c r="AL300" s="138" t="str">
        <f t="shared" si="114"/>
        <v/>
      </c>
      <c r="AM300" s="138">
        <f t="shared" si="115"/>
        <v>4.07</v>
      </c>
      <c r="AN300"/>
      <c r="AO300"/>
      <c r="AP300"/>
      <c r="AQ300"/>
      <c r="AR300"/>
    </row>
    <row r="301" spans="3:44" s="6" customFormat="1" ht="15" customHeight="1" x14ac:dyDescent="0.25">
      <c r="C301" s="6" t="str">
        <f t="shared" si="103"/>
        <v>Rheem</v>
      </c>
      <c r="D301" s="6" t="str">
        <f t="shared" si="104"/>
        <v>XE40T10H22U1  (40 gal)</v>
      </c>
      <c r="E301" s="6">
        <f t="shared" si="105"/>
        <v>1913659</v>
      </c>
      <c r="F301" s="55">
        <f t="shared" si="106"/>
        <v>40</v>
      </c>
      <c r="G301" s="6" t="str">
        <f t="shared" si="107"/>
        <v>Rheem2020Prem40</v>
      </c>
      <c r="H301" s="114">
        <f t="shared" si="108"/>
        <v>1</v>
      </c>
      <c r="I301" s="152" t="str">
        <f t="shared" si="109"/>
        <v>RheemXE40T10H22U1</v>
      </c>
      <c r="J301" s="114">
        <v>4</v>
      </c>
      <c r="K301" s="219">
        <v>3.45</v>
      </c>
      <c r="L301" s="91" t="s">
        <v>188</v>
      </c>
      <c r="M301" s="175"/>
      <c r="N301" s="131">
        <f t="shared" si="110"/>
        <v>19</v>
      </c>
      <c r="O301" s="189" t="s">
        <v>88</v>
      </c>
      <c r="P301" s="178">
        <f t="shared" si="116"/>
        <v>136</v>
      </c>
      <c r="Q301" s="164">
        <f t="shared" si="99"/>
        <v>1913659</v>
      </c>
      <c r="R301" s="9" t="str">
        <f t="shared" si="111"/>
        <v>XE40T10H22U1  (40 gal)</v>
      </c>
      <c r="S301" s="11">
        <f t="shared" si="100"/>
        <v>1</v>
      </c>
      <c r="T301" s="197" t="s">
        <v>1106</v>
      </c>
      <c r="U301" s="179">
        <v>40</v>
      </c>
      <c r="V301" s="173" t="s">
        <v>273</v>
      </c>
      <c r="W301" s="173" t="s">
        <v>273</v>
      </c>
      <c r="X301" s="129" t="str">
        <f t="shared" si="101"/>
        <v>Rheem2020Prem40</v>
      </c>
      <c r="Y301" s="180">
        <v>1</v>
      </c>
      <c r="Z301" s="165"/>
      <c r="AA301" s="194"/>
      <c r="AB301" s="166"/>
      <c r="AC301" s="124" t="str">
        <f t="shared" si="112"/>
        <v>2,     1913659,   "XE40T10H22U1  (40 gal)"</v>
      </c>
      <c r="AD301" s="196" t="str">
        <f t="shared" si="117"/>
        <v>Rheem</v>
      </c>
      <c r="AE301" s="174" t="s">
        <v>1166</v>
      </c>
      <c r="AF301" s="167">
        <f t="shared" si="102"/>
        <v>1</v>
      </c>
      <c r="AG301" s="124" t="str">
        <f t="shared" si="113"/>
        <v xml:space="preserve">          case  XE40T10H22U1  (40 gal)   :   "RheemXE40T10H22U1"</v>
      </c>
      <c r="AH301" s="6">
        <v>3.45</v>
      </c>
      <c r="AJ301" s="6">
        <v>4</v>
      </c>
      <c r="AK301"/>
      <c r="AL301" s="138" t="str">
        <f t="shared" si="114"/>
        <v/>
      </c>
      <c r="AM301" s="138">
        <f t="shared" si="115"/>
        <v>3.45</v>
      </c>
      <c r="AN301"/>
      <c r="AO301"/>
      <c r="AP301"/>
      <c r="AQ301"/>
      <c r="AR301"/>
    </row>
    <row r="302" spans="3:44" s="6" customFormat="1" ht="15" customHeight="1" x14ac:dyDescent="0.25">
      <c r="C302" s="6" t="str">
        <f t="shared" si="103"/>
        <v>Rheem</v>
      </c>
      <c r="D302" s="6" t="str">
        <f t="shared" si="104"/>
        <v>XE40T10H45U1  (40 gal)</v>
      </c>
      <c r="E302" s="6">
        <f t="shared" si="105"/>
        <v>1913759</v>
      </c>
      <c r="F302" s="55">
        <f t="shared" si="106"/>
        <v>40</v>
      </c>
      <c r="G302" s="6" t="str">
        <f t="shared" si="107"/>
        <v>Rheem2020Prem40</v>
      </c>
      <c r="H302" s="114">
        <f t="shared" si="108"/>
        <v>1</v>
      </c>
      <c r="I302" s="152" t="str">
        <f t="shared" si="109"/>
        <v>RheemXE40T10H45U1</v>
      </c>
      <c r="J302" s="114">
        <v>4</v>
      </c>
      <c r="K302" s="219">
        <v>3.83</v>
      </c>
      <c r="L302" s="91" t="s">
        <v>188</v>
      </c>
      <c r="M302" s="175"/>
      <c r="N302" s="131">
        <f t="shared" si="110"/>
        <v>19</v>
      </c>
      <c r="O302" s="189" t="s">
        <v>88</v>
      </c>
      <c r="P302" s="178">
        <f t="shared" si="116"/>
        <v>137</v>
      </c>
      <c r="Q302" s="164">
        <f t="shared" si="99"/>
        <v>1913759</v>
      </c>
      <c r="R302" s="9" t="str">
        <f t="shared" si="111"/>
        <v>XE40T10H45U1  (40 gal)</v>
      </c>
      <c r="S302" s="11">
        <f t="shared" si="100"/>
        <v>1</v>
      </c>
      <c r="T302" s="197" t="s">
        <v>1107</v>
      </c>
      <c r="U302" s="179">
        <v>40</v>
      </c>
      <c r="V302" s="173" t="s">
        <v>273</v>
      </c>
      <c r="W302" s="173" t="s">
        <v>273</v>
      </c>
      <c r="X302" s="129" t="str">
        <f t="shared" si="101"/>
        <v>Rheem2020Prem40</v>
      </c>
      <c r="Y302" s="180">
        <v>1</v>
      </c>
      <c r="Z302" s="165"/>
      <c r="AA302" s="194"/>
      <c r="AB302" s="166"/>
      <c r="AC302" s="124" t="str">
        <f t="shared" si="112"/>
        <v>2,     1913759,   "XE40T10H45U1  (40 gal)"</v>
      </c>
      <c r="AD302" s="196" t="str">
        <f t="shared" si="117"/>
        <v>Rheem</v>
      </c>
      <c r="AE302" s="174" t="s">
        <v>1167</v>
      </c>
      <c r="AF302" s="167">
        <f t="shared" si="102"/>
        <v>1</v>
      </c>
      <c r="AG302" s="124" t="str">
        <f t="shared" si="113"/>
        <v xml:space="preserve">          case  XE40T10H45U1  (40 gal)   :   "RheemXE40T10H45U1"</v>
      </c>
      <c r="AH302" s="6">
        <v>3.83</v>
      </c>
      <c r="AJ302" s="6">
        <v>4</v>
      </c>
      <c r="AK302"/>
      <c r="AL302" s="138" t="str">
        <f t="shared" si="114"/>
        <v/>
      </c>
      <c r="AM302" s="138">
        <f t="shared" si="115"/>
        <v>3.83</v>
      </c>
      <c r="AN302"/>
      <c r="AO302"/>
      <c r="AP302"/>
      <c r="AQ302"/>
      <c r="AR302"/>
    </row>
    <row r="303" spans="3:44" s="6" customFormat="1" ht="15" customHeight="1" x14ac:dyDescent="0.25">
      <c r="C303" s="6" t="str">
        <f t="shared" si="103"/>
        <v>Rheem</v>
      </c>
      <c r="D303" s="6" t="str">
        <f t="shared" si="104"/>
        <v>XE40T10HS45U1  (40 gal)</v>
      </c>
      <c r="E303" s="6">
        <f t="shared" si="105"/>
        <v>1913859</v>
      </c>
      <c r="F303" s="55">
        <f t="shared" si="106"/>
        <v>40</v>
      </c>
      <c r="G303" s="6" t="str">
        <f t="shared" si="107"/>
        <v>Rheem2020Prem40</v>
      </c>
      <c r="H303" s="114">
        <f t="shared" si="108"/>
        <v>1</v>
      </c>
      <c r="I303" s="152" t="str">
        <f t="shared" si="109"/>
        <v>RheemXE40T10HS45U1</v>
      </c>
      <c r="J303" s="114">
        <v>4</v>
      </c>
      <c r="K303" s="219">
        <v>3.83</v>
      </c>
      <c r="L303" s="91" t="s">
        <v>188</v>
      </c>
      <c r="M303" s="175"/>
      <c r="N303" s="131">
        <f t="shared" si="110"/>
        <v>19</v>
      </c>
      <c r="O303" s="189" t="s">
        <v>88</v>
      </c>
      <c r="P303" s="178">
        <f t="shared" si="116"/>
        <v>138</v>
      </c>
      <c r="Q303" s="164">
        <f t="shared" si="99"/>
        <v>1913859</v>
      </c>
      <c r="R303" s="9" t="str">
        <f t="shared" si="111"/>
        <v>XE40T10HS45U1  (40 gal)</v>
      </c>
      <c r="S303" s="11">
        <f t="shared" si="100"/>
        <v>1</v>
      </c>
      <c r="T303" s="197" t="s">
        <v>1108</v>
      </c>
      <c r="U303" s="179">
        <v>40</v>
      </c>
      <c r="V303" s="173" t="s">
        <v>273</v>
      </c>
      <c r="W303" s="173" t="s">
        <v>273</v>
      </c>
      <c r="X303" s="129" t="str">
        <f t="shared" si="101"/>
        <v>Rheem2020Prem40</v>
      </c>
      <c r="Y303" s="180">
        <v>1</v>
      </c>
      <c r="Z303" s="165"/>
      <c r="AA303" s="194"/>
      <c r="AB303" s="166"/>
      <c r="AC303" s="124" t="str">
        <f t="shared" si="112"/>
        <v>2,     1913859,   "XE40T10HS45U1  (40 gal)"</v>
      </c>
      <c r="AD303" s="196" t="str">
        <f t="shared" si="117"/>
        <v>Rheem</v>
      </c>
      <c r="AE303" s="174" t="s">
        <v>1168</v>
      </c>
      <c r="AF303" s="167">
        <f t="shared" si="102"/>
        <v>1</v>
      </c>
      <c r="AG303" s="124" t="str">
        <f t="shared" si="113"/>
        <v xml:space="preserve">          case  XE40T10HS45U1  (40 gal)   :   "RheemXE40T10HS45U1"</v>
      </c>
      <c r="AH303" s="6">
        <v>3.83</v>
      </c>
      <c r="AJ303" s="6">
        <v>4</v>
      </c>
      <c r="AK303"/>
      <c r="AL303" s="138" t="str">
        <f t="shared" si="114"/>
        <v/>
      </c>
      <c r="AM303" s="138">
        <f t="shared" si="115"/>
        <v>3.83</v>
      </c>
      <c r="AN303"/>
      <c r="AO303"/>
      <c r="AP303"/>
      <c r="AQ303"/>
      <c r="AR303"/>
    </row>
    <row r="304" spans="3:44" s="6" customFormat="1" ht="15" customHeight="1" x14ac:dyDescent="0.25">
      <c r="C304" s="6" t="str">
        <f t="shared" si="103"/>
        <v>Rheem</v>
      </c>
      <c r="D304" s="6" t="str">
        <f t="shared" si="104"/>
        <v>XE50T10H22U1  (50 gal)</v>
      </c>
      <c r="E304" s="6">
        <f t="shared" si="105"/>
        <v>1913960</v>
      </c>
      <c r="F304" s="55">
        <f t="shared" si="106"/>
        <v>50</v>
      </c>
      <c r="G304" s="6" t="str">
        <f t="shared" si="107"/>
        <v>Rheem2020Prem50</v>
      </c>
      <c r="H304" s="114">
        <f t="shared" si="108"/>
        <v>1</v>
      </c>
      <c r="I304" s="152" t="str">
        <f t="shared" si="109"/>
        <v>RheemXE50T10H22U1</v>
      </c>
      <c r="J304" s="114">
        <v>4</v>
      </c>
      <c r="K304" s="219">
        <v>3.75</v>
      </c>
      <c r="L304" s="91" t="s">
        <v>188</v>
      </c>
      <c r="M304" s="175"/>
      <c r="N304" s="131">
        <f t="shared" si="110"/>
        <v>19</v>
      </c>
      <c r="O304" s="189" t="s">
        <v>88</v>
      </c>
      <c r="P304" s="178">
        <f t="shared" si="116"/>
        <v>139</v>
      </c>
      <c r="Q304" s="164">
        <f t="shared" si="99"/>
        <v>1913960</v>
      </c>
      <c r="R304" s="9" t="str">
        <f t="shared" si="111"/>
        <v>XE50T10H22U1  (50 gal)</v>
      </c>
      <c r="S304" s="11">
        <f t="shared" si="100"/>
        <v>1</v>
      </c>
      <c r="T304" s="197" t="s">
        <v>1109</v>
      </c>
      <c r="U304" s="179">
        <v>50</v>
      </c>
      <c r="V304" s="173" t="s">
        <v>274</v>
      </c>
      <c r="W304" s="173" t="s">
        <v>274</v>
      </c>
      <c r="X304" s="129" t="str">
        <f t="shared" si="101"/>
        <v>Rheem2020Prem50</v>
      </c>
      <c r="Y304" s="180">
        <v>1</v>
      </c>
      <c r="Z304" s="165"/>
      <c r="AA304" s="194"/>
      <c r="AB304" s="166"/>
      <c r="AC304" s="124" t="str">
        <f t="shared" si="112"/>
        <v>2,     1913960,   "XE50T10H22U1  (50 gal)"</v>
      </c>
      <c r="AD304" s="196" t="str">
        <f t="shared" si="117"/>
        <v>Rheem</v>
      </c>
      <c r="AE304" s="174" t="s">
        <v>1169</v>
      </c>
      <c r="AF304" s="167">
        <f t="shared" si="102"/>
        <v>1</v>
      </c>
      <c r="AG304" s="124" t="str">
        <f t="shared" si="113"/>
        <v xml:space="preserve">          case  XE50T10H22U1  (50 gal)   :   "RheemXE50T10H22U1"</v>
      </c>
      <c r="AH304" s="6">
        <v>3.75</v>
      </c>
      <c r="AJ304" s="6">
        <v>4</v>
      </c>
      <c r="AK304"/>
      <c r="AL304" s="138" t="str">
        <f t="shared" si="114"/>
        <v/>
      </c>
      <c r="AM304" s="138">
        <f t="shared" si="115"/>
        <v>3.75</v>
      </c>
      <c r="AN304"/>
      <c r="AO304"/>
      <c r="AP304"/>
      <c r="AQ304"/>
      <c r="AR304"/>
    </row>
    <row r="305" spans="3:44" s="6" customFormat="1" ht="15" customHeight="1" x14ac:dyDescent="0.25">
      <c r="C305" s="6" t="str">
        <f t="shared" si="103"/>
        <v>Rheem</v>
      </c>
      <c r="D305" s="6" t="str">
        <f t="shared" si="104"/>
        <v>XE50T10H45U1  (50 gal)</v>
      </c>
      <c r="E305" s="6">
        <f t="shared" si="105"/>
        <v>1914060</v>
      </c>
      <c r="F305" s="55">
        <f t="shared" si="106"/>
        <v>50</v>
      </c>
      <c r="G305" s="6" t="str">
        <f t="shared" si="107"/>
        <v>Rheem2020Prem50</v>
      </c>
      <c r="H305" s="114">
        <f t="shared" si="108"/>
        <v>1</v>
      </c>
      <c r="I305" s="152" t="str">
        <f t="shared" si="109"/>
        <v>RheemXE50T10H45U1</v>
      </c>
      <c r="J305" s="114">
        <v>4</v>
      </c>
      <c r="K305" s="219">
        <v>3.88</v>
      </c>
      <c r="L305" s="91" t="s">
        <v>188</v>
      </c>
      <c r="M305" s="175"/>
      <c r="N305" s="131">
        <f t="shared" si="110"/>
        <v>19</v>
      </c>
      <c r="O305" s="189" t="s">
        <v>88</v>
      </c>
      <c r="P305" s="178">
        <f t="shared" si="116"/>
        <v>140</v>
      </c>
      <c r="Q305" s="164">
        <f t="shared" si="99"/>
        <v>1914060</v>
      </c>
      <c r="R305" s="9" t="str">
        <f t="shared" si="111"/>
        <v>XE50T10H45U1  (50 gal)</v>
      </c>
      <c r="S305" s="11">
        <f t="shared" si="100"/>
        <v>1</v>
      </c>
      <c r="T305" s="197" t="s">
        <v>1110</v>
      </c>
      <c r="U305" s="179">
        <v>50</v>
      </c>
      <c r="V305" s="173" t="s">
        <v>274</v>
      </c>
      <c r="W305" s="173" t="s">
        <v>274</v>
      </c>
      <c r="X305" s="129" t="str">
        <f t="shared" si="101"/>
        <v>Rheem2020Prem50</v>
      </c>
      <c r="Y305" s="180">
        <v>1</v>
      </c>
      <c r="Z305" s="165"/>
      <c r="AA305" s="194"/>
      <c r="AB305" s="166"/>
      <c r="AC305" s="124" t="str">
        <f t="shared" si="112"/>
        <v>2,     1914060,   "XE50T10H45U1  (50 gal)"</v>
      </c>
      <c r="AD305" s="196" t="str">
        <f t="shared" si="117"/>
        <v>Rheem</v>
      </c>
      <c r="AE305" s="174" t="s">
        <v>1170</v>
      </c>
      <c r="AF305" s="167">
        <f t="shared" si="102"/>
        <v>1</v>
      </c>
      <c r="AG305" s="124" t="str">
        <f t="shared" si="113"/>
        <v xml:space="preserve">          case  XE50T10H45U1  (50 gal)   :   "RheemXE50T10H45U1"</v>
      </c>
      <c r="AH305" s="6">
        <v>3.88</v>
      </c>
      <c r="AJ305" s="6">
        <v>4</v>
      </c>
      <c r="AK305"/>
      <c r="AL305" s="138" t="str">
        <f t="shared" si="114"/>
        <v/>
      </c>
      <c r="AM305" s="138">
        <f t="shared" si="115"/>
        <v>3.88</v>
      </c>
      <c r="AN305"/>
      <c r="AO305"/>
      <c r="AP305"/>
      <c r="AQ305"/>
      <c r="AR305"/>
    </row>
    <row r="306" spans="3:44" s="6" customFormat="1" ht="15" customHeight="1" x14ac:dyDescent="0.25">
      <c r="C306" s="6" t="str">
        <f t="shared" si="103"/>
        <v>Rheem</v>
      </c>
      <c r="D306" s="6" t="str">
        <f t="shared" si="104"/>
        <v>XE50T10HS45U1  (50 gal)</v>
      </c>
      <c r="E306" s="6">
        <f t="shared" si="105"/>
        <v>1914160</v>
      </c>
      <c r="F306" s="55">
        <f t="shared" si="106"/>
        <v>50</v>
      </c>
      <c r="G306" s="6" t="str">
        <f t="shared" si="107"/>
        <v>Rheem2020Prem50</v>
      </c>
      <c r="H306" s="114">
        <f t="shared" si="108"/>
        <v>1</v>
      </c>
      <c r="I306" s="152" t="str">
        <f t="shared" si="109"/>
        <v>RheemXE50T10HS45U1</v>
      </c>
      <c r="J306" s="114">
        <v>4</v>
      </c>
      <c r="K306" s="219">
        <v>3.88</v>
      </c>
      <c r="L306" s="91" t="s">
        <v>188</v>
      </c>
      <c r="M306" s="175"/>
      <c r="N306" s="131">
        <f t="shared" si="110"/>
        <v>19</v>
      </c>
      <c r="O306" s="189" t="s">
        <v>88</v>
      </c>
      <c r="P306" s="178">
        <f t="shared" si="116"/>
        <v>141</v>
      </c>
      <c r="Q306" s="164">
        <f t="shared" si="99"/>
        <v>1914160</v>
      </c>
      <c r="R306" s="9" t="str">
        <f t="shared" si="111"/>
        <v>XE50T10HS45U1  (50 gal)</v>
      </c>
      <c r="S306" s="11">
        <f t="shared" si="100"/>
        <v>1</v>
      </c>
      <c r="T306" s="197" t="s">
        <v>1111</v>
      </c>
      <c r="U306" s="179">
        <v>50</v>
      </c>
      <c r="V306" s="173" t="s">
        <v>274</v>
      </c>
      <c r="W306" s="173" t="s">
        <v>274</v>
      </c>
      <c r="X306" s="129" t="str">
        <f t="shared" si="101"/>
        <v>Rheem2020Prem50</v>
      </c>
      <c r="Y306" s="180">
        <v>1</v>
      </c>
      <c r="Z306" s="165"/>
      <c r="AA306" s="194"/>
      <c r="AB306" s="166"/>
      <c r="AC306" s="124" t="str">
        <f t="shared" si="112"/>
        <v>2,     1914160,   "XE50T10HS45U1  (50 gal)"</v>
      </c>
      <c r="AD306" s="196" t="str">
        <f t="shared" si="117"/>
        <v>Rheem</v>
      </c>
      <c r="AE306" s="174" t="s">
        <v>1171</v>
      </c>
      <c r="AF306" s="167">
        <f t="shared" si="102"/>
        <v>1</v>
      </c>
      <c r="AG306" s="124" t="str">
        <f t="shared" si="113"/>
        <v xml:space="preserve">          case  XE50T10HS45U1  (50 gal)   :   "RheemXE50T10HS45U1"</v>
      </c>
      <c r="AH306" s="6">
        <v>3.88</v>
      </c>
      <c r="AJ306" s="6">
        <v>4</v>
      </c>
      <c r="AK306"/>
      <c r="AL306" s="138" t="str">
        <f t="shared" si="114"/>
        <v/>
      </c>
      <c r="AM306" s="138">
        <f t="shared" si="115"/>
        <v>3.88</v>
      </c>
      <c r="AN306"/>
      <c r="AO306"/>
      <c r="AP306"/>
      <c r="AQ306"/>
      <c r="AR306"/>
    </row>
    <row r="307" spans="3:44" s="6" customFormat="1" ht="15" customHeight="1" x14ac:dyDescent="0.25">
      <c r="C307" s="6" t="str">
        <f t="shared" si="103"/>
        <v>Rheem</v>
      </c>
      <c r="D307" s="6" t="str">
        <f t="shared" si="104"/>
        <v>XE65T10H22U1  (65 gal)</v>
      </c>
      <c r="E307" s="6">
        <f t="shared" si="105"/>
        <v>1914261</v>
      </c>
      <c r="F307" s="55">
        <f t="shared" si="106"/>
        <v>65</v>
      </c>
      <c r="G307" s="6" t="str">
        <f t="shared" si="107"/>
        <v>Rheem2020Prem65</v>
      </c>
      <c r="H307" s="114">
        <f t="shared" si="108"/>
        <v>1</v>
      </c>
      <c r="I307" s="152" t="str">
        <f t="shared" si="109"/>
        <v>RheemXE65T10H22U1</v>
      </c>
      <c r="J307" s="114">
        <v>4</v>
      </c>
      <c r="K307" s="219">
        <v>3.55</v>
      </c>
      <c r="L307" s="91" t="s">
        <v>188</v>
      </c>
      <c r="M307" s="175"/>
      <c r="N307" s="131">
        <f t="shared" si="110"/>
        <v>19</v>
      </c>
      <c r="O307" s="189" t="s">
        <v>88</v>
      </c>
      <c r="P307" s="178">
        <f t="shared" si="116"/>
        <v>142</v>
      </c>
      <c r="Q307" s="164">
        <f t="shared" si="99"/>
        <v>1914261</v>
      </c>
      <c r="R307" s="9" t="str">
        <f t="shared" si="111"/>
        <v>XE65T10H22U1  (65 gal)</v>
      </c>
      <c r="S307" s="11">
        <f t="shared" si="100"/>
        <v>1</v>
      </c>
      <c r="T307" s="197" t="s">
        <v>1112</v>
      </c>
      <c r="U307" s="179">
        <v>65</v>
      </c>
      <c r="V307" s="173" t="s">
        <v>275</v>
      </c>
      <c r="W307" s="173" t="s">
        <v>275</v>
      </c>
      <c r="X307" s="129" t="str">
        <f t="shared" si="101"/>
        <v>Rheem2020Prem65</v>
      </c>
      <c r="Y307" s="180">
        <v>1</v>
      </c>
      <c r="Z307" s="165"/>
      <c r="AA307" s="194"/>
      <c r="AB307" s="166"/>
      <c r="AC307" s="124" t="str">
        <f t="shared" si="112"/>
        <v>2,     1914261,   "XE65T10H22U1  (65 gal)"</v>
      </c>
      <c r="AD307" s="196" t="str">
        <f t="shared" si="117"/>
        <v>Rheem</v>
      </c>
      <c r="AE307" s="174" t="s">
        <v>1172</v>
      </c>
      <c r="AF307" s="167">
        <f t="shared" si="102"/>
        <v>1</v>
      </c>
      <c r="AG307" s="124" t="str">
        <f t="shared" si="113"/>
        <v xml:space="preserve">          case  XE65T10H22U1  (65 gal)   :   "RheemXE65T10H22U1"</v>
      </c>
      <c r="AH307" s="6">
        <v>3.55</v>
      </c>
      <c r="AJ307" s="6">
        <v>4</v>
      </c>
      <c r="AK307"/>
      <c r="AL307" s="138" t="str">
        <f t="shared" si="114"/>
        <v/>
      </c>
      <c r="AM307" s="138">
        <f t="shared" si="115"/>
        <v>3.55</v>
      </c>
      <c r="AN307"/>
      <c r="AO307"/>
      <c r="AP307"/>
      <c r="AQ307"/>
      <c r="AR307"/>
    </row>
    <row r="308" spans="3:44" s="6" customFormat="1" ht="15" customHeight="1" x14ac:dyDescent="0.25">
      <c r="C308" s="6" t="str">
        <f t="shared" si="103"/>
        <v>Rheem</v>
      </c>
      <c r="D308" s="6" t="str">
        <f t="shared" si="104"/>
        <v>XE65T10H45U1  (65 gal)</v>
      </c>
      <c r="E308" s="6">
        <f t="shared" si="105"/>
        <v>1914361</v>
      </c>
      <c r="F308" s="55">
        <f t="shared" si="106"/>
        <v>65</v>
      </c>
      <c r="G308" s="6" t="str">
        <f t="shared" si="107"/>
        <v>Rheem2020Prem65</v>
      </c>
      <c r="H308" s="114">
        <f t="shared" si="108"/>
        <v>1</v>
      </c>
      <c r="I308" s="152" t="str">
        <f t="shared" si="109"/>
        <v>RheemXE65T10H45U1</v>
      </c>
      <c r="J308" s="114">
        <v>4</v>
      </c>
      <c r="K308" s="219">
        <v>4.05</v>
      </c>
      <c r="L308" s="91" t="s">
        <v>188</v>
      </c>
      <c r="M308" s="175"/>
      <c r="N308" s="131">
        <f t="shared" si="110"/>
        <v>19</v>
      </c>
      <c r="O308" s="189" t="s">
        <v>88</v>
      </c>
      <c r="P308" s="178">
        <f t="shared" si="116"/>
        <v>143</v>
      </c>
      <c r="Q308" s="164">
        <f t="shared" si="99"/>
        <v>1914361</v>
      </c>
      <c r="R308" s="9" t="str">
        <f t="shared" si="111"/>
        <v>XE65T10H45U1  (65 gal)</v>
      </c>
      <c r="S308" s="11">
        <f t="shared" si="100"/>
        <v>1</v>
      </c>
      <c r="T308" s="197" t="s">
        <v>1113</v>
      </c>
      <c r="U308" s="179">
        <v>65</v>
      </c>
      <c r="V308" s="173" t="s">
        <v>275</v>
      </c>
      <c r="W308" s="173" t="s">
        <v>275</v>
      </c>
      <c r="X308" s="129" t="str">
        <f t="shared" si="101"/>
        <v>Rheem2020Prem65</v>
      </c>
      <c r="Y308" s="180">
        <v>1</v>
      </c>
      <c r="Z308" s="165"/>
      <c r="AA308" s="194"/>
      <c r="AB308" s="166"/>
      <c r="AC308" s="124" t="str">
        <f t="shared" si="112"/>
        <v>2,     1914361,   "XE65T10H45U1  (65 gal)"</v>
      </c>
      <c r="AD308" s="196" t="str">
        <f t="shared" si="117"/>
        <v>Rheem</v>
      </c>
      <c r="AE308" s="174" t="s">
        <v>1173</v>
      </c>
      <c r="AF308" s="167">
        <f t="shared" si="102"/>
        <v>1</v>
      </c>
      <c r="AG308" s="124" t="str">
        <f t="shared" si="113"/>
        <v xml:space="preserve">          case  XE65T10H45U1  (65 gal)   :   "RheemXE65T10H45U1"</v>
      </c>
      <c r="AH308" s="6">
        <v>4.05</v>
      </c>
      <c r="AJ308" s="6">
        <v>4</v>
      </c>
      <c r="AK308"/>
      <c r="AL308" s="138" t="str">
        <f t="shared" si="114"/>
        <v/>
      </c>
      <c r="AM308" s="138">
        <f t="shared" si="115"/>
        <v>4.05</v>
      </c>
      <c r="AN308"/>
      <c r="AO308"/>
      <c r="AP308"/>
      <c r="AQ308"/>
      <c r="AR308"/>
    </row>
    <row r="309" spans="3:44" s="6" customFormat="1" ht="15" customHeight="1" x14ac:dyDescent="0.25">
      <c r="C309" s="6" t="str">
        <f t="shared" si="103"/>
        <v>Rheem</v>
      </c>
      <c r="D309" s="6" t="str">
        <f t="shared" si="104"/>
        <v>XE65T10HS45U1  (65 gal)</v>
      </c>
      <c r="E309" s="6">
        <f t="shared" si="105"/>
        <v>1914461</v>
      </c>
      <c r="F309" s="55">
        <f t="shared" si="106"/>
        <v>65</v>
      </c>
      <c r="G309" s="6" t="str">
        <f t="shared" si="107"/>
        <v>Rheem2020Prem65</v>
      </c>
      <c r="H309" s="114">
        <f t="shared" si="108"/>
        <v>1</v>
      </c>
      <c r="I309" s="152" t="str">
        <f t="shared" si="109"/>
        <v>RheemXE65T10HS45U1</v>
      </c>
      <c r="J309" s="114">
        <v>4</v>
      </c>
      <c r="K309" s="219">
        <v>4.05</v>
      </c>
      <c r="L309" s="91" t="s">
        <v>188</v>
      </c>
      <c r="M309" s="175"/>
      <c r="N309" s="131">
        <f t="shared" si="110"/>
        <v>19</v>
      </c>
      <c r="O309" s="189" t="s">
        <v>88</v>
      </c>
      <c r="P309" s="178">
        <f t="shared" si="116"/>
        <v>144</v>
      </c>
      <c r="Q309" s="164">
        <f t="shared" si="99"/>
        <v>1914461</v>
      </c>
      <c r="R309" s="9" t="str">
        <f t="shared" si="111"/>
        <v>XE65T10HS45U1  (65 gal)</v>
      </c>
      <c r="S309" s="11">
        <f t="shared" si="100"/>
        <v>1</v>
      </c>
      <c r="T309" s="197" t="s">
        <v>1114</v>
      </c>
      <c r="U309" s="179">
        <v>65</v>
      </c>
      <c r="V309" s="173" t="s">
        <v>275</v>
      </c>
      <c r="W309" s="173" t="s">
        <v>275</v>
      </c>
      <c r="X309" s="129" t="str">
        <f t="shared" si="101"/>
        <v>Rheem2020Prem65</v>
      </c>
      <c r="Y309" s="180">
        <v>1</v>
      </c>
      <c r="Z309" s="165"/>
      <c r="AA309" s="194"/>
      <c r="AB309" s="166"/>
      <c r="AC309" s="124" t="str">
        <f t="shared" si="112"/>
        <v>2,     1914461,   "XE65T10HS45U1  (65 gal)"</v>
      </c>
      <c r="AD309" s="196" t="str">
        <f t="shared" si="117"/>
        <v>Rheem</v>
      </c>
      <c r="AE309" s="174" t="s">
        <v>1174</v>
      </c>
      <c r="AF309" s="167">
        <f t="shared" si="102"/>
        <v>1</v>
      </c>
      <c r="AG309" s="124" t="str">
        <f t="shared" si="113"/>
        <v xml:space="preserve">          case  XE65T10HS45U1  (65 gal)   :   "RheemXE65T10HS45U1"</v>
      </c>
      <c r="AH309" s="6">
        <v>4.05</v>
      </c>
      <c r="AJ309" s="6">
        <v>4</v>
      </c>
      <c r="AK309"/>
      <c r="AL309" s="138" t="str">
        <f t="shared" si="114"/>
        <v/>
      </c>
      <c r="AM309" s="138">
        <f t="shared" si="115"/>
        <v>4.05</v>
      </c>
      <c r="AN309"/>
      <c r="AO309"/>
      <c r="AP309"/>
      <c r="AQ309"/>
      <c r="AR309"/>
    </row>
    <row r="310" spans="3:44" s="6" customFormat="1" ht="15" customHeight="1" x14ac:dyDescent="0.25">
      <c r="C310" s="6" t="str">
        <f t="shared" si="103"/>
        <v>Rheem</v>
      </c>
      <c r="D310" s="6" t="str">
        <f t="shared" si="104"/>
        <v>XE80T10H22U1  (80 gal)</v>
      </c>
      <c r="E310" s="6">
        <f t="shared" si="105"/>
        <v>1914562</v>
      </c>
      <c r="F310" s="55">
        <f t="shared" si="106"/>
        <v>80</v>
      </c>
      <c r="G310" s="6" t="str">
        <f t="shared" si="107"/>
        <v>Rheem2020Prem80</v>
      </c>
      <c r="H310" s="114">
        <f t="shared" si="108"/>
        <v>1</v>
      </c>
      <c r="I310" s="152" t="str">
        <f t="shared" si="109"/>
        <v>RheemXE80T10H22U1</v>
      </c>
      <c r="J310" s="114">
        <v>4</v>
      </c>
      <c r="K310" s="219">
        <v>3.7</v>
      </c>
      <c r="L310" s="91" t="s">
        <v>188</v>
      </c>
      <c r="M310" s="175"/>
      <c r="N310" s="131">
        <f t="shared" si="110"/>
        <v>19</v>
      </c>
      <c r="O310" s="189" t="s">
        <v>88</v>
      </c>
      <c r="P310" s="178">
        <f t="shared" si="116"/>
        <v>145</v>
      </c>
      <c r="Q310" s="164">
        <f t="shared" si="99"/>
        <v>1914562</v>
      </c>
      <c r="R310" s="9" t="str">
        <f t="shared" si="111"/>
        <v>XE80T10H22U1  (80 gal)</v>
      </c>
      <c r="S310" s="11">
        <f t="shared" si="100"/>
        <v>1</v>
      </c>
      <c r="T310" s="197" t="s">
        <v>1115</v>
      </c>
      <c r="U310" s="179">
        <v>80</v>
      </c>
      <c r="V310" s="173" t="s">
        <v>276</v>
      </c>
      <c r="W310" s="173" t="s">
        <v>276</v>
      </c>
      <c r="X310" s="129" t="str">
        <f t="shared" si="101"/>
        <v>Rheem2020Prem80</v>
      </c>
      <c r="Y310" s="180">
        <v>1</v>
      </c>
      <c r="Z310" s="165"/>
      <c r="AA310" s="194"/>
      <c r="AB310" s="166"/>
      <c r="AC310" s="124" t="str">
        <f t="shared" si="112"/>
        <v>2,     1914562,   "XE80T10H22U1  (80 gal)"</v>
      </c>
      <c r="AD310" s="196" t="str">
        <f t="shared" si="117"/>
        <v>Rheem</v>
      </c>
      <c r="AE310" s="174" t="s">
        <v>1175</v>
      </c>
      <c r="AF310" s="167">
        <f t="shared" si="102"/>
        <v>1</v>
      </c>
      <c r="AG310" s="124" t="str">
        <f t="shared" si="113"/>
        <v xml:space="preserve">          case  XE80T10H22U1  (80 gal)   :   "RheemXE80T10H22U1"</v>
      </c>
      <c r="AH310" s="6">
        <v>3.7</v>
      </c>
      <c r="AJ310" s="6">
        <v>4</v>
      </c>
      <c r="AK310"/>
      <c r="AL310" s="138" t="str">
        <f t="shared" si="114"/>
        <v/>
      </c>
      <c r="AM310" s="138">
        <f t="shared" si="115"/>
        <v>3.7</v>
      </c>
      <c r="AN310"/>
      <c r="AO310"/>
      <c r="AP310"/>
      <c r="AQ310"/>
      <c r="AR310"/>
    </row>
    <row r="311" spans="3:44" s="6" customFormat="1" ht="15" customHeight="1" x14ac:dyDescent="0.25">
      <c r="C311" s="6" t="str">
        <f t="shared" si="103"/>
        <v>Rheem</v>
      </c>
      <c r="D311" s="6" t="str">
        <f t="shared" si="104"/>
        <v>XE80T10H45U1  (80 gal)</v>
      </c>
      <c r="E311" s="6">
        <f t="shared" si="105"/>
        <v>1914662</v>
      </c>
      <c r="F311" s="55">
        <f t="shared" si="106"/>
        <v>80</v>
      </c>
      <c r="G311" s="6" t="str">
        <f t="shared" si="107"/>
        <v>Rheem2020Prem80</v>
      </c>
      <c r="H311" s="114">
        <f t="shared" si="108"/>
        <v>1</v>
      </c>
      <c r="I311" s="152" t="str">
        <f t="shared" si="109"/>
        <v>RheemXE80T10H45U1</v>
      </c>
      <c r="J311" s="114">
        <v>4</v>
      </c>
      <c r="K311" s="219">
        <v>4.07</v>
      </c>
      <c r="L311" s="91" t="s">
        <v>188</v>
      </c>
      <c r="M311" s="175"/>
      <c r="N311" s="131">
        <f t="shared" si="110"/>
        <v>19</v>
      </c>
      <c r="O311" s="189" t="s">
        <v>88</v>
      </c>
      <c r="P311" s="178">
        <f t="shared" si="116"/>
        <v>146</v>
      </c>
      <c r="Q311" s="164">
        <f t="shared" si="99"/>
        <v>1914662</v>
      </c>
      <c r="R311" s="9" t="str">
        <f t="shared" si="111"/>
        <v>XE80T10H45U1  (80 gal)</v>
      </c>
      <c r="S311" s="11">
        <f t="shared" si="100"/>
        <v>1</v>
      </c>
      <c r="T311" s="197" t="s">
        <v>1116</v>
      </c>
      <c r="U311" s="179">
        <v>80</v>
      </c>
      <c r="V311" s="173" t="s">
        <v>276</v>
      </c>
      <c r="W311" s="173" t="s">
        <v>276</v>
      </c>
      <c r="X311" s="129" t="str">
        <f t="shared" si="101"/>
        <v>Rheem2020Prem80</v>
      </c>
      <c r="Y311" s="180">
        <v>1</v>
      </c>
      <c r="Z311" s="165"/>
      <c r="AA311" s="194"/>
      <c r="AB311" s="166"/>
      <c r="AC311" s="124" t="str">
        <f t="shared" si="112"/>
        <v>2,     1914662,   "XE80T10H45U1  (80 gal)"</v>
      </c>
      <c r="AD311" s="196" t="str">
        <f t="shared" si="117"/>
        <v>Rheem</v>
      </c>
      <c r="AE311" s="174" t="s">
        <v>1176</v>
      </c>
      <c r="AF311" s="167">
        <f t="shared" si="102"/>
        <v>1</v>
      </c>
      <c r="AG311" s="124" t="str">
        <f t="shared" si="113"/>
        <v xml:space="preserve">          case  XE80T10H45U1  (80 gal)   :   "RheemXE80T10H45U1"</v>
      </c>
      <c r="AH311" s="6">
        <v>4.07</v>
      </c>
      <c r="AJ311" s="6">
        <v>4</v>
      </c>
      <c r="AK311"/>
      <c r="AL311" s="138" t="str">
        <f t="shared" si="114"/>
        <v/>
      </c>
      <c r="AM311" s="138">
        <f t="shared" si="115"/>
        <v>4.07</v>
      </c>
      <c r="AN311"/>
      <c r="AO311"/>
      <c r="AP311"/>
      <c r="AQ311"/>
      <c r="AR311"/>
    </row>
    <row r="312" spans="3:44" s="6" customFormat="1" ht="15" customHeight="1" x14ac:dyDescent="0.25">
      <c r="C312" s="6" t="str">
        <f t="shared" si="103"/>
        <v>Rheem</v>
      </c>
      <c r="D312" s="6" t="str">
        <f t="shared" si="104"/>
        <v>XE80T10HS45U1  (80 gal)</v>
      </c>
      <c r="E312" s="6">
        <f t="shared" si="105"/>
        <v>1914762</v>
      </c>
      <c r="F312" s="55">
        <f t="shared" si="106"/>
        <v>80</v>
      </c>
      <c r="G312" s="6" t="str">
        <f t="shared" si="107"/>
        <v>Rheem2020Prem80</v>
      </c>
      <c r="H312" s="114">
        <f t="shared" si="108"/>
        <v>1</v>
      </c>
      <c r="I312" s="152" t="str">
        <f t="shared" si="109"/>
        <v>RheemXE80T10HS45U1</v>
      </c>
      <c r="J312" s="114">
        <v>4</v>
      </c>
      <c r="K312" s="219">
        <v>4.07</v>
      </c>
      <c r="L312" s="91" t="s">
        <v>188</v>
      </c>
      <c r="M312" s="175"/>
      <c r="N312" s="131">
        <f t="shared" si="110"/>
        <v>19</v>
      </c>
      <c r="O312" s="189" t="s">
        <v>88</v>
      </c>
      <c r="P312" s="178">
        <f t="shared" si="116"/>
        <v>147</v>
      </c>
      <c r="Q312" s="164">
        <f t="shared" si="99"/>
        <v>1914762</v>
      </c>
      <c r="R312" s="9" t="str">
        <f t="shared" si="111"/>
        <v>XE80T10HS45U1  (80 gal)</v>
      </c>
      <c r="S312" s="11">
        <f t="shared" si="100"/>
        <v>1</v>
      </c>
      <c r="T312" s="197" t="s">
        <v>1117</v>
      </c>
      <c r="U312" s="179">
        <v>80</v>
      </c>
      <c r="V312" s="173" t="s">
        <v>276</v>
      </c>
      <c r="W312" s="173" t="s">
        <v>276</v>
      </c>
      <c r="X312" s="129" t="str">
        <f t="shared" si="101"/>
        <v>Rheem2020Prem80</v>
      </c>
      <c r="Y312" s="180">
        <v>1</v>
      </c>
      <c r="Z312" s="165"/>
      <c r="AA312" s="194"/>
      <c r="AB312" s="166"/>
      <c r="AC312" s="124" t="str">
        <f t="shared" si="112"/>
        <v>2,     1914762,   "XE80T10HS45U1  (80 gal)"</v>
      </c>
      <c r="AD312" s="196" t="str">
        <f t="shared" si="117"/>
        <v>Rheem</v>
      </c>
      <c r="AE312" s="174" t="s">
        <v>1177</v>
      </c>
      <c r="AF312" s="167">
        <f t="shared" si="102"/>
        <v>1</v>
      </c>
      <c r="AG312" s="124" t="str">
        <f t="shared" si="113"/>
        <v xml:space="preserve">          case  XE80T10HS45U1  (80 gal)   :   "RheemXE80T10HS45U1"</v>
      </c>
      <c r="AH312" s="6">
        <v>4.07</v>
      </c>
      <c r="AJ312" s="6">
        <v>4</v>
      </c>
      <c r="AK312"/>
      <c r="AL312" s="138" t="str">
        <f t="shared" si="114"/>
        <v/>
      </c>
      <c r="AM312" s="138">
        <f t="shared" si="115"/>
        <v>4.07</v>
      </c>
      <c r="AN312"/>
      <c r="AO312"/>
      <c r="AP312"/>
      <c r="AQ312"/>
      <c r="AR312"/>
    </row>
    <row r="313" spans="3:44" s="6" customFormat="1" ht="15" customHeight="1" x14ac:dyDescent="0.25">
      <c r="C313" s="118" t="str">
        <f t="shared" si="103"/>
        <v>Rheem</v>
      </c>
      <c r="D313" s="118" t="str">
        <f t="shared" si="104"/>
        <v>HPLD40-1RH  (40 gal)</v>
      </c>
      <c r="E313" s="118">
        <f t="shared" si="105"/>
        <v>1906059</v>
      </c>
      <c r="F313" s="55">
        <f t="shared" si="106"/>
        <v>40</v>
      </c>
      <c r="G313" s="6" t="str">
        <f t="shared" si="107"/>
        <v>Rheem2020Prem40</v>
      </c>
      <c r="H313" s="114">
        <f t="shared" si="108"/>
        <v>0</v>
      </c>
      <c r="I313" s="152" t="str">
        <f t="shared" si="109"/>
        <v>RheemHPLD401RH</v>
      </c>
      <c r="J313" s="114">
        <v>4</v>
      </c>
      <c r="K313" s="219">
        <v>3.83</v>
      </c>
      <c r="L313" s="91" t="s">
        <v>188</v>
      </c>
      <c r="M313" s="32">
        <v>4</v>
      </c>
      <c r="N313" s="75">
        <f t="shared" si="110"/>
        <v>19</v>
      </c>
      <c r="O313" s="12" t="s">
        <v>88</v>
      </c>
      <c r="P313" s="61">
        <v>60</v>
      </c>
      <c r="Q313" s="164">
        <f t="shared" si="99"/>
        <v>1906059</v>
      </c>
      <c r="R313" s="59" t="str">
        <f t="shared" si="111"/>
        <v>HPLD40-1RH  (40 gal)</v>
      </c>
      <c r="S313" s="151">
        <f t="shared" si="100"/>
        <v>1</v>
      </c>
      <c r="T313" s="10" t="s">
        <v>395</v>
      </c>
      <c r="U313" s="11">
        <v>40</v>
      </c>
      <c r="V313" s="30"/>
      <c r="W313" s="80" t="s">
        <v>273</v>
      </c>
      <c r="X313" s="85" t="str">
        <f t="shared" si="101"/>
        <v>Rheem2020Prem40</v>
      </c>
      <c r="Y313" s="113">
        <v>0</v>
      </c>
      <c r="Z313" s="42">
        <v>2</v>
      </c>
      <c r="AA313" s="43">
        <v>44127</v>
      </c>
      <c r="AB313" s="44"/>
      <c r="AC313" s="124" t="str">
        <f t="shared" si="112"/>
        <v>2,     1906059,   "HPLD40-1RH  (40 gal)"</v>
      </c>
      <c r="AD313" s="125" t="str">
        <f>O313</f>
        <v>Rheem</v>
      </c>
      <c r="AE313" s="128" t="s">
        <v>566</v>
      </c>
      <c r="AF313" s="167">
        <f t="shared" si="102"/>
        <v>1</v>
      </c>
      <c r="AG313" s="124" t="str">
        <f t="shared" si="113"/>
        <v xml:space="preserve">          case  HPLD40-1RH  (40 gal)   :   "RheemHPLD401RH"</v>
      </c>
      <c r="AH313" s="6">
        <v>3.83</v>
      </c>
      <c r="AJ313" s="6">
        <v>4</v>
      </c>
      <c r="AK313"/>
      <c r="AL313" s="138" t="str">
        <f t="shared" si="114"/>
        <v/>
      </c>
      <c r="AM313" s="138">
        <f t="shared" si="115"/>
        <v>3.83</v>
      </c>
      <c r="AN313"/>
      <c r="AO313"/>
      <c r="AP313"/>
      <c r="AQ313"/>
      <c r="AR313"/>
    </row>
    <row r="314" spans="3:44" s="6" customFormat="1" ht="15" customHeight="1" x14ac:dyDescent="0.25">
      <c r="C314" s="118" t="str">
        <f t="shared" si="103"/>
        <v>Rheem</v>
      </c>
      <c r="D314" s="118" t="str">
        <f t="shared" si="104"/>
        <v>HPLD50-1RH  (50 gal)</v>
      </c>
      <c r="E314" s="118">
        <f t="shared" si="105"/>
        <v>1906160</v>
      </c>
      <c r="F314" s="55">
        <f t="shared" si="106"/>
        <v>50</v>
      </c>
      <c r="G314" s="6" t="str">
        <f t="shared" si="107"/>
        <v>Rheem2020Prem50</v>
      </c>
      <c r="H314" s="114">
        <f t="shared" si="108"/>
        <v>0</v>
      </c>
      <c r="I314" s="152" t="str">
        <f t="shared" si="109"/>
        <v>RheemHPLD501RH</v>
      </c>
      <c r="J314" s="114">
        <v>4</v>
      </c>
      <c r="K314" s="219">
        <v>3.88</v>
      </c>
      <c r="L314" s="91" t="s">
        <v>188</v>
      </c>
      <c r="M314" s="32">
        <v>4</v>
      </c>
      <c r="N314" s="75">
        <f t="shared" si="110"/>
        <v>19</v>
      </c>
      <c r="O314" s="12" t="s">
        <v>88</v>
      </c>
      <c r="P314" s="62">
        <f>P313+1</f>
        <v>61</v>
      </c>
      <c r="Q314" s="164">
        <f t="shared" si="99"/>
        <v>1906160</v>
      </c>
      <c r="R314" s="59" t="str">
        <f t="shared" si="111"/>
        <v>HPLD50-1RH  (50 gal)</v>
      </c>
      <c r="S314" s="151">
        <f t="shared" si="100"/>
        <v>1</v>
      </c>
      <c r="T314" s="10" t="s">
        <v>396</v>
      </c>
      <c r="U314" s="11">
        <v>50</v>
      </c>
      <c r="V314" s="30"/>
      <c r="W314" s="80" t="s">
        <v>274</v>
      </c>
      <c r="X314" s="85" t="str">
        <f t="shared" si="101"/>
        <v>Rheem2020Prem50</v>
      </c>
      <c r="Y314" s="113">
        <v>0</v>
      </c>
      <c r="Z314" s="42" t="s">
        <v>8</v>
      </c>
      <c r="AA314" s="43">
        <v>44127</v>
      </c>
      <c r="AB314" s="44"/>
      <c r="AC314" s="124" t="str">
        <f t="shared" si="112"/>
        <v>2,     1906160,   "HPLD50-1RH  (50 gal)"</v>
      </c>
      <c r="AD314" s="126" t="str">
        <f t="shared" ref="AD314:AD345" si="118">AD313</f>
        <v>Rheem</v>
      </c>
      <c r="AE314" s="128" t="s">
        <v>567</v>
      </c>
      <c r="AF314" s="167">
        <f t="shared" si="102"/>
        <v>1</v>
      </c>
      <c r="AG314" s="124" t="str">
        <f t="shared" si="113"/>
        <v xml:space="preserve">          case  HPLD50-1RH  (50 gal)   :   "RheemHPLD501RH"</v>
      </c>
      <c r="AH314" s="6">
        <v>3.88</v>
      </c>
      <c r="AJ314" s="6">
        <v>4</v>
      </c>
      <c r="AK314"/>
      <c r="AL314" s="138" t="str">
        <f t="shared" si="114"/>
        <v/>
      </c>
      <c r="AM314" s="138">
        <f t="shared" si="115"/>
        <v>3.88</v>
      </c>
      <c r="AN314"/>
      <c r="AO314"/>
      <c r="AP314"/>
      <c r="AQ314"/>
      <c r="AR314"/>
    </row>
    <row r="315" spans="3:44" s="6" customFormat="1" ht="15" customHeight="1" x14ac:dyDescent="0.25">
      <c r="C315" s="118" t="str">
        <f t="shared" si="103"/>
        <v>Rheem</v>
      </c>
      <c r="D315" s="118" t="str">
        <f t="shared" si="104"/>
        <v>HPLD65-1RH  (65 gal)</v>
      </c>
      <c r="E315" s="118">
        <f t="shared" si="105"/>
        <v>1906261</v>
      </c>
      <c r="F315" s="55">
        <f t="shared" si="106"/>
        <v>65</v>
      </c>
      <c r="G315" s="6" t="str">
        <f t="shared" si="107"/>
        <v>Rheem2020Prem65</v>
      </c>
      <c r="H315" s="114">
        <f t="shared" si="108"/>
        <v>0</v>
      </c>
      <c r="I315" s="152" t="str">
        <f t="shared" si="109"/>
        <v>RheemHPLD651RH</v>
      </c>
      <c r="J315" s="114">
        <v>4</v>
      </c>
      <c r="K315" s="219">
        <v>4.05</v>
      </c>
      <c r="L315" s="91" t="s">
        <v>188</v>
      </c>
      <c r="M315" s="32">
        <v>4</v>
      </c>
      <c r="N315" s="75">
        <f t="shared" si="110"/>
        <v>19</v>
      </c>
      <c r="O315" s="12" t="s">
        <v>88</v>
      </c>
      <c r="P315" s="62">
        <f>P314+1</f>
        <v>62</v>
      </c>
      <c r="Q315" s="164">
        <f t="shared" si="99"/>
        <v>1906261</v>
      </c>
      <c r="R315" s="59" t="str">
        <f t="shared" si="111"/>
        <v>HPLD65-1RH  (65 gal)</v>
      </c>
      <c r="S315" s="151">
        <f t="shared" si="100"/>
        <v>1</v>
      </c>
      <c r="T315" s="10" t="s">
        <v>397</v>
      </c>
      <c r="U315" s="11">
        <v>65</v>
      </c>
      <c r="V315" s="30"/>
      <c r="W315" s="80" t="s">
        <v>275</v>
      </c>
      <c r="X315" s="85" t="str">
        <f t="shared" si="101"/>
        <v>Rheem2020Prem65</v>
      </c>
      <c r="Y315" s="113">
        <v>0</v>
      </c>
      <c r="Z315" s="42" t="s">
        <v>8</v>
      </c>
      <c r="AA315" s="43">
        <v>44127</v>
      </c>
      <c r="AB315" s="44"/>
      <c r="AC315" s="124" t="str">
        <f t="shared" si="112"/>
        <v>2,     1906261,   "HPLD65-1RH  (65 gal)"</v>
      </c>
      <c r="AD315" s="126" t="str">
        <f t="shared" si="118"/>
        <v>Rheem</v>
      </c>
      <c r="AE315" s="128" t="s">
        <v>568</v>
      </c>
      <c r="AF315" s="167">
        <f t="shared" si="102"/>
        <v>1</v>
      </c>
      <c r="AG315" s="124" t="str">
        <f t="shared" si="113"/>
        <v xml:space="preserve">          case  HPLD65-1RH  (65 gal)   :   "RheemHPLD651RH"</v>
      </c>
      <c r="AH315" s="6">
        <v>4.05</v>
      </c>
      <c r="AJ315" s="6">
        <v>4</v>
      </c>
      <c r="AK315"/>
      <c r="AL315" s="138" t="str">
        <f t="shared" si="114"/>
        <v/>
      </c>
      <c r="AM315" s="138">
        <f t="shared" si="115"/>
        <v>4.05</v>
      </c>
      <c r="AN315"/>
      <c r="AO315"/>
      <c r="AP315"/>
      <c r="AQ315"/>
      <c r="AR315"/>
    </row>
    <row r="316" spans="3:44" s="6" customFormat="1" ht="15" customHeight="1" x14ac:dyDescent="0.25">
      <c r="C316" s="118" t="str">
        <f t="shared" si="103"/>
        <v>Rheem</v>
      </c>
      <c r="D316" s="118" t="str">
        <f t="shared" si="104"/>
        <v>HPLD80-1RH  (80 gal)</v>
      </c>
      <c r="E316" s="118">
        <f t="shared" si="105"/>
        <v>1906362</v>
      </c>
      <c r="F316" s="55">
        <f t="shared" si="106"/>
        <v>80</v>
      </c>
      <c r="G316" s="6" t="str">
        <f t="shared" si="107"/>
        <v>Rheem2020Prem80</v>
      </c>
      <c r="H316" s="114">
        <f t="shared" si="108"/>
        <v>0</v>
      </c>
      <c r="I316" s="152" t="str">
        <f t="shared" si="109"/>
        <v>RheemHPLD801RH</v>
      </c>
      <c r="J316" s="114">
        <v>4</v>
      </c>
      <c r="K316" s="219">
        <v>4.07</v>
      </c>
      <c r="L316" s="91" t="s">
        <v>188</v>
      </c>
      <c r="M316" s="32">
        <v>4</v>
      </c>
      <c r="N316" s="75">
        <f t="shared" si="110"/>
        <v>19</v>
      </c>
      <c r="O316" s="12" t="s">
        <v>88</v>
      </c>
      <c r="P316" s="62">
        <f>P315+1</f>
        <v>63</v>
      </c>
      <c r="Q316" s="164">
        <f t="shared" si="99"/>
        <v>1906362</v>
      </c>
      <c r="R316" s="59" t="str">
        <f t="shared" si="111"/>
        <v>HPLD80-1RH  (80 gal)</v>
      </c>
      <c r="S316" s="151">
        <f t="shared" si="100"/>
        <v>1</v>
      </c>
      <c r="T316" s="10" t="s">
        <v>398</v>
      </c>
      <c r="U316" s="11">
        <v>80</v>
      </c>
      <c r="V316" s="30"/>
      <c r="W316" s="80" t="s">
        <v>276</v>
      </c>
      <c r="X316" s="85" t="str">
        <f t="shared" si="101"/>
        <v>Rheem2020Prem80</v>
      </c>
      <c r="Y316" s="113">
        <v>0</v>
      </c>
      <c r="Z316" s="42">
        <v>4</v>
      </c>
      <c r="AA316" s="43">
        <v>44127</v>
      </c>
      <c r="AB316" s="44"/>
      <c r="AC316" s="124" t="str">
        <f t="shared" si="112"/>
        <v>2,     1906362,   "HPLD80-1RH  (80 gal)"</v>
      </c>
      <c r="AD316" s="126" t="str">
        <f t="shared" si="118"/>
        <v>Rheem</v>
      </c>
      <c r="AE316" s="128" t="s">
        <v>569</v>
      </c>
      <c r="AF316" s="167">
        <f t="shared" si="102"/>
        <v>1</v>
      </c>
      <c r="AG316" s="124" t="str">
        <f t="shared" si="113"/>
        <v xml:space="preserve">          case  HPLD80-1RH  (80 gal)   :   "RheemHPLD801RH"</v>
      </c>
      <c r="AH316" s="6">
        <v>4.07</v>
      </c>
      <c r="AJ316" s="6">
        <v>4</v>
      </c>
      <c r="AK316"/>
      <c r="AL316" s="138" t="str">
        <f t="shared" si="114"/>
        <v/>
      </c>
      <c r="AM316" s="138">
        <f t="shared" si="115"/>
        <v>4.07</v>
      </c>
      <c r="AN316"/>
      <c r="AO316"/>
      <c r="AP316"/>
      <c r="AQ316"/>
      <c r="AR316"/>
    </row>
    <row r="317" spans="3:44" s="6" customFormat="1" ht="15" customHeight="1" x14ac:dyDescent="0.25">
      <c r="C317" s="105" t="str">
        <f t="shared" si="103"/>
        <v>Rheem</v>
      </c>
      <c r="D317" s="105" t="str">
        <f t="shared" si="104"/>
        <v>PROPH40 T2 RH375-15  (40 gal)</v>
      </c>
      <c r="E317" s="105">
        <f t="shared" si="105"/>
        <v>1903259</v>
      </c>
      <c r="F317" s="55">
        <f t="shared" si="106"/>
        <v>40</v>
      </c>
      <c r="G317" s="6" t="str">
        <f t="shared" si="107"/>
        <v>Rheem2020Prem40</v>
      </c>
      <c r="H317" s="114">
        <f t="shared" si="108"/>
        <v>1</v>
      </c>
      <c r="I317" s="152" t="str">
        <f t="shared" si="109"/>
        <v>RheemPROPH40T2RH37515</v>
      </c>
      <c r="J317" s="114">
        <v>4</v>
      </c>
      <c r="K317" s="219">
        <v>3.45</v>
      </c>
      <c r="L317" s="91" t="s">
        <v>188</v>
      </c>
      <c r="M317" s="32">
        <v>4</v>
      </c>
      <c r="N317" s="75">
        <f t="shared" si="110"/>
        <v>19</v>
      </c>
      <c r="O317" s="12" t="s">
        <v>88</v>
      </c>
      <c r="P317" s="61">
        <v>32</v>
      </c>
      <c r="Q317" s="164">
        <f t="shared" si="99"/>
        <v>1903259</v>
      </c>
      <c r="R317" s="59" t="str">
        <f t="shared" si="111"/>
        <v>PROPH40 T2 RH375-15  (40 gal)</v>
      </c>
      <c r="S317" s="151">
        <f t="shared" si="100"/>
        <v>1</v>
      </c>
      <c r="T317" s="10" t="s">
        <v>320</v>
      </c>
      <c r="U317" s="11">
        <v>40</v>
      </c>
      <c r="V317" s="30"/>
      <c r="W317" s="80" t="s">
        <v>273</v>
      </c>
      <c r="X317" s="85" t="str">
        <f t="shared" si="101"/>
        <v>Rheem2020Prem40</v>
      </c>
      <c r="Y317" s="115">
        <v>1</v>
      </c>
      <c r="Z317" s="42">
        <v>2</v>
      </c>
      <c r="AA317" s="43">
        <v>43944</v>
      </c>
      <c r="AB317" s="44"/>
      <c r="AC317" s="124" t="str">
        <f t="shared" si="112"/>
        <v>2,     1903259,   "PROPH40 T2 RH375-15  (40 gal)"</v>
      </c>
      <c r="AD317" s="126" t="str">
        <f t="shared" si="118"/>
        <v>Rheem</v>
      </c>
      <c r="AE317" s="127" t="s">
        <v>519</v>
      </c>
      <c r="AF317" s="167">
        <f t="shared" si="102"/>
        <v>1</v>
      </c>
      <c r="AG317" s="124" t="str">
        <f t="shared" si="113"/>
        <v xml:space="preserve">          case  PROPH40 T2 RH375-15  (40 gal)   :   "RheemPROPH40T2RH37515"</v>
      </c>
      <c r="AH317" s="6">
        <v>3.45</v>
      </c>
      <c r="AJ317" s="6">
        <v>4</v>
      </c>
      <c r="AK317"/>
      <c r="AL317" s="138" t="str">
        <f t="shared" si="114"/>
        <v/>
      </c>
      <c r="AM317" s="138">
        <f t="shared" si="115"/>
        <v>3.45</v>
      </c>
      <c r="AN317"/>
      <c r="AO317"/>
      <c r="AP317"/>
      <c r="AQ317"/>
      <c r="AR317"/>
    </row>
    <row r="318" spans="3:44" s="6" customFormat="1" ht="15" customHeight="1" x14ac:dyDescent="0.25">
      <c r="C318" s="105" t="str">
        <f t="shared" si="103"/>
        <v>Rheem</v>
      </c>
      <c r="D318" s="105" t="str">
        <f t="shared" si="104"/>
        <v>PROPH50 T2 RH375-15  (50 gal)</v>
      </c>
      <c r="E318" s="105">
        <f t="shared" si="105"/>
        <v>1903360</v>
      </c>
      <c r="F318" s="55">
        <f t="shared" si="106"/>
        <v>50</v>
      </c>
      <c r="G318" s="6" t="str">
        <f t="shared" si="107"/>
        <v>Rheem2020Prem50</v>
      </c>
      <c r="H318" s="114">
        <f t="shared" si="108"/>
        <v>1</v>
      </c>
      <c r="I318" s="152" t="str">
        <f t="shared" si="109"/>
        <v>RheemPROPH50T2RH37515</v>
      </c>
      <c r="J318" s="114">
        <v>4</v>
      </c>
      <c r="K318" s="219">
        <v>3.75</v>
      </c>
      <c r="L318" s="91" t="s">
        <v>188</v>
      </c>
      <c r="M318" s="32">
        <v>4</v>
      </c>
      <c r="N318" s="75">
        <f t="shared" si="110"/>
        <v>19</v>
      </c>
      <c r="O318" s="12" t="s">
        <v>88</v>
      </c>
      <c r="P318" s="62">
        <f t="shared" ref="P318:P344" si="119">P317+1</f>
        <v>33</v>
      </c>
      <c r="Q318" s="164">
        <f t="shared" si="99"/>
        <v>1903360</v>
      </c>
      <c r="R318" s="59" t="str">
        <f t="shared" si="111"/>
        <v>PROPH50 T2 RH375-15  (50 gal)</v>
      </c>
      <c r="S318" s="151">
        <f t="shared" si="100"/>
        <v>1</v>
      </c>
      <c r="T318" s="10" t="s">
        <v>321</v>
      </c>
      <c r="U318" s="11">
        <v>50</v>
      </c>
      <c r="V318" s="30"/>
      <c r="W318" s="80" t="s">
        <v>274</v>
      </c>
      <c r="X318" s="85" t="str">
        <f t="shared" si="101"/>
        <v>Rheem2020Prem50</v>
      </c>
      <c r="Y318" s="115">
        <v>1</v>
      </c>
      <c r="Z318" s="42" t="s">
        <v>8</v>
      </c>
      <c r="AA318" s="43">
        <v>43944</v>
      </c>
      <c r="AB318" s="44"/>
      <c r="AC318" s="124" t="str">
        <f t="shared" si="112"/>
        <v>2,     1903360,   "PROPH50 T2 RH375-15  (50 gal)"</v>
      </c>
      <c r="AD318" s="126" t="str">
        <f t="shared" si="118"/>
        <v>Rheem</v>
      </c>
      <c r="AE318" s="127" t="s">
        <v>526</v>
      </c>
      <c r="AF318" s="167">
        <f t="shared" si="102"/>
        <v>1</v>
      </c>
      <c r="AG318" s="124" t="str">
        <f t="shared" si="113"/>
        <v xml:space="preserve">          case  PROPH50 T2 RH375-15  (50 gal)   :   "RheemPROPH50T2RH37515"</v>
      </c>
      <c r="AH318" s="6">
        <v>3.75</v>
      </c>
      <c r="AJ318" s="6">
        <v>4</v>
      </c>
      <c r="AK318"/>
      <c r="AL318" s="138" t="str">
        <f t="shared" si="114"/>
        <v/>
      </c>
      <c r="AM318" s="138">
        <f t="shared" si="115"/>
        <v>3.75</v>
      </c>
      <c r="AN318"/>
      <c r="AO318"/>
      <c r="AP318"/>
      <c r="AQ318"/>
      <c r="AR318"/>
    </row>
    <row r="319" spans="3:44" s="6" customFormat="1" ht="15" customHeight="1" x14ac:dyDescent="0.25">
      <c r="C319" s="105" t="str">
        <f t="shared" si="103"/>
        <v>Rheem</v>
      </c>
      <c r="D319" s="105" t="str">
        <f t="shared" si="104"/>
        <v>PROPH65 T2 RH375-15  (65 gal)</v>
      </c>
      <c r="E319" s="105">
        <f t="shared" si="105"/>
        <v>1903461</v>
      </c>
      <c r="F319" s="55">
        <f t="shared" si="106"/>
        <v>65</v>
      </c>
      <c r="G319" s="6" t="str">
        <f t="shared" si="107"/>
        <v>Rheem2020Prem65</v>
      </c>
      <c r="H319" s="114">
        <f t="shared" si="108"/>
        <v>1</v>
      </c>
      <c r="I319" s="152" t="str">
        <f t="shared" si="109"/>
        <v>RheemPROPH65T2RH37515</v>
      </c>
      <c r="J319" s="114">
        <v>4</v>
      </c>
      <c r="K319" s="219">
        <v>3.55</v>
      </c>
      <c r="L319" s="91" t="s">
        <v>188</v>
      </c>
      <c r="M319" s="32">
        <v>4</v>
      </c>
      <c r="N319" s="75">
        <f t="shared" si="110"/>
        <v>19</v>
      </c>
      <c r="O319" s="12" t="s">
        <v>88</v>
      </c>
      <c r="P319" s="62">
        <f t="shared" si="119"/>
        <v>34</v>
      </c>
      <c r="Q319" s="164">
        <f t="shared" si="99"/>
        <v>1903461</v>
      </c>
      <c r="R319" s="59" t="str">
        <f t="shared" si="111"/>
        <v>PROPH65 T2 RH375-15  (65 gal)</v>
      </c>
      <c r="S319" s="151">
        <f t="shared" si="100"/>
        <v>1</v>
      </c>
      <c r="T319" s="10" t="s">
        <v>282</v>
      </c>
      <c r="U319" s="11">
        <v>65</v>
      </c>
      <c r="V319" s="30"/>
      <c r="W319" s="80" t="s">
        <v>275</v>
      </c>
      <c r="X319" s="85" t="str">
        <f t="shared" si="101"/>
        <v>Rheem2020Prem65</v>
      </c>
      <c r="Y319" s="115">
        <v>1</v>
      </c>
      <c r="Z319" s="42" t="s">
        <v>8</v>
      </c>
      <c r="AA319" s="43">
        <v>43944</v>
      </c>
      <c r="AB319" s="44"/>
      <c r="AC319" s="124" t="str">
        <f t="shared" si="112"/>
        <v>2,     1903461,   "PROPH65 T2 RH375-15  (65 gal)"</v>
      </c>
      <c r="AD319" s="126" t="str">
        <f t="shared" si="118"/>
        <v>Rheem</v>
      </c>
      <c r="AE319" s="6" t="s">
        <v>533</v>
      </c>
      <c r="AF319" s="167">
        <f t="shared" si="102"/>
        <v>1</v>
      </c>
      <c r="AG319" s="124" t="str">
        <f t="shared" si="113"/>
        <v xml:space="preserve">          case  PROPH65 T2 RH375-15  (65 gal)   :   "RheemPROPH65T2RH37515"</v>
      </c>
      <c r="AH319" s="6">
        <v>3.55</v>
      </c>
      <c r="AJ319" s="6">
        <v>4</v>
      </c>
      <c r="AK319"/>
      <c r="AL319" s="138" t="str">
        <f t="shared" si="114"/>
        <v/>
      </c>
      <c r="AM319" s="138">
        <f t="shared" si="115"/>
        <v>3.55</v>
      </c>
      <c r="AN319"/>
      <c r="AO319"/>
      <c r="AP319"/>
      <c r="AQ319"/>
      <c r="AR319"/>
    </row>
    <row r="320" spans="3:44" s="6" customFormat="1" ht="15" customHeight="1" x14ac:dyDescent="0.25">
      <c r="C320" s="105" t="str">
        <f t="shared" si="103"/>
        <v>Rheem</v>
      </c>
      <c r="D320" s="105" t="str">
        <f t="shared" si="104"/>
        <v>PROPH80 T2 RH375-15  (80 gal)</v>
      </c>
      <c r="E320" s="105">
        <f t="shared" si="105"/>
        <v>1903562</v>
      </c>
      <c r="F320" s="55">
        <f t="shared" si="106"/>
        <v>80</v>
      </c>
      <c r="G320" s="6" t="str">
        <f t="shared" si="107"/>
        <v>Rheem2020Prem80</v>
      </c>
      <c r="H320" s="114">
        <f t="shared" si="108"/>
        <v>1</v>
      </c>
      <c r="I320" s="152" t="str">
        <f t="shared" si="109"/>
        <v>RheemPROPH80T2RH37515</v>
      </c>
      <c r="J320" s="114">
        <v>4</v>
      </c>
      <c r="K320" s="219">
        <v>3.7</v>
      </c>
      <c r="L320" s="91" t="s">
        <v>188</v>
      </c>
      <c r="M320" s="32">
        <v>4</v>
      </c>
      <c r="N320" s="75">
        <f t="shared" si="110"/>
        <v>19</v>
      </c>
      <c r="O320" s="12" t="s">
        <v>88</v>
      </c>
      <c r="P320" s="62">
        <f t="shared" si="119"/>
        <v>35</v>
      </c>
      <c r="Q320" s="164">
        <f t="shared" si="99"/>
        <v>1903562</v>
      </c>
      <c r="R320" s="59" t="str">
        <f t="shared" si="111"/>
        <v>PROPH80 T2 RH375-15  (80 gal)</v>
      </c>
      <c r="S320" s="151">
        <f t="shared" si="100"/>
        <v>1</v>
      </c>
      <c r="T320" s="10" t="s">
        <v>322</v>
      </c>
      <c r="U320" s="11">
        <v>80</v>
      </c>
      <c r="V320" s="30"/>
      <c r="W320" s="80" t="s">
        <v>276</v>
      </c>
      <c r="X320" s="85" t="str">
        <f t="shared" si="101"/>
        <v>Rheem2020Prem80</v>
      </c>
      <c r="Y320" s="115">
        <v>1</v>
      </c>
      <c r="Z320" s="42">
        <v>4</v>
      </c>
      <c r="AA320" s="43">
        <v>43944</v>
      </c>
      <c r="AB320" s="44"/>
      <c r="AC320" s="124" t="str">
        <f t="shared" si="112"/>
        <v>2,     1903562,   "PROPH80 T2 RH375-15  (80 gal)"</v>
      </c>
      <c r="AD320" s="126" t="str">
        <f t="shared" si="118"/>
        <v>Rheem</v>
      </c>
      <c r="AE320" s="6" t="s">
        <v>541</v>
      </c>
      <c r="AF320" s="167">
        <f t="shared" si="102"/>
        <v>1</v>
      </c>
      <c r="AG320" s="124" t="str">
        <f t="shared" si="113"/>
        <v xml:space="preserve">          case  PROPH80 T2 RH375-15  (80 gal)   :   "RheemPROPH80T2RH37515"</v>
      </c>
      <c r="AH320" s="6">
        <v>3.7</v>
      </c>
      <c r="AJ320" s="6">
        <v>4</v>
      </c>
      <c r="AK320"/>
      <c r="AL320" s="138" t="str">
        <f t="shared" si="114"/>
        <v/>
      </c>
      <c r="AM320" s="138">
        <f t="shared" si="115"/>
        <v>3.7</v>
      </c>
      <c r="AN320"/>
      <c r="AO320"/>
      <c r="AP320"/>
      <c r="AQ320"/>
      <c r="AR320"/>
    </row>
    <row r="321" spans="3:44" s="6" customFormat="1" ht="15" customHeight="1" x14ac:dyDescent="0.25">
      <c r="C321" s="105" t="str">
        <f t="shared" si="103"/>
        <v>Rheem</v>
      </c>
      <c r="D321" s="105" t="str">
        <f t="shared" si="104"/>
        <v>PROPH40 T2 RH375-30  (40 gal)</v>
      </c>
      <c r="E321" s="105">
        <f t="shared" si="105"/>
        <v>1903659</v>
      </c>
      <c r="F321" s="55">
        <f t="shared" si="106"/>
        <v>40</v>
      </c>
      <c r="G321" s="6" t="str">
        <f t="shared" si="107"/>
        <v>Rheem2020Prem40</v>
      </c>
      <c r="H321" s="114">
        <f t="shared" si="108"/>
        <v>1</v>
      </c>
      <c r="I321" s="152" t="str">
        <f t="shared" si="109"/>
        <v>RheemPROPH40T2RH37530</v>
      </c>
      <c r="J321" s="114">
        <v>4</v>
      </c>
      <c r="K321" s="219">
        <v>3.83</v>
      </c>
      <c r="L321" s="91" t="s">
        <v>188</v>
      </c>
      <c r="M321" s="32">
        <v>4</v>
      </c>
      <c r="N321" s="75">
        <f t="shared" si="110"/>
        <v>19</v>
      </c>
      <c r="O321" s="12" t="s">
        <v>88</v>
      </c>
      <c r="P321" s="62">
        <f t="shared" si="119"/>
        <v>36</v>
      </c>
      <c r="Q321" s="164">
        <f t="shared" si="99"/>
        <v>1903659</v>
      </c>
      <c r="R321" s="59" t="str">
        <f t="shared" si="111"/>
        <v>PROPH40 T2 RH375-30  (40 gal)</v>
      </c>
      <c r="S321" s="151">
        <f t="shared" si="100"/>
        <v>1</v>
      </c>
      <c r="T321" s="10" t="s">
        <v>323</v>
      </c>
      <c r="U321" s="11">
        <v>40</v>
      </c>
      <c r="V321" s="30"/>
      <c r="W321" s="80" t="s">
        <v>273</v>
      </c>
      <c r="X321" s="85" t="str">
        <f t="shared" si="101"/>
        <v>Rheem2020Prem40</v>
      </c>
      <c r="Y321" s="115">
        <v>1</v>
      </c>
      <c r="Z321" s="42">
        <v>2</v>
      </c>
      <c r="AA321" s="43">
        <v>43944</v>
      </c>
      <c r="AB321" s="44"/>
      <c r="AC321" s="124" t="str">
        <f t="shared" si="112"/>
        <v>2,     1903659,   "PROPH40 T2 RH375-30  (40 gal)"</v>
      </c>
      <c r="AD321" s="126" t="str">
        <f t="shared" si="118"/>
        <v>Rheem</v>
      </c>
      <c r="AE321" s="127" t="s">
        <v>520</v>
      </c>
      <c r="AF321" s="167">
        <f t="shared" si="102"/>
        <v>1</v>
      </c>
      <c r="AG321" s="124" t="str">
        <f t="shared" si="113"/>
        <v xml:space="preserve">          case  PROPH40 T2 RH375-30  (40 gal)   :   "RheemPROPH40T2RH37530"</v>
      </c>
      <c r="AH321" s="6">
        <v>3.83</v>
      </c>
      <c r="AJ321" s="6">
        <v>4</v>
      </c>
      <c r="AK321"/>
      <c r="AL321" s="138" t="str">
        <f t="shared" si="114"/>
        <v/>
      </c>
      <c r="AM321" s="138">
        <f t="shared" si="115"/>
        <v>3.83</v>
      </c>
      <c r="AN321"/>
      <c r="AO321"/>
      <c r="AP321"/>
      <c r="AQ321"/>
      <c r="AR321"/>
    </row>
    <row r="322" spans="3:44" s="6" customFormat="1" ht="15" customHeight="1" x14ac:dyDescent="0.25">
      <c r="C322" s="105" t="str">
        <f t="shared" si="103"/>
        <v>Rheem</v>
      </c>
      <c r="D322" s="105" t="str">
        <f t="shared" si="104"/>
        <v>PROPH50 T2 RH375-30  (50 gal)</v>
      </c>
      <c r="E322" s="105">
        <f t="shared" si="105"/>
        <v>1903760</v>
      </c>
      <c r="F322" s="55">
        <f t="shared" si="106"/>
        <v>50</v>
      </c>
      <c r="G322" s="6" t="str">
        <f t="shared" si="107"/>
        <v>Rheem2020Prem50</v>
      </c>
      <c r="H322" s="114">
        <f t="shared" si="108"/>
        <v>1</v>
      </c>
      <c r="I322" s="152" t="str">
        <f t="shared" si="109"/>
        <v>RheemPROPH50T2RH37530</v>
      </c>
      <c r="J322" s="114">
        <v>4</v>
      </c>
      <c r="K322" s="219">
        <v>3.88</v>
      </c>
      <c r="L322" s="91" t="s">
        <v>188</v>
      </c>
      <c r="M322" s="32">
        <v>4</v>
      </c>
      <c r="N322" s="75">
        <f t="shared" si="110"/>
        <v>19</v>
      </c>
      <c r="O322" s="12" t="s">
        <v>88</v>
      </c>
      <c r="P322" s="62">
        <f t="shared" si="119"/>
        <v>37</v>
      </c>
      <c r="Q322" s="164">
        <f t="shared" si="99"/>
        <v>1903760</v>
      </c>
      <c r="R322" s="59" t="str">
        <f t="shared" si="111"/>
        <v>PROPH50 T2 RH375-30  (50 gal)</v>
      </c>
      <c r="S322" s="151">
        <f t="shared" si="100"/>
        <v>1</v>
      </c>
      <c r="T322" s="10" t="s">
        <v>324</v>
      </c>
      <c r="U322" s="11">
        <v>50</v>
      </c>
      <c r="V322" s="30"/>
      <c r="W322" s="80" t="s">
        <v>274</v>
      </c>
      <c r="X322" s="85" t="str">
        <f t="shared" si="101"/>
        <v>Rheem2020Prem50</v>
      </c>
      <c r="Y322" s="115">
        <v>1</v>
      </c>
      <c r="Z322" s="42" t="s">
        <v>8</v>
      </c>
      <c r="AA322" s="43">
        <v>43944</v>
      </c>
      <c r="AB322" s="44"/>
      <c r="AC322" s="124" t="str">
        <f t="shared" si="112"/>
        <v>2,     1903760,   "PROPH50 T2 RH375-30  (50 gal)"</v>
      </c>
      <c r="AD322" s="126" t="str">
        <f t="shared" si="118"/>
        <v>Rheem</v>
      </c>
      <c r="AE322" s="127" t="s">
        <v>527</v>
      </c>
      <c r="AF322" s="167">
        <f t="shared" si="102"/>
        <v>1</v>
      </c>
      <c r="AG322" s="124" t="str">
        <f t="shared" si="113"/>
        <v xml:space="preserve">          case  PROPH50 T2 RH375-30  (50 gal)   :   "RheemPROPH50T2RH37530"</v>
      </c>
      <c r="AH322" s="6">
        <v>3.88</v>
      </c>
      <c r="AJ322" s="6">
        <v>4</v>
      </c>
      <c r="AK322"/>
      <c r="AL322" s="138" t="str">
        <f t="shared" si="114"/>
        <v/>
      </c>
      <c r="AM322" s="138">
        <f t="shared" si="115"/>
        <v>3.88</v>
      </c>
      <c r="AN322"/>
      <c r="AO322"/>
      <c r="AP322"/>
      <c r="AQ322"/>
      <c r="AR322"/>
    </row>
    <row r="323" spans="3:44" s="6" customFormat="1" ht="15" customHeight="1" x14ac:dyDescent="0.25">
      <c r="C323" s="105" t="str">
        <f t="shared" si="103"/>
        <v>Rheem</v>
      </c>
      <c r="D323" s="105" t="str">
        <f t="shared" si="104"/>
        <v>PROPH65 T2 RH375-30  (65 gal)</v>
      </c>
      <c r="E323" s="105">
        <f t="shared" si="105"/>
        <v>1903861</v>
      </c>
      <c r="F323" s="55">
        <f t="shared" si="106"/>
        <v>65</v>
      </c>
      <c r="G323" s="6" t="str">
        <f t="shared" si="107"/>
        <v>Rheem2020Prem65</v>
      </c>
      <c r="H323" s="114">
        <f t="shared" si="108"/>
        <v>1</v>
      </c>
      <c r="I323" s="152" t="str">
        <f t="shared" si="109"/>
        <v>RheemPROPH65T2RH37530</v>
      </c>
      <c r="J323" s="114">
        <v>4</v>
      </c>
      <c r="K323" s="219">
        <v>4.05</v>
      </c>
      <c r="L323" s="91" t="s">
        <v>188</v>
      </c>
      <c r="M323" s="32">
        <v>4</v>
      </c>
      <c r="N323" s="75">
        <f t="shared" si="110"/>
        <v>19</v>
      </c>
      <c r="O323" s="12" t="s">
        <v>88</v>
      </c>
      <c r="P323" s="62">
        <f t="shared" si="119"/>
        <v>38</v>
      </c>
      <c r="Q323" s="164">
        <f t="shared" si="99"/>
        <v>1903861</v>
      </c>
      <c r="R323" s="59" t="str">
        <f t="shared" si="111"/>
        <v>PROPH65 T2 RH375-30  (65 gal)</v>
      </c>
      <c r="S323" s="151">
        <f t="shared" si="100"/>
        <v>1</v>
      </c>
      <c r="T323" s="10" t="s">
        <v>325</v>
      </c>
      <c r="U323" s="11">
        <v>65</v>
      </c>
      <c r="V323" s="30"/>
      <c r="W323" s="80" t="s">
        <v>275</v>
      </c>
      <c r="X323" s="85" t="str">
        <f t="shared" si="101"/>
        <v>Rheem2020Prem65</v>
      </c>
      <c r="Y323" s="115">
        <v>1</v>
      </c>
      <c r="Z323" s="42" t="s">
        <v>8</v>
      </c>
      <c r="AA323" s="43">
        <v>43944</v>
      </c>
      <c r="AB323" s="44"/>
      <c r="AC323" s="124" t="str">
        <f t="shared" si="112"/>
        <v>2,     1903861,   "PROPH65 T2 RH375-30  (65 gal)"</v>
      </c>
      <c r="AD323" s="126" t="str">
        <f t="shared" si="118"/>
        <v>Rheem</v>
      </c>
      <c r="AE323" s="6" t="s">
        <v>534</v>
      </c>
      <c r="AF323" s="167">
        <f t="shared" si="102"/>
        <v>1</v>
      </c>
      <c r="AG323" s="124" t="str">
        <f t="shared" si="113"/>
        <v xml:space="preserve">          case  PROPH65 T2 RH375-30  (65 gal)   :   "RheemPROPH65T2RH37530"</v>
      </c>
      <c r="AH323" s="6">
        <v>4.05</v>
      </c>
      <c r="AJ323" s="6">
        <v>4</v>
      </c>
      <c r="AK323"/>
      <c r="AL323" s="138" t="str">
        <f t="shared" si="114"/>
        <v/>
      </c>
      <c r="AM323" s="138">
        <f t="shared" si="115"/>
        <v>4.05</v>
      </c>
      <c r="AN323"/>
      <c r="AO323"/>
      <c r="AP323"/>
      <c r="AQ323"/>
      <c r="AR323"/>
    </row>
    <row r="324" spans="3:44" s="6" customFormat="1" ht="15" customHeight="1" x14ac:dyDescent="0.25">
      <c r="C324" s="105" t="str">
        <f t="shared" si="103"/>
        <v>Rheem</v>
      </c>
      <c r="D324" s="105" t="str">
        <f t="shared" si="104"/>
        <v>PROPH80 T2 RH375-30  (80 gal)</v>
      </c>
      <c r="E324" s="105">
        <f t="shared" si="105"/>
        <v>1903962</v>
      </c>
      <c r="F324" s="55">
        <f t="shared" si="106"/>
        <v>80</v>
      </c>
      <c r="G324" s="6" t="str">
        <f t="shared" si="107"/>
        <v>Rheem2020Prem80</v>
      </c>
      <c r="H324" s="114">
        <f t="shared" si="108"/>
        <v>1</v>
      </c>
      <c r="I324" s="152" t="str">
        <f t="shared" si="109"/>
        <v>RheemPROPH80T2RH37530</v>
      </c>
      <c r="J324" s="114">
        <v>4</v>
      </c>
      <c r="K324" s="219">
        <v>4.07</v>
      </c>
      <c r="L324" s="91" t="s">
        <v>188</v>
      </c>
      <c r="M324" s="32">
        <v>4</v>
      </c>
      <c r="N324" s="75">
        <f t="shared" si="110"/>
        <v>19</v>
      </c>
      <c r="O324" s="12" t="s">
        <v>88</v>
      </c>
      <c r="P324" s="62">
        <f t="shared" si="119"/>
        <v>39</v>
      </c>
      <c r="Q324" s="164">
        <f t="shared" si="99"/>
        <v>1903962</v>
      </c>
      <c r="R324" s="59" t="str">
        <f t="shared" si="111"/>
        <v>PROPH80 T2 RH375-30  (80 gal)</v>
      </c>
      <c r="S324" s="151">
        <f t="shared" si="100"/>
        <v>1</v>
      </c>
      <c r="T324" s="10" t="s">
        <v>326</v>
      </c>
      <c r="U324" s="11">
        <v>80</v>
      </c>
      <c r="V324" s="30"/>
      <c r="W324" s="80" t="s">
        <v>276</v>
      </c>
      <c r="X324" s="85" t="str">
        <f t="shared" si="101"/>
        <v>Rheem2020Prem80</v>
      </c>
      <c r="Y324" s="115">
        <v>1</v>
      </c>
      <c r="Z324" s="42">
        <v>4</v>
      </c>
      <c r="AA324" s="43">
        <v>43944</v>
      </c>
      <c r="AB324" s="44"/>
      <c r="AC324" s="124" t="str">
        <f t="shared" si="112"/>
        <v>2,     1903962,   "PROPH80 T2 RH375-30  (80 gal)"</v>
      </c>
      <c r="AD324" s="126" t="str">
        <f t="shared" si="118"/>
        <v>Rheem</v>
      </c>
      <c r="AE324" s="127" t="s">
        <v>542</v>
      </c>
      <c r="AF324" s="167">
        <f t="shared" si="102"/>
        <v>1</v>
      </c>
      <c r="AG324" s="124" t="str">
        <f t="shared" si="113"/>
        <v xml:space="preserve">          case  PROPH80 T2 RH375-30  (80 gal)   :   "RheemPROPH80T2RH37530"</v>
      </c>
      <c r="AH324" s="6">
        <v>4.07</v>
      </c>
      <c r="AJ324" s="6">
        <v>4</v>
      </c>
      <c r="AK324"/>
      <c r="AL324" s="138" t="str">
        <f t="shared" si="114"/>
        <v/>
      </c>
      <c r="AM324" s="138">
        <f t="shared" si="115"/>
        <v>4.07</v>
      </c>
      <c r="AN324"/>
      <c r="AO324"/>
      <c r="AP324"/>
      <c r="AQ324"/>
      <c r="AR324"/>
    </row>
    <row r="325" spans="3:44" s="6" customFormat="1" ht="15" customHeight="1" x14ac:dyDescent="0.25">
      <c r="C325" s="105" t="str">
        <f t="shared" si="103"/>
        <v>Rheem</v>
      </c>
      <c r="D325" s="105" t="str">
        <f t="shared" si="104"/>
        <v>PROPH40 T2 RH375-SO  (40 gal)</v>
      </c>
      <c r="E325" s="105">
        <f t="shared" si="105"/>
        <v>1904059</v>
      </c>
      <c r="F325" s="55">
        <f t="shared" si="106"/>
        <v>40</v>
      </c>
      <c r="G325" s="6" t="str">
        <f t="shared" si="107"/>
        <v>Rheem2020Prem40</v>
      </c>
      <c r="H325" s="114">
        <f t="shared" si="108"/>
        <v>1</v>
      </c>
      <c r="I325" s="152" t="str">
        <f t="shared" si="109"/>
        <v>RheemPROPH40T2RH375SO</v>
      </c>
      <c r="J325" s="114">
        <v>4</v>
      </c>
      <c r="K325" s="219">
        <v>3.83</v>
      </c>
      <c r="L325" s="91" t="s">
        <v>188</v>
      </c>
      <c r="M325" s="32">
        <v>4</v>
      </c>
      <c r="N325" s="75">
        <f t="shared" si="110"/>
        <v>19</v>
      </c>
      <c r="O325" s="12" t="s">
        <v>88</v>
      </c>
      <c r="P325" s="62">
        <f t="shared" si="119"/>
        <v>40</v>
      </c>
      <c r="Q325" s="164">
        <f t="shared" si="99"/>
        <v>1904059</v>
      </c>
      <c r="R325" s="59" t="str">
        <f t="shared" si="111"/>
        <v>PROPH40 T2 RH375-SO  (40 gal)</v>
      </c>
      <c r="S325" s="151">
        <f t="shared" si="100"/>
        <v>1</v>
      </c>
      <c r="T325" s="10" t="s">
        <v>327</v>
      </c>
      <c r="U325" s="11">
        <v>40</v>
      </c>
      <c r="V325" s="30"/>
      <c r="W325" s="80" t="s">
        <v>273</v>
      </c>
      <c r="X325" s="85" t="str">
        <f t="shared" si="101"/>
        <v>Rheem2020Prem40</v>
      </c>
      <c r="Y325" s="115">
        <v>1</v>
      </c>
      <c r="Z325" s="42">
        <v>2</v>
      </c>
      <c r="AA325" s="43">
        <v>43944</v>
      </c>
      <c r="AB325" s="44"/>
      <c r="AC325" s="124" t="str">
        <f t="shared" si="112"/>
        <v>2,     1904059,   "PROPH40 T2 RH375-SO  (40 gal)"</v>
      </c>
      <c r="AD325" s="126" t="str">
        <f t="shared" si="118"/>
        <v>Rheem</v>
      </c>
      <c r="AE325" s="127" t="s">
        <v>521</v>
      </c>
      <c r="AF325" s="167">
        <f t="shared" si="102"/>
        <v>1</v>
      </c>
      <c r="AG325" s="124" t="str">
        <f t="shared" si="113"/>
        <v xml:space="preserve">          case  PROPH40 T2 RH375-SO  (40 gal)   :   "RheemPROPH40T2RH375SO"</v>
      </c>
      <c r="AH325" s="6">
        <v>3.83</v>
      </c>
      <c r="AJ325" s="6">
        <v>4</v>
      </c>
      <c r="AK325"/>
      <c r="AL325" s="138" t="str">
        <f t="shared" si="114"/>
        <v/>
      </c>
      <c r="AM325" s="138">
        <f t="shared" si="115"/>
        <v>3.83</v>
      </c>
      <c r="AN325"/>
      <c r="AO325"/>
      <c r="AP325"/>
      <c r="AQ325"/>
      <c r="AR325"/>
    </row>
    <row r="326" spans="3:44" s="6" customFormat="1" ht="15" customHeight="1" x14ac:dyDescent="0.25">
      <c r="C326" s="105" t="str">
        <f t="shared" si="103"/>
        <v>Rheem</v>
      </c>
      <c r="D326" s="105" t="str">
        <f t="shared" si="104"/>
        <v>PROPH50 T2 RH375-SO  (50 gal)</v>
      </c>
      <c r="E326" s="105">
        <f t="shared" si="105"/>
        <v>1904160</v>
      </c>
      <c r="F326" s="55">
        <f t="shared" si="106"/>
        <v>50</v>
      </c>
      <c r="G326" s="6" t="str">
        <f t="shared" si="107"/>
        <v>Rheem2020Prem50</v>
      </c>
      <c r="H326" s="114">
        <f t="shared" si="108"/>
        <v>1</v>
      </c>
      <c r="I326" s="152" t="str">
        <f t="shared" si="109"/>
        <v>RheemPROPH50T2RH375SO</v>
      </c>
      <c r="J326" s="114">
        <v>4</v>
      </c>
      <c r="K326" s="219">
        <v>3.88</v>
      </c>
      <c r="L326" s="91" t="s">
        <v>188</v>
      </c>
      <c r="M326" s="32">
        <v>4</v>
      </c>
      <c r="N326" s="75">
        <f t="shared" si="110"/>
        <v>19</v>
      </c>
      <c r="O326" s="12" t="s">
        <v>88</v>
      </c>
      <c r="P326" s="62">
        <f t="shared" si="119"/>
        <v>41</v>
      </c>
      <c r="Q326" s="164">
        <f t="shared" si="99"/>
        <v>1904160</v>
      </c>
      <c r="R326" s="59" t="str">
        <f t="shared" si="111"/>
        <v>PROPH50 T2 RH375-SO  (50 gal)</v>
      </c>
      <c r="S326" s="151">
        <f t="shared" si="100"/>
        <v>1</v>
      </c>
      <c r="T326" s="10" t="s">
        <v>328</v>
      </c>
      <c r="U326" s="11">
        <v>50</v>
      </c>
      <c r="V326" s="30"/>
      <c r="W326" s="80" t="s">
        <v>274</v>
      </c>
      <c r="X326" s="85" t="str">
        <f t="shared" si="101"/>
        <v>Rheem2020Prem50</v>
      </c>
      <c r="Y326" s="115">
        <v>1</v>
      </c>
      <c r="Z326" s="42" t="s">
        <v>8</v>
      </c>
      <c r="AA326" s="43">
        <v>43944</v>
      </c>
      <c r="AB326" s="44"/>
      <c r="AC326" s="124" t="str">
        <f t="shared" si="112"/>
        <v>2,     1904160,   "PROPH50 T2 RH375-SO  (50 gal)"</v>
      </c>
      <c r="AD326" s="126" t="str">
        <f t="shared" si="118"/>
        <v>Rheem</v>
      </c>
      <c r="AE326" s="127" t="s">
        <v>528</v>
      </c>
      <c r="AF326" s="167">
        <f t="shared" si="102"/>
        <v>1</v>
      </c>
      <c r="AG326" s="124" t="str">
        <f t="shared" si="113"/>
        <v xml:space="preserve">          case  PROPH50 T2 RH375-SO  (50 gal)   :   "RheemPROPH50T2RH375SO"</v>
      </c>
      <c r="AH326" s="6">
        <v>3.88</v>
      </c>
      <c r="AJ326" s="6">
        <v>4</v>
      </c>
      <c r="AK326"/>
      <c r="AL326" s="138" t="str">
        <f t="shared" si="114"/>
        <v/>
      </c>
      <c r="AM326" s="138">
        <f t="shared" si="115"/>
        <v>3.88</v>
      </c>
      <c r="AN326"/>
      <c r="AO326"/>
      <c r="AP326"/>
      <c r="AQ326"/>
      <c r="AR326"/>
    </row>
    <row r="327" spans="3:44" s="6" customFormat="1" ht="15" customHeight="1" x14ac:dyDescent="0.25">
      <c r="C327" s="105" t="str">
        <f t="shared" si="103"/>
        <v>Rheem</v>
      </c>
      <c r="D327" s="105" t="str">
        <f t="shared" si="104"/>
        <v>PROPH65 T2 RH375-SO  (65 gal)</v>
      </c>
      <c r="E327" s="105">
        <f t="shared" si="105"/>
        <v>1904261</v>
      </c>
      <c r="F327" s="55">
        <f t="shared" si="106"/>
        <v>65</v>
      </c>
      <c r="G327" s="6" t="str">
        <f t="shared" si="107"/>
        <v>Rheem2020Prem65</v>
      </c>
      <c r="H327" s="114">
        <f t="shared" si="108"/>
        <v>1</v>
      </c>
      <c r="I327" s="152" t="str">
        <f t="shared" si="109"/>
        <v>RheemPROPH65T2RH375SO</v>
      </c>
      <c r="J327" s="114">
        <v>4</v>
      </c>
      <c r="K327" s="219">
        <v>4.05</v>
      </c>
      <c r="L327" s="91" t="s">
        <v>188</v>
      </c>
      <c r="M327" s="32">
        <v>4</v>
      </c>
      <c r="N327" s="75">
        <f t="shared" si="110"/>
        <v>19</v>
      </c>
      <c r="O327" s="12" t="s">
        <v>88</v>
      </c>
      <c r="P327" s="62">
        <f t="shared" si="119"/>
        <v>42</v>
      </c>
      <c r="Q327" s="164">
        <f t="shared" si="99"/>
        <v>1904261</v>
      </c>
      <c r="R327" s="59" t="str">
        <f t="shared" si="111"/>
        <v>PROPH65 T2 RH375-SO  (65 gal)</v>
      </c>
      <c r="S327" s="151">
        <f t="shared" si="100"/>
        <v>1</v>
      </c>
      <c r="T327" s="10" t="s">
        <v>329</v>
      </c>
      <c r="U327" s="11">
        <v>65</v>
      </c>
      <c r="V327" s="30"/>
      <c r="W327" s="80" t="s">
        <v>275</v>
      </c>
      <c r="X327" s="85" t="str">
        <f t="shared" si="101"/>
        <v>Rheem2020Prem65</v>
      </c>
      <c r="Y327" s="115">
        <v>1</v>
      </c>
      <c r="Z327" s="42" t="s">
        <v>8</v>
      </c>
      <c r="AA327" s="43">
        <v>43944</v>
      </c>
      <c r="AB327" s="44"/>
      <c r="AC327" s="124" t="str">
        <f t="shared" si="112"/>
        <v>2,     1904261,   "PROPH65 T2 RH375-SO  (65 gal)"</v>
      </c>
      <c r="AD327" s="126" t="str">
        <f t="shared" si="118"/>
        <v>Rheem</v>
      </c>
      <c r="AE327" s="6" t="s">
        <v>535</v>
      </c>
      <c r="AF327" s="167">
        <f t="shared" si="102"/>
        <v>1</v>
      </c>
      <c r="AG327" s="124" t="str">
        <f t="shared" si="113"/>
        <v xml:space="preserve">          case  PROPH65 T2 RH375-SO  (65 gal)   :   "RheemPROPH65T2RH375SO"</v>
      </c>
      <c r="AH327" s="6">
        <v>4.05</v>
      </c>
      <c r="AJ327" s="6">
        <v>4</v>
      </c>
      <c r="AK327"/>
      <c r="AL327" s="138" t="str">
        <f t="shared" si="114"/>
        <v/>
      </c>
      <c r="AM327" s="138">
        <f t="shared" si="115"/>
        <v>4.05</v>
      </c>
      <c r="AN327"/>
      <c r="AO327"/>
      <c r="AP327"/>
      <c r="AQ327"/>
      <c r="AR327"/>
    </row>
    <row r="328" spans="3:44" s="6" customFormat="1" ht="15" customHeight="1" x14ac:dyDescent="0.25">
      <c r="C328" s="105" t="str">
        <f t="shared" si="103"/>
        <v>Rheem</v>
      </c>
      <c r="D328" s="105" t="str">
        <f t="shared" si="104"/>
        <v>PROPH80 T2 RH375-SO  (80 gal)</v>
      </c>
      <c r="E328" s="105">
        <f t="shared" si="105"/>
        <v>1904362</v>
      </c>
      <c r="F328" s="55">
        <f t="shared" si="106"/>
        <v>80</v>
      </c>
      <c r="G328" s="6" t="str">
        <f t="shared" si="107"/>
        <v>Rheem2020Prem80</v>
      </c>
      <c r="H328" s="114">
        <f t="shared" si="108"/>
        <v>1</v>
      </c>
      <c r="I328" s="152" t="str">
        <f t="shared" si="109"/>
        <v>RheemPROPH80T2RH375SO</v>
      </c>
      <c r="J328" s="114">
        <v>4</v>
      </c>
      <c r="K328" s="219">
        <v>4.07</v>
      </c>
      <c r="L328" s="91" t="s">
        <v>188</v>
      </c>
      <c r="M328" s="32">
        <v>4</v>
      </c>
      <c r="N328" s="75">
        <f t="shared" si="110"/>
        <v>19</v>
      </c>
      <c r="O328" s="12" t="s">
        <v>88</v>
      </c>
      <c r="P328" s="62">
        <f t="shared" si="119"/>
        <v>43</v>
      </c>
      <c r="Q328" s="164">
        <f t="shared" si="99"/>
        <v>1904362</v>
      </c>
      <c r="R328" s="59" t="str">
        <f t="shared" si="111"/>
        <v>PROPH80 T2 RH375-SO  (80 gal)</v>
      </c>
      <c r="S328" s="151">
        <f t="shared" si="100"/>
        <v>1</v>
      </c>
      <c r="T328" s="10" t="s">
        <v>330</v>
      </c>
      <c r="U328" s="11">
        <v>80</v>
      </c>
      <c r="V328" s="30"/>
      <c r="W328" s="80" t="s">
        <v>276</v>
      </c>
      <c r="X328" s="85" t="str">
        <f t="shared" si="101"/>
        <v>Rheem2020Prem80</v>
      </c>
      <c r="Y328" s="115">
        <v>1</v>
      </c>
      <c r="Z328" s="42">
        <v>4</v>
      </c>
      <c r="AA328" s="43">
        <v>43944</v>
      </c>
      <c r="AB328" s="44"/>
      <c r="AC328" s="124" t="str">
        <f t="shared" si="112"/>
        <v>2,     1904362,   "PROPH80 T2 RH375-SO  (80 gal)"</v>
      </c>
      <c r="AD328" s="126" t="str">
        <f t="shared" si="118"/>
        <v>Rheem</v>
      </c>
      <c r="AE328" s="127" t="s">
        <v>543</v>
      </c>
      <c r="AF328" s="167">
        <f t="shared" si="102"/>
        <v>1</v>
      </c>
      <c r="AG328" s="124" t="str">
        <f t="shared" si="113"/>
        <v xml:space="preserve">          case  PROPH80 T2 RH375-SO  (80 gal)   :   "RheemPROPH80T2RH375SO"</v>
      </c>
      <c r="AH328" s="6">
        <v>4.07</v>
      </c>
      <c r="AJ328" s="6">
        <v>4</v>
      </c>
      <c r="AK328"/>
      <c r="AL328" s="138" t="str">
        <f t="shared" si="114"/>
        <v/>
      </c>
      <c r="AM328" s="138">
        <f t="shared" si="115"/>
        <v>4.07</v>
      </c>
      <c r="AN328"/>
      <c r="AO328"/>
      <c r="AP328"/>
      <c r="AQ328"/>
      <c r="AR328"/>
    </row>
    <row r="329" spans="3:44" s="6" customFormat="1" ht="15" customHeight="1" x14ac:dyDescent="0.25">
      <c r="C329" s="105" t="str">
        <f t="shared" si="103"/>
        <v>Rheem</v>
      </c>
      <c r="D329" s="105" t="str">
        <f t="shared" si="104"/>
        <v>XE40T10H22U0  (40 gal)</v>
      </c>
      <c r="E329" s="105">
        <f t="shared" si="105"/>
        <v>1904459</v>
      </c>
      <c r="F329" s="55">
        <f t="shared" si="106"/>
        <v>40</v>
      </c>
      <c r="G329" s="6" t="str">
        <f t="shared" si="107"/>
        <v>Rheem2020Prem40</v>
      </c>
      <c r="H329" s="114">
        <f t="shared" si="108"/>
        <v>1</v>
      </c>
      <c r="I329" s="152" t="str">
        <f t="shared" si="109"/>
        <v>RheemXE40T10H22U0</v>
      </c>
      <c r="J329" s="114">
        <v>4</v>
      </c>
      <c r="K329" s="219">
        <v>3.45</v>
      </c>
      <c r="L329" s="91" t="s">
        <v>188</v>
      </c>
      <c r="M329" s="32">
        <v>4</v>
      </c>
      <c r="N329" s="75">
        <f t="shared" si="110"/>
        <v>19</v>
      </c>
      <c r="O329" s="12" t="s">
        <v>88</v>
      </c>
      <c r="P329" s="62">
        <f t="shared" si="119"/>
        <v>44</v>
      </c>
      <c r="Q329" s="164">
        <f t="shared" si="99"/>
        <v>1904459</v>
      </c>
      <c r="R329" s="59" t="str">
        <f t="shared" si="111"/>
        <v>XE40T10H22U0  (40 gal)</v>
      </c>
      <c r="S329" s="151">
        <f t="shared" si="100"/>
        <v>1</v>
      </c>
      <c r="T329" s="10" t="s">
        <v>283</v>
      </c>
      <c r="U329" s="11">
        <v>40</v>
      </c>
      <c r="V329" s="30"/>
      <c r="W329" s="80" t="s">
        <v>273</v>
      </c>
      <c r="X329" s="85" t="str">
        <f t="shared" si="101"/>
        <v>Rheem2020Prem40</v>
      </c>
      <c r="Y329" s="115">
        <v>1</v>
      </c>
      <c r="Z329" s="42">
        <v>2</v>
      </c>
      <c r="AA329" s="43">
        <v>43944</v>
      </c>
      <c r="AB329" s="44"/>
      <c r="AC329" s="124" t="str">
        <f t="shared" si="112"/>
        <v>2,     1904459,   "XE40T10H22U0  (40 gal)"</v>
      </c>
      <c r="AD329" s="126" t="str">
        <f t="shared" si="118"/>
        <v>Rheem</v>
      </c>
      <c r="AE329" t="s">
        <v>544</v>
      </c>
      <c r="AF329" s="167">
        <f t="shared" si="102"/>
        <v>1</v>
      </c>
      <c r="AG329" s="124" t="str">
        <f t="shared" si="113"/>
        <v xml:space="preserve">          case  XE40T10H22U0  (40 gal)   :   "RheemXE40T10H22U0"</v>
      </c>
      <c r="AH329" s="6">
        <v>3.45</v>
      </c>
      <c r="AJ329" s="6">
        <v>4</v>
      </c>
      <c r="AK329"/>
      <c r="AL329" s="138" t="str">
        <f t="shared" si="114"/>
        <v/>
      </c>
      <c r="AM329" s="138">
        <f t="shared" si="115"/>
        <v>3.45</v>
      </c>
      <c r="AN329"/>
      <c r="AO329"/>
      <c r="AP329"/>
      <c r="AQ329"/>
      <c r="AR329"/>
    </row>
    <row r="330" spans="3:44" s="6" customFormat="1" ht="15" customHeight="1" x14ac:dyDescent="0.25">
      <c r="C330" s="105" t="str">
        <f t="shared" si="103"/>
        <v>Rheem</v>
      </c>
      <c r="D330" s="105" t="str">
        <f t="shared" si="104"/>
        <v>XE50T10H22U0  (50 gal)</v>
      </c>
      <c r="E330" s="105">
        <f t="shared" si="105"/>
        <v>1904560</v>
      </c>
      <c r="F330" s="55">
        <f t="shared" si="106"/>
        <v>50</v>
      </c>
      <c r="G330" s="6" t="str">
        <f t="shared" si="107"/>
        <v>Rheem2020Prem50</v>
      </c>
      <c r="H330" s="114">
        <f t="shared" si="108"/>
        <v>1</v>
      </c>
      <c r="I330" s="152" t="str">
        <f t="shared" si="109"/>
        <v>RheemXE50T10H22U0</v>
      </c>
      <c r="J330" s="114">
        <v>4</v>
      </c>
      <c r="K330" s="219">
        <v>3.75</v>
      </c>
      <c r="L330" s="91" t="s">
        <v>188</v>
      </c>
      <c r="M330" s="32">
        <v>4</v>
      </c>
      <c r="N330" s="75">
        <f t="shared" si="110"/>
        <v>19</v>
      </c>
      <c r="O330" s="12" t="s">
        <v>88</v>
      </c>
      <c r="P330" s="62">
        <f t="shared" si="119"/>
        <v>45</v>
      </c>
      <c r="Q330" s="164">
        <f t="shared" ref="Q330:Q393" si="120" xml:space="preserve"> (N330*100000) + (P330*100) + VLOOKUP( W330, $T$2:$V$70, 2, FALSE )</f>
        <v>1904560</v>
      </c>
      <c r="R330" s="59" t="str">
        <f t="shared" si="111"/>
        <v>XE50T10H22U0  (50 gal)</v>
      </c>
      <c r="S330" s="151">
        <f t="shared" ref="S330:S393" si="121">COUNTIF(R$87:R$620, R330)</f>
        <v>1</v>
      </c>
      <c r="T330" s="10" t="s">
        <v>284</v>
      </c>
      <c r="U330" s="11">
        <v>50</v>
      </c>
      <c r="V330" s="30"/>
      <c r="W330" s="80" t="s">
        <v>274</v>
      </c>
      <c r="X330" s="85" t="str">
        <f t="shared" ref="X330:X393" si="122">VLOOKUP( W330, $T$2:$V$71, 3, FALSE )</f>
        <v>Rheem2020Prem50</v>
      </c>
      <c r="Y330" s="115">
        <v>1</v>
      </c>
      <c r="Z330" s="42" t="s">
        <v>8</v>
      </c>
      <c r="AA330" s="43">
        <v>43944</v>
      </c>
      <c r="AB330" s="44"/>
      <c r="AC330" s="124" t="str">
        <f t="shared" si="112"/>
        <v>2,     1904560,   "XE50T10H22U0  (50 gal)"</v>
      </c>
      <c r="AD330" s="126" t="str">
        <f t="shared" si="118"/>
        <v>Rheem</v>
      </c>
      <c r="AE330" s="6" t="s">
        <v>548</v>
      </c>
      <c r="AF330" s="167">
        <f t="shared" ref="AF330:AF393" si="123">COUNTIF(AE$74:AE$620, AE330)</f>
        <v>1</v>
      </c>
      <c r="AG330" s="124" t="str">
        <f t="shared" si="113"/>
        <v xml:space="preserve">          case  XE50T10H22U0  (50 gal)   :   "RheemXE50T10H22U0"</v>
      </c>
      <c r="AH330" s="6">
        <v>3.75</v>
      </c>
      <c r="AJ330" s="6">
        <v>4</v>
      </c>
      <c r="AK330"/>
      <c r="AL330" s="138" t="str">
        <f t="shared" si="114"/>
        <v/>
      </c>
      <c r="AM330" s="138">
        <f t="shared" si="115"/>
        <v>3.75</v>
      </c>
      <c r="AN330"/>
      <c r="AO330"/>
      <c r="AP330"/>
      <c r="AQ330"/>
      <c r="AR330"/>
    </row>
    <row r="331" spans="3:44" s="6" customFormat="1" ht="15" customHeight="1" x14ac:dyDescent="0.25">
      <c r="C331" s="105" t="str">
        <f t="shared" si="103"/>
        <v>Rheem</v>
      </c>
      <c r="D331" s="105" t="str">
        <f t="shared" si="104"/>
        <v>XE65T10H22U0  (65 gal)</v>
      </c>
      <c r="E331" s="105">
        <f t="shared" si="105"/>
        <v>1904661</v>
      </c>
      <c r="F331" s="55">
        <f t="shared" si="106"/>
        <v>65</v>
      </c>
      <c r="G331" s="6" t="str">
        <f t="shared" si="107"/>
        <v>Rheem2020Prem65</v>
      </c>
      <c r="H331" s="114">
        <f t="shared" si="108"/>
        <v>1</v>
      </c>
      <c r="I331" s="152" t="str">
        <f t="shared" si="109"/>
        <v>RheemXE65T10H22U0</v>
      </c>
      <c r="J331" s="114">
        <v>4</v>
      </c>
      <c r="K331" s="219">
        <v>3.55</v>
      </c>
      <c r="L331" s="91" t="s">
        <v>188</v>
      </c>
      <c r="M331" s="32">
        <v>4</v>
      </c>
      <c r="N331" s="75">
        <f t="shared" si="110"/>
        <v>19</v>
      </c>
      <c r="O331" s="12" t="s">
        <v>88</v>
      </c>
      <c r="P331" s="62">
        <f t="shared" si="119"/>
        <v>46</v>
      </c>
      <c r="Q331" s="164">
        <f t="shared" si="120"/>
        <v>1904661</v>
      </c>
      <c r="R331" s="59" t="str">
        <f t="shared" si="111"/>
        <v>XE65T10H22U0  (65 gal)</v>
      </c>
      <c r="S331" s="151">
        <f t="shared" si="121"/>
        <v>1</v>
      </c>
      <c r="T331" s="10" t="s">
        <v>285</v>
      </c>
      <c r="U331" s="11">
        <v>65</v>
      </c>
      <c r="V331" s="30"/>
      <c r="W331" s="80" t="s">
        <v>275</v>
      </c>
      <c r="X331" s="85" t="str">
        <f t="shared" si="122"/>
        <v>Rheem2020Prem65</v>
      </c>
      <c r="Y331" s="115">
        <v>1</v>
      </c>
      <c r="Z331" s="42" t="s">
        <v>8</v>
      </c>
      <c r="AA331" s="43">
        <v>43944</v>
      </c>
      <c r="AB331" s="44"/>
      <c r="AC331" s="124" t="str">
        <f t="shared" si="112"/>
        <v>2,     1904661,   "XE65T10H22U0  (65 gal)"</v>
      </c>
      <c r="AD331" s="126" t="str">
        <f t="shared" si="118"/>
        <v>Rheem</v>
      </c>
      <c r="AE331" s="6" t="s">
        <v>555</v>
      </c>
      <c r="AF331" s="167">
        <f t="shared" si="123"/>
        <v>1</v>
      </c>
      <c r="AG331" s="124" t="str">
        <f t="shared" si="113"/>
        <v xml:space="preserve">          case  XE65T10H22U0  (65 gal)   :   "RheemXE65T10H22U0"</v>
      </c>
      <c r="AH331" s="6">
        <v>3.55</v>
      </c>
      <c r="AJ331" s="6">
        <v>4</v>
      </c>
      <c r="AK331"/>
      <c r="AL331" s="138" t="str">
        <f t="shared" si="114"/>
        <v/>
      </c>
      <c r="AM331" s="138">
        <f t="shared" si="115"/>
        <v>3.55</v>
      </c>
      <c r="AN331"/>
      <c r="AO331"/>
      <c r="AP331"/>
      <c r="AQ331"/>
      <c r="AR331"/>
    </row>
    <row r="332" spans="3:44" s="6" customFormat="1" ht="15" customHeight="1" x14ac:dyDescent="0.25">
      <c r="C332" s="105" t="str">
        <f t="shared" si="103"/>
        <v>Rheem</v>
      </c>
      <c r="D332" s="105" t="str">
        <f t="shared" si="104"/>
        <v>XE80T10H22U0  (80 gal)</v>
      </c>
      <c r="E332" s="105">
        <f t="shared" si="105"/>
        <v>1904762</v>
      </c>
      <c r="F332" s="55">
        <f t="shared" si="106"/>
        <v>80</v>
      </c>
      <c r="G332" s="6" t="str">
        <f t="shared" si="107"/>
        <v>Rheem2020Prem80</v>
      </c>
      <c r="H332" s="114">
        <f t="shared" si="108"/>
        <v>1</v>
      </c>
      <c r="I332" s="152" t="str">
        <f t="shared" si="109"/>
        <v>RheemXE80T10H22U0</v>
      </c>
      <c r="J332" s="114">
        <v>4</v>
      </c>
      <c r="K332" s="219">
        <v>3.7</v>
      </c>
      <c r="L332" s="91" t="s">
        <v>188</v>
      </c>
      <c r="M332" s="32">
        <v>4</v>
      </c>
      <c r="N332" s="75">
        <f t="shared" si="110"/>
        <v>19</v>
      </c>
      <c r="O332" s="12" t="s">
        <v>88</v>
      </c>
      <c r="P332" s="62">
        <f t="shared" si="119"/>
        <v>47</v>
      </c>
      <c r="Q332" s="164">
        <f t="shared" si="120"/>
        <v>1904762</v>
      </c>
      <c r="R332" s="59" t="str">
        <f t="shared" si="111"/>
        <v>XE80T10H22U0  (80 gal)</v>
      </c>
      <c r="S332" s="151">
        <f t="shared" si="121"/>
        <v>1</v>
      </c>
      <c r="T332" s="10" t="s">
        <v>286</v>
      </c>
      <c r="U332" s="11">
        <v>80</v>
      </c>
      <c r="V332" s="30"/>
      <c r="W332" s="80" t="s">
        <v>276</v>
      </c>
      <c r="X332" s="85" t="str">
        <f t="shared" si="122"/>
        <v>Rheem2020Prem80</v>
      </c>
      <c r="Y332" s="115">
        <v>1</v>
      </c>
      <c r="Z332" s="42">
        <v>4</v>
      </c>
      <c r="AA332" s="43">
        <v>43944</v>
      </c>
      <c r="AB332" s="44"/>
      <c r="AC332" s="124" t="str">
        <f t="shared" si="112"/>
        <v>2,     1904762,   "XE80T10H22U0  (80 gal)"</v>
      </c>
      <c r="AD332" s="126" t="str">
        <f t="shared" si="118"/>
        <v>Rheem</v>
      </c>
      <c r="AE332" s="6" t="s">
        <v>560</v>
      </c>
      <c r="AF332" s="167">
        <f t="shared" si="123"/>
        <v>1</v>
      </c>
      <c r="AG332" s="124" t="str">
        <f t="shared" si="113"/>
        <v xml:space="preserve">          case  XE80T10H22U0  (80 gal)   :   "RheemXE80T10H22U0"</v>
      </c>
      <c r="AH332" s="6">
        <v>3.7</v>
      </c>
      <c r="AJ332" s="6">
        <v>4</v>
      </c>
      <c r="AK332"/>
      <c r="AL332" s="138" t="str">
        <f t="shared" si="114"/>
        <v/>
      </c>
      <c r="AM332" s="138">
        <f t="shared" si="115"/>
        <v>3.7</v>
      </c>
      <c r="AN332"/>
      <c r="AO332"/>
      <c r="AP332"/>
      <c r="AQ332"/>
      <c r="AR332"/>
    </row>
    <row r="333" spans="3:44" s="6" customFormat="1" ht="15" customHeight="1" x14ac:dyDescent="0.25">
      <c r="C333" s="105" t="str">
        <f t="shared" ref="C333:C396" si="124">O333</f>
        <v>Rheem</v>
      </c>
      <c r="D333" s="105" t="str">
        <f t="shared" ref="D333:D396" si="125">R333</f>
        <v>XE40T10H45U0  (40 gal)</v>
      </c>
      <c r="E333" s="105">
        <f t="shared" ref="E333:E396" si="126">Q333</f>
        <v>1904859</v>
      </c>
      <c r="F333" s="55">
        <f t="shared" ref="F333:F396" si="127">U333</f>
        <v>40</v>
      </c>
      <c r="G333" s="6" t="str">
        <f t="shared" ref="G333:G396" si="128">X333</f>
        <v>Rheem2020Prem40</v>
      </c>
      <c r="H333" s="114">
        <f t="shared" ref="H333:H396" si="129">Y333</f>
        <v>1</v>
      </c>
      <c r="I333" s="152" t="str">
        <f t="shared" ref="I333:I396" si="130">AE333</f>
        <v>RheemXE40T10H45U0</v>
      </c>
      <c r="J333" s="114">
        <v>4</v>
      </c>
      <c r="K333" s="219">
        <v>3.83</v>
      </c>
      <c r="L333" s="91" t="s">
        <v>188</v>
      </c>
      <c r="M333" s="32">
        <v>4</v>
      </c>
      <c r="N333" s="75">
        <f t="shared" ref="N333:N396" si="131">VLOOKUP( O333, $O$2:$P$24, 2, FALSE )</f>
        <v>19</v>
      </c>
      <c r="O333" s="12" t="s">
        <v>88</v>
      </c>
      <c r="P333" s="62">
        <f t="shared" si="119"/>
        <v>48</v>
      </c>
      <c r="Q333" s="164">
        <f t="shared" si="120"/>
        <v>1904859</v>
      </c>
      <c r="R333" s="59" t="str">
        <f t="shared" ref="R333:R396" si="132">T333 &amp; "  (" &amp; U333 &amp; " gal)"</f>
        <v>XE40T10H45U0  (40 gal)</v>
      </c>
      <c r="S333" s="151">
        <f t="shared" si="121"/>
        <v>1</v>
      </c>
      <c r="T333" s="10" t="s">
        <v>287</v>
      </c>
      <c r="U333" s="11">
        <v>40</v>
      </c>
      <c r="V333" s="30"/>
      <c r="W333" s="80" t="s">
        <v>273</v>
      </c>
      <c r="X333" s="85" t="str">
        <f t="shared" si="122"/>
        <v>Rheem2020Prem40</v>
      </c>
      <c r="Y333" s="115">
        <v>1</v>
      </c>
      <c r="Z333" s="42">
        <v>2</v>
      </c>
      <c r="AA333" s="43">
        <v>43944</v>
      </c>
      <c r="AB333" s="44"/>
      <c r="AC333" s="124" t="str">
        <f t="shared" ref="AC333:AC396" si="133">"2,     "&amp;E333&amp;",   """&amp;R333&amp;""""</f>
        <v>2,     1904859,   "XE40T10H45U0  (40 gal)"</v>
      </c>
      <c r="AD333" s="126" t="str">
        <f t="shared" si="118"/>
        <v>Rheem</v>
      </c>
      <c r="AE333" t="s">
        <v>545</v>
      </c>
      <c r="AF333" s="167">
        <f t="shared" si="123"/>
        <v>1</v>
      </c>
      <c r="AG333" s="124" t="str">
        <f t="shared" ref="AG333:AG396" si="134">"          case  "&amp;D333&amp;"   :   """&amp;AE333&amp;""""</f>
        <v xml:space="preserve">          case  XE40T10H45U0  (40 gal)   :   "RheemXE40T10H45U0"</v>
      </c>
      <c r="AH333" s="6">
        <v>3.83</v>
      </c>
      <c r="AJ333" s="6">
        <v>4</v>
      </c>
      <c r="AK333"/>
      <c r="AL333" s="138" t="str">
        <f t="shared" si="114"/>
        <v/>
      </c>
      <c r="AM333" s="138">
        <f t="shared" si="115"/>
        <v>3.83</v>
      </c>
      <c r="AN333"/>
      <c r="AO333"/>
      <c r="AP333"/>
      <c r="AQ333"/>
      <c r="AR333"/>
    </row>
    <row r="334" spans="3:44" s="6" customFormat="1" ht="15" customHeight="1" x14ac:dyDescent="0.25">
      <c r="C334" s="105" t="str">
        <f t="shared" si="124"/>
        <v>Rheem</v>
      </c>
      <c r="D334" s="105" t="str">
        <f t="shared" si="125"/>
        <v>XE50T10H45U0  (50 gal)</v>
      </c>
      <c r="E334" s="105">
        <f t="shared" si="126"/>
        <v>1904960</v>
      </c>
      <c r="F334" s="55">
        <f t="shared" si="127"/>
        <v>50</v>
      </c>
      <c r="G334" s="6" t="str">
        <f t="shared" si="128"/>
        <v>Rheem2020Prem50</v>
      </c>
      <c r="H334" s="114">
        <f t="shared" si="129"/>
        <v>1</v>
      </c>
      <c r="I334" s="152" t="str">
        <f t="shared" si="130"/>
        <v>RheemXE50T10H45U0</v>
      </c>
      <c r="J334" s="114">
        <v>4</v>
      </c>
      <c r="K334" s="219">
        <v>3.88</v>
      </c>
      <c r="L334" s="91" t="s">
        <v>188</v>
      </c>
      <c r="M334" s="32">
        <v>4</v>
      </c>
      <c r="N334" s="75">
        <f t="shared" si="131"/>
        <v>19</v>
      </c>
      <c r="O334" s="12" t="s">
        <v>88</v>
      </c>
      <c r="P334" s="62">
        <f t="shared" si="119"/>
        <v>49</v>
      </c>
      <c r="Q334" s="164">
        <f t="shared" si="120"/>
        <v>1904960</v>
      </c>
      <c r="R334" s="59" t="str">
        <f t="shared" si="132"/>
        <v>XE50T10H45U0  (50 gal)</v>
      </c>
      <c r="S334" s="151">
        <f t="shared" si="121"/>
        <v>1</v>
      </c>
      <c r="T334" s="10" t="s">
        <v>288</v>
      </c>
      <c r="U334" s="11">
        <v>50</v>
      </c>
      <c r="V334" s="30"/>
      <c r="W334" s="80" t="s">
        <v>274</v>
      </c>
      <c r="X334" s="85" t="str">
        <f t="shared" si="122"/>
        <v>Rheem2020Prem50</v>
      </c>
      <c r="Y334" s="115">
        <v>1</v>
      </c>
      <c r="Z334" s="42" t="s">
        <v>8</v>
      </c>
      <c r="AA334" s="43">
        <v>43944</v>
      </c>
      <c r="AB334" s="44"/>
      <c r="AC334" s="124" t="str">
        <f t="shared" si="133"/>
        <v>2,     1904960,   "XE50T10H45U0  (50 gal)"</v>
      </c>
      <c r="AD334" s="126" t="str">
        <f t="shared" si="118"/>
        <v>Rheem</v>
      </c>
      <c r="AE334" t="s">
        <v>549</v>
      </c>
      <c r="AF334" s="167">
        <f t="shared" si="123"/>
        <v>1</v>
      </c>
      <c r="AG334" s="124" t="str">
        <f t="shared" si="134"/>
        <v xml:space="preserve">          case  XE50T10H45U0  (50 gal)   :   "RheemXE50T10H45U0"</v>
      </c>
      <c r="AH334" s="6">
        <v>3.88</v>
      </c>
      <c r="AJ334" s="6">
        <v>4</v>
      </c>
      <c r="AK334"/>
      <c r="AL334" s="138" t="str">
        <f t="shared" ref="AL334:AL397" si="135">IF( AJ334=3, AH334, "" )</f>
        <v/>
      </c>
      <c r="AM334" s="138">
        <f t="shared" ref="AM334:AM397" si="136">IF( AJ334=4, AH334, "" )</f>
        <v>3.88</v>
      </c>
      <c r="AN334"/>
      <c r="AO334"/>
      <c r="AP334"/>
      <c r="AQ334"/>
      <c r="AR334"/>
    </row>
    <row r="335" spans="3:44" s="6" customFormat="1" ht="15" customHeight="1" x14ac:dyDescent="0.25">
      <c r="C335" s="105" t="str">
        <f t="shared" si="124"/>
        <v>Rheem</v>
      </c>
      <c r="D335" s="105" t="str">
        <f t="shared" si="125"/>
        <v>XE65T10H45U0  (65 gal)</v>
      </c>
      <c r="E335" s="105">
        <f t="shared" si="126"/>
        <v>1905061</v>
      </c>
      <c r="F335" s="55">
        <f t="shared" si="127"/>
        <v>65</v>
      </c>
      <c r="G335" s="6" t="str">
        <f t="shared" si="128"/>
        <v>Rheem2020Prem65</v>
      </c>
      <c r="H335" s="114">
        <f t="shared" si="129"/>
        <v>1</v>
      </c>
      <c r="I335" s="152" t="str">
        <f t="shared" si="130"/>
        <v>RheemXE65T10H45U0</v>
      </c>
      <c r="J335" s="114">
        <v>4</v>
      </c>
      <c r="K335" s="219">
        <v>4.05</v>
      </c>
      <c r="L335" s="91" t="s">
        <v>188</v>
      </c>
      <c r="M335" s="32">
        <v>4</v>
      </c>
      <c r="N335" s="75">
        <f t="shared" si="131"/>
        <v>19</v>
      </c>
      <c r="O335" s="12" t="s">
        <v>88</v>
      </c>
      <c r="P335" s="62">
        <f t="shared" si="119"/>
        <v>50</v>
      </c>
      <c r="Q335" s="164">
        <f t="shared" si="120"/>
        <v>1905061</v>
      </c>
      <c r="R335" s="59" t="str">
        <f t="shared" si="132"/>
        <v>XE65T10H45U0  (65 gal)</v>
      </c>
      <c r="S335" s="151">
        <f t="shared" si="121"/>
        <v>1</v>
      </c>
      <c r="T335" s="10" t="s">
        <v>289</v>
      </c>
      <c r="U335" s="11">
        <v>65</v>
      </c>
      <c r="V335" s="30"/>
      <c r="W335" s="80" t="s">
        <v>275</v>
      </c>
      <c r="X335" s="85" t="str">
        <f t="shared" si="122"/>
        <v>Rheem2020Prem65</v>
      </c>
      <c r="Y335" s="115">
        <v>1</v>
      </c>
      <c r="Z335" s="42" t="s">
        <v>8</v>
      </c>
      <c r="AA335" s="43">
        <v>43944</v>
      </c>
      <c r="AB335" s="44"/>
      <c r="AC335" s="124" t="str">
        <f t="shared" si="133"/>
        <v>2,     1905061,   "XE65T10H45U0  (65 gal)"</v>
      </c>
      <c r="AD335" s="126" t="str">
        <f t="shared" si="118"/>
        <v>Rheem</v>
      </c>
      <c r="AE335" s="6" t="s">
        <v>556</v>
      </c>
      <c r="AF335" s="167">
        <f t="shared" si="123"/>
        <v>1</v>
      </c>
      <c r="AG335" s="124" t="str">
        <f t="shared" si="134"/>
        <v xml:space="preserve">          case  XE65T10H45U0  (65 gal)   :   "RheemXE65T10H45U0"</v>
      </c>
      <c r="AH335" s="6">
        <v>4.05</v>
      </c>
      <c r="AJ335" s="6">
        <v>4</v>
      </c>
      <c r="AK335"/>
      <c r="AL335" s="138" t="str">
        <f t="shared" si="135"/>
        <v/>
      </c>
      <c r="AM335" s="138">
        <f t="shared" si="136"/>
        <v>4.05</v>
      </c>
      <c r="AN335"/>
      <c r="AO335"/>
      <c r="AP335"/>
      <c r="AQ335"/>
      <c r="AR335"/>
    </row>
    <row r="336" spans="3:44" s="6" customFormat="1" ht="15" customHeight="1" x14ac:dyDescent="0.25">
      <c r="C336" s="105" t="str">
        <f t="shared" si="124"/>
        <v>Rheem</v>
      </c>
      <c r="D336" s="105" t="str">
        <f t="shared" si="125"/>
        <v>XE80T10H45U0  (80 gal)</v>
      </c>
      <c r="E336" s="105">
        <f t="shared" si="126"/>
        <v>1905162</v>
      </c>
      <c r="F336" s="55">
        <f t="shared" si="127"/>
        <v>80</v>
      </c>
      <c r="G336" s="6" t="str">
        <f t="shared" si="128"/>
        <v>Rheem2020Prem80</v>
      </c>
      <c r="H336" s="114">
        <f t="shared" si="129"/>
        <v>1</v>
      </c>
      <c r="I336" s="152" t="str">
        <f t="shared" si="130"/>
        <v>RheemXE80T10H45U0</v>
      </c>
      <c r="J336" s="114">
        <v>4</v>
      </c>
      <c r="K336" s="219">
        <v>4.07</v>
      </c>
      <c r="L336" s="91" t="s">
        <v>188</v>
      </c>
      <c r="M336" s="32">
        <v>4</v>
      </c>
      <c r="N336" s="75">
        <f t="shared" si="131"/>
        <v>19</v>
      </c>
      <c r="O336" s="12" t="s">
        <v>88</v>
      </c>
      <c r="P336" s="62">
        <f t="shared" si="119"/>
        <v>51</v>
      </c>
      <c r="Q336" s="164">
        <f t="shared" si="120"/>
        <v>1905162</v>
      </c>
      <c r="R336" s="59" t="str">
        <f t="shared" si="132"/>
        <v>XE80T10H45U0  (80 gal)</v>
      </c>
      <c r="S336" s="151">
        <f t="shared" si="121"/>
        <v>1</v>
      </c>
      <c r="T336" s="10" t="s">
        <v>290</v>
      </c>
      <c r="U336" s="11">
        <v>80</v>
      </c>
      <c r="V336" s="30"/>
      <c r="W336" s="80" t="s">
        <v>276</v>
      </c>
      <c r="X336" s="85" t="str">
        <f t="shared" si="122"/>
        <v>Rheem2020Prem80</v>
      </c>
      <c r="Y336" s="115">
        <v>1</v>
      </c>
      <c r="Z336" s="42">
        <v>4</v>
      </c>
      <c r="AA336" s="43">
        <v>43944</v>
      </c>
      <c r="AB336" s="44"/>
      <c r="AC336" s="124" t="str">
        <f t="shared" si="133"/>
        <v>2,     1905162,   "XE80T10H45U0  (80 gal)"</v>
      </c>
      <c r="AD336" s="126" t="str">
        <f t="shared" si="118"/>
        <v>Rheem</v>
      </c>
      <c r="AE336" s="6" t="s">
        <v>561</v>
      </c>
      <c r="AF336" s="167">
        <f t="shared" si="123"/>
        <v>1</v>
      </c>
      <c r="AG336" s="124" t="str">
        <f t="shared" si="134"/>
        <v xml:space="preserve">          case  XE80T10H45U0  (80 gal)   :   "RheemXE80T10H45U0"</v>
      </c>
      <c r="AH336" s="6">
        <v>4.07</v>
      </c>
      <c r="AJ336" s="6">
        <v>4</v>
      </c>
      <c r="AK336"/>
      <c r="AL336" s="138" t="str">
        <f t="shared" si="135"/>
        <v/>
      </c>
      <c r="AM336" s="138">
        <f t="shared" si="136"/>
        <v>4.07</v>
      </c>
      <c r="AN336"/>
      <c r="AO336"/>
      <c r="AP336"/>
      <c r="AQ336"/>
      <c r="AR336"/>
    </row>
    <row r="337" spans="3:1035" s="6" customFormat="1" ht="15" customHeight="1" x14ac:dyDescent="0.25">
      <c r="C337" s="105" t="str">
        <f t="shared" si="124"/>
        <v>Rheem</v>
      </c>
      <c r="D337" s="105" t="str">
        <f t="shared" si="125"/>
        <v>XE40T10HS45U0  (40 gal)</v>
      </c>
      <c r="E337" s="105">
        <f t="shared" si="126"/>
        <v>1905259</v>
      </c>
      <c r="F337" s="55">
        <f t="shared" si="127"/>
        <v>40</v>
      </c>
      <c r="G337" s="6" t="str">
        <f t="shared" si="128"/>
        <v>Rheem2020Prem40</v>
      </c>
      <c r="H337" s="114">
        <f t="shared" si="129"/>
        <v>1</v>
      </c>
      <c r="I337" s="152" t="str">
        <f t="shared" si="130"/>
        <v>RheemXE40T10HS45U0</v>
      </c>
      <c r="J337" s="114">
        <v>4</v>
      </c>
      <c r="K337" s="219">
        <v>3.83</v>
      </c>
      <c r="L337" s="91" t="s">
        <v>188</v>
      </c>
      <c r="M337" s="32">
        <v>4</v>
      </c>
      <c r="N337" s="75">
        <f t="shared" si="131"/>
        <v>19</v>
      </c>
      <c r="O337" s="12" t="s">
        <v>88</v>
      </c>
      <c r="P337" s="62">
        <f t="shared" si="119"/>
        <v>52</v>
      </c>
      <c r="Q337" s="164">
        <f t="shared" si="120"/>
        <v>1905259</v>
      </c>
      <c r="R337" s="59" t="str">
        <f t="shared" si="132"/>
        <v>XE40T10HS45U0  (40 gal)</v>
      </c>
      <c r="S337" s="151">
        <f t="shared" si="121"/>
        <v>1</v>
      </c>
      <c r="T337" s="10" t="s">
        <v>331</v>
      </c>
      <c r="U337" s="11">
        <v>40</v>
      </c>
      <c r="V337" s="30"/>
      <c r="W337" s="80" t="s">
        <v>273</v>
      </c>
      <c r="X337" s="85" t="str">
        <f t="shared" si="122"/>
        <v>Rheem2020Prem40</v>
      </c>
      <c r="Y337" s="115">
        <v>1</v>
      </c>
      <c r="Z337" s="42">
        <v>2</v>
      </c>
      <c r="AA337" s="43">
        <v>43944</v>
      </c>
      <c r="AB337" s="44"/>
      <c r="AC337" s="124" t="str">
        <f t="shared" si="133"/>
        <v>2,     1905259,   "XE40T10HS45U0  (40 gal)"</v>
      </c>
      <c r="AD337" s="126" t="str">
        <f t="shared" si="118"/>
        <v>Rheem</v>
      </c>
      <c r="AE337" t="s">
        <v>546</v>
      </c>
      <c r="AF337" s="167">
        <f t="shared" si="123"/>
        <v>1</v>
      </c>
      <c r="AG337" s="124" t="str">
        <f t="shared" si="134"/>
        <v xml:space="preserve">          case  XE40T10HS45U0  (40 gal)   :   "RheemXE40T10HS45U0"</v>
      </c>
      <c r="AH337" s="6">
        <v>3.83</v>
      </c>
      <c r="AJ337" s="6">
        <v>4</v>
      </c>
      <c r="AK337"/>
      <c r="AL337" s="138" t="str">
        <f t="shared" si="135"/>
        <v/>
      </c>
      <c r="AM337" s="138">
        <f t="shared" si="136"/>
        <v>3.83</v>
      </c>
      <c r="AN337"/>
      <c r="AO337"/>
      <c r="AP337"/>
      <c r="AQ337"/>
      <c r="AR337"/>
    </row>
    <row r="338" spans="3:1035" s="6" customFormat="1" ht="15" customHeight="1" x14ac:dyDescent="0.25">
      <c r="C338" s="105" t="str">
        <f t="shared" si="124"/>
        <v>Rheem</v>
      </c>
      <c r="D338" s="105" t="str">
        <f t="shared" si="125"/>
        <v>XE50T10HS45U0  (50 gal)</v>
      </c>
      <c r="E338" s="105">
        <f t="shared" si="126"/>
        <v>1905360</v>
      </c>
      <c r="F338" s="55">
        <f t="shared" si="127"/>
        <v>50</v>
      </c>
      <c r="G338" s="6" t="str">
        <f t="shared" si="128"/>
        <v>Rheem2020Prem50</v>
      </c>
      <c r="H338" s="114">
        <f t="shared" si="129"/>
        <v>1</v>
      </c>
      <c r="I338" s="152" t="str">
        <f t="shared" si="130"/>
        <v>RheemXE50T10HS45U0</v>
      </c>
      <c r="J338" s="114">
        <v>4</v>
      </c>
      <c r="K338" s="219">
        <v>3.88</v>
      </c>
      <c r="L338" s="91" t="s">
        <v>188</v>
      </c>
      <c r="M338" s="32">
        <v>4</v>
      </c>
      <c r="N338" s="75">
        <f t="shared" si="131"/>
        <v>19</v>
      </c>
      <c r="O338" s="12" t="s">
        <v>88</v>
      </c>
      <c r="P338" s="62">
        <f t="shared" si="119"/>
        <v>53</v>
      </c>
      <c r="Q338" s="164">
        <f t="shared" si="120"/>
        <v>1905360</v>
      </c>
      <c r="R338" s="59" t="str">
        <f t="shared" si="132"/>
        <v>XE50T10HS45U0  (50 gal)</v>
      </c>
      <c r="S338" s="151">
        <f t="shared" si="121"/>
        <v>1</v>
      </c>
      <c r="T338" s="10" t="s">
        <v>332</v>
      </c>
      <c r="U338" s="11">
        <v>50</v>
      </c>
      <c r="V338" s="30"/>
      <c r="W338" s="80" t="s">
        <v>274</v>
      </c>
      <c r="X338" s="85" t="str">
        <f t="shared" si="122"/>
        <v>Rheem2020Prem50</v>
      </c>
      <c r="Y338" s="115">
        <v>1</v>
      </c>
      <c r="Z338" s="42" t="s">
        <v>8</v>
      </c>
      <c r="AA338" s="43">
        <v>43944</v>
      </c>
      <c r="AB338" s="44"/>
      <c r="AC338" s="124" t="str">
        <f t="shared" si="133"/>
        <v>2,     1905360,   "XE50T10HS45U0  (50 gal)"</v>
      </c>
      <c r="AD338" s="126" t="str">
        <f t="shared" si="118"/>
        <v>Rheem</v>
      </c>
      <c r="AE338" t="s">
        <v>551</v>
      </c>
      <c r="AF338" s="167">
        <f t="shared" si="123"/>
        <v>1</v>
      </c>
      <c r="AG338" s="124" t="str">
        <f t="shared" si="134"/>
        <v xml:space="preserve">          case  XE50T10HS45U0  (50 gal)   :   "RheemXE50T10HS45U0"</v>
      </c>
      <c r="AH338" s="6">
        <v>3.88</v>
      </c>
      <c r="AJ338" s="6">
        <v>4</v>
      </c>
      <c r="AK338"/>
      <c r="AL338" s="138" t="str">
        <f t="shared" si="135"/>
        <v/>
      </c>
      <c r="AM338" s="138">
        <f t="shared" si="136"/>
        <v>3.88</v>
      </c>
      <c r="AN338"/>
      <c r="AO338"/>
      <c r="AP338"/>
      <c r="AQ338"/>
      <c r="AR338"/>
    </row>
    <row r="339" spans="3:1035" s="6" customFormat="1" ht="15" customHeight="1" x14ac:dyDescent="0.25">
      <c r="C339" s="105" t="str">
        <f t="shared" si="124"/>
        <v>Rheem</v>
      </c>
      <c r="D339" s="105" t="str">
        <f t="shared" si="125"/>
        <v>XE65T10HS45U0  (65 gal)</v>
      </c>
      <c r="E339" s="105">
        <f t="shared" si="126"/>
        <v>1905461</v>
      </c>
      <c r="F339" s="55">
        <f t="shared" si="127"/>
        <v>65</v>
      </c>
      <c r="G339" s="6" t="str">
        <f t="shared" si="128"/>
        <v>Rheem2020Prem65</v>
      </c>
      <c r="H339" s="114">
        <f t="shared" si="129"/>
        <v>1</v>
      </c>
      <c r="I339" s="152" t="str">
        <f t="shared" si="130"/>
        <v>RheemXE65T10HS45U0</v>
      </c>
      <c r="J339" s="114">
        <v>4</v>
      </c>
      <c r="K339" s="219">
        <v>4.05</v>
      </c>
      <c r="L339" s="91" t="s">
        <v>188</v>
      </c>
      <c r="M339" s="32">
        <v>4</v>
      </c>
      <c r="N339" s="75">
        <f t="shared" si="131"/>
        <v>19</v>
      </c>
      <c r="O339" s="12" t="s">
        <v>88</v>
      </c>
      <c r="P339" s="62">
        <f t="shared" si="119"/>
        <v>54</v>
      </c>
      <c r="Q339" s="164">
        <f t="shared" si="120"/>
        <v>1905461</v>
      </c>
      <c r="R339" s="59" t="str">
        <f t="shared" si="132"/>
        <v>XE65T10HS45U0  (65 gal)</v>
      </c>
      <c r="S339" s="151">
        <f t="shared" si="121"/>
        <v>1</v>
      </c>
      <c r="T339" s="10" t="s">
        <v>333</v>
      </c>
      <c r="U339" s="11">
        <v>65</v>
      </c>
      <c r="V339" s="30"/>
      <c r="W339" s="80" t="s">
        <v>275</v>
      </c>
      <c r="X339" s="85" t="str">
        <f t="shared" si="122"/>
        <v>Rheem2020Prem65</v>
      </c>
      <c r="Y339" s="115">
        <v>1</v>
      </c>
      <c r="Z339" s="42" t="s">
        <v>8</v>
      </c>
      <c r="AA339" s="43">
        <v>43944</v>
      </c>
      <c r="AB339" s="44"/>
      <c r="AC339" s="124" t="str">
        <f t="shared" si="133"/>
        <v>2,     1905461,   "XE65T10HS45U0  (65 gal)"</v>
      </c>
      <c r="AD339" s="126" t="str">
        <f t="shared" si="118"/>
        <v>Rheem</v>
      </c>
      <c r="AE339" s="6" t="s">
        <v>558</v>
      </c>
      <c r="AF339" s="167">
        <f t="shared" si="123"/>
        <v>1</v>
      </c>
      <c r="AG339" s="124" t="str">
        <f t="shared" si="134"/>
        <v xml:space="preserve">          case  XE65T10HS45U0  (65 gal)   :   "RheemXE65T10HS45U0"</v>
      </c>
      <c r="AH339" s="6">
        <v>4.05</v>
      </c>
      <c r="AJ339" s="6">
        <v>4</v>
      </c>
      <c r="AK339"/>
      <c r="AL339" s="138" t="str">
        <f t="shared" si="135"/>
        <v/>
      </c>
      <c r="AM339" s="138">
        <f t="shared" si="136"/>
        <v>4.05</v>
      </c>
      <c r="AN339"/>
      <c r="AO339"/>
      <c r="AP339"/>
      <c r="AQ339"/>
      <c r="AR339"/>
    </row>
    <row r="340" spans="3:1035" s="6" customFormat="1" ht="15" customHeight="1" x14ac:dyDescent="0.25">
      <c r="C340" s="105" t="str">
        <f t="shared" si="124"/>
        <v>Rheem</v>
      </c>
      <c r="D340" s="105" t="str">
        <f t="shared" si="125"/>
        <v>XE80T10HS45U0  (80 gal)</v>
      </c>
      <c r="E340" s="105">
        <f t="shared" si="126"/>
        <v>1905562</v>
      </c>
      <c r="F340" s="55">
        <f t="shared" si="127"/>
        <v>80</v>
      </c>
      <c r="G340" s="6" t="str">
        <f t="shared" si="128"/>
        <v>Rheem2020Prem80</v>
      </c>
      <c r="H340" s="114">
        <f t="shared" si="129"/>
        <v>1</v>
      </c>
      <c r="I340" s="152" t="str">
        <f t="shared" si="130"/>
        <v>RheemXE80T10HS45U0</v>
      </c>
      <c r="J340" s="114">
        <v>4</v>
      </c>
      <c r="K340" s="219">
        <v>4.07</v>
      </c>
      <c r="L340" s="91" t="s">
        <v>188</v>
      </c>
      <c r="M340" s="32">
        <v>4</v>
      </c>
      <c r="N340" s="75">
        <f t="shared" si="131"/>
        <v>19</v>
      </c>
      <c r="O340" s="12" t="s">
        <v>88</v>
      </c>
      <c r="P340" s="62">
        <f t="shared" si="119"/>
        <v>55</v>
      </c>
      <c r="Q340" s="164">
        <f t="shared" si="120"/>
        <v>1905562</v>
      </c>
      <c r="R340" s="59" t="str">
        <f t="shared" si="132"/>
        <v>XE80T10HS45U0  (80 gal)</v>
      </c>
      <c r="S340" s="151">
        <f t="shared" si="121"/>
        <v>1</v>
      </c>
      <c r="T340" s="10" t="s">
        <v>334</v>
      </c>
      <c r="U340" s="11">
        <v>80</v>
      </c>
      <c r="V340" s="30"/>
      <c r="W340" s="80" t="s">
        <v>276</v>
      </c>
      <c r="X340" s="85" t="str">
        <f t="shared" si="122"/>
        <v>Rheem2020Prem80</v>
      </c>
      <c r="Y340" s="115">
        <v>1</v>
      </c>
      <c r="Z340" s="42">
        <v>4</v>
      </c>
      <c r="AA340" s="43">
        <v>43944</v>
      </c>
      <c r="AB340" s="44"/>
      <c r="AC340" s="124" t="str">
        <f t="shared" si="133"/>
        <v>2,     1905562,   "XE80T10HS45U0  (80 gal)"</v>
      </c>
      <c r="AD340" s="126" t="str">
        <f t="shared" si="118"/>
        <v>Rheem</v>
      </c>
      <c r="AE340" s="6" t="s">
        <v>563</v>
      </c>
      <c r="AF340" s="167">
        <f t="shared" si="123"/>
        <v>1</v>
      </c>
      <c r="AG340" s="124" t="str">
        <f t="shared" si="134"/>
        <v xml:space="preserve">          case  XE80T10HS45U0  (80 gal)   :   "RheemXE80T10HS45U0"</v>
      </c>
      <c r="AH340" s="6">
        <v>4.07</v>
      </c>
      <c r="AJ340" s="6">
        <v>4</v>
      </c>
      <c r="AK340"/>
      <c r="AL340" s="138" t="str">
        <f t="shared" si="135"/>
        <v/>
      </c>
      <c r="AM340" s="138">
        <f t="shared" si="136"/>
        <v>4.07</v>
      </c>
      <c r="AN340"/>
      <c r="AO340"/>
      <c r="AP340"/>
      <c r="AQ340"/>
      <c r="AR340"/>
    </row>
    <row r="341" spans="3:1035" s="6" customFormat="1" ht="15" customHeight="1" x14ac:dyDescent="0.25">
      <c r="C341" s="105" t="str">
        <f t="shared" si="124"/>
        <v>Rheem</v>
      </c>
      <c r="D341" s="105" t="str">
        <f t="shared" si="125"/>
        <v>PRO H40 T2 RH310BM  (40 gal)</v>
      </c>
      <c r="E341" s="105">
        <f t="shared" si="126"/>
        <v>1905663</v>
      </c>
      <c r="F341" s="55">
        <f t="shared" si="127"/>
        <v>40</v>
      </c>
      <c r="G341" s="6" t="str">
        <f t="shared" si="128"/>
        <v>Rheem2020Build40</v>
      </c>
      <c r="H341" s="114">
        <f t="shared" si="129"/>
        <v>1</v>
      </c>
      <c r="I341" s="152" t="str">
        <f t="shared" si="130"/>
        <v>RheemPROH40T2RH310BM</v>
      </c>
      <c r="J341" s="114">
        <v>3</v>
      </c>
      <c r="K341" s="219">
        <v>3.5</v>
      </c>
      <c r="L341" s="91" t="s">
        <v>188</v>
      </c>
      <c r="M341" s="32">
        <v>3</v>
      </c>
      <c r="N341" s="75">
        <f t="shared" si="131"/>
        <v>19</v>
      </c>
      <c r="O341" s="12" t="s">
        <v>88</v>
      </c>
      <c r="P341" s="62">
        <f t="shared" si="119"/>
        <v>56</v>
      </c>
      <c r="Q341" s="164">
        <f t="shared" si="120"/>
        <v>1905663</v>
      </c>
      <c r="R341" s="59" t="str">
        <f t="shared" si="132"/>
        <v>PRO H40 T2 RH310BM  (40 gal)</v>
      </c>
      <c r="S341" s="151">
        <f t="shared" si="121"/>
        <v>1</v>
      </c>
      <c r="T341" s="10" t="s">
        <v>335</v>
      </c>
      <c r="U341" s="11">
        <v>40</v>
      </c>
      <c r="V341" s="30"/>
      <c r="W341" s="80" t="s">
        <v>277</v>
      </c>
      <c r="X341" s="85" t="str">
        <f t="shared" si="122"/>
        <v>Rheem2020Build40</v>
      </c>
      <c r="Y341" s="115">
        <v>1</v>
      </c>
      <c r="Z341" s="42">
        <v>2</v>
      </c>
      <c r="AA341" s="43">
        <v>43944</v>
      </c>
      <c r="AB341" s="44"/>
      <c r="AC341" s="124" t="str">
        <f t="shared" si="133"/>
        <v>2,     1905663,   "PRO H40 T2 RH310BM  (40 gal)"</v>
      </c>
      <c r="AD341" s="126" t="str">
        <f t="shared" si="118"/>
        <v>Rheem</v>
      </c>
      <c r="AE341" s="127" t="s">
        <v>515</v>
      </c>
      <c r="AF341" s="167">
        <f t="shared" si="123"/>
        <v>1</v>
      </c>
      <c r="AG341" s="124" t="str">
        <f t="shared" si="134"/>
        <v xml:space="preserve">          case  PRO H40 T2 RH310BM  (40 gal)   :   "RheemPROH40T2RH310BM"</v>
      </c>
      <c r="AH341" s="6">
        <v>3.5</v>
      </c>
      <c r="AJ341" s="6">
        <v>3</v>
      </c>
      <c r="AK341"/>
      <c r="AL341" s="138">
        <f t="shared" si="135"/>
        <v>3.5</v>
      </c>
      <c r="AM341" s="138" t="str">
        <f t="shared" si="136"/>
        <v/>
      </c>
      <c r="AN341"/>
      <c r="AO341"/>
      <c r="AP341"/>
      <c r="AQ341"/>
      <c r="AR341"/>
    </row>
    <row r="342" spans="3:1035" s="6" customFormat="1" ht="15" customHeight="1" x14ac:dyDescent="0.25">
      <c r="C342" s="105" t="str">
        <f t="shared" si="124"/>
        <v>Rheem</v>
      </c>
      <c r="D342" s="105" t="str">
        <f t="shared" si="125"/>
        <v>PRO H50 T2 RH310BM  (50 gal)</v>
      </c>
      <c r="E342" s="105">
        <f t="shared" si="126"/>
        <v>1905764</v>
      </c>
      <c r="F342" s="55">
        <f t="shared" si="127"/>
        <v>50</v>
      </c>
      <c r="G342" s="6" t="str">
        <f t="shared" si="128"/>
        <v>Rheem2020Build50</v>
      </c>
      <c r="H342" s="114">
        <f t="shared" si="129"/>
        <v>1</v>
      </c>
      <c r="I342" s="152" t="str">
        <f t="shared" si="130"/>
        <v>RheemPROH50T2RH310BM</v>
      </c>
      <c r="J342" s="114">
        <v>3</v>
      </c>
      <c r="K342" s="219">
        <v>3.5</v>
      </c>
      <c r="L342" s="91" t="s">
        <v>188</v>
      </c>
      <c r="M342" s="32">
        <v>3</v>
      </c>
      <c r="N342" s="75">
        <f t="shared" si="131"/>
        <v>19</v>
      </c>
      <c r="O342" s="12" t="s">
        <v>88</v>
      </c>
      <c r="P342" s="62">
        <f t="shared" si="119"/>
        <v>57</v>
      </c>
      <c r="Q342" s="164">
        <f t="shared" si="120"/>
        <v>1905764</v>
      </c>
      <c r="R342" s="59" t="str">
        <f t="shared" si="132"/>
        <v>PRO H50 T2 RH310BM  (50 gal)</v>
      </c>
      <c r="S342" s="151">
        <f t="shared" si="121"/>
        <v>1</v>
      </c>
      <c r="T342" s="10" t="s">
        <v>336</v>
      </c>
      <c r="U342" s="11">
        <v>50</v>
      </c>
      <c r="V342" s="30"/>
      <c r="W342" s="80" t="s">
        <v>278</v>
      </c>
      <c r="X342" s="85" t="str">
        <f t="shared" si="122"/>
        <v>Rheem2020Build50</v>
      </c>
      <c r="Y342" s="115">
        <v>1</v>
      </c>
      <c r="Z342" s="42" t="s">
        <v>8</v>
      </c>
      <c r="AA342" s="43">
        <v>43944</v>
      </c>
      <c r="AB342" s="44"/>
      <c r="AC342" s="124" t="str">
        <f t="shared" si="133"/>
        <v>2,     1905764,   "PRO H50 T2 RH310BM  (50 gal)"</v>
      </c>
      <c r="AD342" s="126" t="str">
        <f t="shared" si="118"/>
        <v>Rheem</v>
      </c>
      <c r="AE342" s="127" t="s">
        <v>516</v>
      </c>
      <c r="AF342" s="167">
        <f t="shared" si="123"/>
        <v>1</v>
      </c>
      <c r="AG342" s="124" t="str">
        <f t="shared" si="134"/>
        <v xml:space="preserve">          case  PRO H50 T2 RH310BM  (50 gal)   :   "RheemPROH50T2RH310BM"</v>
      </c>
      <c r="AH342" s="6">
        <v>3.5</v>
      </c>
      <c r="AJ342" s="6">
        <v>3</v>
      </c>
      <c r="AK342"/>
      <c r="AL342" s="138">
        <f t="shared" si="135"/>
        <v>3.5</v>
      </c>
      <c r="AM342" s="138" t="str">
        <f t="shared" si="136"/>
        <v/>
      </c>
      <c r="AN342"/>
      <c r="AO342"/>
      <c r="AP342"/>
      <c r="AQ342"/>
      <c r="AR342"/>
    </row>
    <row r="343" spans="3:1035" s="6" customFormat="1" ht="15" customHeight="1" x14ac:dyDescent="0.25">
      <c r="C343" s="105" t="str">
        <f t="shared" si="124"/>
        <v>Rheem</v>
      </c>
      <c r="D343" s="105" t="str">
        <f t="shared" si="125"/>
        <v>PRO H65 T2 RH310BM  (65 gal)</v>
      </c>
      <c r="E343" s="105">
        <f t="shared" si="126"/>
        <v>1905865</v>
      </c>
      <c r="F343" s="55">
        <f t="shared" si="127"/>
        <v>65</v>
      </c>
      <c r="G343" s="6" t="str">
        <f t="shared" si="128"/>
        <v>Rheem2020Build65</v>
      </c>
      <c r="H343" s="114">
        <f t="shared" si="129"/>
        <v>1</v>
      </c>
      <c r="I343" s="152" t="str">
        <f t="shared" si="130"/>
        <v>RheemPROH65T2RH310BM</v>
      </c>
      <c r="J343" s="114">
        <v>3</v>
      </c>
      <c r="K343" s="219">
        <v>3.5</v>
      </c>
      <c r="L343" s="91" t="s">
        <v>188</v>
      </c>
      <c r="M343" s="32">
        <v>3</v>
      </c>
      <c r="N343" s="75">
        <f t="shared" si="131"/>
        <v>19</v>
      </c>
      <c r="O343" s="12" t="s">
        <v>88</v>
      </c>
      <c r="P343" s="62">
        <f t="shared" si="119"/>
        <v>58</v>
      </c>
      <c r="Q343" s="164">
        <f t="shared" si="120"/>
        <v>1905865</v>
      </c>
      <c r="R343" s="59" t="str">
        <f t="shared" si="132"/>
        <v>PRO H65 T2 RH310BM  (65 gal)</v>
      </c>
      <c r="S343" s="151">
        <f t="shared" si="121"/>
        <v>1</v>
      </c>
      <c r="T343" s="10" t="s">
        <v>337</v>
      </c>
      <c r="U343" s="11">
        <v>65</v>
      </c>
      <c r="V343" s="30"/>
      <c r="W343" s="80" t="s">
        <v>279</v>
      </c>
      <c r="X343" s="85" t="str">
        <f t="shared" si="122"/>
        <v>Rheem2020Build65</v>
      </c>
      <c r="Y343" s="115">
        <v>1</v>
      </c>
      <c r="Z343" s="42" t="s">
        <v>8</v>
      </c>
      <c r="AA343" s="43">
        <v>43944</v>
      </c>
      <c r="AB343" s="44"/>
      <c r="AC343" s="124" t="str">
        <f t="shared" si="133"/>
        <v>2,     1905865,   "PRO H65 T2 RH310BM  (65 gal)"</v>
      </c>
      <c r="AD343" s="126" t="str">
        <f t="shared" si="118"/>
        <v>Rheem</v>
      </c>
      <c r="AE343" s="127" t="s">
        <v>517</v>
      </c>
      <c r="AF343" s="167">
        <f t="shared" si="123"/>
        <v>1</v>
      </c>
      <c r="AG343" s="124" t="str">
        <f t="shared" si="134"/>
        <v xml:space="preserve">          case  PRO H65 T2 RH310BM  (65 gal)   :   "RheemPROH65T2RH310BM"</v>
      </c>
      <c r="AH343" s="6">
        <v>3.5</v>
      </c>
      <c r="AJ343" s="6">
        <v>3</v>
      </c>
      <c r="AK343"/>
      <c r="AL343" s="138">
        <f t="shared" si="135"/>
        <v>3.5</v>
      </c>
      <c r="AM343" s="138" t="str">
        <f t="shared" si="136"/>
        <v/>
      </c>
      <c r="AN343"/>
      <c r="AO343"/>
      <c r="AP343"/>
      <c r="AQ343"/>
      <c r="AR343"/>
    </row>
    <row r="344" spans="3:1035" s="6" customFormat="1" ht="15" customHeight="1" x14ac:dyDescent="0.25">
      <c r="C344" s="105" t="str">
        <f t="shared" si="124"/>
        <v>Rheem</v>
      </c>
      <c r="D344" s="105" t="str">
        <f t="shared" si="125"/>
        <v>PRO H80 T2 RH310BM  (80 gal)</v>
      </c>
      <c r="E344" s="105">
        <f t="shared" si="126"/>
        <v>1905966</v>
      </c>
      <c r="F344" s="55">
        <f t="shared" si="127"/>
        <v>80</v>
      </c>
      <c r="G344" s="6" t="str">
        <f t="shared" si="128"/>
        <v>Rheem2020Build80</v>
      </c>
      <c r="H344" s="114">
        <f t="shared" si="129"/>
        <v>1</v>
      </c>
      <c r="I344" s="152" t="str">
        <f t="shared" si="130"/>
        <v>RheemPROH80T2RH310BM</v>
      </c>
      <c r="J344" s="114">
        <v>3</v>
      </c>
      <c r="K344" s="219">
        <v>3.5</v>
      </c>
      <c r="L344" s="91" t="s">
        <v>188</v>
      </c>
      <c r="M344" s="32">
        <v>3</v>
      </c>
      <c r="N344" s="75">
        <f t="shared" si="131"/>
        <v>19</v>
      </c>
      <c r="O344" s="12" t="s">
        <v>88</v>
      </c>
      <c r="P344" s="62">
        <f t="shared" si="119"/>
        <v>59</v>
      </c>
      <c r="Q344" s="164">
        <f t="shared" si="120"/>
        <v>1905966</v>
      </c>
      <c r="R344" s="59" t="str">
        <f t="shared" si="132"/>
        <v>PRO H80 T2 RH310BM  (80 gal)</v>
      </c>
      <c r="S344" s="151">
        <f t="shared" si="121"/>
        <v>1</v>
      </c>
      <c r="T344" s="10" t="s">
        <v>338</v>
      </c>
      <c r="U344" s="11">
        <v>80</v>
      </c>
      <c r="V344" s="30"/>
      <c r="W344" s="80" t="s">
        <v>280</v>
      </c>
      <c r="X344" s="85" t="str">
        <f t="shared" si="122"/>
        <v>Rheem2020Build80</v>
      </c>
      <c r="Y344" s="115">
        <v>1</v>
      </c>
      <c r="Z344" s="42" t="s">
        <v>13</v>
      </c>
      <c r="AA344" s="43">
        <v>43944</v>
      </c>
      <c r="AB344" s="44"/>
      <c r="AC344" s="124" t="str">
        <f t="shared" si="133"/>
        <v>2,     1905966,   "PRO H80 T2 RH310BM  (80 gal)"</v>
      </c>
      <c r="AD344" s="126" t="str">
        <f t="shared" si="118"/>
        <v>Rheem</v>
      </c>
      <c r="AE344" s="127" t="s">
        <v>518</v>
      </c>
      <c r="AF344" s="167">
        <f t="shared" si="123"/>
        <v>1</v>
      </c>
      <c r="AG344" s="124" t="str">
        <f t="shared" si="134"/>
        <v xml:space="preserve">          case  PRO H80 T2 RH310BM  (80 gal)   :   "RheemPROH80T2RH310BM"</v>
      </c>
      <c r="AH344" s="6">
        <v>3.5</v>
      </c>
      <c r="AJ344" s="6">
        <v>3</v>
      </c>
      <c r="AK344"/>
      <c r="AL344" s="138">
        <f t="shared" si="135"/>
        <v>3.5</v>
      </c>
      <c r="AM344" s="138" t="str">
        <f t="shared" si="136"/>
        <v/>
      </c>
      <c r="AN344"/>
      <c r="AO344"/>
      <c r="AP344"/>
      <c r="AQ344"/>
      <c r="AR344"/>
    </row>
    <row r="345" spans="3:1035" s="6" customFormat="1" ht="15" customHeight="1" x14ac:dyDescent="0.25">
      <c r="C345" s="118" t="str">
        <f t="shared" si="124"/>
        <v>Rheem</v>
      </c>
      <c r="D345" s="118" t="str">
        <f t="shared" si="125"/>
        <v>PRO H40 T2 RH310UM  (40 gal)</v>
      </c>
      <c r="E345" s="118">
        <f t="shared" si="126"/>
        <v>1906463</v>
      </c>
      <c r="F345" s="55">
        <f t="shared" si="127"/>
        <v>40</v>
      </c>
      <c r="G345" s="6" t="str">
        <f t="shared" si="128"/>
        <v>Rheem2020Build40</v>
      </c>
      <c r="H345" s="114">
        <f t="shared" si="129"/>
        <v>0</v>
      </c>
      <c r="I345" s="152" t="str">
        <f t="shared" si="130"/>
        <v>RheemPROH40T2RH310UM</v>
      </c>
      <c r="J345" s="114">
        <v>4</v>
      </c>
      <c r="K345" s="219">
        <v>3.5</v>
      </c>
      <c r="L345" s="91" t="s">
        <v>188</v>
      </c>
      <c r="M345" s="32">
        <v>3</v>
      </c>
      <c r="N345" s="75">
        <f t="shared" si="131"/>
        <v>19</v>
      </c>
      <c r="O345" s="12" t="s">
        <v>88</v>
      </c>
      <c r="P345" s="119">
        <v>64</v>
      </c>
      <c r="Q345" s="164">
        <f t="shared" si="120"/>
        <v>1906463</v>
      </c>
      <c r="R345" s="59" t="str">
        <f t="shared" si="132"/>
        <v>PRO H40 T2 RH310UM  (40 gal)</v>
      </c>
      <c r="S345" s="151">
        <f t="shared" si="121"/>
        <v>1</v>
      </c>
      <c r="T345" s="10" t="s">
        <v>391</v>
      </c>
      <c r="U345" s="11">
        <v>40</v>
      </c>
      <c r="V345" s="30"/>
      <c r="W345" s="80" t="s">
        <v>277</v>
      </c>
      <c r="X345" s="85" t="str">
        <f t="shared" si="122"/>
        <v>Rheem2020Build40</v>
      </c>
      <c r="Y345" s="113">
        <v>0</v>
      </c>
      <c r="Z345" s="42">
        <v>2</v>
      </c>
      <c r="AA345" s="43">
        <v>44158</v>
      </c>
      <c r="AB345" s="44"/>
      <c r="AC345" s="124" t="str">
        <f t="shared" si="133"/>
        <v>2,     1906463,   "PRO H40 T2 RH310UM  (40 gal)"</v>
      </c>
      <c r="AD345" s="126" t="str">
        <f t="shared" si="118"/>
        <v>Rheem</v>
      </c>
      <c r="AE345" s="128" t="s">
        <v>570</v>
      </c>
      <c r="AF345" s="167">
        <f t="shared" si="123"/>
        <v>1</v>
      </c>
      <c r="AG345" s="124" t="str">
        <f t="shared" si="134"/>
        <v xml:space="preserve">          case  PRO H40 T2 RH310UM  (40 gal)   :   "RheemPROH40T2RH310UM"</v>
      </c>
      <c r="AH345" s="6">
        <v>3.5</v>
      </c>
      <c r="AJ345" s="6">
        <v>4</v>
      </c>
      <c r="AK345"/>
      <c r="AL345" s="138" t="str">
        <f t="shared" si="135"/>
        <v/>
      </c>
      <c r="AM345" s="138">
        <f t="shared" si="136"/>
        <v>3.5</v>
      </c>
      <c r="AN345"/>
      <c r="AO345"/>
      <c r="AP345"/>
      <c r="AQ345"/>
      <c r="AR345"/>
    </row>
    <row r="346" spans="3:1035" s="6" customFormat="1" ht="15" customHeight="1" x14ac:dyDescent="0.25">
      <c r="C346" s="118" t="str">
        <f t="shared" si="124"/>
        <v>Rheem</v>
      </c>
      <c r="D346" s="118" t="str">
        <f t="shared" si="125"/>
        <v>PRO H50 T2 RH310UM  (50 gal)</v>
      </c>
      <c r="E346" s="118">
        <f t="shared" si="126"/>
        <v>1906564</v>
      </c>
      <c r="F346" s="55">
        <f t="shared" si="127"/>
        <v>50</v>
      </c>
      <c r="G346" s="6" t="str">
        <f t="shared" si="128"/>
        <v>Rheem2020Build50</v>
      </c>
      <c r="H346" s="114">
        <f t="shared" si="129"/>
        <v>0</v>
      </c>
      <c r="I346" s="152" t="str">
        <f t="shared" si="130"/>
        <v>RheemPROH50T2RH310UM</v>
      </c>
      <c r="J346" s="114">
        <v>4</v>
      </c>
      <c r="K346" s="219">
        <v>3.5</v>
      </c>
      <c r="L346" s="91" t="s">
        <v>188</v>
      </c>
      <c r="M346" s="32">
        <v>3</v>
      </c>
      <c r="N346" s="75">
        <f t="shared" si="131"/>
        <v>19</v>
      </c>
      <c r="O346" s="12" t="s">
        <v>88</v>
      </c>
      <c r="P346" s="62">
        <f>P345+1</f>
        <v>65</v>
      </c>
      <c r="Q346" s="164">
        <f t="shared" si="120"/>
        <v>1906564</v>
      </c>
      <c r="R346" s="59" t="str">
        <f t="shared" si="132"/>
        <v>PRO H50 T2 RH310UM  (50 gal)</v>
      </c>
      <c r="S346" s="151">
        <f t="shared" si="121"/>
        <v>1</v>
      </c>
      <c r="T346" s="10" t="s">
        <v>392</v>
      </c>
      <c r="U346" s="11">
        <v>50</v>
      </c>
      <c r="V346" s="30"/>
      <c r="W346" s="80" t="s">
        <v>278</v>
      </c>
      <c r="X346" s="85" t="str">
        <f t="shared" si="122"/>
        <v>Rheem2020Build50</v>
      </c>
      <c r="Y346" s="113">
        <v>0</v>
      </c>
      <c r="Z346" s="42" t="s">
        <v>8</v>
      </c>
      <c r="AA346" s="43">
        <v>44158</v>
      </c>
      <c r="AB346" s="44"/>
      <c r="AC346" s="124" t="str">
        <f t="shared" si="133"/>
        <v>2,     1906564,   "PRO H50 T2 RH310UM  (50 gal)"</v>
      </c>
      <c r="AD346" s="126" t="str">
        <f t="shared" ref="AD346:AD377" si="137">AD345</f>
        <v>Rheem</v>
      </c>
      <c r="AE346" s="128" t="s">
        <v>571</v>
      </c>
      <c r="AF346" s="167">
        <f t="shared" si="123"/>
        <v>1</v>
      </c>
      <c r="AG346" s="124" t="str">
        <f t="shared" si="134"/>
        <v xml:space="preserve">          case  PRO H50 T2 RH310UM  (50 gal)   :   "RheemPROH50T2RH310UM"</v>
      </c>
      <c r="AH346" s="6">
        <v>3.5</v>
      </c>
      <c r="AJ346" s="6">
        <v>4</v>
      </c>
      <c r="AK346"/>
      <c r="AL346" s="138" t="str">
        <f t="shared" si="135"/>
        <v/>
      </c>
      <c r="AM346" s="138">
        <f t="shared" si="136"/>
        <v>3.5</v>
      </c>
      <c r="AN346"/>
      <c r="AO346"/>
      <c r="AP346"/>
      <c r="AQ346"/>
      <c r="AR346"/>
    </row>
    <row r="347" spans="3:1035" s="6" customFormat="1" ht="15" customHeight="1" x14ac:dyDescent="0.25">
      <c r="C347" s="118" t="str">
        <f t="shared" si="124"/>
        <v>Rheem</v>
      </c>
      <c r="D347" s="118" t="str">
        <f t="shared" si="125"/>
        <v>PRO H65 T2 RH310UM  (65 gal)</v>
      </c>
      <c r="E347" s="118">
        <f t="shared" si="126"/>
        <v>1906665</v>
      </c>
      <c r="F347" s="55">
        <f t="shared" si="127"/>
        <v>65</v>
      </c>
      <c r="G347" s="6" t="str">
        <f t="shared" si="128"/>
        <v>Rheem2020Build65</v>
      </c>
      <c r="H347" s="114">
        <f t="shared" si="129"/>
        <v>0</v>
      </c>
      <c r="I347" s="152" t="str">
        <f t="shared" si="130"/>
        <v>RheemPROH65T2RH310UM</v>
      </c>
      <c r="J347" s="114">
        <v>4</v>
      </c>
      <c r="K347" s="219">
        <v>3.5</v>
      </c>
      <c r="L347" s="91" t="s">
        <v>188</v>
      </c>
      <c r="M347" s="32">
        <v>3</v>
      </c>
      <c r="N347" s="75">
        <f t="shared" si="131"/>
        <v>19</v>
      </c>
      <c r="O347" s="12" t="s">
        <v>88</v>
      </c>
      <c r="P347" s="62">
        <f>P346+1</f>
        <v>66</v>
      </c>
      <c r="Q347" s="164">
        <f t="shared" si="120"/>
        <v>1906665</v>
      </c>
      <c r="R347" s="59" t="str">
        <f t="shared" si="132"/>
        <v>PRO H65 T2 RH310UM  (65 gal)</v>
      </c>
      <c r="S347" s="151">
        <f t="shared" si="121"/>
        <v>1</v>
      </c>
      <c r="T347" s="10" t="s">
        <v>393</v>
      </c>
      <c r="U347" s="11">
        <v>65</v>
      </c>
      <c r="V347" s="30"/>
      <c r="W347" s="80" t="s">
        <v>279</v>
      </c>
      <c r="X347" s="85" t="str">
        <f t="shared" si="122"/>
        <v>Rheem2020Build65</v>
      </c>
      <c r="Y347" s="113">
        <v>0</v>
      </c>
      <c r="Z347" s="42" t="s">
        <v>8</v>
      </c>
      <c r="AA347" s="43">
        <v>44158</v>
      </c>
      <c r="AB347" s="44"/>
      <c r="AC347" s="124" t="str">
        <f t="shared" si="133"/>
        <v>2,     1906665,   "PRO H65 T2 RH310UM  (65 gal)"</v>
      </c>
      <c r="AD347" s="126" t="str">
        <f t="shared" si="137"/>
        <v>Rheem</v>
      </c>
      <c r="AE347" s="128" t="s">
        <v>572</v>
      </c>
      <c r="AF347" s="167">
        <f t="shared" si="123"/>
        <v>1</v>
      </c>
      <c r="AG347" s="124" t="str">
        <f t="shared" si="134"/>
        <v xml:space="preserve">          case  PRO H65 T2 RH310UM  (65 gal)   :   "RheemPROH65T2RH310UM"</v>
      </c>
      <c r="AH347" s="6">
        <v>3.5</v>
      </c>
      <c r="AJ347" s="6">
        <v>4</v>
      </c>
      <c r="AK347"/>
      <c r="AL347" s="138" t="str">
        <f t="shared" si="135"/>
        <v/>
      </c>
      <c r="AM347" s="138">
        <f t="shared" si="136"/>
        <v>3.5</v>
      </c>
      <c r="AN347"/>
      <c r="AO347"/>
      <c r="AP347"/>
      <c r="AQ347"/>
      <c r="AR347"/>
    </row>
    <row r="348" spans="3:1035" s="6" customFormat="1" ht="15" customHeight="1" x14ac:dyDescent="0.25">
      <c r="C348" s="118" t="str">
        <f t="shared" si="124"/>
        <v>Rheem</v>
      </c>
      <c r="D348" s="118" t="str">
        <f t="shared" si="125"/>
        <v>PRO H80 T2 RH310UM  (80 gal)</v>
      </c>
      <c r="E348" s="118">
        <f t="shared" si="126"/>
        <v>1906766</v>
      </c>
      <c r="F348" s="55">
        <f t="shared" si="127"/>
        <v>80</v>
      </c>
      <c r="G348" s="6" t="str">
        <f t="shared" si="128"/>
        <v>Rheem2020Build80</v>
      </c>
      <c r="H348" s="114">
        <f t="shared" si="129"/>
        <v>0</v>
      </c>
      <c r="I348" s="152" t="str">
        <f t="shared" si="130"/>
        <v>RheemPROH80T2RH310UM</v>
      </c>
      <c r="J348" s="114">
        <v>4</v>
      </c>
      <c r="K348" s="219">
        <v>3.5</v>
      </c>
      <c r="L348" s="91" t="s">
        <v>188</v>
      </c>
      <c r="M348" s="32">
        <v>3</v>
      </c>
      <c r="N348" s="75">
        <f t="shared" si="131"/>
        <v>19</v>
      </c>
      <c r="O348" s="12" t="s">
        <v>88</v>
      </c>
      <c r="P348" s="62">
        <f>P347+1</f>
        <v>67</v>
      </c>
      <c r="Q348" s="164">
        <f t="shared" si="120"/>
        <v>1906766</v>
      </c>
      <c r="R348" s="59" t="str">
        <f t="shared" si="132"/>
        <v>PRO H80 T2 RH310UM  (80 gal)</v>
      </c>
      <c r="S348" s="151">
        <f t="shared" si="121"/>
        <v>1</v>
      </c>
      <c r="T348" s="10" t="s">
        <v>394</v>
      </c>
      <c r="U348" s="11">
        <v>80</v>
      </c>
      <c r="V348" s="30"/>
      <c r="W348" s="80" t="s">
        <v>280</v>
      </c>
      <c r="X348" s="85" t="str">
        <f t="shared" si="122"/>
        <v>Rheem2020Build80</v>
      </c>
      <c r="Y348" s="113">
        <v>0</v>
      </c>
      <c r="Z348" s="42" t="s">
        <v>13</v>
      </c>
      <c r="AA348" s="43">
        <v>44158</v>
      </c>
      <c r="AB348" s="44"/>
      <c r="AC348" s="124" t="str">
        <f t="shared" si="133"/>
        <v>2,     1906766,   "PRO H80 T2 RH310UM  (80 gal)"</v>
      </c>
      <c r="AD348" s="126" t="str">
        <f t="shared" si="137"/>
        <v>Rheem</v>
      </c>
      <c r="AE348" s="128" t="s">
        <v>573</v>
      </c>
      <c r="AF348" s="167">
        <f t="shared" si="123"/>
        <v>1</v>
      </c>
      <c r="AG348" s="124" t="str">
        <f t="shared" si="134"/>
        <v xml:space="preserve">          case  PRO H80 T2 RH310UM  (80 gal)   :   "RheemPROH80T2RH310UM"</v>
      </c>
      <c r="AH348" s="6">
        <v>3.5</v>
      </c>
      <c r="AJ348" s="6">
        <v>4</v>
      </c>
      <c r="AK348"/>
      <c r="AL348" s="138" t="str">
        <f t="shared" si="135"/>
        <v/>
      </c>
      <c r="AM348" s="138">
        <f t="shared" si="136"/>
        <v>3.5</v>
      </c>
      <c r="AN348"/>
      <c r="AO348"/>
      <c r="AP348"/>
      <c r="AQ348"/>
      <c r="AR348"/>
    </row>
    <row r="349" spans="3:1035" s="6" customFormat="1" ht="15" customHeight="1" x14ac:dyDescent="0.25">
      <c r="C349" s="6" t="str">
        <f t="shared" si="124"/>
        <v>Rheem</v>
      </c>
      <c r="D349" s="6" t="str">
        <f t="shared" si="125"/>
        <v>HB50RH  (50 gal)</v>
      </c>
      <c r="E349" s="6">
        <f t="shared" si="126"/>
        <v>1900121</v>
      </c>
      <c r="F349" s="55">
        <f t="shared" si="127"/>
        <v>50</v>
      </c>
      <c r="G349" s="6" t="str">
        <f t="shared" si="128"/>
        <v>RheemHB50</v>
      </c>
      <c r="H349" s="114">
        <f t="shared" si="129"/>
        <v>0</v>
      </c>
      <c r="I349" s="152" t="str">
        <f t="shared" si="130"/>
        <v>RheemHB50RH</v>
      </c>
      <c r="J349" s="114">
        <v>1</v>
      </c>
      <c r="K349" s="220">
        <v>0</v>
      </c>
      <c r="L349" s="91" t="s">
        <v>188</v>
      </c>
      <c r="M349" s="32">
        <v>1</v>
      </c>
      <c r="N349" s="75">
        <f t="shared" si="131"/>
        <v>19</v>
      </c>
      <c r="O349" s="12" t="s">
        <v>88</v>
      </c>
      <c r="P349" s="61">
        <v>1</v>
      </c>
      <c r="Q349" s="164">
        <f t="shared" si="120"/>
        <v>1900121</v>
      </c>
      <c r="R349" s="59" t="str">
        <f t="shared" si="132"/>
        <v>HB50RH  (50 gal)</v>
      </c>
      <c r="S349" s="151">
        <f t="shared" si="121"/>
        <v>1</v>
      </c>
      <c r="T349" s="13" t="s">
        <v>138</v>
      </c>
      <c r="U349" s="14">
        <v>50</v>
      </c>
      <c r="V349" s="30" t="s">
        <v>91</v>
      </c>
      <c r="W349" s="80" t="s">
        <v>91</v>
      </c>
      <c r="X349" s="85" t="str">
        <f t="shared" si="122"/>
        <v>RheemHB50</v>
      </c>
      <c r="Y349" s="113">
        <v>0</v>
      </c>
      <c r="Z349" s="46">
        <f>[1]ESTAR_to_AWHS!I140</f>
        <v>3</v>
      </c>
      <c r="AA349" s="47">
        <f>[1]ESTAR_to_AWHS!J140</f>
        <v>42591</v>
      </c>
      <c r="AB349" s="44" t="s">
        <v>88</v>
      </c>
      <c r="AC349" s="124" t="str">
        <f t="shared" si="133"/>
        <v>2,     1900121,   "HB50RH  (50 gal)"</v>
      </c>
      <c r="AD349" s="126" t="str">
        <f t="shared" si="137"/>
        <v>Rheem</v>
      </c>
      <c r="AE349" s="127" t="s">
        <v>511</v>
      </c>
      <c r="AF349" s="167">
        <f t="shared" si="123"/>
        <v>1</v>
      </c>
      <c r="AG349" s="124" t="str">
        <f t="shared" si="134"/>
        <v xml:space="preserve">          case  HB50RH  (50 gal)   :   "RheemHB50RH"</v>
      </c>
      <c r="AH349" s="6" t="s">
        <v>1275</v>
      </c>
      <c r="AI349" s="6">
        <v>2.4500000000000002</v>
      </c>
      <c r="AJ349" s="6">
        <v>1</v>
      </c>
      <c r="AK349"/>
      <c r="AL349" s="138" t="str">
        <f t="shared" si="135"/>
        <v/>
      </c>
      <c r="AM349" s="138" t="str">
        <f t="shared" si="136"/>
        <v/>
      </c>
      <c r="AN349"/>
      <c r="AO349"/>
      <c r="AP349"/>
      <c r="AQ349"/>
      <c r="AR349"/>
    </row>
    <row r="350" spans="3:1035" s="6" customFormat="1" ht="15" customHeight="1" x14ac:dyDescent="0.25">
      <c r="C350" s="6" t="str">
        <f t="shared" si="124"/>
        <v>Rheem</v>
      </c>
      <c r="D350" s="6" t="str">
        <f t="shared" si="125"/>
        <v>PROPH50 T2 RH245  (50 gal)</v>
      </c>
      <c r="E350" s="6">
        <f t="shared" si="126"/>
        <v>1900221</v>
      </c>
      <c r="F350" s="55">
        <f t="shared" si="127"/>
        <v>50</v>
      </c>
      <c r="G350" s="6" t="str">
        <f t="shared" si="128"/>
        <v>RheemHB50</v>
      </c>
      <c r="H350" s="114">
        <f t="shared" si="129"/>
        <v>0</v>
      </c>
      <c r="I350" s="152" t="str">
        <f t="shared" si="130"/>
        <v>RheemPROPH50RH245</v>
      </c>
      <c r="J350" s="114">
        <v>1</v>
      </c>
      <c r="K350" s="220">
        <v>0</v>
      </c>
      <c r="L350" s="91" t="s">
        <v>188</v>
      </c>
      <c r="M350" s="32">
        <v>1</v>
      </c>
      <c r="N350" s="75">
        <f t="shared" si="131"/>
        <v>19</v>
      </c>
      <c r="O350" s="12" t="s">
        <v>88</v>
      </c>
      <c r="P350" s="62">
        <f t="shared" ref="P350:P379" si="138">P349+1</f>
        <v>2</v>
      </c>
      <c r="Q350" s="164">
        <f t="shared" si="120"/>
        <v>1900221</v>
      </c>
      <c r="R350" s="59" t="str">
        <f t="shared" si="132"/>
        <v>PROPH50 T2 RH245  (50 gal)</v>
      </c>
      <c r="S350" s="151">
        <f t="shared" si="121"/>
        <v>1</v>
      </c>
      <c r="T350" s="13" t="s">
        <v>139</v>
      </c>
      <c r="U350" s="14">
        <v>50</v>
      </c>
      <c r="V350" s="30" t="s">
        <v>91</v>
      </c>
      <c r="W350" s="80" t="s">
        <v>91</v>
      </c>
      <c r="X350" s="85" t="str">
        <f t="shared" si="122"/>
        <v>RheemHB50</v>
      </c>
      <c r="Y350" s="113">
        <v>0</v>
      </c>
      <c r="Z350" s="46" t="str">
        <f>[1]ESTAR_to_AWHS!I141</f>
        <v>4+</v>
      </c>
      <c r="AA350" s="47">
        <f>[1]ESTAR_to_AWHS!J141</f>
        <v>42591</v>
      </c>
      <c r="AB350" s="44" t="s">
        <v>88</v>
      </c>
      <c r="AC350" s="124" t="str">
        <f t="shared" si="133"/>
        <v>2,     1900221,   "PROPH50 T2 RH245  (50 gal)"</v>
      </c>
      <c r="AD350" s="126" t="str">
        <f t="shared" si="137"/>
        <v>Rheem</v>
      </c>
      <c r="AE350" s="127" t="s">
        <v>522</v>
      </c>
      <c r="AF350" s="167">
        <f t="shared" si="123"/>
        <v>1</v>
      </c>
      <c r="AG350" s="124" t="str">
        <f t="shared" si="134"/>
        <v xml:space="preserve">          case  PROPH50 T2 RH245  (50 gal)   :   "RheemPROPH50RH245"</v>
      </c>
      <c r="AH350" s="6" t="s">
        <v>1275</v>
      </c>
      <c r="AI350" s="6">
        <v>2.4500000000000002</v>
      </c>
      <c r="AJ350" s="6">
        <v>1</v>
      </c>
      <c r="AK350"/>
      <c r="AL350" s="138" t="str">
        <f t="shared" si="135"/>
        <v/>
      </c>
      <c r="AM350" s="138" t="str">
        <f t="shared" si="136"/>
        <v/>
      </c>
      <c r="AN350"/>
      <c r="AO350"/>
      <c r="AP350"/>
      <c r="AQ350"/>
      <c r="AR350"/>
    </row>
    <row r="351" spans="3:1035" s="6" customFormat="1" ht="15" customHeight="1" x14ac:dyDescent="0.25">
      <c r="C351" s="6" t="str">
        <f t="shared" si="124"/>
        <v>Rheem</v>
      </c>
      <c r="D351" s="6" t="str">
        <f t="shared" si="125"/>
        <v>PROPH50 T2 RH350 D  (50 gal)</v>
      </c>
      <c r="E351" s="6">
        <f t="shared" si="126"/>
        <v>1900339</v>
      </c>
      <c r="F351" s="55">
        <f t="shared" si="127"/>
        <v>50</v>
      </c>
      <c r="G351" s="6" t="str">
        <f t="shared" si="128"/>
        <v>RheemHBDR4550</v>
      </c>
      <c r="H351" s="114">
        <f t="shared" si="129"/>
        <v>0</v>
      </c>
      <c r="I351" s="152" t="str">
        <f t="shared" si="130"/>
        <v>RheemPROPH50RH350</v>
      </c>
      <c r="J351" s="114">
        <v>3</v>
      </c>
      <c r="K351" s="219">
        <v>3.55</v>
      </c>
      <c r="L351" s="91" t="s">
        <v>188</v>
      </c>
      <c r="M351" s="32">
        <v>3</v>
      </c>
      <c r="N351" s="75">
        <f t="shared" si="131"/>
        <v>19</v>
      </c>
      <c r="O351" s="12" t="s">
        <v>88</v>
      </c>
      <c r="P351" s="62">
        <f t="shared" si="138"/>
        <v>3</v>
      </c>
      <c r="Q351" s="164">
        <f t="shared" si="120"/>
        <v>1900339</v>
      </c>
      <c r="R351" s="59" t="str">
        <f t="shared" si="132"/>
        <v>PROPH50 T2 RH350 D  (50 gal)</v>
      </c>
      <c r="S351" s="151">
        <f t="shared" si="121"/>
        <v>1</v>
      </c>
      <c r="T351" s="13" t="s">
        <v>125</v>
      </c>
      <c r="U351" s="14">
        <v>50</v>
      </c>
      <c r="V351" s="99" t="s">
        <v>259</v>
      </c>
      <c r="W351" s="80" t="s">
        <v>259</v>
      </c>
      <c r="X351" s="85" t="str">
        <f t="shared" si="122"/>
        <v>RheemHBDR4550</v>
      </c>
      <c r="Y351" s="113">
        <v>0</v>
      </c>
      <c r="Z351" s="46" t="str">
        <f>[1]ESTAR_to_AWHS!I55</f>
        <v>2-3</v>
      </c>
      <c r="AA351" s="47">
        <f>[1]ESTAR_to_AWHS!J55</f>
        <v>42667</v>
      </c>
      <c r="AB351" s="44" t="s">
        <v>88</v>
      </c>
      <c r="AC351" s="124" t="str">
        <f t="shared" si="133"/>
        <v>2,     1900339,   "PROPH50 T2 RH350 D  (50 gal)"</v>
      </c>
      <c r="AD351" s="126" t="str">
        <f t="shared" si="137"/>
        <v>Rheem</v>
      </c>
      <c r="AE351" s="127" t="s">
        <v>523</v>
      </c>
      <c r="AF351" s="167">
        <f t="shared" si="123"/>
        <v>1</v>
      </c>
      <c r="AG351" s="124" t="str">
        <f t="shared" si="134"/>
        <v xml:space="preserve">          case  PROPH50 T2 RH350 D  (50 gal)   :   "RheemPROPH50RH350"</v>
      </c>
      <c r="AH351" s="6">
        <v>3.55</v>
      </c>
      <c r="AJ351" s="6">
        <v>3</v>
      </c>
      <c r="AK351"/>
      <c r="AL351" s="138">
        <f t="shared" si="135"/>
        <v>3.55</v>
      </c>
      <c r="AM351" s="138" t="str">
        <f t="shared" si="136"/>
        <v/>
      </c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/>
      <c r="FQ351"/>
      <c r="FR351"/>
      <c r="FS351"/>
      <c r="FT351"/>
      <c r="FU351"/>
      <c r="FV351"/>
      <c r="FW351"/>
      <c r="FX351"/>
      <c r="FY351"/>
      <c r="FZ351"/>
      <c r="GA351"/>
      <c r="GB351"/>
      <c r="GC351"/>
      <c r="GD351"/>
      <c r="GE351"/>
      <c r="GF351"/>
      <c r="GG351"/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/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/>
      <c r="IX351"/>
      <c r="IY351"/>
      <c r="IZ351"/>
      <c r="JA351"/>
      <c r="JB351"/>
      <c r="JC351"/>
      <c r="JD351"/>
      <c r="JE351"/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/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/>
      <c r="LM351"/>
      <c r="LN351"/>
      <c r="LO351"/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  <c r="MK351"/>
      <c r="ML351"/>
      <c r="MM351"/>
      <c r="MN351"/>
      <c r="MO351"/>
      <c r="MP351"/>
      <c r="MQ351"/>
      <c r="MR351"/>
      <c r="MS351"/>
      <c r="MT351"/>
      <c r="MU351"/>
      <c r="MV351"/>
      <c r="MW351"/>
      <c r="MX351"/>
      <c r="MY351"/>
      <c r="MZ351"/>
      <c r="NA351"/>
      <c r="NB351"/>
      <c r="NC351"/>
      <c r="ND351"/>
      <c r="NE351"/>
      <c r="NF351"/>
      <c r="NG351"/>
      <c r="NH351"/>
      <c r="NI351"/>
      <c r="NJ351"/>
      <c r="NK351"/>
      <c r="NL351"/>
      <c r="NM351"/>
      <c r="NN351"/>
      <c r="NO351"/>
      <c r="NP351"/>
      <c r="NQ351"/>
      <c r="NR351"/>
      <c r="NS351"/>
      <c r="NT351"/>
      <c r="NU351"/>
      <c r="NV351"/>
      <c r="NW351"/>
      <c r="NX351"/>
      <c r="NY351"/>
      <c r="NZ351"/>
      <c r="OA351"/>
      <c r="OB351"/>
      <c r="OC351"/>
      <c r="OD351"/>
      <c r="OE351"/>
      <c r="OF351"/>
      <c r="OG351"/>
      <c r="OH351"/>
      <c r="OI351"/>
      <c r="OJ351"/>
      <c r="OK351"/>
      <c r="OL351"/>
      <c r="OM351"/>
      <c r="ON351"/>
      <c r="OO351"/>
      <c r="OP351"/>
      <c r="OQ351"/>
      <c r="OR351"/>
      <c r="OS351"/>
      <c r="OT351"/>
      <c r="OU351"/>
      <c r="OV351"/>
      <c r="OW351"/>
      <c r="OX351"/>
      <c r="OY351"/>
      <c r="OZ351"/>
      <c r="PA351"/>
      <c r="PB351"/>
      <c r="PC351"/>
      <c r="PD351"/>
      <c r="PE351"/>
      <c r="PF351"/>
      <c r="PG351"/>
      <c r="PH351"/>
      <c r="PI351"/>
      <c r="PJ351"/>
      <c r="PK351"/>
      <c r="PL351"/>
      <c r="PM351"/>
      <c r="PN351"/>
      <c r="PO351"/>
      <c r="PP351"/>
      <c r="PQ351"/>
      <c r="PR351"/>
      <c r="PS351"/>
      <c r="PT351"/>
      <c r="PU351"/>
      <c r="PV351"/>
      <c r="PW351"/>
      <c r="PX351"/>
      <c r="PY351"/>
      <c r="PZ351"/>
      <c r="QA351"/>
      <c r="QB351"/>
      <c r="QC351"/>
      <c r="QD351"/>
      <c r="QE351"/>
      <c r="QF351"/>
      <c r="QG351"/>
      <c r="QH351"/>
      <c r="QI351"/>
      <c r="QJ351"/>
      <c r="QK351"/>
      <c r="QL351"/>
      <c r="QM351"/>
      <c r="QN351"/>
      <c r="QO351"/>
      <c r="QP351"/>
      <c r="QQ351"/>
      <c r="QR351"/>
      <c r="QS351"/>
      <c r="QT351"/>
      <c r="QU351"/>
      <c r="QV351"/>
      <c r="QW351"/>
      <c r="QX351"/>
      <c r="QY351"/>
      <c r="QZ351"/>
      <c r="RA351"/>
      <c r="RB351"/>
      <c r="RC351"/>
      <c r="RD351"/>
      <c r="RE351"/>
      <c r="RF351"/>
      <c r="RG351"/>
      <c r="RH351"/>
      <c r="RI351"/>
      <c r="RJ351"/>
      <c r="RK351"/>
      <c r="RL351"/>
      <c r="RM351"/>
      <c r="RN351"/>
      <c r="RO351"/>
      <c r="RP351"/>
      <c r="RQ351"/>
      <c r="RR351"/>
      <c r="RS351"/>
      <c r="RT351"/>
      <c r="RU351"/>
      <c r="RV351"/>
      <c r="RW351"/>
      <c r="RX351"/>
      <c r="RY351"/>
      <c r="RZ351"/>
      <c r="SA351"/>
      <c r="SB351"/>
      <c r="SC351"/>
      <c r="SD351"/>
      <c r="SE351"/>
      <c r="SF351"/>
      <c r="SG351"/>
      <c r="SH351"/>
      <c r="SI351"/>
      <c r="SJ351"/>
      <c r="SK351"/>
      <c r="SL351"/>
      <c r="SM351"/>
      <c r="SN351"/>
      <c r="SO351"/>
      <c r="SP351"/>
      <c r="SQ351"/>
      <c r="SR351"/>
      <c r="SS351"/>
      <c r="ST351"/>
      <c r="SU351"/>
      <c r="SV351"/>
      <c r="SW351"/>
      <c r="SX351"/>
      <c r="SY351"/>
      <c r="SZ351"/>
      <c r="TA351"/>
      <c r="TB351"/>
      <c r="TC351"/>
      <c r="TD351"/>
      <c r="TE351"/>
      <c r="TF351"/>
      <c r="TG351"/>
      <c r="TH351"/>
      <c r="TI351"/>
      <c r="TJ351"/>
      <c r="TK351"/>
      <c r="TL351"/>
      <c r="TM351"/>
      <c r="TN351"/>
      <c r="TO351"/>
      <c r="TP351"/>
      <c r="TQ351"/>
      <c r="TR351"/>
      <c r="TS351"/>
      <c r="TT351"/>
      <c r="TU351"/>
      <c r="TV351"/>
      <c r="TW351"/>
      <c r="TX351"/>
      <c r="TY351"/>
      <c r="TZ351"/>
      <c r="UA351"/>
      <c r="UB351"/>
      <c r="UC351"/>
      <c r="UD351"/>
      <c r="UE351"/>
      <c r="UF351"/>
      <c r="UG351"/>
      <c r="UH351"/>
      <c r="UI351"/>
      <c r="UJ351"/>
      <c r="UK351"/>
      <c r="UL351"/>
      <c r="UM351"/>
      <c r="UN351"/>
      <c r="UO351"/>
      <c r="UP351"/>
      <c r="UQ351"/>
      <c r="UR351"/>
      <c r="US351"/>
      <c r="UT351"/>
      <c r="UU351"/>
      <c r="UV351"/>
      <c r="UW351"/>
      <c r="UX351"/>
      <c r="UY351"/>
      <c r="UZ351"/>
      <c r="VA351"/>
      <c r="VB351"/>
      <c r="VC351"/>
      <c r="VD351"/>
      <c r="VE351"/>
      <c r="VF351"/>
      <c r="VG351"/>
      <c r="VH351"/>
      <c r="VI351"/>
      <c r="VJ351"/>
      <c r="VK351"/>
      <c r="VL351"/>
      <c r="VM351"/>
      <c r="VN351"/>
      <c r="VO351"/>
      <c r="VP351"/>
      <c r="VQ351"/>
      <c r="VR351"/>
      <c r="VS351"/>
      <c r="VT351"/>
      <c r="VU351"/>
      <c r="VV351"/>
      <c r="VW351"/>
      <c r="VX351"/>
      <c r="VY351"/>
      <c r="VZ351"/>
      <c r="WA351"/>
      <c r="WB351"/>
      <c r="WC351"/>
      <c r="WD351"/>
      <c r="WE351"/>
      <c r="WF351"/>
      <c r="WG351"/>
      <c r="WH351"/>
      <c r="WI351"/>
      <c r="WJ351"/>
      <c r="WK351"/>
      <c r="WL351"/>
      <c r="WM351"/>
      <c r="WN351"/>
      <c r="WO351"/>
      <c r="WP351"/>
      <c r="WQ351"/>
      <c r="WR351"/>
      <c r="WS351"/>
      <c r="WT351"/>
      <c r="WU351"/>
      <c r="WV351"/>
      <c r="WW351"/>
      <c r="WX351"/>
      <c r="WY351"/>
      <c r="WZ351"/>
      <c r="XA351"/>
      <c r="XB351"/>
      <c r="XC351"/>
      <c r="XD351"/>
      <c r="XE351"/>
      <c r="XF351"/>
      <c r="XG351"/>
      <c r="XH351"/>
      <c r="XI351"/>
      <c r="XJ351"/>
      <c r="XK351"/>
      <c r="XL351"/>
      <c r="XM351"/>
      <c r="XN351"/>
      <c r="XO351"/>
      <c r="XP351"/>
      <c r="XQ351"/>
      <c r="XR351"/>
      <c r="XS351"/>
      <c r="XT351"/>
      <c r="XU351"/>
      <c r="XV351"/>
      <c r="XW351"/>
      <c r="XX351"/>
      <c r="XY351"/>
      <c r="XZ351"/>
      <c r="YA351"/>
      <c r="YB351"/>
      <c r="YC351"/>
      <c r="YD351"/>
      <c r="YE351"/>
      <c r="YF351"/>
      <c r="YG351"/>
      <c r="YH351"/>
      <c r="YI351"/>
      <c r="YJ351"/>
      <c r="YK351"/>
      <c r="YL351"/>
      <c r="YM351"/>
      <c r="YN351"/>
      <c r="YO351"/>
      <c r="YP351"/>
      <c r="YQ351"/>
      <c r="YR351"/>
      <c r="YS351"/>
      <c r="YT351"/>
      <c r="YU351"/>
      <c r="YV351"/>
      <c r="YW351"/>
      <c r="YX351"/>
      <c r="YY351"/>
      <c r="YZ351"/>
      <c r="ZA351"/>
      <c r="ZB351"/>
      <c r="ZC351"/>
      <c r="ZD351"/>
      <c r="ZE351"/>
      <c r="ZF351"/>
      <c r="ZG351"/>
      <c r="ZH351"/>
      <c r="ZI351"/>
      <c r="ZJ351"/>
      <c r="ZK351"/>
      <c r="ZL351"/>
      <c r="ZM351"/>
      <c r="ZN351"/>
      <c r="ZO351"/>
      <c r="ZP351"/>
      <c r="ZQ351"/>
      <c r="ZR351"/>
      <c r="ZS351"/>
      <c r="ZT351"/>
      <c r="ZU351"/>
      <c r="ZV351"/>
      <c r="ZW351"/>
      <c r="ZX351"/>
      <c r="ZY351"/>
      <c r="ZZ351"/>
      <c r="AAA351"/>
      <c r="AAB351"/>
      <c r="AAC351"/>
      <c r="AAD351"/>
      <c r="AAE351"/>
      <c r="AAF351"/>
      <c r="AAG351"/>
      <c r="AAH351"/>
      <c r="AAI351"/>
      <c r="AAJ351"/>
      <c r="AAK351"/>
      <c r="AAL351"/>
      <c r="AAM351"/>
      <c r="AAN351"/>
      <c r="AAO351"/>
      <c r="AAP351"/>
      <c r="AAQ351"/>
      <c r="AAR351"/>
      <c r="AAS351"/>
      <c r="AAT351"/>
      <c r="AAU351"/>
      <c r="AAV351"/>
      <c r="AAW351"/>
      <c r="AAX351"/>
      <c r="AAY351"/>
      <c r="AAZ351"/>
      <c r="ABA351"/>
      <c r="ABB351"/>
      <c r="ABC351"/>
      <c r="ABD351"/>
      <c r="ABE351"/>
      <c r="ABF351"/>
      <c r="ABG351"/>
      <c r="ABH351"/>
      <c r="ABI351"/>
      <c r="ABJ351"/>
      <c r="ABK351"/>
      <c r="ABL351"/>
      <c r="ABM351"/>
      <c r="ABN351"/>
      <c r="ABO351"/>
      <c r="ABP351"/>
      <c r="ABQ351"/>
      <c r="ABR351"/>
      <c r="ABS351"/>
      <c r="ABT351"/>
      <c r="ABU351"/>
      <c r="ABV351"/>
      <c r="ABW351"/>
      <c r="ABX351"/>
      <c r="ABY351"/>
      <c r="ABZ351"/>
      <c r="ACA351"/>
      <c r="ACB351"/>
      <c r="ACC351"/>
      <c r="ACD351"/>
      <c r="ACE351"/>
      <c r="ACF351"/>
      <c r="ACG351"/>
      <c r="ACH351"/>
      <c r="ACI351"/>
      <c r="ACJ351"/>
      <c r="ACK351"/>
      <c r="ACL351"/>
      <c r="ACM351"/>
      <c r="ACN351"/>
      <c r="ACO351"/>
      <c r="ACP351"/>
      <c r="ACQ351"/>
      <c r="ACR351"/>
      <c r="ACS351"/>
      <c r="ACT351"/>
      <c r="ACU351"/>
      <c r="ACV351"/>
      <c r="ACW351"/>
      <c r="ACX351"/>
      <c r="ACY351"/>
      <c r="ACZ351"/>
      <c r="ADA351"/>
      <c r="ADB351"/>
      <c r="ADC351"/>
      <c r="ADD351"/>
      <c r="ADE351"/>
      <c r="ADF351"/>
      <c r="ADG351"/>
      <c r="ADH351"/>
      <c r="ADI351"/>
      <c r="ADJ351"/>
      <c r="ADK351"/>
      <c r="ADL351"/>
      <c r="ADM351"/>
      <c r="ADN351"/>
      <c r="ADO351"/>
      <c r="ADP351"/>
      <c r="ADQ351"/>
      <c r="ADR351"/>
      <c r="ADS351"/>
      <c r="ADT351"/>
      <c r="ADU351"/>
      <c r="ADV351"/>
      <c r="ADW351"/>
      <c r="ADX351"/>
      <c r="ADY351"/>
      <c r="ADZ351"/>
      <c r="AEA351"/>
      <c r="AEB351"/>
      <c r="AEC351"/>
      <c r="AED351"/>
      <c r="AEE351"/>
      <c r="AEF351"/>
      <c r="AEG351"/>
      <c r="AEH351"/>
      <c r="AEI351"/>
      <c r="AEJ351"/>
      <c r="AEK351"/>
      <c r="AEL351"/>
      <c r="AEM351"/>
      <c r="AEN351"/>
      <c r="AEO351"/>
      <c r="AEP351"/>
      <c r="AEQ351"/>
      <c r="AER351"/>
      <c r="AES351"/>
      <c r="AET351"/>
      <c r="AEU351"/>
      <c r="AEV351"/>
      <c r="AEW351"/>
      <c r="AEX351"/>
      <c r="AEY351"/>
      <c r="AEZ351"/>
      <c r="AFA351"/>
      <c r="AFB351"/>
      <c r="AFC351"/>
      <c r="AFD351"/>
      <c r="AFE351"/>
      <c r="AFF351"/>
      <c r="AFG351"/>
      <c r="AFH351"/>
      <c r="AFI351"/>
      <c r="AFJ351"/>
      <c r="AFK351"/>
      <c r="AFL351"/>
      <c r="AFM351"/>
      <c r="AFN351"/>
      <c r="AFO351"/>
      <c r="AFP351"/>
      <c r="AFQ351"/>
      <c r="AFR351"/>
      <c r="AFS351"/>
      <c r="AFT351"/>
      <c r="AFU351"/>
      <c r="AFV351"/>
      <c r="AFW351"/>
      <c r="AFX351"/>
      <c r="AFY351"/>
      <c r="AFZ351"/>
      <c r="AGA351"/>
      <c r="AGB351"/>
      <c r="AGC351"/>
      <c r="AGD351"/>
      <c r="AGE351"/>
      <c r="AGF351"/>
      <c r="AGG351"/>
      <c r="AGH351"/>
      <c r="AGI351"/>
      <c r="AGJ351"/>
      <c r="AGK351"/>
      <c r="AGL351"/>
      <c r="AGM351"/>
      <c r="AGN351"/>
      <c r="AGO351"/>
      <c r="AGP351"/>
      <c r="AGQ351"/>
      <c r="AGR351"/>
      <c r="AGS351"/>
      <c r="AGT351"/>
      <c r="AGU351"/>
      <c r="AGV351"/>
      <c r="AGW351"/>
      <c r="AGX351"/>
      <c r="AGY351"/>
      <c r="AGZ351"/>
      <c r="AHA351"/>
      <c r="AHB351"/>
      <c r="AHC351"/>
      <c r="AHD351"/>
      <c r="AHE351"/>
      <c r="AHF351"/>
      <c r="AHG351"/>
      <c r="AHH351"/>
      <c r="AHI351"/>
      <c r="AHJ351"/>
      <c r="AHK351"/>
      <c r="AHL351"/>
      <c r="AHM351"/>
      <c r="AHN351"/>
      <c r="AHO351"/>
      <c r="AHP351"/>
      <c r="AHQ351"/>
      <c r="AHR351"/>
      <c r="AHS351"/>
      <c r="AHT351"/>
      <c r="AHU351"/>
      <c r="AHV351"/>
      <c r="AHW351"/>
      <c r="AHX351"/>
      <c r="AHY351"/>
      <c r="AHZ351"/>
      <c r="AIA351"/>
      <c r="AIB351"/>
      <c r="AIC351"/>
      <c r="AID351"/>
      <c r="AIE351"/>
      <c r="AIF351"/>
      <c r="AIG351"/>
      <c r="AIH351"/>
      <c r="AII351"/>
      <c r="AIJ351"/>
      <c r="AIK351"/>
      <c r="AIL351"/>
      <c r="AIM351"/>
      <c r="AIN351"/>
      <c r="AIO351"/>
      <c r="AIP351"/>
      <c r="AIQ351"/>
      <c r="AIR351"/>
      <c r="AIS351"/>
      <c r="AIT351"/>
      <c r="AIU351"/>
      <c r="AIV351"/>
      <c r="AIW351"/>
      <c r="AIX351"/>
      <c r="AIY351"/>
      <c r="AIZ351"/>
      <c r="AJA351"/>
      <c r="AJB351"/>
      <c r="AJC351"/>
      <c r="AJD351"/>
      <c r="AJE351"/>
      <c r="AJF351"/>
      <c r="AJG351"/>
      <c r="AJH351"/>
      <c r="AJI351"/>
      <c r="AJJ351"/>
      <c r="AJK351"/>
      <c r="AJL351"/>
      <c r="AJM351"/>
      <c r="AJN351"/>
      <c r="AJO351"/>
      <c r="AJP351"/>
      <c r="AJQ351"/>
      <c r="AJR351"/>
      <c r="AJS351"/>
      <c r="AJT351"/>
      <c r="AJU351"/>
      <c r="AJV351"/>
      <c r="AJW351"/>
      <c r="AJX351"/>
      <c r="AJY351"/>
      <c r="AJZ351"/>
      <c r="AKA351"/>
      <c r="AKB351"/>
      <c r="AKC351"/>
      <c r="AKD351"/>
      <c r="AKE351"/>
      <c r="AKF351"/>
      <c r="AKG351"/>
      <c r="AKH351"/>
      <c r="AKI351"/>
      <c r="AKJ351"/>
      <c r="AKK351"/>
      <c r="AKL351"/>
      <c r="AKM351"/>
      <c r="AKN351"/>
      <c r="AKO351"/>
      <c r="AKP351"/>
      <c r="AKQ351"/>
      <c r="AKR351"/>
      <c r="AKS351"/>
      <c r="AKT351"/>
      <c r="AKU351"/>
      <c r="AKV351"/>
      <c r="AKW351"/>
      <c r="AKX351"/>
      <c r="AKY351"/>
      <c r="AKZ351"/>
      <c r="ALA351"/>
      <c r="ALB351"/>
      <c r="ALC351"/>
      <c r="ALD351"/>
      <c r="ALE351"/>
      <c r="ALF351"/>
      <c r="ALG351"/>
      <c r="ALH351"/>
      <c r="ALI351"/>
      <c r="ALJ351"/>
      <c r="ALK351"/>
      <c r="ALL351"/>
      <c r="ALM351"/>
      <c r="ALN351"/>
      <c r="ALO351"/>
      <c r="ALP351"/>
      <c r="ALQ351"/>
      <c r="ALR351"/>
      <c r="ALS351"/>
      <c r="ALT351"/>
      <c r="ALU351"/>
      <c r="ALV351"/>
      <c r="ALW351"/>
      <c r="ALX351"/>
      <c r="ALY351"/>
      <c r="ALZ351"/>
      <c r="AMA351"/>
      <c r="AMB351"/>
      <c r="AMC351"/>
      <c r="AMD351"/>
      <c r="AME351"/>
      <c r="AMF351"/>
      <c r="AMG351"/>
      <c r="AMH351"/>
      <c r="AMI351"/>
      <c r="AMJ351"/>
      <c r="AMK351"/>
      <c r="AML351"/>
      <c r="AMM351"/>
      <c r="AMN351"/>
      <c r="AMO351"/>
      <c r="AMP351"/>
      <c r="AMQ351"/>
      <c r="AMR351"/>
      <c r="AMS351"/>
      <c r="AMT351"/>
      <c r="AMU351"/>
    </row>
    <row r="352" spans="3:1035" s="6" customFormat="1" ht="15" customHeight="1" x14ac:dyDescent="0.25">
      <c r="C352" s="6" t="str">
        <f t="shared" si="124"/>
        <v>Rheem</v>
      </c>
      <c r="D352" s="6" t="str">
        <f t="shared" si="125"/>
        <v>PROPH65 T2 RH350 D  (65 gal)</v>
      </c>
      <c r="E352" s="6">
        <f t="shared" si="126"/>
        <v>1900440</v>
      </c>
      <c r="F352" s="55">
        <f t="shared" si="127"/>
        <v>65</v>
      </c>
      <c r="G352" s="6" t="str">
        <f t="shared" si="128"/>
        <v>RheemHBDR4565</v>
      </c>
      <c r="H352" s="114">
        <f t="shared" si="129"/>
        <v>0</v>
      </c>
      <c r="I352" s="152" t="str">
        <f t="shared" si="130"/>
        <v>RheemPROPH65RH350D</v>
      </c>
      <c r="J352" s="114">
        <v>3</v>
      </c>
      <c r="K352" s="219">
        <v>3.7</v>
      </c>
      <c r="L352" s="91" t="s">
        <v>188</v>
      </c>
      <c r="M352" s="32">
        <v>3</v>
      </c>
      <c r="N352" s="75">
        <f t="shared" si="131"/>
        <v>19</v>
      </c>
      <c r="O352" s="12" t="s">
        <v>88</v>
      </c>
      <c r="P352" s="62">
        <f t="shared" si="138"/>
        <v>4</v>
      </c>
      <c r="Q352" s="164">
        <f t="shared" si="120"/>
        <v>1900440</v>
      </c>
      <c r="R352" s="59" t="str">
        <f t="shared" si="132"/>
        <v>PROPH65 T2 RH350 D  (65 gal)</v>
      </c>
      <c r="S352" s="151">
        <f t="shared" si="121"/>
        <v>1</v>
      </c>
      <c r="T352" s="13" t="s">
        <v>126</v>
      </c>
      <c r="U352" s="14">
        <v>65</v>
      </c>
      <c r="V352" s="99" t="s">
        <v>260</v>
      </c>
      <c r="W352" s="80" t="s">
        <v>260</v>
      </c>
      <c r="X352" s="85" t="str">
        <f t="shared" si="122"/>
        <v>RheemHBDR4565</v>
      </c>
      <c r="Y352" s="113">
        <v>0</v>
      </c>
      <c r="Z352" s="46" t="str">
        <f>[1]ESTAR_to_AWHS!I56</f>
        <v>2-3</v>
      </c>
      <c r="AA352" s="47">
        <f>[1]ESTAR_to_AWHS!J56</f>
        <v>42667</v>
      </c>
      <c r="AB352" s="44" t="s">
        <v>88</v>
      </c>
      <c r="AC352" s="124" t="str">
        <f t="shared" si="133"/>
        <v>2,     1900440,   "PROPH65 T2 RH350 D  (65 gal)"</v>
      </c>
      <c r="AD352" s="126" t="str">
        <f t="shared" si="137"/>
        <v>Rheem</v>
      </c>
      <c r="AE352" s="127" t="s">
        <v>529</v>
      </c>
      <c r="AF352" s="167">
        <f t="shared" si="123"/>
        <v>1</v>
      </c>
      <c r="AG352" s="124" t="str">
        <f t="shared" si="134"/>
        <v xml:space="preserve">          case  PROPH65 T2 RH350 D  (65 gal)   :   "RheemPROPH65RH350D"</v>
      </c>
      <c r="AH352" s="6">
        <v>3.7</v>
      </c>
      <c r="AJ352" s="6">
        <v>3</v>
      </c>
      <c r="AK352"/>
      <c r="AL352" s="138">
        <f t="shared" si="135"/>
        <v>3.7</v>
      </c>
      <c r="AM352" s="138" t="str">
        <f t="shared" si="136"/>
        <v/>
      </c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/>
      <c r="FQ352"/>
      <c r="FR352"/>
      <c r="FS352"/>
      <c r="FT352"/>
      <c r="FU352"/>
      <c r="FV352"/>
      <c r="FW352"/>
      <c r="FX352"/>
      <c r="FY352"/>
      <c r="FZ352"/>
      <c r="GA352"/>
      <c r="GB352"/>
      <c r="GC352"/>
      <c r="GD352"/>
      <c r="GE352"/>
      <c r="GF352"/>
      <c r="GG352"/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/>
      <c r="GW352"/>
      <c r="GX352"/>
      <c r="GY352"/>
      <c r="GZ352"/>
      <c r="HA352"/>
      <c r="HB352"/>
      <c r="HC352"/>
      <c r="HD352"/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/>
      <c r="IX352"/>
      <c r="IY352"/>
      <c r="IZ352"/>
      <c r="JA352"/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/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/>
      <c r="LM352"/>
      <c r="LN352"/>
      <c r="LO352"/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  <c r="MK352"/>
      <c r="ML352"/>
      <c r="MM352"/>
      <c r="MN352"/>
      <c r="MO352"/>
      <c r="MP352"/>
      <c r="MQ352"/>
      <c r="MR352"/>
      <c r="MS352"/>
      <c r="MT352"/>
      <c r="MU352"/>
      <c r="MV352"/>
      <c r="MW352"/>
      <c r="MX352"/>
      <c r="MY352"/>
      <c r="MZ352"/>
      <c r="NA352"/>
      <c r="NB352"/>
      <c r="NC352"/>
      <c r="ND352"/>
      <c r="NE352"/>
      <c r="NF352"/>
      <c r="NG352"/>
      <c r="NH352"/>
      <c r="NI352"/>
      <c r="NJ352"/>
      <c r="NK352"/>
      <c r="NL352"/>
      <c r="NM352"/>
      <c r="NN352"/>
      <c r="NO352"/>
      <c r="NP352"/>
      <c r="NQ352"/>
      <c r="NR352"/>
      <c r="NS352"/>
      <c r="NT352"/>
      <c r="NU352"/>
      <c r="NV352"/>
      <c r="NW352"/>
      <c r="NX352"/>
      <c r="NY352"/>
      <c r="NZ352"/>
      <c r="OA352"/>
      <c r="OB352"/>
      <c r="OC352"/>
      <c r="OD352"/>
      <c r="OE352"/>
      <c r="OF352"/>
      <c r="OG352"/>
      <c r="OH352"/>
      <c r="OI352"/>
      <c r="OJ352"/>
      <c r="OK352"/>
      <c r="OL352"/>
      <c r="OM352"/>
      <c r="ON352"/>
      <c r="OO352"/>
      <c r="OP352"/>
      <c r="OQ352"/>
      <c r="OR352"/>
      <c r="OS352"/>
      <c r="OT352"/>
      <c r="OU352"/>
      <c r="OV352"/>
      <c r="OW352"/>
      <c r="OX352"/>
      <c r="OY352"/>
      <c r="OZ352"/>
      <c r="PA352"/>
      <c r="PB352"/>
      <c r="PC352"/>
      <c r="PD352"/>
      <c r="PE352"/>
      <c r="PF352"/>
      <c r="PG352"/>
      <c r="PH352"/>
      <c r="PI352"/>
      <c r="PJ352"/>
      <c r="PK352"/>
      <c r="PL352"/>
      <c r="PM352"/>
      <c r="PN352"/>
      <c r="PO352"/>
      <c r="PP352"/>
      <c r="PQ352"/>
      <c r="PR352"/>
      <c r="PS352"/>
      <c r="PT352"/>
      <c r="PU352"/>
      <c r="PV352"/>
      <c r="PW352"/>
      <c r="PX352"/>
      <c r="PY352"/>
      <c r="PZ352"/>
      <c r="QA352"/>
      <c r="QB352"/>
      <c r="QC352"/>
      <c r="QD352"/>
      <c r="QE352"/>
      <c r="QF352"/>
      <c r="QG352"/>
      <c r="QH352"/>
      <c r="QI352"/>
      <c r="QJ352"/>
      <c r="QK352"/>
      <c r="QL352"/>
      <c r="QM352"/>
      <c r="QN352"/>
      <c r="QO352"/>
      <c r="QP352"/>
      <c r="QQ352"/>
      <c r="QR352"/>
      <c r="QS352"/>
      <c r="QT352"/>
      <c r="QU352"/>
      <c r="QV352"/>
      <c r="QW352"/>
      <c r="QX352"/>
      <c r="QY352"/>
      <c r="QZ352"/>
      <c r="RA352"/>
      <c r="RB352"/>
      <c r="RC352"/>
      <c r="RD352"/>
      <c r="RE352"/>
      <c r="RF352"/>
      <c r="RG352"/>
      <c r="RH352"/>
      <c r="RI352"/>
      <c r="RJ352"/>
      <c r="RK352"/>
      <c r="RL352"/>
      <c r="RM352"/>
      <c r="RN352"/>
      <c r="RO352"/>
      <c r="RP352"/>
      <c r="RQ352"/>
      <c r="RR352"/>
      <c r="RS352"/>
      <c r="RT352"/>
      <c r="RU352"/>
      <c r="RV352"/>
      <c r="RW352"/>
      <c r="RX352"/>
      <c r="RY352"/>
      <c r="RZ352"/>
      <c r="SA352"/>
      <c r="SB352"/>
      <c r="SC352"/>
      <c r="SD352"/>
      <c r="SE352"/>
      <c r="SF352"/>
      <c r="SG352"/>
      <c r="SH352"/>
      <c r="SI352"/>
      <c r="SJ352"/>
      <c r="SK352"/>
      <c r="SL352"/>
      <c r="SM352"/>
      <c r="SN352"/>
      <c r="SO352"/>
      <c r="SP352"/>
      <c r="SQ352"/>
      <c r="SR352"/>
      <c r="SS352"/>
      <c r="ST352"/>
      <c r="SU352"/>
      <c r="SV352"/>
      <c r="SW352"/>
      <c r="SX352"/>
      <c r="SY352"/>
      <c r="SZ352"/>
      <c r="TA352"/>
      <c r="TB352"/>
      <c r="TC352"/>
      <c r="TD352"/>
      <c r="TE352"/>
      <c r="TF352"/>
      <c r="TG352"/>
      <c r="TH352"/>
      <c r="TI352"/>
      <c r="TJ352"/>
      <c r="TK352"/>
      <c r="TL352"/>
      <c r="TM352"/>
      <c r="TN352"/>
      <c r="TO352"/>
      <c r="TP352"/>
      <c r="TQ352"/>
      <c r="TR352"/>
      <c r="TS352"/>
      <c r="TT352"/>
      <c r="TU352"/>
      <c r="TV352"/>
      <c r="TW352"/>
      <c r="TX352"/>
      <c r="TY352"/>
      <c r="TZ352"/>
      <c r="UA352"/>
      <c r="UB352"/>
      <c r="UC352"/>
      <c r="UD352"/>
      <c r="UE352"/>
      <c r="UF352"/>
      <c r="UG352"/>
      <c r="UH352"/>
      <c r="UI352"/>
      <c r="UJ352"/>
      <c r="UK352"/>
      <c r="UL352"/>
      <c r="UM352"/>
      <c r="UN352"/>
      <c r="UO352"/>
      <c r="UP352"/>
      <c r="UQ352"/>
      <c r="UR352"/>
      <c r="US352"/>
      <c r="UT352"/>
      <c r="UU352"/>
      <c r="UV352"/>
      <c r="UW352"/>
      <c r="UX352"/>
      <c r="UY352"/>
      <c r="UZ352"/>
      <c r="VA352"/>
      <c r="VB352"/>
      <c r="VC352"/>
      <c r="VD352"/>
      <c r="VE352"/>
      <c r="VF352"/>
      <c r="VG352"/>
      <c r="VH352"/>
      <c r="VI352"/>
      <c r="VJ352"/>
      <c r="VK352"/>
      <c r="VL352"/>
      <c r="VM352"/>
      <c r="VN352"/>
      <c r="VO352"/>
      <c r="VP352"/>
      <c r="VQ352"/>
      <c r="VR352"/>
      <c r="VS352"/>
      <c r="VT352"/>
      <c r="VU352"/>
      <c r="VV352"/>
      <c r="VW352"/>
      <c r="VX352"/>
      <c r="VY352"/>
      <c r="VZ352"/>
      <c r="WA352"/>
      <c r="WB352"/>
      <c r="WC352"/>
      <c r="WD352"/>
      <c r="WE352"/>
      <c r="WF352"/>
      <c r="WG352"/>
      <c r="WH352"/>
      <c r="WI352"/>
      <c r="WJ352"/>
      <c r="WK352"/>
      <c r="WL352"/>
      <c r="WM352"/>
      <c r="WN352"/>
      <c r="WO352"/>
      <c r="WP352"/>
      <c r="WQ352"/>
      <c r="WR352"/>
      <c r="WS352"/>
      <c r="WT352"/>
      <c r="WU352"/>
      <c r="WV352"/>
      <c r="WW352"/>
      <c r="WX352"/>
      <c r="WY352"/>
      <c r="WZ352"/>
      <c r="XA352"/>
      <c r="XB352"/>
      <c r="XC352"/>
      <c r="XD352"/>
      <c r="XE352"/>
      <c r="XF352"/>
      <c r="XG352"/>
      <c r="XH352"/>
      <c r="XI352"/>
      <c r="XJ352"/>
      <c r="XK352"/>
      <c r="XL352"/>
      <c r="XM352"/>
      <c r="XN352"/>
      <c r="XO352"/>
      <c r="XP352"/>
      <c r="XQ352"/>
      <c r="XR352"/>
      <c r="XS352"/>
      <c r="XT352"/>
      <c r="XU352"/>
      <c r="XV352"/>
      <c r="XW352"/>
      <c r="XX352"/>
      <c r="XY352"/>
      <c r="XZ352"/>
      <c r="YA352"/>
      <c r="YB352"/>
      <c r="YC352"/>
      <c r="YD352"/>
      <c r="YE352"/>
      <c r="YF352"/>
      <c r="YG352"/>
      <c r="YH352"/>
      <c r="YI352"/>
      <c r="YJ352"/>
      <c r="YK352"/>
      <c r="YL352"/>
      <c r="YM352"/>
      <c r="YN352"/>
      <c r="YO352"/>
      <c r="YP352"/>
      <c r="YQ352"/>
      <c r="YR352"/>
      <c r="YS352"/>
      <c r="YT352"/>
      <c r="YU352"/>
      <c r="YV352"/>
      <c r="YW352"/>
      <c r="YX352"/>
      <c r="YY352"/>
      <c r="YZ352"/>
      <c r="ZA352"/>
      <c r="ZB352"/>
      <c r="ZC352"/>
      <c r="ZD352"/>
      <c r="ZE352"/>
      <c r="ZF352"/>
      <c r="ZG352"/>
      <c r="ZH352"/>
      <c r="ZI352"/>
      <c r="ZJ352"/>
      <c r="ZK352"/>
      <c r="ZL352"/>
      <c r="ZM352"/>
      <c r="ZN352"/>
      <c r="ZO352"/>
      <c r="ZP352"/>
      <c r="ZQ352"/>
      <c r="ZR352"/>
      <c r="ZS352"/>
      <c r="ZT352"/>
      <c r="ZU352"/>
      <c r="ZV352"/>
      <c r="ZW352"/>
      <c r="ZX352"/>
      <c r="ZY352"/>
      <c r="ZZ352"/>
      <c r="AAA352"/>
      <c r="AAB352"/>
      <c r="AAC352"/>
      <c r="AAD352"/>
      <c r="AAE352"/>
      <c r="AAF352"/>
      <c r="AAG352"/>
      <c r="AAH352"/>
      <c r="AAI352"/>
      <c r="AAJ352"/>
      <c r="AAK352"/>
      <c r="AAL352"/>
      <c r="AAM352"/>
      <c r="AAN352"/>
      <c r="AAO352"/>
      <c r="AAP352"/>
      <c r="AAQ352"/>
      <c r="AAR352"/>
      <c r="AAS352"/>
      <c r="AAT352"/>
      <c r="AAU352"/>
      <c r="AAV352"/>
      <c r="AAW352"/>
      <c r="AAX352"/>
      <c r="AAY352"/>
      <c r="AAZ352"/>
      <c r="ABA352"/>
      <c r="ABB352"/>
      <c r="ABC352"/>
      <c r="ABD352"/>
      <c r="ABE352"/>
      <c r="ABF352"/>
      <c r="ABG352"/>
      <c r="ABH352"/>
      <c r="ABI352"/>
      <c r="ABJ352"/>
      <c r="ABK352"/>
      <c r="ABL352"/>
      <c r="ABM352"/>
      <c r="ABN352"/>
      <c r="ABO352"/>
      <c r="ABP352"/>
      <c r="ABQ352"/>
      <c r="ABR352"/>
      <c r="ABS352"/>
      <c r="ABT352"/>
      <c r="ABU352"/>
      <c r="ABV352"/>
      <c r="ABW352"/>
      <c r="ABX352"/>
      <c r="ABY352"/>
      <c r="ABZ352"/>
      <c r="ACA352"/>
      <c r="ACB352"/>
      <c r="ACC352"/>
      <c r="ACD352"/>
      <c r="ACE352"/>
      <c r="ACF352"/>
      <c r="ACG352"/>
      <c r="ACH352"/>
      <c r="ACI352"/>
      <c r="ACJ352"/>
      <c r="ACK352"/>
      <c r="ACL352"/>
      <c r="ACM352"/>
      <c r="ACN352"/>
      <c r="ACO352"/>
      <c r="ACP352"/>
      <c r="ACQ352"/>
      <c r="ACR352"/>
      <c r="ACS352"/>
      <c r="ACT352"/>
      <c r="ACU352"/>
      <c r="ACV352"/>
      <c r="ACW352"/>
      <c r="ACX352"/>
      <c r="ACY352"/>
      <c r="ACZ352"/>
      <c r="ADA352"/>
      <c r="ADB352"/>
      <c r="ADC352"/>
      <c r="ADD352"/>
      <c r="ADE352"/>
      <c r="ADF352"/>
      <c r="ADG352"/>
      <c r="ADH352"/>
      <c r="ADI352"/>
      <c r="ADJ352"/>
      <c r="ADK352"/>
      <c r="ADL352"/>
      <c r="ADM352"/>
      <c r="ADN352"/>
      <c r="ADO352"/>
      <c r="ADP352"/>
      <c r="ADQ352"/>
      <c r="ADR352"/>
      <c r="ADS352"/>
      <c r="ADT352"/>
      <c r="ADU352"/>
      <c r="ADV352"/>
      <c r="ADW352"/>
      <c r="ADX352"/>
      <c r="ADY352"/>
      <c r="ADZ352"/>
      <c r="AEA352"/>
      <c r="AEB352"/>
      <c r="AEC352"/>
      <c r="AED352"/>
      <c r="AEE352"/>
      <c r="AEF352"/>
      <c r="AEG352"/>
      <c r="AEH352"/>
      <c r="AEI352"/>
      <c r="AEJ352"/>
      <c r="AEK352"/>
      <c r="AEL352"/>
      <c r="AEM352"/>
      <c r="AEN352"/>
      <c r="AEO352"/>
      <c r="AEP352"/>
      <c r="AEQ352"/>
      <c r="AER352"/>
      <c r="AES352"/>
      <c r="AET352"/>
      <c r="AEU352"/>
      <c r="AEV352"/>
      <c r="AEW352"/>
      <c r="AEX352"/>
      <c r="AEY352"/>
      <c r="AEZ352"/>
      <c r="AFA352"/>
      <c r="AFB352"/>
      <c r="AFC352"/>
      <c r="AFD352"/>
      <c r="AFE352"/>
      <c r="AFF352"/>
      <c r="AFG352"/>
      <c r="AFH352"/>
      <c r="AFI352"/>
      <c r="AFJ352"/>
      <c r="AFK352"/>
      <c r="AFL352"/>
      <c r="AFM352"/>
      <c r="AFN352"/>
      <c r="AFO352"/>
      <c r="AFP352"/>
      <c r="AFQ352"/>
      <c r="AFR352"/>
      <c r="AFS352"/>
      <c r="AFT352"/>
      <c r="AFU352"/>
      <c r="AFV352"/>
      <c r="AFW352"/>
      <c r="AFX352"/>
      <c r="AFY352"/>
      <c r="AFZ352"/>
      <c r="AGA352"/>
      <c r="AGB352"/>
      <c r="AGC352"/>
      <c r="AGD352"/>
      <c r="AGE352"/>
      <c r="AGF352"/>
      <c r="AGG352"/>
      <c r="AGH352"/>
      <c r="AGI352"/>
      <c r="AGJ352"/>
      <c r="AGK352"/>
      <c r="AGL352"/>
      <c r="AGM352"/>
      <c r="AGN352"/>
      <c r="AGO352"/>
      <c r="AGP352"/>
      <c r="AGQ352"/>
      <c r="AGR352"/>
      <c r="AGS352"/>
      <c r="AGT352"/>
      <c r="AGU352"/>
      <c r="AGV352"/>
      <c r="AGW352"/>
      <c r="AGX352"/>
      <c r="AGY352"/>
      <c r="AGZ352"/>
      <c r="AHA352"/>
      <c r="AHB352"/>
      <c r="AHC352"/>
      <c r="AHD352"/>
      <c r="AHE352"/>
      <c r="AHF352"/>
      <c r="AHG352"/>
      <c r="AHH352"/>
      <c r="AHI352"/>
      <c r="AHJ352"/>
      <c r="AHK352"/>
      <c r="AHL352"/>
      <c r="AHM352"/>
      <c r="AHN352"/>
      <c r="AHO352"/>
      <c r="AHP352"/>
      <c r="AHQ352"/>
      <c r="AHR352"/>
      <c r="AHS352"/>
      <c r="AHT352"/>
      <c r="AHU352"/>
      <c r="AHV352"/>
      <c r="AHW352"/>
      <c r="AHX352"/>
      <c r="AHY352"/>
      <c r="AHZ352"/>
      <c r="AIA352"/>
      <c r="AIB352"/>
      <c r="AIC352"/>
      <c r="AID352"/>
      <c r="AIE352"/>
      <c r="AIF352"/>
      <c r="AIG352"/>
      <c r="AIH352"/>
      <c r="AII352"/>
      <c r="AIJ352"/>
      <c r="AIK352"/>
      <c r="AIL352"/>
      <c r="AIM352"/>
      <c r="AIN352"/>
      <c r="AIO352"/>
      <c r="AIP352"/>
      <c r="AIQ352"/>
      <c r="AIR352"/>
      <c r="AIS352"/>
      <c r="AIT352"/>
      <c r="AIU352"/>
      <c r="AIV352"/>
      <c r="AIW352"/>
      <c r="AIX352"/>
      <c r="AIY352"/>
      <c r="AIZ352"/>
      <c r="AJA352"/>
      <c r="AJB352"/>
      <c r="AJC352"/>
      <c r="AJD352"/>
      <c r="AJE352"/>
      <c r="AJF352"/>
      <c r="AJG352"/>
      <c r="AJH352"/>
      <c r="AJI352"/>
      <c r="AJJ352"/>
      <c r="AJK352"/>
      <c r="AJL352"/>
      <c r="AJM352"/>
      <c r="AJN352"/>
      <c r="AJO352"/>
      <c r="AJP352"/>
      <c r="AJQ352"/>
      <c r="AJR352"/>
      <c r="AJS352"/>
      <c r="AJT352"/>
      <c r="AJU352"/>
      <c r="AJV352"/>
      <c r="AJW352"/>
      <c r="AJX352"/>
      <c r="AJY352"/>
      <c r="AJZ352"/>
      <c r="AKA352"/>
      <c r="AKB352"/>
      <c r="AKC352"/>
      <c r="AKD352"/>
      <c r="AKE352"/>
      <c r="AKF352"/>
      <c r="AKG352"/>
      <c r="AKH352"/>
      <c r="AKI352"/>
      <c r="AKJ352"/>
      <c r="AKK352"/>
      <c r="AKL352"/>
      <c r="AKM352"/>
      <c r="AKN352"/>
      <c r="AKO352"/>
      <c r="AKP352"/>
      <c r="AKQ352"/>
      <c r="AKR352"/>
      <c r="AKS352"/>
      <c r="AKT352"/>
      <c r="AKU352"/>
      <c r="AKV352"/>
      <c r="AKW352"/>
      <c r="AKX352"/>
      <c r="AKY352"/>
      <c r="AKZ352"/>
      <c r="ALA352"/>
      <c r="ALB352"/>
      <c r="ALC352"/>
      <c r="ALD352"/>
      <c r="ALE352"/>
      <c r="ALF352"/>
      <c r="ALG352"/>
      <c r="ALH352"/>
      <c r="ALI352"/>
      <c r="ALJ352"/>
      <c r="ALK352"/>
      <c r="ALL352"/>
      <c r="ALM352"/>
      <c r="ALN352"/>
      <c r="ALO352"/>
      <c r="ALP352"/>
      <c r="ALQ352"/>
      <c r="ALR352"/>
      <c r="ALS352"/>
      <c r="ALT352"/>
      <c r="ALU352"/>
      <c r="ALV352"/>
      <c r="ALW352"/>
      <c r="ALX352"/>
      <c r="ALY352"/>
      <c r="ALZ352"/>
      <c r="AMA352"/>
      <c r="AMB352"/>
      <c r="AMC352"/>
      <c r="AMD352"/>
      <c r="AME352"/>
      <c r="AMF352"/>
      <c r="AMG352"/>
      <c r="AMH352"/>
      <c r="AMI352"/>
      <c r="AMJ352"/>
      <c r="AMK352"/>
      <c r="AML352"/>
      <c r="AMM352"/>
      <c r="AMN352"/>
      <c r="AMO352"/>
      <c r="AMP352"/>
      <c r="AMQ352"/>
      <c r="AMR352"/>
      <c r="AMS352"/>
      <c r="AMT352"/>
      <c r="AMU352"/>
    </row>
    <row r="353" spans="3:1035" s="6" customFormat="1" ht="15" customHeight="1" x14ac:dyDescent="0.25">
      <c r="C353" s="6" t="str">
        <f t="shared" si="124"/>
        <v>Rheem</v>
      </c>
      <c r="D353" s="6" t="str">
        <f t="shared" si="125"/>
        <v>PROPH80 T2 RH245  (80 gal)</v>
      </c>
      <c r="E353" s="6">
        <f t="shared" si="126"/>
        <v>1900534</v>
      </c>
      <c r="F353" s="55">
        <f t="shared" si="127"/>
        <v>80</v>
      </c>
      <c r="G353" s="6" t="str">
        <f t="shared" si="128"/>
        <v>AOSmithSHPT80</v>
      </c>
      <c r="H353" s="114">
        <f t="shared" si="129"/>
        <v>0</v>
      </c>
      <c r="I353" s="152" t="str">
        <f t="shared" si="130"/>
        <v>RheemPROPH80RH245</v>
      </c>
      <c r="J353" s="114">
        <v>1</v>
      </c>
      <c r="K353" s="220">
        <v>0</v>
      </c>
      <c r="L353" s="91" t="s">
        <v>188</v>
      </c>
      <c r="M353" s="32">
        <v>1</v>
      </c>
      <c r="N353" s="75">
        <f t="shared" si="131"/>
        <v>19</v>
      </c>
      <c r="O353" s="12" t="s">
        <v>88</v>
      </c>
      <c r="P353" s="62">
        <f t="shared" si="138"/>
        <v>5</v>
      </c>
      <c r="Q353" s="164">
        <f t="shared" si="120"/>
        <v>1900534</v>
      </c>
      <c r="R353" s="59" t="str">
        <f t="shared" si="132"/>
        <v>PROPH80 T2 RH245  (80 gal)</v>
      </c>
      <c r="S353" s="151">
        <f t="shared" si="121"/>
        <v>1</v>
      </c>
      <c r="T353" s="13" t="s">
        <v>140</v>
      </c>
      <c r="U353" s="14">
        <v>80</v>
      </c>
      <c r="V353" s="100" t="s">
        <v>161</v>
      </c>
      <c r="W353" s="80" t="s">
        <v>161</v>
      </c>
      <c r="X353" s="85" t="str">
        <f t="shared" si="122"/>
        <v>AOSmithSHPT80</v>
      </c>
      <c r="Y353" s="113">
        <v>0</v>
      </c>
      <c r="Z353" s="46" t="str">
        <f>[1]ESTAR_to_AWHS!I142</f>
        <v>4+</v>
      </c>
      <c r="AA353" s="47">
        <f>[1]ESTAR_to_AWHS!J142</f>
        <v>42591</v>
      </c>
      <c r="AB353" s="44" t="s">
        <v>88</v>
      </c>
      <c r="AC353" s="124" t="str">
        <f t="shared" si="133"/>
        <v>2,     1900534,   "PROPH80 T2 RH245  (80 gal)"</v>
      </c>
      <c r="AD353" s="126" t="str">
        <f t="shared" si="137"/>
        <v>Rheem</v>
      </c>
      <c r="AE353" s="6" t="s">
        <v>536</v>
      </c>
      <c r="AF353" s="167">
        <f t="shared" si="123"/>
        <v>1</v>
      </c>
      <c r="AG353" s="124" t="str">
        <f t="shared" si="134"/>
        <v xml:space="preserve">          case  PROPH80 T2 RH245  (80 gal)   :   "RheemPROPH80RH245"</v>
      </c>
      <c r="AH353" s="6" t="s">
        <v>1275</v>
      </c>
      <c r="AI353" s="6">
        <v>2.4500000000000002</v>
      </c>
      <c r="AJ353" s="6">
        <v>1</v>
      </c>
      <c r="AK353"/>
      <c r="AL353" s="138" t="str">
        <f t="shared" si="135"/>
        <v/>
      </c>
      <c r="AM353" s="138" t="str">
        <f t="shared" si="136"/>
        <v/>
      </c>
      <c r="AN353"/>
      <c r="AO353"/>
      <c r="AP353"/>
      <c r="AQ353"/>
      <c r="AR353"/>
    </row>
    <row r="354" spans="3:1035" s="6" customFormat="1" ht="15" customHeight="1" x14ac:dyDescent="0.25">
      <c r="C354" s="6" t="str">
        <f t="shared" si="124"/>
        <v>Rheem</v>
      </c>
      <c r="D354" s="6" t="str">
        <f t="shared" si="125"/>
        <v>PROPH80 T2 RH350 D  (80 gal)</v>
      </c>
      <c r="E354" s="6">
        <f t="shared" si="126"/>
        <v>1900641</v>
      </c>
      <c r="F354" s="55">
        <f t="shared" si="127"/>
        <v>80</v>
      </c>
      <c r="G354" s="6" t="str">
        <f t="shared" si="128"/>
        <v>RheemHBDR4580</v>
      </c>
      <c r="H354" s="114">
        <f t="shared" si="129"/>
        <v>0</v>
      </c>
      <c r="I354" s="152" t="str">
        <f t="shared" si="130"/>
        <v>RheemPROPH80RH350</v>
      </c>
      <c r="J354" s="114">
        <v>3</v>
      </c>
      <c r="K354" s="219">
        <v>3.7</v>
      </c>
      <c r="L354" s="91" t="s">
        <v>188</v>
      </c>
      <c r="M354" s="32">
        <v>3</v>
      </c>
      <c r="N354" s="75">
        <f t="shared" si="131"/>
        <v>19</v>
      </c>
      <c r="O354" s="12" t="s">
        <v>88</v>
      </c>
      <c r="P354" s="62">
        <f t="shared" si="138"/>
        <v>6</v>
      </c>
      <c r="Q354" s="164">
        <f t="shared" si="120"/>
        <v>1900641</v>
      </c>
      <c r="R354" s="59" t="str">
        <f t="shared" si="132"/>
        <v>PROPH80 T2 RH350 D  (80 gal)</v>
      </c>
      <c r="S354" s="151">
        <f t="shared" si="121"/>
        <v>1</v>
      </c>
      <c r="T354" s="13" t="s">
        <v>127</v>
      </c>
      <c r="U354" s="14">
        <v>80</v>
      </c>
      <c r="V354" s="99" t="s">
        <v>261</v>
      </c>
      <c r="W354" s="80" t="s">
        <v>261</v>
      </c>
      <c r="X354" s="85" t="str">
        <f t="shared" si="122"/>
        <v>RheemHBDR4580</v>
      </c>
      <c r="Y354" s="113">
        <v>0</v>
      </c>
      <c r="Z354" s="46">
        <f>[1]ESTAR_to_AWHS!I57</f>
        <v>4</v>
      </c>
      <c r="AA354" s="47">
        <f>[1]ESTAR_to_AWHS!J57</f>
        <v>42667</v>
      </c>
      <c r="AB354" s="44" t="s">
        <v>88</v>
      </c>
      <c r="AC354" s="124" t="str">
        <f t="shared" si="133"/>
        <v>2,     1900641,   "PROPH80 T2 RH350 D  (80 gal)"</v>
      </c>
      <c r="AD354" s="126" t="str">
        <f t="shared" si="137"/>
        <v>Rheem</v>
      </c>
      <c r="AE354" s="6" t="s">
        <v>537</v>
      </c>
      <c r="AF354" s="167">
        <f t="shared" si="123"/>
        <v>1</v>
      </c>
      <c r="AG354" s="124" t="str">
        <f t="shared" si="134"/>
        <v xml:space="preserve">          case  PROPH80 T2 RH350 D  (80 gal)   :   "RheemPROPH80RH350"</v>
      </c>
      <c r="AH354" s="6">
        <v>3.7</v>
      </c>
      <c r="AJ354" s="6">
        <v>3</v>
      </c>
      <c r="AK354"/>
      <c r="AL354" s="138">
        <f t="shared" si="135"/>
        <v>3.7</v>
      </c>
      <c r="AM354" s="138" t="str">
        <f t="shared" si="136"/>
        <v/>
      </c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/>
      <c r="FQ354"/>
      <c r="FR354"/>
      <c r="FS354"/>
      <c r="FT354"/>
      <c r="FU354"/>
      <c r="FV354"/>
      <c r="FW354"/>
      <c r="FX354"/>
      <c r="FY354"/>
      <c r="FZ354"/>
      <c r="GA354"/>
      <c r="GB354"/>
      <c r="GC354"/>
      <c r="GD354"/>
      <c r="GE354"/>
      <c r="GF354"/>
      <c r="GG354"/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/>
      <c r="GW354"/>
      <c r="GX354"/>
      <c r="GY354"/>
      <c r="GZ354"/>
      <c r="HA354"/>
      <c r="HB354"/>
      <c r="HC354"/>
      <c r="HD354"/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/>
      <c r="IX354"/>
      <c r="IY354"/>
      <c r="IZ354"/>
      <c r="JA354"/>
      <c r="JB354"/>
      <c r="JC354"/>
      <c r="JD354"/>
      <c r="JE354"/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/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/>
      <c r="LM354"/>
      <c r="LN354"/>
      <c r="LO354"/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  <c r="MK354"/>
      <c r="ML354"/>
      <c r="MM354"/>
      <c r="MN354"/>
      <c r="MO354"/>
      <c r="MP354"/>
      <c r="MQ354"/>
      <c r="MR354"/>
      <c r="MS354"/>
      <c r="MT354"/>
      <c r="MU354"/>
      <c r="MV354"/>
      <c r="MW354"/>
      <c r="MX354"/>
      <c r="MY354"/>
      <c r="MZ354"/>
      <c r="NA354"/>
      <c r="NB354"/>
      <c r="NC354"/>
      <c r="ND354"/>
      <c r="NE354"/>
      <c r="NF354"/>
      <c r="NG354"/>
      <c r="NH354"/>
      <c r="NI354"/>
      <c r="NJ354"/>
      <c r="NK354"/>
      <c r="NL354"/>
      <c r="NM354"/>
      <c r="NN354"/>
      <c r="NO354"/>
      <c r="NP354"/>
      <c r="NQ354"/>
      <c r="NR354"/>
      <c r="NS354"/>
      <c r="NT354"/>
      <c r="NU354"/>
      <c r="NV354"/>
      <c r="NW354"/>
      <c r="NX354"/>
      <c r="NY354"/>
      <c r="NZ354"/>
      <c r="OA354"/>
      <c r="OB354"/>
      <c r="OC354"/>
      <c r="OD354"/>
      <c r="OE354"/>
      <c r="OF354"/>
      <c r="OG354"/>
      <c r="OH354"/>
      <c r="OI354"/>
      <c r="OJ354"/>
      <c r="OK354"/>
      <c r="OL354"/>
      <c r="OM354"/>
      <c r="ON354"/>
      <c r="OO354"/>
      <c r="OP354"/>
      <c r="OQ354"/>
      <c r="OR354"/>
      <c r="OS354"/>
      <c r="OT354"/>
      <c r="OU354"/>
      <c r="OV354"/>
      <c r="OW354"/>
      <c r="OX354"/>
      <c r="OY354"/>
      <c r="OZ354"/>
      <c r="PA354"/>
      <c r="PB354"/>
      <c r="PC354"/>
      <c r="PD354"/>
      <c r="PE354"/>
      <c r="PF354"/>
      <c r="PG354"/>
      <c r="PH354"/>
      <c r="PI354"/>
      <c r="PJ354"/>
      <c r="PK354"/>
      <c r="PL354"/>
      <c r="PM354"/>
      <c r="PN354"/>
      <c r="PO354"/>
      <c r="PP354"/>
      <c r="PQ354"/>
      <c r="PR354"/>
      <c r="PS354"/>
      <c r="PT354"/>
      <c r="PU354"/>
      <c r="PV354"/>
      <c r="PW354"/>
      <c r="PX354"/>
      <c r="PY354"/>
      <c r="PZ354"/>
      <c r="QA354"/>
      <c r="QB354"/>
      <c r="QC354"/>
      <c r="QD354"/>
      <c r="QE354"/>
      <c r="QF354"/>
      <c r="QG354"/>
      <c r="QH354"/>
      <c r="QI354"/>
      <c r="QJ354"/>
      <c r="QK354"/>
      <c r="QL354"/>
      <c r="QM354"/>
      <c r="QN354"/>
      <c r="QO354"/>
      <c r="QP354"/>
      <c r="QQ354"/>
      <c r="QR354"/>
      <c r="QS354"/>
      <c r="QT354"/>
      <c r="QU354"/>
      <c r="QV354"/>
      <c r="QW354"/>
      <c r="QX354"/>
      <c r="QY354"/>
      <c r="QZ354"/>
      <c r="RA354"/>
      <c r="RB354"/>
      <c r="RC354"/>
      <c r="RD354"/>
      <c r="RE354"/>
      <c r="RF354"/>
      <c r="RG354"/>
      <c r="RH354"/>
      <c r="RI354"/>
      <c r="RJ354"/>
      <c r="RK354"/>
      <c r="RL354"/>
      <c r="RM354"/>
      <c r="RN354"/>
      <c r="RO354"/>
      <c r="RP354"/>
      <c r="RQ354"/>
      <c r="RR354"/>
      <c r="RS354"/>
      <c r="RT354"/>
      <c r="RU354"/>
      <c r="RV354"/>
      <c r="RW354"/>
      <c r="RX354"/>
      <c r="RY354"/>
      <c r="RZ354"/>
      <c r="SA354"/>
      <c r="SB354"/>
      <c r="SC354"/>
      <c r="SD354"/>
      <c r="SE354"/>
      <c r="SF354"/>
      <c r="SG354"/>
      <c r="SH354"/>
      <c r="SI354"/>
      <c r="SJ354"/>
      <c r="SK354"/>
      <c r="SL354"/>
      <c r="SM354"/>
      <c r="SN354"/>
      <c r="SO354"/>
      <c r="SP354"/>
      <c r="SQ354"/>
      <c r="SR354"/>
      <c r="SS354"/>
      <c r="ST354"/>
      <c r="SU354"/>
      <c r="SV354"/>
      <c r="SW354"/>
      <c r="SX354"/>
      <c r="SY354"/>
      <c r="SZ354"/>
      <c r="TA354"/>
      <c r="TB354"/>
      <c r="TC354"/>
      <c r="TD354"/>
      <c r="TE354"/>
      <c r="TF354"/>
      <c r="TG354"/>
      <c r="TH354"/>
      <c r="TI354"/>
      <c r="TJ354"/>
      <c r="TK354"/>
      <c r="TL354"/>
      <c r="TM354"/>
      <c r="TN354"/>
      <c r="TO354"/>
      <c r="TP354"/>
      <c r="TQ354"/>
      <c r="TR354"/>
      <c r="TS354"/>
      <c r="TT354"/>
      <c r="TU354"/>
      <c r="TV354"/>
      <c r="TW354"/>
      <c r="TX354"/>
      <c r="TY354"/>
      <c r="TZ354"/>
      <c r="UA354"/>
      <c r="UB354"/>
      <c r="UC354"/>
      <c r="UD354"/>
      <c r="UE354"/>
      <c r="UF354"/>
      <c r="UG354"/>
      <c r="UH354"/>
      <c r="UI354"/>
      <c r="UJ354"/>
      <c r="UK354"/>
      <c r="UL354"/>
      <c r="UM354"/>
      <c r="UN354"/>
      <c r="UO354"/>
      <c r="UP354"/>
      <c r="UQ354"/>
      <c r="UR354"/>
      <c r="US354"/>
      <c r="UT354"/>
      <c r="UU354"/>
      <c r="UV354"/>
      <c r="UW354"/>
      <c r="UX354"/>
      <c r="UY354"/>
      <c r="UZ354"/>
      <c r="VA354"/>
      <c r="VB354"/>
      <c r="VC354"/>
      <c r="VD354"/>
      <c r="VE354"/>
      <c r="VF354"/>
      <c r="VG354"/>
      <c r="VH354"/>
      <c r="VI354"/>
      <c r="VJ354"/>
      <c r="VK354"/>
      <c r="VL354"/>
      <c r="VM354"/>
      <c r="VN354"/>
      <c r="VO354"/>
      <c r="VP354"/>
      <c r="VQ354"/>
      <c r="VR354"/>
      <c r="VS354"/>
      <c r="VT354"/>
      <c r="VU354"/>
      <c r="VV354"/>
      <c r="VW354"/>
      <c r="VX354"/>
      <c r="VY354"/>
      <c r="VZ354"/>
      <c r="WA354"/>
      <c r="WB354"/>
      <c r="WC354"/>
      <c r="WD354"/>
      <c r="WE354"/>
      <c r="WF354"/>
      <c r="WG354"/>
      <c r="WH354"/>
      <c r="WI354"/>
      <c r="WJ354"/>
      <c r="WK354"/>
      <c r="WL354"/>
      <c r="WM354"/>
      <c r="WN354"/>
      <c r="WO354"/>
      <c r="WP354"/>
      <c r="WQ354"/>
      <c r="WR354"/>
      <c r="WS354"/>
      <c r="WT354"/>
      <c r="WU354"/>
      <c r="WV354"/>
      <c r="WW354"/>
      <c r="WX354"/>
      <c r="WY354"/>
      <c r="WZ354"/>
      <c r="XA354"/>
      <c r="XB354"/>
      <c r="XC354"/>
      <c r="XD354"/>
      <c r="XE354"/>
      <c r="XF354"/>
      <c r="XG354"/>
      <c r="XH354"/>
      <c r="XI354"/>
      <c r="XJ354"/>
      <c r="XK354"/>
      <c r="XL354"/>
      <c r="XM354"/>
      <c r="XN354"/>
      <c r="XO354"/>
      <c r="XP354"/>
      <c r="XQ354"/>
      <c r="XR354"/>
      <c r="XS354"/>
      <c r="XT354"/>
      <c r="XU354"/>
      <c r="XV354"/>
      <c r="XW354"/>
      <c r="XX354"/>
      <c r="XY354"/>
      <c r="XZ354"/>
      <c r="YA354"/>
      <c r="YB354"/>
      <c r="YC354"/>
      <c r="YD354"/>
      <c r="YE354"/>
      <c r="YF354"/>
      <c r="YG354"/>
      <c r="YH354"/>
      <c r="YI354"/>
      <c r="YJ354"/>
      <c r="YK354"/>
      <c r="YL354"/>
      <c r="YM354"/>
      <c r="YN354"/>
      <c r="YO354"/>
      <c r="YP354"/>
      <c r="YQ354"/>
      <c r="YR354"/>
      <c r="YS354"/>
      <c r="YT354"/>
      <c r="YU354"/>
      <c r="YV354"/>
      <c r="YW354"/>
      <c r="YX354"/>
      <c r="YY354"/>
      <c r="YZ354"/>
      <c r="ZA354"/>
      <c r="ZB354"/>
      <c r="ZC354"/>
      <c r="ZD354"/>
      <c r="ZE354"/>
      <c r="ZF354"/>
      <c r="ZG354"/>
      <c r="ZH354"/>
      <c r="ZI354"/>
      <c r="ZJ354"/>
      <c r="ZK354"/>
      <c r="ZL354"/>
      <c r="ZM354"/>
      <c r="ZN354"/>
      <c r="ZO354"/>
      <c r="ZP354"/>
      <c r="ZQ354"/>
      <c r="ZR354"/>
      <c r="ZS354"/>
      <c r="ZT354"/>
      <c r="ZU354"/>
      <c r="ZV354"/>
      <c r="ZW354"/>
      <c r="ZX354"/>
      <c r="ZY354"/>
      <c r="ZZ354"/>
      <c r="AAA354"/>
      <c r="AAB354"/>
      <c r="AAC354"/>
      <c r="AAD354"/>
      <c r="AAE354"/>
      <c r="AAF354"/>
      <c r="AAG354"/>
      <c r="AAH354"/>
      <c r="AAI354"/>
      <c r="AAJ354"/>
      <c r="AAK354"/>
      <c r="AAL354"/>
      <c r="AAM354"/>
      <c r="AAN354"/>
      <c r="AAO354"/>
      <c r="AAP354"/>
      <c r="AAQ354"/>
      <c r="AAR354"/>
      <c r="AAS354"/>
      <c r="AAT354"/>
      <c r="AAU354"/>
      <c r="AAV354"/>
      <c r="AAW354"/>
      <c r="AAX354"/>
      <c r="AAY354"/>
      <c r="AAZ354"/>
      <c r="ABA354"/>
      <c r="ABB354"/>
      <c r="ABC354"/>
      <c r="ABD354"/>
      <c r="ABE354"/>
      <c r="ABF354"/>
      <c r="ABG354"/>
      <c r="ABH354"/>
      <c r="ABI354"/>
      <c r="ABJ354"/>
      <c r="ABK354"/>
      <c r="ABL354"/>
      <c r="ABM354"/>
      <c r="ABN354"/>
      <c r="ABO354"/>
      <c r="ABP354"/>
      <c r="ABQ354"/>
      <c r="ABR354"/>
      <c r="ABS354"/>
      <c r="ABT354"/>
      <c r="ABU354"/>
      <c r="ABV354"/>
      <c r="ABW354"/>
      <c r="ABX354"/>
      <c r="ABY354"/>
      <c r="ABZ354"/>
      <c r="ACA354"/>
      <c r="ACB354"/>
      <c r="ACC354"/>
      <c r="ACD354"/>
      <c r="ACE354"/>
      <c r="ACF354"/>
      <c r="ACG354"/>
      <c r="ACH354"/>
      <c r="ACI354"/>
      <c r="ACJ354"/>
      <c r="ACK354"/>
      <c r="ACL354"/>
      <c r="ACM354"/>
      <c r="ACN354"/>
      <c r="ACO354"/>
      <c r="ACP354"/>
      <c r="ACQ354"/>
      <c r="ACR354"/>
      <c r="ACS354"/>
      <c r="ACT354"/>
      <c r="ACU354"/>
      <c r="ACV354"/>
      <c r="ACW354"/>
      <c r="ACX354"/>
      <c r="ACY354"/>
      <c r="ACZ354"/>
      <c r="ADA354"/>
      <c r="ADB354"/>
      <c r="ADC354"/>
      <c r="ADD354"/>
      <c r="ADE354"/>
      <c r="ADF354"/>
      <c r="ADG354"/>
      <c r="ADH354"/>
      <c r="ADI354"/>
      <c r="ADJ354"/>
      <c r="ADK354"/>
      <c r="ADL354"/>
      <c r="ADM354"/>
      <c r="ADN354"/>
      <c r="ADO354"/>
      <c r="ADP354"/>
      <c r="ADQ354"/>
      <c r="ADR354"/>
      <c r="ADS354"/>
      <c r="ADT354"/>
      <c r="ADU354"/>
      <c r="ADV354"/>
      <c r="ADW354"/>
      <c r="ADX354"/>
      <c r="ADY354"/>
      <c r="ADZ354"/>
      <c r="AEA354"/>
      <c r="AEB354"/>
      <c r="AEC354"/>
      <c r="AED354"/>
      <c r="AEE354"/>
      <c r="AEF354"/>
      <c r="AEG354"/>
      <c r="AEH354"/>
      <c r="AEI354"/>
      <c r="AEJ354"/>
      <c r="AEK354"/>
      <c r="AEL354"/>
      <c r="AEM354"/>
      <c r="AEN354"/>
      <c r="AEO354"/>
      <c r="AEP354"/>
      <c r="AEQ354"/>
      <c r="AER354"/>
      <c r="AES354"/>
      <c r="AET354"/>
      <c r="AEU354"/>
      <c r="AEV354"/>
      <c r="AEW354"/>
      <c r="AEX354"/>
      <c r="AEY354"/>
      <c r="AEZ354"/>
      <c r="AFA354"/>
      <c r="AFB354"/>
      <c r="AFC354"/>
      <c r="AFD354"/>
      <c r="AFE354"/>
      <c r="AFF354"/>
      <c r="AFG354"/>
      <c r="AFH354"/>
      <c r="AFI354"/>
      <c r="AFJ354"/>
      <c r="AFK354"/>
      <c r="AFL354"/>
      <c r="AFM354"/>
      <c r="AFN354"/>
      <c r="AFO354"/>
      <c r="AFP354"/>
      <c r="AFQ354"/>
      <c r="AFR354"/>
      <c r="AFS354"/>
      <c r="AFT354"/>
      <c r="AFU354"/>
      <c r="AFV354"/>
      <c r="AFW354"/>
      <c r="AFX354"/>
      <c r="AFY354"/>
      <c r="AFZ354"/>
      <c r="AGA354"/>
      <c r="AGB354"/>
      <c r="AGC354"/>
      <c r="AGD354"/>
      <c r="AGE354"/>
      <c r="AGF354"/>
      <c r="AGG354"/>
      <c r="AGH354"/>
      <c r="AGI354"/>
      <c r="AGJ354"/>
      <c r="AGK354"/>
      <c r="AGL354"/>
      <c r="AGM354"/>
      <c r="AGN354"/>
      <c r="AGO354"/>
      <c r="AGP354"/>
      <c r="AGQ354"/>
      <c r="AGR354"/>
      <c r="AGS354"/>
      <c r="AGT354"/>
      <c r="AGU354"/>
      <c r="AGV354"/>
      <c r="AGW354"/>
      <c r="AGX354"/>
      <c r="AGY354"/>
      <c r="AGZ354"/>
      <c r="AHA354"/>
      <c r="AHB354"/>
      <c r="AHC354"/>
      <c r="AHD354"/>
      <c r="AHE354"/>
      <c r="AHF354"/>
      <c r="AHG354"/>
      <c r="AHH354"/>
      <c r="AHI354"/>
      <c r="AHJ354"/>
      <c r="AHK354"/>
      <c r="AHL354"/>
      <c r="AHM354"/>
      <c r="AHN354"/>
      <c r="AHO354"/>
      <c r="AHP354"/>
      <c r="AHQ354"/>
      <c r="AHR354"/>
      <c r="AHS354"/>
      <c r="AHT354"/>
      <c r="AHU354"/>
      <c r="AHV354"/>
      <c r="AHW354"/>
      <c r="AHX354"/>
      <c r="AHY354"/>
      <c r="AHZ354"/>
      <c r="AIA354"/>
      <c r="AIB354"/>
      <c r="AIC354"/>
      <c r="AID354"/>
      <c r="AIE354"/>
      <c r="AIF354"/>
      <c r="AIG354"/>
      <c r="AIH354"/>
      <c r="AII354"/>
      <c r="AIJ354"/>
      <c r="AIK354"/>
      <c r="AIL354"/>
      <c r="AIM354"/>
      <c r="AIN354"/>
      <c r="AIO354"/>
      <c r="AIP354"/>
      <c r="AIQ354"/>
      <c r="AIR354"/>
      <c r="AIS354"/>
      <c r="AIT354"/>
      <c r="AIU354"/>
      <c r="AIV354"/>
      <c r="AIW354"/>
      <c r="AIX354"/>
      <c r="AIY354"/>
      <c r="AIZ354"/>
      <c r="AJA354"/>
      <c r="AJB354"/>
      <c r="AJC354"/>
      <c r="AJD354"/>
      <c r="AJE354"/>
      <c r="AJF354"/>
      <c r="AJG354"/>
      <c r="AJH354"/>
      <c r="AJI354"/>
      <c r="AJJ354"/>
      <c r="AJK354"/>
      <c r="AJL354"/>
      <c r="AJM354"/>
      <c r="AJN354"/>
      <c r="AJO354"/>
      <c r="AJP354"/>
      <c r="AJQ354"/>
      <c r="AJR354"/>
      <c r="AJS354"/>
      <c r="AJT354"/>
      <c r="AJU354"/>
      <c r="AJV354"/>
      <c r="AJW354"/>
      <c r="AJX354"/>
      <c r="AJY354"/>
      <c r="AJZ354"/>
      <c r="AKA354"/>
      <c r="AKB354"/>
      <c r="AKC354"/>
      <c r="AKD354"/>
      <c r="AKE354"/>
      <c r="AKF354"/>
      <c r="AKG354"/>
      <c r="AKH354"/>
      <c r="AKI354"/>
      <c r="AKJ354"/>
      <c r="AKK354"/>
      <c r="AKL354"/>
      <c r="AKM354"/>
      <c r="AKN354"/>
      <c r="AKO354"/>
      <c r="AKP354"/>
      <c r="AKQ354"/>
      <c r="AKR354"/>
      <c r="AKS354"/>
      <c r="AKT354"/>
      <c r="AKU354"/>
      <c r="AKV354"/>
      <c r="AKW354"/>
      <c r="AKX354"/>
      <c r="AKY354"/>
      <c r="AKZ354"/>
      <c r="ALA354"/>
      <c r="ALB354"/>
      <c r="ALC354"/>
      <c r="ALD354"/>
      <c r="ALE354"/>
      <c r="ALF354"/>
      <c r="ALG354"/>
      <c r="ALH354"/>
      <c r="ALI354"/>
      <c r="ALJ354"/>
      <c r="ALK354"/>
      <c r="ALL354"/>
      <c r="ALM354"/>
      <c r="ALN354"/>
      <c r="ALO354"/>
      <c r="ALP354"/>
      <c r="ALQ354"/>
      <c r="ALR354"/>
      <c r="ALS354"/>
      <c r="ALT354"/>
      <c r="ALU354"/>
      <c r="ALV354"/>
      <c r="ALW354"/>
      <c r="ALX354"/>
      <c r="ALY354"/>
      <c r="ALZ354"/>
      <c r="AMA354"/>
      <c r="AMB354"/>
      <c r="AMC354"/>
      <c r="AMD354"/>
      <c r="AME354"/>
      <c r="AMF354"/>
      <c r="AMG354"/>
      <c r="AMH354"/>
      <c r="AMI354"/>
      <c r="AMJ354"/>
      <c r="AMK354"/>
      <c r="AML354"/>
      <c r="AMM354"/>
      <c r="AMN354"/>
      <c r="AMO354"/>
      <c r="AMP354"/>
      <c r="AMQ354"/>
      <c r="AMR354"/>
      <c r="AMS354"/>
      <c r="AMT354"/>
      <c r="AMU354"/>
    </row>
    <row r="355" spans="3:1035" s="6" customFormat="1" ht="15" customHeight="1" x14ac:dyDescent="0.25">
      <c r="C355" s="6" t="str">
        <f t="shared" si="124"/>
        <v>Rheem</v>
      </c>
      <c r="D355" s="6" t="str">
        <f t="shared" si="125"/>
        <v>XE50T10HD50U0  (50 gal)</v>
      </c>
      <c r="E355" s="6">
        <f t="shared" si="126"/>
        <v>1900739</v>
      </c>
      <c r="F355" s="55">
        <f t="shared" si="127"/>
        <v>50</v>
      </c>
      <c r="G355" s="6" t="str">
        <f t="shared" si="128"/>
        <v>RheemHBDR4550</v>
      </c>
      <c r="H355" s="114">
        <f t="shared" si="129"/>
        <v>0</v>
      </c>
      <c r="I355" s="152" t="str">
        <f t="shared" si="130"/>
        <v>RheemXE50T10</v>
      </c>
      <c r="J355" s="114">
        <v>3</v>
      </c>
      <c r="K355" s="219">
        <v>3.55</v>
      </c>
      <c r="L355" s="91" t="s">
        <v>188</v>
      </c>
      <c r="M355" s="32">
        <v>3</v>
      </c>
      <c r="N355" s="75">
        <f t="shared" si="131"/>
        <v>19</v>
      </c>
      <c r="O355" s="12" t="s">
        <v>88</v>
      </c>
      <c r="P355" s="62">
        <f t="shared" si="138"/>
        <v>7</v>
      </c>
      <c r="Q355" s="164">
        <f t="shared" si="120"/>
        <v>1900739</v>
      </c>
      <c r="R355" s="59" t="str">
        <f t="shared" si="132"/>
        <v>XE50T10HD50U0  (50 gal)</v>
      </c>
      <c r="S355" s="151">
        <f t="shared" si="121"/>
        <v>1</v>
      </c>
      <c r="T355" s="13" t="s">
        <v>128</v>
      </c>
      <c r="U355" s="14">
        <v>50</v>
      </c>
      <c r="V355" s="99" t="s">
        <v>259</v>
      </c>
      <c r="W355" s="80" t="s">
        <v>259</v>
      </c>
      <c r="X355" s="85" t="str">
        <f t="shared" si="122"/>
        <v>RheemHBDR4550</v>
      </c>
      <c r="Y355" s="113">
        <v>0</v>
      </c>
      <c r="Z355" s="46" t="str">
        <f>[1]ESTAR_to_AWHS!I58</f>
        <v>2-3</v>
      </c>
      <c r="AA355" s="47">
        <f>[1]ESTAR_to_AWHS!J58</f>
        <v>42667</v>
      </c>
      <c r="AB355" s="44" t="s">
        <v>88</v>
      </c>
      <c r="AC355" s="124" t="str">
        <f t="shared" si="133"/>
        <v>2,     1900739,   "XE50T10HD50U0  (50 gal)"</v>
      </c>
      <c r="AD355" s="126" t="str">
        <f t="shared" si="137"/>
        <v>Rheem</v>
      </c>
      <c r="AE355" s="6" t="s">
        <v>547</v>
      </c>
      <c r="AF355" s="167">
        <f t="shared" si="123"/>
        <v>1</v>
      </c>
      <c r="AG355" s="124" t="str">
        <f t="shared" si="134"/>
        <v xml:space="preserve">          case  XE50T10HD50U0  (50 gal)   :   "RheemXE50T10"</v>
      </c>
      <c r="AH355" s="6">
        <v>3.55</v>
      </c>
      <c r="AJ355" s="6">
        <v>3</v>
      </c>
      <c r="AK355"/>
      <c r="AL355" s="138">
        <f t="shared" si="135"/>
        <v>3.55</v>
      </c>
      <c r="AM355" s="138" t="str">
        <f t="shared" si="136"/>
        <v/>
      </c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/>
      <c r="FQ355"/>
      <c r="FR355"/>
      <c r="FS355"/>
      <c r="FT355"/>
      <c r="FU355"/>
      <c r="FV355"/>
      <c r="FW355"/>
      <c r="FX355"/>
      <c r="FY355"/>
      <c r="FZ355"/>
      <c r="GA355"/>
      <c r="GB355"/>
      <c r="GC355"/>
      <c r="GD355"/>
      <c r="GE355"/>
      <c r="GF355"/>
      <c r="GG355"/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/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/>
      <c r="IX355"/>
      <c r="IY355"/>
      <c r="IZ355"/>
      <c r="JA355"/>
      <c r="JB355"/>
      <c r="JC355"/>
      <c r="JD355"/>
      <c r="JE355"/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/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/>
      <c r="LM355"/>
      <c r="LN355"/>
      <c r="LO355"/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  <c r="MK355"/>
      <c r="ML355"/>
      <c r="MM355"/>
      <c r="MN355"/>
      <c r="MO355"/>
      <c r="MP355"/>
      <c r="MQ355"/>
      <c r="MR355"/>
      <c r="MS355"/>
      <c r="MT355"/>
      <c r="MU355"/>
      <c r="MV355"/>
      <c r="MW355"/>
      <c r="MX355"/>
      <c r="MY355"/>
      <c r="MZ355"/>
      <c r="NA355"/>
      <c r="NB355"/>
      <c r="NC355"/>
      <c r="ND355"/>
      <c r="NE355"/>
      <c r="NF355"/>
      <c r="NG355"/>
      <c r="NH355"/>
      <c r="NI355"/>
      <c r="NJ355"/>
      <c r="NK355"/>
      <c r="NL355"/>
      <c r="NM355"/>
      <c r="NN355"/>
      <c r="NO355"/>
      <c r="NP355"/>
      <c r="NQ355"/>
      <c r="NR355"/>
      <c r="NS355"/>
      <c r="NT355"/>
      <c r="NU355"/>
      <c r="NV355"/>
      <c r="NW355"/>
      <c r="NX355"/>
      <c r="NY355"/>
      <c r="NZ355"/>
      <c r="OA355"/>
      <c r="OB355"/>
      <c r="OC355"/>
      <c r="OD355"/>
      <c r="OE355"/>
      <c r="OF355"/>
      <c r="OG355"/>
      <c r="OH355"/>
      <c r="OI355"/>
      <c r="OJ355"/>
      <c r="OK355"/>
      <c r="OL355"/>
      <c r="OM355"/>
      <c r="ON355"/>
      <c r="OO355"/>
      <c r="OP355"/>
      <c r="OQ355"/>
      <c r="OR355"/>
      <c r="OS355"/>
      <c r="OT355"/>
      <c r="OU355"/>
      <c r="OV355"/>
      <c r="OW355"/>
      <c r="OX355"/>
      <c r="OY355"/>
      <c r="OZ355"/>
      <c r="PA355"/>
      <c r="PB355"/>
      <c r="PC355"/>
      <c r="PD355"/>
      <c r="PE355"/>
      <c r="PF355"/>
      <c r="PG355"/>
      <c r="PH355"/>
      <c r="PI355"/>
      <c r="PJ355"/>
      <c r="PK355"/>
      <c r="PL355"/>
      <c r="PM355"/>
      <c r="PN355"/>
      <c r="PO355"/>
      <c r="PP355"/>
      <c r="PQ355"/>
      <c r="PR355"/>
      <c r="PS355"/>
      <c r="PT355"/>
      <c r="PU355"/>
      <c r="PV355"/>
      <c r="PW355"/>
      <c r="PX355"/>
      <c r="PY355"/>
      <c r="PZ355"/>
      <c r="QA355"/>
      <c r="QB355"/>
      <c r="QC355"/>
      <c r="QD355"/>
      <c r="QE355"/>
      <c r="QF355"/>
      <c r="QG355"/>
      <c r="QH355"/>
      <c r="QI355"/>
      <c r="QJ355"/>
      <c r="QK355"/>
      <c r="QL355"/>
      <c r="QM355"/>
      <c r="QN355"/>
      <c r="QO355"/>
      <c r="QP355"/>
      <c r="QQ355"/>
      <c r="QR355"/>
      <c r="QS355"/>
      <c r="QT355"/>
      <c r="QU355"/>
      <c r="QV355"/>
      <c r="QW355"/>
      <c r="QX355"/>
      <c r="QY355"/>
      <c r="QZ355"/>
      <c r="RA355"/>
      <c r="RB355"/>
      <c r="RC355"/>
      <c r="RD355"/>
      <c r="RE355"/>
      <c r="RF355"/>
      <c r="RG355"/>
      <c r="RH355"/>
      <c r="RI355"/>
      <c r="RJ355"/>
      <c r="RK355"/>
      <c r="RL355"/>
      <c r="RM355"/>
      <c r="RN355"/>
      <c r="RO355"/>
      <c r="RP355"/>
      <c r="RQ355"/>
      <c r="RR355"/>
      <c r="RS355"/>
      <c r="RT355"/>
      <c r="RU355"/>
      <c r="RV355"/>
      <c r="RW355"/>
      <c r="RX355"/>
      <c r="RY355"/>
      <c r="RZ355"/>
      <c r="SA355"/>
      <c r="SB355"/>
      <c r="SC355"/>
      <c r="SD355"/>
      <c r="SE355"/>
      <c r="SF355"/>
      <c r="SG355"/>
      <c r="SH355"/>
      <c r="SI355"/>
      <c r="SJ355"/>
      <c r="SK355"/>
      <c r="SL355"/>
      <c r="SM355"/>
      <c r="SN355"/>
      <c r="SO355"/>
      <c r="SP355"/>
      <c r="SQ355"/>
      <c r="SR355"/>
      <c r="SS355"/>
      <c r="ST355"/>
      <c r="SU355"/>
      <c r="SV355"/>
      <c r="SW355"/>
      <c r="SX355"/>
      <c r="SY355"/>
      <c r="SZ355"/>
      <c r="TA355"/>
      <c r="TB355"/>
      <c r="TC355"/>
      <c r="TD355"/>
      <c r="TE355"/>
      <c r="TF355"/>
      <c r="TG355"/>
      <c r="TH355"/>
      <c r="TI355"/>
      <c r="TJ355"/>
      <c r="TK355"/>
      <c r="TL355"/>
      <c r="TM355"/>
      <c r="TN355"/>
      <c r="TO355"/>
      <c r="TP355"/>
      <c r="TQ355"/>
      <c r="TR355"/>
      <c r="TS355"/>
      <c r="TT355"/>
      <c r="TU355"/>
      <c r="TV355"/>
      <c r="TW355"/>
      <c r="TX355"/>
      <c r="TY355"/>
      <c r="TZ355"/>
      <c r="UA355"/>
      <c r="UB355"/>
      <c r="UC355"/>
      <c r="UD355"/>
      <c r="UE355"/>
      <c r="UF355"/>
      <c r="UG355"/>
      <c r="UH355"/>
      <c r="UI355"/>
      <c r="UJ355"/>
      <c r="UK355"/>
      <c r="UL355"/>
      <c r="UM355"/>
      <c r="UN355"/>
      <c r="UO355"/>
      <c r="UP355"/>
      <c r="UQ355"/>
      <c r="UR355"/>
      <c r="US355"/>
      <c r="UT355"/>
      <c r="UU355"/>
      <c r="UV355"/>
      <c r="UW355"/>
      <c r="UX355"/>
      <c r="UY355"/>
      <c r="UZ355"/>
      <c r="VA355"/>
      <c r="VB355"/>
      <c r="VC355"/>
      <c r="VD355"/>
      <c r="VE355"/>
      <c r="VF355"/>
      <c r="VG355"/>
      <c r="VH355"/>
      <c r="VI355"/>
      <c r="VJ355"/>
      <c r="VK355"/>
      <c r="VL355"/>
      <c r="VM355"/>
      <c r="VN355"/>
      <c r="VO355"/>
      <c r="VP355"/>
      <c r="VQ355"/>
      <c r="VR355"/>
      <c r="VS355"/>
      <c r="VT355"/>
      <c r="VU355"/>
      <c r="VV355"/>
      <c r="VW355"/>
      <c r="VX355"/>
      <c r="VY355"/>
      <c r="VZ355"/>
      <c r="WA355"/>
      <c r="WB355"/>
      <c r="WC355"/>
      <c r="WD355"/>
      <c r="WE355"/>
      <c r="WF355"/>
      <c r="WG355"/>
      <c r="WH355"/>
      <c r="WI355"/>
      <c r="WJ355"/>
      <c r="WK355"/>
      <c r="WL355"/>
      <c r="WM355"/>
      <c r="WN355"/>
      <c r="WO355"/>
      <c r="WP355"/>
      <c r="WQ355"/>
      <c r="WR355"/>
      <c r="WS355"/>
      <c r="WT355"/>
      <c r="WU355"/>
      <c r="WV355"/>
      <c r="WW355"/>
      <c r="WX355"/>
      <c r="WY355"/>
      <c r="WZ355"/>
      <c r="XA355"/>
      <c r="XB355"/>
      <c r="XC355"/>
      <c r="XD355"/>
      <c r="XE355"/>
      <c r="XF355"/>
      <c r="XG355"/>
      <c r="XH355"/>
      <c r="XI355"/>
      <c r="XJ355"/>
      <c r="XK355"/>
      <c r="XL355"/>
      <c r="XM355"/>
      <c r="XN355"/>
      <c r="XO355"/>
      <c r="XP355"/>
      <c r="XQ355"/>
      <c r="XR355"/>
      <c r="XS355"/>
      <c r="XT355"/>
      <c r="XU355"/>
      <c r="XV355"/>
      <c r="XW355"/>
      <c r="XX355"/>
      <c r="XY355"/>
      <c r="XZ355"/>
      <c r="YA355"/>
      <c r="YB355"/>
      <c r="YC355"/>
      <c r="YD355"/>
      <c r="YE355"/>
      <c r="YF355"/>
      <c r="YG355"/>
      <c r="YH355"/>
      <c r="YI355"/>
      <c r="YJ355"/>
      <c r="YK355"/>
      <c r="YL355"/>
      <c r="YM355"/>
      <c r="YN355"/>
      <c r="YO355"/>
      <c r="YP355"/>
      <c r="YQ355"/>
      <c r="YR355"/>
      <c r="YS355"/>
      <c r="YT355"/>
      <c r="YU355"/>
      <c r="YV355"/>
      <c r="YW355"/>
      <c r="YX355"/>
      <c r="YY355"/>
      <c r="YZ355"/>
      <c r="ZA355"/>
      <c r="ZB355"/>
      <c r="ZC355"/>
      <c r="ZD355"/>
      <c r="ZE355"/>
      <c r="ZF355"/>
      <c r="ZG355"/>
      <c r="ZH355"/>
      <c r="ZI355"/>
      <c r="ZJ355"/>
      <c r="ZK355"/>
      <c r="ZL355"/>
      <c r="ZM355"/>
      <c r="ZN355"/>
      <c r="ZO355"/>
      <c r="ZP355"/>
      <c r="ZQ355"/>
      <c r="ZR355"/>
      <c r="ZS355"/>
      <c r="ZT355"/>
      <c r="ZU355"/>
      <c r="ZV355"/>
      <c r="ZW355"/>
      <c r="ZX355"/>
      <c r="ZY355"/>
      <c r="ZZ355"/>
      <c r="AAA355"/>
      <c r="AAB355"/>
      <c r="AAC355"/>
      <c r="AAD355"/>
      <c r="AAE355"/>
      <c r="AAF355"/>
      <c r="AAG355"/>
      <c r="AAH355"/>
      <c r="AAI355"/>
      <c r="AAJ355"/>
      <c r="AAK355"/>
      <c r="AAL355"/>
      <c r="AAM355"/>
      <c r="AAN355"/>
      <c r="AAO355"/>
      <c r="AAP355"/>
      <c r="AAQ355"/>
      <c r="AAR355"/>
      <c r="AAS355"/>
      <c r="AAT355"/>
      <c r="AAU355"/>
      <c r="AAV355"/>
      <c r="AAW355"/>
      <c r="AAX355"/>
      <c r="AAY355"/>
      <c r="AAZ355"/>
      <c r="ABA355"/>
      <c r="ABB355"/>
      <c r="ABC355"/>
      <c r="ABD355"/>
      <c r="ABE355"/>
      <c r="ABF355"/>
      <c r="ABG355"/>
      <c r="ABH355"/>
      <c r="ABI355"/>
      <c r="ABJ355"/>
      <c r="ABK355"/>
      <c r="ABL355"/>
      <c r="ABM355"/>
      <c r="ABN355"/>
      <c r="ABO355"/>
      <c r="ABP355"/>
      <c r="ABQ355"/>
      <c r="ABR355"/>
      <c r="ABS355"/>
      <c r="ABT355"/>
      <c r="ABU355"/>
      <c r="ABV355"/>
      <c r="ABW355"/>
      <c r="ABX355"/>
      <c r="ABY355"/>
      <c r="ABZ355"/>
      <c r="ACA355"/>
      <c r="ACB355"/>
      <c r="ACC355"/>
      <c r="ACD355"/>
      <c r="ACE355"/>
      <c r="ACF355"/>
      <c r="ACG355"/>
      <c r="ACH355"/>
      <c r="ACI355"/>
      <c r="ACJ355"/>
      <c r="ACK355"/>
      <c r="ACL355"/>
      <c r="ACM355"/>
      <c r="ACN355"/>
      <c r="ACO355"/>
      <c r="ACP355"/>
      <c r="ACQ355"/>
      <c r="ACR355"/>
      <c r="ACS355"/>
      <c r="ACT355"/>
      <c r="ACU355"/>
      <c r="ACV355"/>
      <c r="ACW355"/>
      <c r="ACX355"/>
      <c r="ACY355"/>
      <c r="ACZ355"/>
      <c r="ADA355"/>
      <c r="ADB355"/>
      <c r="ADC355"/>
      <c r="ADD355"/>
      <c r="ADE355"/>
      <c r="ADF355"/>
      <c r="ADG355"/>
      <c r="ADH355"/>
      <c r="ADI355"/>
      <c r="ADJ355"/>
      <c r="ADK355"/>
      <c r="ADL355"/>
      <c r="ADM355"/>
      <c r="ADN355"/>
      <c r="ADO355"/>
      <c r="ADP355"/>
      <c r="ADQ355"/>
      <c r="ADR355"/>
      <c r="ADS355"/>
      <c r="ADT355"/>
      <c r="ADU355"/>
      <c r="ADV355"/>
      <c r="ADW355"/>
      <c r="ADX355"/>
      <c r="ADY355"/>
      <c r="ADZ355"/>
      <c r="AEA355"/>
      <c r="AEB355"/>
      <c r="AEC355"/>
      <c r="AED355"/>
      <c r="AEE355"/>
      <c r="AEF355"/>
      <c r="AEG355"/>
      <c r="AEH355"/>
      <c r="AEI355"/>
      <c r="AEJ355"/>
      <c r="AEK355"/>
      <c r="AEL355"/>
      <c r="AEM355"/>
      <c r="AEN355"/>
      <c r="AEO355"/>
      <c r="AEP355"/>
      <c r="AEQ355"/>
      <c r="AER355"/>
      <c r="AES355"/>
      <c r="AET355"/>
      <c r="AEU355"/>
      <c r="AEV355"/>
      <c r="AEW355"/>
      <c r="AEX355"/>
      <c r="AEY355"/>
      <c r="AEZ355"/>
      <c r="AFA355"/>
      <c r="AFB355"/>
      <c r="AFC355"/>
      <c r="AFD355"/>
      <c r="AFE355"/>
      <c r="AFF355"/>
      <c r="AFG355"/>
      <c r="AFH355"/>
      <c r="AFI355"/>
      <c r="AFJ355"/>
      <c r="AFK355"/>
      <c r="AFL355"/>
      <c r="AFM355"/>
      <c r="AFN355"/>
      <c r="AFO355"/>
      <c r="AFP355"/>
      <c r="AFQ355"/>
      <c r="AFR355"/>
      <c r="AFS355"/>
      <c r="AFT355"/>
      <c r="AFU355"/>
      <c r="AFV355"/>
      <c r="AFW355"/>
      <c r="AFX355"/>
      <c r="AFY355"/>
      <c r="AFZ355"/>
      <c r="AGA355"/>
      <c r="AGB355"/>
      <c r="AGC355"/>
      <c r="AGD355"/>
      <c r="AGE355"/>
      <c r="AGF355"/>
      <c r="AGG355"/>
      <c r="AGH355"/>
      <c r="AGI355"/>
      <c r="AGJ355"/>
      <c r="AGK355"/>
      <c r="AGL355"/>
      <c r="AGM355"/>
      <c r="AGN355"/>
      <c r="AGO355"/>
      <c r="AGP355"/>
      <c r="AGQ355"/>
      <c r="AGR355"/>
      <c r="AGS355"/>
      <c r="AGT355"/>
      <c r="AGU355"/>
      <c r="AGV355"/>
      <c r="AGW355"/>
      <c r="AGX355"/>
      <c r="AGY355"/>
      <c r="AGZ355"/>
      <c r="AHA355"/>
      <c r="AHB355"/>
      <c r="AHC355"/>
      <c r="AHD355"/>
      <c r="AHE355"/>
      <c r="AHF355"/>
      <c r="AHG355"/>
      <c r="AHH355"/>
      <c r="AHI355"/>
      <c r="AHJ355"/>
      <c r="AHK355"/>
      <c r="AHL355"/>
      <c r="AHM355"/>
      <c r="AHN355"/>
      <c r="AHO355"/>
      <c r="AHP355"/>
      <c r="AHQ355"/>
      <c r="AHR355"/>
      <c r="AHS355"/>
      <c r="AHT355"/>
      <c r="AHU355"/>
      <c r="AHV355"/>
      <c r="AHW355"/>
      <c r="AHX355"/>
      <c r="AHY355"/>
      <c r="AHZ355"/>
      <c r="AIA355"/>
      <c r="AIB355"/>
      <c r="AIC355"/>
      <c r="AID355"/>
      <c r="AIE355"/>
      <c r="AIF355"/>
      <c r="AIG355"/>
      <c r="AIH355"/>
      <c r="AII355"/>
      <c r="AIJ355"/>
      <c r="AIK355"/>
      <c r="AIL355"/>
      <c r="AIM355"/>
      <c r="AIN355"/>
      <c r="AIO355"/>
      <c r="AIP355"/>
      <c r="AIQ355"/>
      <c r="AIR355"/>
      <c r="AIS355"/>
      <c r="AIT355"/>
      <c r="AIU355"/>
      <c r="AIV355"/>
      <c r="AIW355"/>
      <c r="AIX355"/>
      <c r="AIY355"/>
      <c r="AIZ355"/>
      <c r="AJA355"/>
      <c r="AJB355"/>
      <c r="AJC355"/>
      <c r="AJD355"/>
      <c r="AJE355"/>
      <c r="AJF355"/>
      <c r="AJG355"/>
      <c r="AJH355"/>
      <c r="AJI355"/>
      <c r="AJJ355"/>
      <c r="AJK355"/>
      <c r="AJL355"/>
      <c r="AJM355"/>
      <c r="AJN355"/>
      <c r="AJO355"/>
      <c r="AJP355"/>
      <c r="AJQ355"/>
      <c r="AJR355"/>
      <c r="AJS355"/>
      <c r="AJT355"/>
      <c r="AJU355"/>
      <c r="AJV355"/>
      <c r="AJW355"/>
      <c r="AJX355"/>
      <c r="AJY355"/>
      <c r="AJZ355"/>
      <c r="AKA355"/>
      <c r="AKB355"/>
      <c r="AKC355"/>
      <c r="AKD355"/>
      <c r="AKE355"/>
      <c r="AKF355"/>
      <c r="AKG355"/>
      <c r="AKH355"/>
      <c r="AKI355"/>
      <c r="AKJ355"/>
      <c r="AKK355"/>
      <c r="AKL355"/>
      <c r="AKM355"/>
      <c r="AKN355"/>
      <c r="AKO355"/>
      <c r="AKP355"/>
      <c r="AKQ355"/>
      <c r="AKR355"/>
      <c r="AKS355"/>
      <c r="AKT355"/>
      <c r="AKU355"/>
      <c r="AKV355"/>
      <c r="AKW355"/>
      <c r="AKX355"/>
      <c r="AKY355"/>
      <c r="AKZ355"/>
      <c r="ALA355"/>
      <c r="ALB355"/>
      <c r="ALC355"/>
      <c r="ALD355"/>
      <c r="ALE355"/>
      <c r="ALF355"/>
      <c r="ALG355"/>
      <c r="ALH355"/>
      <c r="ALI355"/>
      <c r="ALJ355"/>
      <c r="ALK355"/>
      <c r="ALL355"/>
      <c r="ALM355"/>
      <c r="ALN355"/>
      <c r="ALO355"/>
      <c r="ALP355"/>
      <c r="ALQ355"/>
      <c r="ALR355"/>
      <c r="ALS355"/>
      <c r="ALT355"/>
      <c r="ALU355"/>
      <c r="ALV355"/>
      <c r="ALW355"/>
      <c r="ALX355"/>
      <c r="ALY355"/>
      <c r="ALZ355"/>
      <c r="AMA355"/>
      <c r="AMB355"/>
      <c r="AMC355"/>
      <c r="AMD355"/>
      <c r="AME355"/>
      <c r="AMF355"/>
      <c r="AMG355"/>
      <c r="AMH355"/>
      <c r="AMI355"/>
      <c r="AMJ355"/>
      <c r="AMK355"/>
      <c r="AML355"/>
      <c r="AMM355"/>
      <c r="AMN355"/>
      <c r="AMO355"/>
      <c r="AMP355"/>
      <c r="AMQ355"/>
      <c r="AMR355"/>
      <c r="AMS355"/>
      <c r="AMT355"/>
      <c r="AMU355"/>
    </row>
    <row r="356" spans="3:1035" s="6" customFormat="1" ht="15" customHeight="1" x14ac:dyDescent="0.25">
      <c r="C356" s="6" t="str">
        <f t="shared" si="124"/>
        <v>Rheem</v>
      </c>
      <c r="D356" s="6" t="str">
        <f t="shared" si="125"/>
        <v>XE50T12EH45U0  (50 gal)</v>
      </c>
      <c r="E356" s="6">
        <f t="shared" si="126"/>
        <v>1900821</v>
      </c>
      <c r="F356" s="55">
        <f t="shared" si="127"/>
        <v>50</v>
      </c>
      <c r="G356" s="6" t="str">
        <f t="shared" si="128"/>
        <v>RheemHB50</v>
      </c>
      <c r="H356" s="114">
        <f t="shared" si="129"/>
        <v>0</v>
      </c>
      <c r="I356" s="152" t="str">
        <f t="shared" si="130"/>
        <v>RheemXE50T12</v>
      </c>
      <c r="J356" s="114">
        <v>1</v>
      </c>
      <c r="K356" s="220">
        <v>0</v>
      </c>
      <c r="L356" s="91" t="s">
        <v>188</v>
      </c>
      <c r="M356" s="32">
        <v>1</v>
      </c>
      <c r="N356" s="75">
        <f t="shared" si="131"/>
        <v>19</v>
      </c>
      <c r="O356" s="12" t="s">
        <v>88</v>
      </c>
      <c r="P356" s="62">
        <f t="shared" si="138"/>
        <v>8</v>
      </c>
      <c r="Q356" s="164">
        <f t="shared" si="120"/>
        <v>1900821</v>
      </c>
      <c r="R356" s="59" t="str">
        <f t="shared" si="132"/>
        <v>XE50T12EH45U0  (50 gal)</v>
      </c>
      <c r="S356" s="151">
        <f t="shared" si="121"/>
        <v>1</v>
      </c>
      <c r="T356" s="13" t="s">
        <v>141</v>
      </c>
      <c r="U356" s="14">
        <v>50</v>
      </c>
      <c r="V356" s="30" t="s">
        <v>91</v>
      </c>
      <c r="W356" s="80" t="s">
        <v>91</v>
      </c>
      <c r="X356" s="85" t="str">
        <f t="shared" si="122"/>
        <v>RheemHB50</v>
      </c>
      <c r="Y356" s="113">
        <v>0</v>
      </c>
      <c r="Z356" s="46" t="str">
        <f>[1]ESTAR_to_AWHS!I143</f>
        <v>4+</v>
      </c>
      <c r="AA356" s="47">
        <f>[1]ESTAR_to_AWHS!J143</f>
        <v>40857</v>
      </c>
      <c r="AB356" s="44" t="s">
        <v>88</v>
      </c>
      <c r="AC356" s="124" t="str">
        <f t="shared" si="133"/>
        <v>2,     1900821,   "XE50T12EH45U0  (50 gal)"</v>
      </c>
      <c r="AD356" s="126" t="str">
        <f t="shared" si="137"/>
        <v>Rheem</v>
      </c>
      <c r="AE356" t="s">
        <v>552</v>
      </c>
      <c r="AF356" s="167">
        <f t="shared" si="123"/>
        <v>1</v>
      </c>
      <c r="AG356" s="124" t="str">
        <f t="shared" si="134"/>
        <v xml:space="preserve">          case  XE50T12EH45U0  (50 gal)   :   "RheemXE50T12"</v>
      </c>
      <c r="AH356" s="6" t="s">
        <v>1275</v>
      </c>
      <c r="AI356" s="6">
        <v>2.4500000000000002</v>
      </c>
      <c r="AJ356" s="6">
        <v>1</v>
      </c>
      <c r="AK356"/>
      <c r="AL356" s="138" t="str">
        <f t="shared" si="135"/>
        <v/>
      </c>
      <c r="AM356" s="138" t="str">
        <f t="shared" si="136"/>
        <v/>
      </c>
      <c r="AN356"/>
      <c r="AO356"/>
      <c r="AP356"/>
      <c r="AQ356"/>
      <c r="AR356"/>
    </row>
    <row r="357" spans="3:1035" s="6" customFormat="1" ht="15" customHeight="1" x14ac:dyDescent="0.25">
      <c r="C357" s="6" t="str">
        <f t="shared" si="124"/>
        <v>Rheem</v>
      </c>
      <c r="D357" s="6" t="str">
        <f t="shared" si="125"/>
        <v>XE50T12EH45U0W  (50 gal)</v>
      </c>
      <c r="E357" s="6">
        <f t="shared" si="126"/>
        <v>1900921</v>
      </c>
      <c r="F357" s="55">
        <f t="shared" si="127"/>
        <v>50</v>
      </c>
      <c r="G357" s="6" t="str">
        <f t="shared" si="128"/>
        <v>RheemHB50</v>
      </c>
      <c r="H357" s="114">
        <f t="shared" si="129"/>
        <v>0</v>
      </c>
      <c r="I357" s="152" t="str">
        <f t="shared" si="130"/>
        <v>RheemXE50T12W</v>
      </c>
      <c r="J357" s="114">
        <v>1</v>
      </c>
      <c r="K357" s="220">
        <v>0</v>
      </c>
      <c r="L357" s="91" t="s">
        <v>188</v>
      </c>
      <c r="M357" s="32">
        <v>1</v>
      </c>
      <c r="N357" s="75">
        <f t="shared" si="131"/>
        <v>19</v>
      </c>
      <c r="O357" s="12" t="s">
        <v>88</v>
      </c>
      <c r="P357" s="62">
        <f t="shared" si="138"/>
        <v>9</v>
      </c>
      <c r="Q357" s="164">
        <f t="shared" si="120"/>
        <v>1900921</v>
      </c>
      <c r="R357" s="59" t="str">
        <f t="shared" si="132"/>
        <v>XE50T12EH45U0W  (50 gal)</v>
      </c>
      <c r="S357" s="151">
        <f t="shared" si="121"/>
        <v>1</v>
      </c>
      <c r="T357" s="13" t="s">
        <v>142</v>
      </c>
      <c r="U357" s="14">
        <v>50</v>
      </c>
      <c r="V357" s="30" t="s">
        <v>91</v>
      </c>
      <c r="W357" s="80" t="s">
        <v>91</v>
      </c>
      <c r="X357" s="85" t="str">
        <f t="shared" si="122"/>
        <v>RheemHB50</v>
      </c>
      <c r="Y357" s="113">
        <v>0</v>
      </c>
      <c r="Z357" s="46" t="str">
        <f>[1]ESTAR_to_AWHS!I144</f>
        <v>2-3</v>
      </c>
      <c r="AA357" s="47">
        <f>[1]ESTAR_to_AWHS!J144</f>
        <v>41379</v>
      </c>
      <c r="AB357" s="44" t="s">
        <v>88</v>
      </c>
      <c r="AC357" s="124" t="str">
        <f t="shared" si="133"/>
        <v>2,     1900921,   "XE50T12EH45U0W  (50 gal)"</v>
      </c>
      <c r="AD357" s="126" t="str">
        <f t="shared" si="137"/>
        <v>Rheem</v>
      </c>
      <c r="AE357" t="s">
        <v>553</v>
      </c>
      <c r="AF357" s="167">
        <f t="shared" si="123"/>
        <v>1</v>
      </c>
      <c r="AG357" s="124" t="str">
        <f t="shared" si="134"/>
        <v xml:space="preserve">          case  XE50T12EH45U0W  (50 gal)   :   "RheemXE50T12W"</v>
      </c>
      <c r="AH357" s="6" t="s">
        <v>1275</v>
      </c>
      <c r="AI357" s="6">
        <v>2.4500000000000002</v>
      </c>
      <c r="AJ357" s="6">
        <v>1</v>
      </c>
      <c r="AK357"/>
      <c r="AL357" s="138" t="str">
        <f t="shared" si="135"/>
        <v/>
      </c>
      <c r="AM357" s="138" t="str">
        <f t="shared" si="136"/>
        <v/>
      </c>
      <c r="AN357"/>
      <c r="AO357"/>
      <c r="AP357"/>
      <c r="AQ357"/>
      <c r="AR357"/>
    </row>
    <row r="358" spans="3:1035" s="6" customFormat="1" ht="15" customHeight="1" x14ac:dyDescent="0.25">
      <c r="C358" s="6" t="str">
        <f t="shared" si="124"/>
        <v>Rheem</v>
      </c>
      <c r="D358" s="6" t="str">
        <f t="shared" si="125"/>
        <v>XE65T10HD50U0  (65 gal)</v>
      </c>
      <c r="E358" s="6">
        <f t="shared" si="126"/>
        <v>1901040</v>
      </c>
      <c r="F358" s="55">
        <f t="shared" si="127"/>
        <v>65</v>
      </c>
      <c r="G358" s="6" t="str">
        <f t="shared" si="128"/>
        <v>RheemHBDR4565</v>
      </c>
      <c r="H358" s="114">
        <f t="shared" si="129"/>
        <v>0</v>
      </c>
      <c r="I358" s="152" t="str">
        <f t="shared" si="130"/>
        <v>RheemXE65T10</v>
      </c>
      <c r="J358" s="114">
        <v>3</v>
      </c>
      <c r="K358" s="219">
        <v>3.7</v>
      </c>
      <c r="L358" s="91" t="s">
        <v>188</v>
      </c>
      <c r="M358" s="32">
        <v>3</v>
      </c>
      <c r="N358" s="75">
        <f t="shared" si="131"/>
        <v>19</v>
      </c>
      <c r="O358" s="12" t="s">
        <v>88</v>
      </c>
      <c r="P358" s="62">
        <f t="shared" si="138"/>
        <v>10</v>
      </c>
      <c r="Q358" s="164">
        <f t="shared" si="120"/>
        <v>1901040</v>
      </c>
      <c r="R358" s="59" t="str">
        <f t="shared" si="132"/>
        <v>XE65T10HD50U0  (65 gal)</v>
      </c>
      <c r="S358" s="151">
        <f t="shared" si="121"/>
        <v>1</v>
      </c>
      <c r="T358" s="13" t="s">
        <v>129</v>
      </c>
      <c r="U358" s="14">
        <v>65</v>
      </c>
      <c r="V358" s="99" t="s">
        <v>260</v>
      </c>
      <c r="W358" s="80" t="s">
        <v>260</v>
      </c>
      <c r="X358" s="85" t="str">
        <f t="shared" si="122"/>
        <v>RheemHBDR4565</v>
      </c>
      <c r="Y358" s="113">
        <v>0</v>
      </c>
      <c r="Z358" s="46" t="str">
        <f>[1]ESTAR_to_AWHS!I59</f>
        <v>2-3</v>
      </c>
      <c r="AA358" s="47">
        <f>[1]ESTAR_to_AWHS!J59</f>
        <v>42667</v>
      </c>
      <c r="AB358" s="44" t="s">
        <v>88</v>
      </c>
      <c r="AC358" s="124" t="str">
        <f t="shared" si="133"/>
        <v>2,     1901040,   "XE65T10HD50U0  (65 gal)"</v>
      </c>
      <c r="AD358" s="126" t="str">
        <f t="shared" si="137"/>
        <v>Rheem</v>
      </c>
      <c r="AE358" s="6" t="s">
        <v>554</v>
      </c>
      <c r="AF358" s="167">
        <f t="shared" si="123"/>
        <v>1</v>
      </c>
      <c r="AG358" s="124" t="str">
        <f t="shared" si="134"/>
        <v xml:space="preserve">          case  XE65T10HD50U0  (65 gal)   :   "RheemXE65T10"</v>
      </c>
      <c r="AH358" s="6">
        <v>3.7</v>
      </c>
      <c r="AJ358" s="6">
        <v>3</v>
      </c>
      <c r="AK358"/>
      <c r="AL358" s="138">
        <f t="shared" si="135"/>
        <v>3.7</v>
      </c>
      <c r="AM358" s="138" t="str">
        <f t="shared" si="136"/>
        <v/>
      </c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/>
      <c r="GD358"/>
      <c r="GE358"/>
      <c r="GF358"/>
      <c r="GG358"/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/>
      <c r="GY358"/>
      <c r="GZ358"/>
      <c r="HA358"/>
      <c r="HB358"/>
      <c r="HC358"/>
      <c r="HD358"/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/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/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/>
      <c r="LM358"/>
      <c r="LN358"/>
      <c r="LO358"/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  <c r="MK358"/>
      <c r="ML358"/>
      <c r="MM358"/>
      <c r="MN358"/>
      <c r="MO358"/>
      <c r="MP358"/>
      <c r="MQ358"/>
      <c r="MR358"/>
      <c r="MS358"/>
      <c r="MT358"/>
      <c r="MU358"/>
      <c r="MV358"/>
      <c r="MW358"/>
      <c r="MX358"/>
      <c r="MY358"/>
      <c r="MZ358"/>
      <c r="NA358"/>
      <c r="NB358"/>
      <c r="NC358"/>
      <c r="ND358"/>
      <c r="NE358"/>
      <c r="NF358"/>
      <c r="NG358"/>
      <c r="NH358"/>
      <c r="NI358"/>
      <c r="NJ358"/>
      <c r="NK358"/>
      <c r="NL358"/>
      <c r="NM358"/>
      <c r="NN358"/>
      <c r="NO358"/>
      <c r="NP358"/>
      <c r="NQ358"/>
      <c r="NR358"/>
      <c r="NS358"/>
      <c r="NT358"/>
      <c r="NU358"/>
      <c r="NV358"/>
      <c r="NW358"/>
      <c r="NX358"/>
      <c r="NY358"/>
      <c r="NZ358"/>
      <c r="OA358"/>
      <c r="OB358"/>
      <c r="OC358"/>
      <c r="OD358"/>
      <c r="OE358"/>
      <c r="OF358"/>
      <c r="OG358"/>
      <c r="OH358"/>
      <c r="OI358"/>
      <c r="OJ358"/>
      <c r="OK358"/>
      <c r="OL358"/>
      <c r="OM358"/>
      <c r="ON358"/>
      <c r="OO358"/>
      <c r="OP358"/>
      <c r="OQ358"/>
      <c r="OR358"/>
      <c r="OS358"/>
      <c r="OT358"/>
      <c r="OU358"/>
      <c r="OV358"/>
      <c r="OW358"/>
      <c r="OX358"/>
      <c r="OY358"/>
      <c r="OZ358"/>
      <c r="PA358"/>
      <c r="PB358"/>
      <c r="PC358"/>
      <c r="PD358"/>
      <c r="PE358"/>
      <c r="PF358"/>
      <c r="PG358"/>
      <c r="PH358"/>
      <c r="PI358"/>
      <c r="PJ358"/>
      <c r="PK358"/>
      <c r="PL358"/>
      <c r="PM358"/>
      <c r="PN358"/>
      <c r="PO358"/>
      <c r="PP358"/>
      <c r="PQ358"/>
      <c r="PR358"/>
      <c r="PS358"/>
      <c r="PT358"/>
      <c r="PU358"/>
      <c r="PV358"/>
      <c r="PW358"/>
      <c r="PX358"/>
      <c r="PY358"/>
      <c r="PZ358"/>
      <c r="QA358"/>
      <c r="QB358"/>
      <c r="QC358"/>
      <c r="QD358"/>
      <c r="QE358"/>
      <c r="QF358"/>
      <c r="QG358"/>
      <c r="QH358"/>
      <c r="QI358"/>
      <c r="QJ358"/>
      <c r="QK358"/>
      <c r="QL358"/>
      <c r="QM358"/>
      <c r="QN358"/>
      <c r="QO358"/>
      <c r="QP358"/>
      <c r="QQ358"/>
      <c r="QR358"/>
      <c r="QS358"/>
      <c r="QT358"/>
      <c r="QU358"/>
      <c r="QV358"/>
      <c r="QW358"/>
      <c r="QX358"/>
      <c r="QY358"/>
      <c r="QZ358"/>
      <c r="RA358"/>
      <c r="RB358"/>
      <c r="RC358"/>
      <c r="RD358"/>
      <c r="RE358"/>
      <c r="RF358"/>
      <c r="RG358"/>
      <c r="RH358"/>
      <c r="RI358"/>
      <c r="RJ358"/>
      <c r="RK358"/>
      <c r="RL358"/>
      <c r="RM358"/>
      <c r="RN358"/>
      <c r="RO358"/>
      <c r="RP358"/>
      <c r="RQ358"/>
      <c r="RR358"/>
      <c r="RS358"/>
      <c r="RT358"/>
      <c r="RU358"/>
      <c r="RV358"/>
      <c r="RW358"/>
      <c r="RX358"/>
      <c r="RY358"/>
      <c r="RZ358"/>
      <c r="SA358"/>
      <c r="SB358"/>
      <c r="SC358"/>
      <c r="SD358"/>
      <c r="SE358"/>
      <c r="SF358"/>
      <c r="SG358"/>
      <c r="SH358"/>
      <c r="SI358"/>
      <c r="SJ358"/>
      <c r="SK358"/>
      <c r="SL358"/>
      <c r="SM358"/>
      <c r="SN358"/>
      <c r="SO358"/>
      <c r="SP358"/>
      <c r="SQ358"/>
      <c r="SR358"/>
      <c r="SS358"/>
      <c r="ST358"/>
      <c r="SU358"/>
      <c r="SV358"/>
      <c r="SW358"/>
      <c r="SX358"/>
      <c r="SY358"/>
      <c r="SZ358"/>
      <c r="TA358"/>
      <c r="TB358"/>
      <c r="TC358"/>
      <c r="TD358"/>
      <c r="TE358"/>
      <c r="TF358"/>
      <c r="TG358"/>
      <c r="TH358"/>
      <c r="TI358"/>
      <c r="TJ358"/>
      <c r="TK358"/>
      <c r="TL358"/>
      <c r="TM358"/>
      <c r="TN358"/>
      <c r="TO358"/>
      <c r="TP358"/>
      <c r="TQ358"/>
      <c r="TR358"/>
      <c r="TS358"/>
      <c r="TT358"/>
      <c r="TU358"/>
      <c r="TV358"/>
      <c r="TW358"/>
      <c r="TX358"/>
      <c r="TY358"/>
      <c r="TZ358"/>
      <c r="UA358"/>
      <c r="UB358"/>
      <c r="UC358"/>
      <c r="UD358"/>
      <c r="UE358"/>
      <c r="UF358"/>
      <c r="UG358"/>
      <c r="UH358"/>
      <c r="UI358"/>
      <c r="UJ358"/>
      <c r="UK358"/>
      <c r="UL358"/>
      <c r="UM358"/>
      <c r="UN358"/>
      <c r="UO358"/>
      <c r="UP358"/>
      <c r="UQ358"/>
      <c r="UR358"/>
      <c r="US358"/>
      <c r="UT358"/>
      <c r="UU358"/>
      <c r="UV358"/>
      <c r="UW358"/>
      <c r="UX358"/>
      <c r="UY358"/>
      <c r="UZ358"/>
      <c r="VA358"/>
      <c r="VB358"/>
      <c r="VC358"/>
      <c r="VD358"/>
      <c r="VE358"/>
      <c r="VF358"/>
      <c r="VG358"/>
      <c r="VH358"/>
      <c r="VI358"/>
      <c r="VJ358"/>
      <c r="VK358"/>
      <c r="VL358"/>
      <c r="VM358"/>
      <c r="VN358"/>
      <c r="VO358"/>
      <c r="VP358"/>
      <c r="VQ358"/>
      <c r="VR358"/>
      <c r="VS358"/>
      <c r="VT358"/>
      <c r="VU358"/>
      <c r="VV358"/>
      <c r="VW358"/>
      <c r="VX358"/>
      <c r="VY358"/>
      <c r="VZ358"/>
      <c r="WA358"/>
      <c r="WB358"/>
      <c r="WC358"/>
      <c r="WD358"/>
      <c r="WE358"/>
      <c r="WF358"/>
      <c r="WG358"/>
      <c r="WH358"/>
      <c r="WI358"/>
      <c r="WJ358"/>
      <c r="WK358"/>
      <c r="WL358"/>
      <c r="WM358"/>
      <c r="WN358"/>
      <c r="WO358"/>
      <c r="WP358"/>
      <c r="WQ358"/>
      <c r="WR358"/>
      <c r="WS358"/>
      <c r="WT358"/>
      <c r="WU358"/>
      <c r="WV358"/>
      <c r="WW358"/>
      <c r="WX358"/>
      <c r="WY358"/>
      <c r="WZ358"/>
      <c r="XA358"/>
      <c r="XB358"/>
      <c r="XC358"/>
      <c r="XD358"/>
      <c r="XE358"/>
      <c r="XF358"/>
      <c r="XG358"/>
      <c r="XH358"/>
      <c r="XI358"/>
      <c r="XJ358"/>
      <c r="XK358"/>
      <c r="XL358"/>
      <c r="XM358"/>
      <c r="XN358"/>
      <c r="XO358"/>
      <c r="XP358"/>
      <c r="XQ358"/>
      <c r="XR358"/>
      <c r="XS358"/>
      <c r="XT358"/>
      <c r="XU358"/>
      <c r="XV358"/>
      <c r="XW358"/>
      <c r="XX358"/>
      <c r="XY358"/>
      <c r="XZ358"/>
      <c r="YA358"/>
      <c r="YB358"/>
      <c r="YC358"/>
      <c r="YD358"/>
      <c r="YE358"/>
      <c r="YF358"/>
      <c r="YG358"/>
      <c r="YH358"/>
      <c r="YI358"/>
      <c r="YJ358"/>
      <c r="YK358"/>
      <c r="YL358"/>
      <c r="YM358"/>
      <c r="YN358"/>
      <c r="YO358"/>
      <c r="YP358"/>
      <c r="YQ358"/>
      <c r="YR358"/>
      <c r="YS358"/>
      <c r="YT358"/>
      <c r="YU358"/>
      <c r="YV358"/>
      <c r="YW358"/>
      <c r="YX358"/>
      <c r="YY358"/>
      <c r="YZ358"/>
      <c r="ZA358"/>
      <c r="ZB358"/>
      <c r="ZC358"/>
      <c r="ZD358"/>
      <c r="ZE358"/>
      <c r="ZF358"/>
      <c r="ZG358"/>
      <c r="ZH358"/>
      <c r="ZI358"/>
      <c r="ZJ358"/>
      <c r="ZK358"/>
      <c r="ZL358"/>
      <c r="ZM358"/>
      <c r="ZN358"/>
      <c r="ZO358"/>
      <c r="ZP358"/>
      <c r="ZQ358"/>
      <c r="ZR358"/>
      <c r="ZS358"/>
      <c r="ZT358"/>
      <c r="ZU358"/>
      <c r="ZV358"/>
      <c r="ZW358"/>
      <c r="ZX358"/>
      <c r="ZY358"/>
      <c r="ZZ358"/>
      <c r="AAA358"/>
      <c r="AAB358"/>
      <c r="AAC358"/>
      <c r="AAD358"/>
      <c r="AAE358"/>
      <c r="AAF358"/>
      <c r="AAG358"/>
      <c r="AAH358"/>
      <c r="AAI358"/>
      <c r="AAJ358"/>
      <c r="AAK358"/>
      <c r="AAL358"/>
      <c r="AAM358"/>
      <c r="AAN358"/>
      <c r="AAO358"/>
      <c r="AAP358"/>
      <c r="AAQ358"/>
      <c r="AAR358"/>
      <c r="AAS358"/>
      <c r="AAT358"/>
      <c r="AAU358"/>
      <c r="AAV358"/>
      <c r="AAW358"/>
      <c r="AAX358"/>
      <c r="AAY358"/>
      <c r="AAZ358"/>
      <c r="ABA358"/>
      <c r="ABB358"/>
      <c r="ABC358"/>
      <c r="ABD358"/>
      <c r="ABE358"/>
      <c r="ABF358"/>
      <c r="ABG358"/>
      <c r="ABH358"/>
      <c r="ABI358"/>
      <c r="ABJ358"/>
      <c r="ABK358"/>
      <c r="ABL358"/>
      <c r="ABM358"/>
      <c r="ABN358"/>
      <c r="ABO358"/>
      <c r="ABP358"/>
      <c r="ABQ358"/>
      <c r="ABR358"/>
      <c r="ABS358"/>
      <c r="ABT358"/>
      <c r="ABU358"/>
      <c r="ABV358"/>
      <c r="ABW358"/>
      <c r="ABX358"/>
      <c r="ABY358"/>
      <c r="ABZ358"/>
      <c r="ACA358"/>
      <c r="ACB358"/>
      <c r="ACC358"/>
      <c r="ACD358"/>
      <c r="ACE358"/>
      <c r="ACF358"/>
      <c r="ACG358"/>
      <c r="ACH358"/>
      <c r="ACI358"/>
      <c r="ACJ358"/>
      <c r="ACK358"/>
      <c r="ACL358"/>
      <c r="ACM358"/>
      <c r="ACN358"/>
      <c r="ACO358"/>
      <c r="ACP358"/>
      <c r="ACQ358"/>
      <c r="ACR358"/>
      <c r="ACS358"/>
      <c r="ACT358"/>
      <c r="ACU358"/>
      <c r="ACV358"/>
      <c r="ACW358"/>
      <c r="ACX358"/>
      <c r="ACY358"/>
      <c r="ACZ358"/>
      <c r="ADA358"/>
      <c r="ADB358"/>
      <c r="ADC358"/>
      <c r="ADD358"/>
      <c r="ADE358"/>
      <c r="ADF358"/>
      <c r="ADG358"/>
      <c r="ADH358"/>
      <c r="ADI358"/>
      <c r="ADJ358"/>
      <c r="ADK358"/>
      <c r="ADL358"/>
      <c r="ADM358"/>
      <c r="ADN358"/>
      <c r="ADO358"/>
      <c r="ADP358"/>
      <c r="ADQ358"/>
      <c r="ADR358"/>
      <c r="ADS358"/>
      <c r="ADT358"/>
      <c r="ADU358"/>
      <c r="ADV358"/>
      <c r="ADW358"/>
      <c r="ADX358"/>
      <c r="ADY358"/>
      <c r="ADZ358"/>
      <c r="AEA358"/>
      <c r="AEB358"/>
      <c r="AEC358"/>
      <c r="AED358"/>
      <c r="AEE358"/>
      <c r="AEF358"/>
      <c r="AEG358"/>
      <c r="AEH358"/>
      <c r="AEI358"/>
      <c r="AEJ358"/>
      <c r="AEK358"/>
      <c r="AEL358"/>
      <c r="AEM358"/>
      <c r="AEN358"/>
      <c r="AEO358"/>
      <c r="AEP358"/>
      <c r="AEQ358"/>
      <c r="AER358"/>
      <c r="AES358"/>
      <c r="AET358"/>
      <c r="AEU358"/>
      <c r="AEV358"/>
      <c r="AEW358"/>
      <c r="AEX358"/>
      <c r="AEY358"/>
      <c r="AEZ358"/>
      <c r="AFA358"/>
      <c r="AFB358"/>
      <c r="AFC358"/>
      <c r="AFD358"/>
      <c r="AFE358"/>
      <c r="AFF358"/>
      <c r="AFG358"/>
      <c r="AFH358"/>
      <c r="AFI358"/>
      <c r="AFJ358"/>
      <c r="AFK358"/>
      <c r="AFL358"/>
      <c r="AFM358"/>
      <c r="AFN358"/>
      <c r="AFO358"/>
      <c r="AFP358"/>
      <c r="AFQ358"/>
      <c r="AFR358"/>
      <c r="AFS358"/>
      <c r="AFT358"/>
      <c r="AFU358"/>
      <c r="AFV358"/>
      <c r="AFW358"/>
      <c r="AFX358"/>
      <c r="AFY358"/>
      <c r="AFZ358"/>
      <c r="AGA358"/>
      <c r="AGB358"/>
      <c r="AGC358"/>
      <c r="AGD358"/>
      <c r="AGE358"/>
      <c r="AGF358"/>
      <c r="AGG358"/>
      <c r="AGH358"/>
      <c r="AGI358"/>
      <c r="AGJ358"/>
      <c r="AGK358"/>
      <c r="AGL358"/>
      <c r="AGM358"/>
      <c r="AGN358"/>
      <c r="AGO358"/>
      <c r="AGP358"/>
      <c r="AGQ358"/>
      <c r="AGR358"/>
      <c r="AGS358"/>
      <c r="AGT358"/>
      <c r="AGU358"/>
      <c r="AGV358"/>
      <c r="AGW358"/>
      <c r="AGX358"/>
      <c r="AGY358"/>
      <c r="AGZ358"/>
      <c r="AHA358"/>
      <c r="AHB358"/>
      <c r="AHC358"/>
      <c r="AHD358"/>
      <c r="AHE358"/>
      <c r="AHF358"/>
      <c r="AHG358"/>
      <c r="AHH358"/>
      <c r="AHI358"/>
      <c r="AHJ358"/>
      <c r="AHK358"/>
      <c r="AHL358"/>
      <c r="AHM358"/>
      <c r="AHN358"/>
      <c r="AHO358"/>
      <c r="AHP358"/>
      <c r="AHQ358"/>
      <c r="AHR358"/>
      <c r="AHS358"/>
      <c r="AHT358"/>
      <c r="AHU358"/>
      <c r="AHV358"/>
      <c r="AHW358"/>
      <c r="AHX358"/>
      <c r="AHY358"/>
      <c r="AHZ358"/>
      <c r="AIA358"/>
      <c r="AIB358"/>
      <c r="AIC358"/>
      <c r="AID358"/>
      <c r="AIE358"/>
      <c r="AIF358"/>
      <c r="AIG358"/>
      <c r="AIH358"/>
      <c r="AII358"/>
      <c r="AIJ358"/>
      <c r="AIK358"/>
      <c r="AIL358"/>
      <c r="AIM358"/>
      <c r="AIN358"/>
      <c r="AIO358"/>
      <c r="AIP358"/>
      <c r="AIQ358"/>
      <c r="AIR358"/>
      <c r="AIS358"/>
      <c r="AIT358"/>
      <c r="AIU358"/>
      <c r="AIV358"/>
      <c r="AIW358"/>
      <c r="AIX358"/>
      <c r="AIY358"/>
      <c r="AIZ358"/>
      <c r="AJA358"/>
      <c r="AJB358"/>
      <c r="AJC358"/>
      <c r="AJD358"/>
      <c r="AJE358"/>
      <c r="AJF358"/>
      <c r="AJG358"/>
      <c r="AJH358"/>
      <c r="AJI358"/>
      <c r="AJJ358"/>
      <c r="AJK358"/>
      <c r="AJL358"/>
      <c r="AJM358"/>
      <c r="AJN358"/>
      <c r="AJO358"/>
      <c r="AJP358"/>
      <c r="AJQ358"/>
      <c r="AJR358"/>
      <c r="AJS358"/>
      <c r="AJT358"/>
      <c r="AJU358"/>
      <c r="AJV358"/>
      <c r="AJW358"/>
      <c r="AJX358"/>
      <c r="AJY358"/>
      <c r="AJZ358"/>
      <c r="AKA358"/>
      <c r="AKB358"/>
      <c r="AKC358"/>
      <c r="AKD358"/>
      <c r="AKE358"/>
      <c r="AKF358"/>
      <c r="AKG358"/>
      <c r="AKH358"/>
      <c r="AKI358"/>
      <c r="AKJ358"/>
      <c r="AKK358"/>
      <c r="AKL358"/>
      <c r="AKM358"/>
      <c r="AKN358"/>
      <c r="AKO358"/>
      <c r="AKP358"/>
      <c r="AKQ358"/>
      <c r="AKR358"/>
      <c r="AKS358"/>
      <c r="AKT358"/>
      <c r="AKU358"/>
      <c r="AKV358"/>
      <c r="AKW358"/>
      <c r="AKX358"/>
      <c r="AKY358"/>
      <c r="AKZ358"/>
      <c r="ALA358"/>
      <c r="ALB358"/>
      <c r="ALC358"/>
      <c r="ALD358"/>
      <c r="ALE358"/>
      <c r="ALF358"/>
      <c r="ALG358"/>
      <c r="ALH358"/>
      <c r="ALI358"/>
      <c r="ALJ358"/>
      <c r="ALK358"/>
      <c r="ALL358"/>
      <c r="ALM358"/>
      <c r="ALN358"/>
      <c r="ALO358"/>
      <c r="ALP358"/>
      <c r="ALQ358"/>
      <c r="ALR358"/>
      <c r="ALS358"/>
      <c r="ALT358"/>
      <c r="ALU358"/>
      <c r="ALV358"/>
      <c r="ALW358"/>
      <c r="ALX358"/>
      <c r="ALY358"/>
      <c r="ALZ358"/>
      <c r="AMA358"/>
      <c r="AMB358"/>
      <c r="AMC358"/>
      <c r="AMD358"/>
      <c r="AME358"/>
      <c r="AMF358"/>
      <c r="AMG358"/>
      <c r="AMH358"/>
      <c r="AMI358"/>
      <c r="AMJ358"/>
      <c r="AMK358"/>
      <c r="AML358"/>
      <c r="AMM358"/>
      <c r="AMN358"/>
      <c r="AMO358"/>
      <c r="AMP358"/>
      <c r="AMQ358"/>
      <c r="AMR358"/>
      <c r="AMS358"/>
      <c r="AMT358"/>
      <c r="AMU358"/>
    </row>
    <row r="359" spans="3:1035" s="6" customFormat="1" ht="15" customHeight="1" x14ac:dyDescent="0.25">
      <c r="C359" s="6" t="str">
        <f t="shared" si="124"/>
        <v>Rheem</v>
      </c>
      <c r="D359" s="6" t="str">
        <f t="shared" si="125"/>
        <v>XE80T10HD50U0  (80 gal)</v>
      </c>
      <c r="E359" s="6">
        <f t="shared" si="126"/>
        <v>1901141</v>
      </c>
      <c r="F359" s="55">
        <f t="shared" si="127"/>
        <v>80</v>
      </c>
      <c r="G359" s="6" t="str">
        <f t="shared" si="128"/>
        <v>RheemHBDR4580</v>
      </c>
      <c r="H359" s="114">
        <f t="shared" si="129"/>
        <v>0</v>
      </c>
      <c r="I359" s="152" t="str">
        <f t="shared" si="130"/>
        <v>RheemXE80T10</v>
      </c>
      <c r="J359" s="114">
        <v>3</v>
      </c>
      <c r="K359" s="219">
        <v>3.7</v>
      </c>
      <c r="L359" s="91" t="s">
        <v>188</v>
      </c>
      <c r="M359" s="32">
        <v>3</v>
      </c>
      <c r="N359" s="75">
        <f t="shared" si="131"/>
        <v>19</v>
      </c>
      <c r="O359" s="12" t="s">
        <v>88</v>
      </c>
      <c r="P359" s="62">
        <f t="shared" si="138"/>
        <v>11</v>
      </c>
      <c r="Q359" s="164">
        <f t="shared" si="120"/>
        <v>1901141</v>
      </c>
      <c r="R359" s="59" t="str">
        <f t="shared" si="132"/>
        <v>XE80T10HD50U0  (80 gal)</v>
      </c>
      <c r="S359" s="151">
        <f t="shared" si="121"/>
        <v>1</v>
      </c>
      <c r="T359" s="13" t="s">
        <v>130</v>
      </c>
      <c r="U359" s="14">
        <v>80</v>
      </c>
      <c r="V359" s="99" t="s">
        <v>261</v>
      </c>
      <c r="W359" s="80" t="s">
        <v>261</v>
      </c>
      <c r="X359" s="85" t="str">
        <f t="shared" si="122"/>
        <v>RheemHBDR4580</v>
      </c>
      <c r="Y359" s="113">
        <v>0</v>
      </c>
      <c r="Z359" s="46">
        <f>[1]ESTAR_to_AWHS!I60</f>
        <v>4</v>
      </c>
      <c r="AA359" s="47">
        <f>[1]ESTAR_to_AWHS!J60</f>
        <v>42667</v>
      </c>
      <c r="AB359" s="44" t="s">
        <v>88</v>
      </c>
      <c r="AC359" s="124" t="str">
        <f t="shared" si="133"/>
        <v>2,     1901141,   "XE80T10HD50U0  (80 gal)"</v>
      </c>
      <c r="AD359" s="126" t="str">
        <f t="shared" si="137"/>
        <v>Rheem</v>
      </c>
      <c r="AE359" s="6" t="s">
        <v>559</v>
      </c>
      <c r="AF359" s="167">
        <f t="shared" si="123"/>
        <v>1</v>
      </c>
      <c r="AG359" s="124" t="str">
        <f t="shared" si="134"/>
        <v xml:space="preserve">          case  XE80T10HD50U0  (80 gal)   :   "RheemXE80T10"</v>
      </c>
      <c r="AH359" s="6">
        <v>3.7</v>
      </c>
      <c r="AJ359" s="6">
        <v>3</v>
      </c>
      <c r="AK359"/>
      <c r="AL359" s="138">
        <f t="shared" si="135"/>
        <v>3.7</v>
      </c>
      <c r="AM359" s="138" t="str">
        <f t="shared" si="136"/>
        <v/>
      </c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/>
      <c r="FQ359"/>
      <c r="FR359"/>
      <c r="FS359"/>
      <c r="FT359"/>
      <c r="FU359"/>
      <c r="FV359"/>
      <c r="FW359"/>
      <c r="FX359"/>
      <c r="FY359"/>
      <c r="FZ359"/>
      <c r="GA359"/>
      <c r="GB359"/>
      <c r="GC359"/>
      <c r="GD359"/>
      <c r="GE359"/>
      <c r="GF359"/>
      <c r="GG359"/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/>
      <c r="GW359"/>
      <c r="GX359"/>
      <c r="GY359"/>
      <c r="GZ359"/>
      <c r="HA359"/>
      <c r="HB359"/>
      <c r="HC359"/>
      <c r="HD359"/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/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/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/>
      <c r="LM359"/>
      <c r="LN359"/>
      <c r="LO359"/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  <c r="MK359"/>
      <c r="ML359"/>
      <c r="MM359"/>
      <c r="MN359"/>
      <c r="MO359"/>
      <c r="MP359"/>
      <c r="MQ359"/>
      <c r="MR359"/>
      <c r="MS359"/>
      <c r="MT359"/>
      <c r="MU359"/>
      <c r="MV359"/>
      <c r="MW359"/>
      <c r="MX359"/>
      <c r="MY359"/>
      <c r="MZ359"/>
      <c r="NA359"/>
      <c r="NB359"/>
      <c r="NC359"/>
      <c r="ND359"/>
      <c r="NE359"/>
      <c r="NF359"/>
      <c r="NG359"/>
      <c r="NH359"/>
      <c r="NI359"/>
      <c r="NJ359"/>
      <c r="NK359"/>
      <c r="NL359"/>
      <c r="NM359"/>
      <c r="NN359"/>
      <c r="NO359"/>
      <c r="NP359"/>
      <c r="NQ359"/>
      <c r="NR359"/>
      <c r="NS359"/>
      <c r="NT359"/>
      <c r="NU359"/>
      <c r="NV359"/>
      <c r="NW359"/>
      <c r="NX359"/>
      <c r="NY359"/>
      <c r="NZ359"/>
      <c r="OA359"/>
      <c r="OB359"/>
      <c r="OC359"/>
      <c r="OD359"/>
      <c r="OE359"/>
      <c r="OF359"/>
      <c r="OG359"/>
      <c r="OH359"/>
      <c r="OI359"/>
      <c r="OJ359"/>
      <c r="OK359"/>
      <c r="OL359"/>
      <c r="OM359"/>
      <c r="ON359"/>
      <c r="OO359"/>
      <c r="OP359"/>
      <c r="OQ359"/>
      <c r="OR359"/>
      <c r="OS359"/>
      <c r="OT359"/>
      <c r="OU359"/>
      <c r="OV359"/>
      <c r="OW359"/>
      <c r="OX359"/>
      <c r="OY359"/>
      <c r="OZ359"/>
      <c r="PA359"/>
      <c r="PB359"/>
      <c r="PC359"/>
      <c r="PD359"/>
      <c r="PE359"/>
      <c r="PF359"/>
      <c r="PG359"/>
      <c r="PH359"/>
      <c r="PI359"/>
      <c r="PJ359"/>
      <c r="PK359"/>
      <c r="PL359"/>
      <c r="PM359"/>
      <c r="PN359"/>
      <c r="PO359"/>
      <c r="PP359"/>
      <c r="PQ359"/>
      <c r="PR359"/>
      <c r="PS359"/>
      <c r="PT359"/>
      <c r="PU359"/>
      <c r="PV359"/>
      <c r="PW359"/>
      <c r="PX359"/>
      <c r="PY359"/>
      <c r="PZ359"/>
      <c r="QA359"/>
      <c r="QB359"/>
      <c r="QC359"/>
      <c r="QD359"/>
      <c r="QE359"/>
      <c r="QF359"/>
      <c r="QG359"/>
      <c r="QH359"/>
      <c r="QI359"/>
      <c r="QJ359"/>
      <c r="QK359"/>
      <c r="QL359"/>
      <c r="QM359"/>
      <c r="QN359"/>
      <c r="QO359"/>
      <c r="QP359"/>
      <c r="QQ359"/>
      <c r="QR359"/>
      <c r="QS359"/>
      <c r="QT359"/>
      <c r="QU359"/>
      <c r="QV359"/>
      <c r="QW359"/>
      <c r="QX359"/>
      <c r="QY359"/>
      <c r="QZ359"/>
      <c r="RA359"/>
      <c r="RB359"/>
      <c r="RC359"/>
      <c r="RD359"/>
      <c r="RE359"/>
      <c r="RF359"/>
      <c r="RG359"/>
      <c r="RH359"/>
      <c r="RI359"/>
      <c r="RJ359"/>
      <c r="RK359"/>
      <c r="RL359"/>
      <c r="RM359"/>
      <c r="RN359"/>
      <c r="RO359"/>
      <c r="RP359"/>
      <c r="RQ359"/>
      <c r="RR359"/>
      <c r="RS359"/>
      <c r="RT359"/>
      <c r="RU359"/>
      <c r="RV359"/>
      <c r="RW359"/>
      <c r="RX359"/>
      <c r="RY359"/>
      <c r="RZ359"/>
      <c r="SA359"/>
      <c r="SB359"/>
      <c r="SC359"/>
      <c r="SD359"/>
      <c r="SE359"/>
      <c r="SF359"/>
      <c r="SG359"/>
      <c r="SH359"/>
      <c r="SI359"/>
      <c r="SJ359"/>
      <c r="SK359"/>
      <c r="SL359"/>
      <c r="SM359"/>
      <c r="SN359"/>
      <c r="SO359"/>
      <c r="SP359"/>
      <c r="SQ359"/>
      <c r="SR359"/>
      <c r="SS359"/>
      <c r="ST359"/>
      <c r="SU359"/>
      <c r="SV359"/>
      <c r="SW359"/>
      <c r="SX359"/>
      <c r="SY359"/>
      <c r="SZ359"/>
      <c r="TA359"/>
      <c r="TB359"/>
      <c r="TC359"/>
      <c r="TD359"/>
      <c r="TE359"/>
      <c r="TF359"/>
      <c r="TG359"/>
      <c r="TH359"/>
      <c r="TI359"/>
      <c r="TJ359"/>
      <c r="TK359"/>
      <c r="TL359"/>
      <c r="TM359"/>
      <c r="TN359"/>
      <c r="TO359"/>
      <c r="TP359"/>
      <c r="TQ359"/>
      <c r="TR359"/>
      <c r="TS359"/>
      <c r="TT359"/>
      <c r="TU359"/>
      <c r="TV359"/>
      <c r="TW359"/>
      <c r="TX359"/>
      <c r="TY359"/>
      <c r="TZ359"/>
      <c r="UA359"/>
      <c r="UB359"/>
      <c r="UC359"/>
      <c r="UD359"/>
      <c r="UE359"/>
      <c r="UF359"/>
      <c r="UG359"/>
      <c r="UH359"/>
      <c r="UI359"/>
      <c r="UJ359"/>
      <c r="UK359"/>
      <c r="UL359"/>
      <c r="UM359"/>
      <c r="UN359"/>
      <c r="UO359"/>
      <c r="UP359"/>
      <c r="UQ359"/>
      <c r="UR359"/>
      <c r="US359"/>
      <c r="UT359"/>
      <c r="UU359"/>
      <c r="UV359"/>
      <c r="UW359"/>
      <c r="UX359"/>
      <c r="UY359"/>
      <c r="UZ359"/>
      <c r="VA359"/>
      <c r="VB359"/>
      <c r="VC359"/>
      <c r="VD359"/>
      <c r="VE359"/>
      <c r="VF359"/>
      <c r="VG359"/>
      <c r="VH359"/>
      <c r="VI359"/>
      <c r="VJ359"/>
      <c r="VK359"/>
      <c r="VL359"/>
      <c r="VM359"/>
      <c r="VN359"/>
      <c r="VO359"/>
      <c r="VP359"/>
      <c r="VQ359"/>
      <c r="VR359"/>
      <c r="VS359"/>
      <c r="VT359"/>
      <c r="VU359"/>
      <c r="VV359"/>
      <c r="VW359"/>
      <c r="VX359"/>
      <c r="VY359"/>
      <c r="VZ359"/>
      <c r="WA359"/>
      <c r="WB359"/>
      <c r="WC359"/>
      <c r="WD359"/>
      <c r="WE359"/>
      <c r="WF359"/>
      <c r="WG359"/>
      <c r="WH359"/>
      <c r="WI359"/>
      <c r="WJ359"/>
      <c r="WK359"/>
      <c r="WL359"/>
      <c r="WM359"/>
      <c r="WN359"/>
      <c r="WO359"/>
      <c r="WP359"/>
      <c r="WQ359"/>
      <c r="WR359"/>
      <c r="WS359"/>
      <c r="WT359"/>
      <c r="WU359"/>
      <c r="WV359"/>
      <c r="WW359"/>
      <c r="WX359"/>
      <c r="WY359"/>
      <c r="WZ359"/>
      <c r="XA359"/>
      <c r="XB359"/>
      <c r="XC359"/>
      <c r="XD359"/>
      <c r="XE359"/>
      <c r="XF359"/>
      <c r="XG359"/>
      <c r="XH359"/>
      <c r="XI359"/>
      <c r="XJ359"/>
      <c r="XK359"/>
      <c r="XL359"/>
      <c r="XM359"/>
      <c r="XN359"/>
      <c r="XO359"/>
      <c r="XP359"/>
      <c r="XQ359"/>
      <c r="XR359"/>
      <c r="XS359"/>
      <c r="XT359"/>
      <c r="XU359"/>
      <c r="XV359"/>
      <c r="XW359"/>
      <c r="XX359"/>
      <c r="XY359"/>
      <c r="XZ359"/>
      <c r="YA359"/>
      <c r="YB359"/>
      <c r="YC359"/>
      <c r="YD359"/>
      <c r="YE359"/>
      <c r="YF359"/>
      <c r="YG359"/>
      <c r="YH359"/>
      <c r="YI359"/>
      <c r="YJ359"/>
      <c r="YK359"/>
      <c r="YL359"/>
      <c r="YM359"/>
      <c r="YN359"/>
      <c r="YO359"/>
      <c r="YP359"/>
      <c r="YQ359"/>
      <c r="YR359"/>
      <c r="YS359"/>
      <c r="YT359"/>
      <c r="YU359"/>
      <c r="YV359"/>
      <c r="YW359"/>
      <c r="YX359"/>
      <c r="YY359"/>
      <c r="YZ359"/>
      <c r="ZA359"/>
      <c r="ZB359"/>
      <c r="ZC359"/>
      <c r="ZD359"/>
      <c r="ZE359"/>
      <c r="ZF359"/>
      <c r="ZG359"/>
      <c r="ZH359"/>
      <c r="ZI359"/>
      <c r="ZJ359"/>
      <c r="ZK359"/>
      <c r="ZL359"/>
      <c r="ZM359"/>
      <c r="ZN359"/>
      <c r="ZO359"/>
      <c r="ZP359"/>
      <c r="ZQ359"/>
      <c r="ZR359"/>
      <c r="ZS359"/>
      <c r="ZT359"/>
      <c r="ZU359"/>
      <c r="ZV359"/>
      <c r="ZW359"/>
      <c r="ZX359"/>
      <c r="ZY359"/>
      <c r="ZZ359"/>
      <c r="AAA359"/>
      <c r="AAB359"/>
      <c r="AAC359"/>
      <c r="AAD359"/>
      <c r="AAE359"/>
      <c r="AAF359"/>
      <c r="AAG359"/>
      <c r="AAH359"/>
      <c r="AAI359"/>
      <c r="AAJ359"/>
      <c r="AAK359"/>
      <c r="AAL359"/>
      <c r="AAM359"/>
      <c r="AAN359"/>
      <c r="AAO359"/>
      <c r="AAP359"/>
      <c r="AAQ359"/>
      <c r="AAR359"/>
      <c r="AAS359"/>
      <c r="AAT359"/>
      <c r="AAU359"/>
      <c r="AAV359"/>
      <c r="AAW359"/>
      <c r="AAX359"/>
      <c r="AAY359"/>
      <c r="AAZ359"/>
      <c r="ABA359"/>
      <c r="ABB359"/>
      <c r="ABC359"/>
      <c r="ABD359"/>
      <c r="ABE359"/>
      <c r="ABF359"/>
      <c r="ABG359"/>
      <c r="ABH359"/>
      <c r="ABI359"/>
      <c r="ABJ359"/>
      <c r="ABK359"/>
      <c r="ABL359"/>
      <c r="ABM359"/>
      <c r="ABN359"/>
      <c r="ABO359"/>
      <c r="ABP359"/>
      <c r="ABQ359"/>
      <c r="ABR359"/>
      <c r="ABS359"/>
      <c r="ABT359"/>
      <c r="ABU359"/>
      <c r="ABV359"/>
      <c r="ABW359"/>
      <c r="ABX359"/>
      <c r="ABY359"/>
      <c r="ABZ359"/>
      <c r="ACA359"/>
      <c r="ACB359"/>
      <c r="ACC359"/>
      <c r="ACD359"/>
      <c r="ACE359"/>
      <c r="ACF359"/>
      <c r="ACG359"/>
      <c r="ACH359"/>
      <c r="ACI359"/>
      <c r="ACJ359"/>
      <c r="ACK359"/>
      <c r="ACL359"/>
      <c r="ACM359"/>
      <c r="ACN359"/>
      <c r="ACO359"/>
      <c r="ACP359"/>
      <c r="ACQ359"/>
      <c r="ACR359"/>
      <c r="ACS359"/>
      <c r="ACT359"/>
      <c r="ACU359"/>
      <c r="ACV359"/>
      <c r="ACW359"/>
      <c r="ACX359"/>
      <c r="ACY359"/>
      <c r="ACZ359"/>
      <c r="ADA359"/>
      <c r="ADB359"/>
      <c r="ADC359"/>
      <c r="ADD359"/>
      <c r="ADE359"/>
      <c r="ADF359"/>
      <c r="ADG359"/>
      <c r="ADH359"/>
      <c r="ADI359"/>
      <c r="ADJ359"/>
      <c r="ADK359"/>
      <c r="ADL359"/>
      <c r="ADM359"/>
      <c r="ADN359"/>
      <c r="ADO359"/>
      <c r="ADP359"/>
      <c r="ADQ359"/>
      <c r="ADR359"/>
      <c r="ADS359"/>
      <c r="ADT359"/>
      <c r="ADU359"/>
      <c r="ADV359"/>
      <c r="ADW359"/>
      <c r="ADX359"/>
      <c r="ADY359"/>
      <c r="ADZ359"/>
      <c r="AEA359"/>
      <c r="AEB359"/>
      <c r="AEC359"/>
      <c r="AED359"/>
      <c r="AEE359"/>
      <c r="AEF359"/>
      <c r="AEG359"/>
      <c r="AEH359"/>
      <c r="AEI359"/>
      <c r="AEJ359"/>
      <c r="AEK359"/>
      <c r="AEL359"/>
      <c r="AEM359"/>
      <c r="AEN359"/>
      <c r="AEO359"/>
      <c r="AEP359"/>
      <c r="AEQ359"/>
      <c r="AER359"/>
      <c r="AES359"/>
      <c r="AET359"/>
      <c r="AEU359"/>
      <c r="AEV359"/>
      <c r="AEW359"/>
      <c r="AEX359"/>
      <c r="AEY359"/>
      <c r="AEZ359"/>
      <c r="AFA359"/>
      <c r="AFB359"/>
      <c r="AFC359"/>
      <c r="AFD359"/>
      <c r="AFE359"/>
      <c r="AFF359"/>
      <c r="AFG359"/>
      <c r="AFH359"/>
      <c r="AFI359"/>
      <c r="AFJ359"/>
      <c r="AFK359"/>
      <c r="AFL359"/>
      <c r="AFM359"/>
      <c r="AFN359"/>
      <c r="AFO359"/>
      <c r="AFP359"/>
      <c r="AFQ359"/>
      <c r="AFR359"/>
      <c r="AFS359"/>
      <c r="AFT359"/>
      <c r="AFU359"/>
      <c r="AFV359"/>
      <c r="AFW359"/>
      <c r="AFX359"/>
      <c r="AFY359"/>
      <c r="AFZ359"/>
      <c r="AGA359"/>
      <c r="AGB359"/>
      <c r="AGC359"/>
      <c r="AGD359"/>
      <c r="AGE359"/>
      <c r="AGF359"/>
      <c r="AGG359"/>
      <c r="AGH359"/>
      <c r="AGI359"/>
      <c r="AGJ359"/>
      <c r="AGK359"/>
      <c r="AGL359"/>
      <c r="AGM359"/>
      <c r="AGN359"/>
      <c r="AGO359"/>
      <c r="AGP359"/>
      <c r="AGQ359"/>
      <c r="AGR359"/>
      <c r="AGS359"/>
      <c r="AGT359"/>
      <c r="AGU359"/>
      <c r="AGV359"/>
      <c r="AGW359"/>
      <c r="AGX359"/>
      <c r="AGY359"/>
      <c r="AGZ359"/>
      <c r="AHA359"/>
      <c r="AHB359"/>
      <c r="AHC359"/>
      <c r="AHD359"/>
      <c r="AHE359"/>
      <c r="AHF359"/>
      <c r="AHG359"/>
      <c r="AHH359"/>
      <c r="AHI359"/>
      <c r="AHJ359"/>
      <c r="AHK359"/>
      <c r="AHL359"/>
      <c r="AHM359"/>
      <c r="AHN359"/>
      <c r="AHO359"/>
      <c r="AHP359"/>
      <c r="AHQ359"/>
      <c r="AHR359"/>
      <c r="AHS359"/>
      <c r="AHT359"/>
      <c r="AHU359"/>
      <c r="AHV359"/>
      <c r="AHW359"/>
      <c r="AHX359"/>
      <c r="AHY359"/>
      <c r="AHZ359"/>
      <c r="AIA359"/>
      <c r="AIB359"/>
      <c r="AIC359"/>
      <c r="AID359"/>
      <c r="AIE359"/>
      <c r="AIF359"/>
      <c r="AIG359"/>
      <c r="AIH359"/>
      <c r="AII359"/>
      <c r="AIJ359"/>
      <c r="AIK359"/>
      <c r="AIL359"/>
      <c r="AIM359"/>
      <c r="AIN359"/>
      <c r="AIO359"/>
      <c r="AIP359"/>
      <c r="AIQ359"/>
      <c r="AIR359"/>
      <c r="AIS359"/>
      <c r="AIT359"/>
      <c r="AIU359"/>
      <c r="AIV359"/>
      <c r="AIW359"/>
      <c r="AIX359"/>
      <c r="AIY359"/>
      <c r="AIZ359"/>
      <c r="AJA359"/>
      <c r="AJB359"/>
      <c r="AJC359"/>
      <c r="AJD359"/>
      <c r="AJE359"/>
      <c r="AJF359"/>
      <c r="AJG359"/>
      <c r="AJH359"/>
      <c r="AJI359"/>
      <c r="AJJ359"/>
      <c r="AJK359"/>
      <c r="AJL359"/>
      <c r="AJM359"/>
      <c r="AJN359"/>
      <c r="AJO359"/>
      <c r="AJP359"/>
      <c r="AJQ359"/>
      <c r="AJR359"/>
      <c r="AJS359"/>
      <c r="AJT359"/>
      <c r="AJU359"/>
      <c r="AJV359"/>
      <c r="AJW359"/>
      <c r="AJX359"/>
      <c r="AJY359"/>
      <c r="AJZ359"/>
      <c r="AKA359"/>
      <c r="AKB359"/>
      <c r="AKC359"/>
      <c r="AKD359"/>
      <c r="AKE359"/>
      <c r="AKF359"/>
      <c r="AKG359"/>
      <c r="AKH359"/>
      <c r="AKI359"/>
      <c r="AKJ359"/>
      <c r="AKK359"/>
      <c r="AKL359"/>
      <c r="AKM359"/>
      <c r="AKN359"/>
      <c r="AKO359"/>
      <c r="AKP359"/>
      <c r="AKQ359"/>
      <c r="AKR359"/>
      <c r="AKS359"/>
      <c r="AKT359"/>
      <c r="AKU359"/>
      <c r="AKV359"/>
      <c r="AKW359"/>
      <c r="AKX359"/>
      <c r="AKY359"/>
      <c r="AKZ359"/>
      <c r="ALA359"/>
      <c r="ALB359"/>
      <c r="ALC359"/>
      <c r="ALD359"/>
      <c r="ALE359"/>
      <c r="ALF359"/>
      <c r="ALG359"/>
      <c r="ALH359"/>
      <c r="ALI359"/>
      <c r="ALJ359"/>
      <c r="ALK359"/>
      <c r="ALL359"/>
      <c r="ALM359"/>
      <c r="ALN359"/>
      <c r="ALO359"/>
      <c r="ALP359"/>
      <c r="ALQ359"/>
      <c r="ALR359"/>
      <c r="ALS359"/>
      <c r="ALT359"/>
      <c r="ALU359"/>
      <c r="ALV359"/>
      <c r="ALW359"/>
      <c r="ALX359"/>
      <c r="ALY359"/>
      <c r="ALZ359"/>
      <c r="AMA359"/>
      <c r="AMB359"/>
      <c r="AMC359"/>
      <c r="AMD359"/>
      <c r="AME359"/>
      <c r="AMF359"/>
      <c r="AMG359"/>
      <c r="AMH359"/>
      <c r="AMI359"/>
      <c r="AMJ359"/>
      <c r="AMK359"/>
      <c r="AML359"/>
      <c r="AMM359"/>
      <c r="AMN359"/>
      <c r="AMO359"/>
      <c r="AMP359"/>
      <c r="AMQ359"/>
      <c r="AMR359"/>
      <c r="AMS359"/>
      <c r="AMT359"/>
      <c r="AMU359"/>
    </row>
    <row r="360" spans="3:1035" s="6" customFormat="1" ht="15" customHeight="1" x14ac:dyDescent="0.25">
      <c r="C360" s="6" t="str">
        <f t="shared" si="124"/>
        <v>Rheem</v>
      </c>
      <c r="D360" s="6" t="str">
        <f t="shared" si="125"/>
        <v>XE80T12EH45U0  (80 gal)</v>
      </c>
      <c r="E360" s="6">
        <f t="shared" si="126"/>
        <v>1901234</v>
      </c>
      <c r="F360" s="55">
        <f t="shared" si="127"/>
        <v>80</v>
      </c>
      <c r="G360" s="6" t="str">
        <f t="shared" si="128"/>
        <v>AOSmithSHPT80</v>
      </c>
      <c r="H360" s="114">
        <f t="shared" si="129"/>
        <v>0</v>
      </c>
      <c r="I360" s="152" t="str">
        <f t="shared" si="130"/>
        <v>RheemXE80T12</v>
      </c>
      <c r="J360" s="114">
        <v>1</v>
      </c>
      <c r="K360" s="220">
        <v>0</v>
      </c>
      <c r="L360" s="91" t="s">
        <v>188</v>
      </c>
      <c r="M360" s="32">
        <v>1</v>
      </c>
      <c r="N360" s="75">
        <f t="shared" si="131"/>
        <v>19</v>
      </c>
      <c r="O360" s="12" t="s">
        <v>88</v>
      </c>
      <c r="P360" s="62">
        <f t="shared" si="138"/>
        <v>12</v>
      </c>
      <c r="Q360" s="164">
        <f t="shared" si="120"/>
        <v>1901234</v>
      </c>
      <c r="R360" s="59" t="str">
        <f t="shared" si="132"/>
        <v>XE80T12EH45U0  (80 gal)</v>
      </c>
      <c r="S360" s="151">
        <f t="shared" si="121"/>
        <v>1</v>
      </c>
      <c r="T360" s="13" t="s">
        <v>143</v>
      </c>
      <c r="U360" s="14">
        <v>80</v>
      </c>
      <c r="V360" s="100" t="s">
        <v>161</v>
      </c>
      <c r="W360" s="80" t="s">
        <v>161</v>
      </c>
      <c r="X360" s="85" t="str">
        <f t="shared" si="122"/>
        <v>AOSmithSHPT80</v>
      </c>
      <c r="Y360" s="113">
        <v>0</v>
      </c>
      <c r="Z360" s="46" t="str">
        <f>[1]ESTAR_to_AWHS!I145</f>
        <v>1-2</v>
      </c>
      <c r="AA360" s="47">
        <f>[1]ESTAR_to_AWHS!J145</f>
        <v>42505</v>
      </c>
      <c r="AB360" s="44" t="s">
        <v>88</v>
      </c>
      <c r="AC360" s="124" t="str">
        <f t="shared" si="133"/>
        <v>2,     1901234,   "XE80T12EH45U0  (80 gal)"</v>
      </c>
      <c r="AD360" s="126" t="str">
        <f t="shared" si="137"/>
        <v>Rheem</v>
      </c>
      <c r="AE360" t="s">
        <v>564</v>
      </c>
      <c r="AF360" s="167">
        <f t="shared" si="123"/>
        <v>1</v>
      </c>
      <c r="AG360" s="124" t="str">
        <f t="shared" si="134"/>
        <v xml:space="preserve">          case  XE80T12EH45U0  (80 gal)   :   "RheemXE80T12"</v>
      </c>
      <c r="AH360" s="6" t="s">
        <v>1275</v>
      </c>
      <c r="AI360" s="6">
        <v>2.4500000000000002</v>
      </c>
      <c r="AJ360" s="6">
        <v>1</v>
      </c>
      <c r="AK360"/>
      <c r="AL360" s="138" t="str">
        <f t="shared" si="135"/>
        <v/>
      </c>
      <c r="AM360" s="138" t="str">
        <f t="shared" si="136"/>
        <v/>
      </c>
      <c r="AN360"/>
      <c r="AO360"/>
      <c r="AP360"/>
      <c r="AQ360"/>
      <c r="AR360"/>
    </row>
    <row r="361" spans="3:1035" s="6" customFormat="1" ht="15" customHeight="1" x14ac:dyDescent="0.25">
      <c r="C361" s="6" t="str">
        <f t="shared" si="124"/>
        <v>Rheem</v>
      </c>
      <c r="D361" s="6" t="str">
        <f t="shared" si="125"/>
        <v>XE80T12EH45U0W  (80 gal)</v>
      </c>
      <c r="E361" s="6">
        <f t="shared" si="126"/>
        <v>1901334</v>
      </c>
      <c r="F361" s="55">
        <f t="shared" si="127"/>
        <v>80</v>
      </c>
      <c r="G361" s="6" t="str">
        <f t="shared" si="128"/>
        <v>AOSmithSHPT80</v>
      </c>
      <c r="H361" s="114">
        <f t="shared" si="129"/>
        <v>0</v>
      </c>
      <c r="I361" s="152" t="str">
        <f t="shared" si="130"/>
        <v>RheemXE80T12W</v>
      </c>
      <c r="J361" s="114">
        <v>1</v>
      </c>
      <c r="K361" s="220">
        <v>0</v>
      </c>
      <c r="L361" s="91" t="s">
        <v>188</v>
      </c>
      <c r="M361" s="32">
        <v>1</v>
      </c>
      <c r="N361" s="75">
        <f t="shared" si="131"/>
        <v>19</v>
      </c>
      <c r="O361" s="12" t="s">
        <v>88</v>
      </c>
      <c r="P361" s="62">
        <f t="shared" si="138"/>
        <v>13</v>
      </c>
      <c r="Q361" s="164">
        <f t="shared" si="120"/>
        <v>1901334</v>
      </c>
      <c r="R361" s="59" t="str">
        <f t="shared" si="132"/>
        <v>XE80T12EH45U0W  (80 gal)</v>
      </c>
      <c r="S361" s="151">
        <f t="shared" si="121"/>
        <v>1</v>
      </c>
      <c r="T361" s="13" t="s">
        <v>144</v>
      </c>
      <c r="U361" s="14">
        <v>80</v>
      </c>
      <c r="V361" s="100" t="s">
        <v>161</v>
      </c>
      <c r="W361" s="80" t="s">
        <v>161</v>
      </c>
      <c r="X361" s="85" t="str">
        <f t="shared" si="122"/>
        <v>AOSmithSHPT80</v>
      </c>
      <c r="Y361" s="113">
        <v>0</v>
      </c>
      <c r="Z361" s="46">
        <f>[1]ESTAR_to_AWHS!I146</f>
        <v>3</v>
      </c>
      <c r="AA361" s="47">
        <f>[1]ESTAR_to_AWHS!J146</f>
        <v>42505</v>
      </c>
      <c r="AB361" s="44" t="s">
        <v>88</v>
      </c>
      <c r="AC361" s="124" t="str">
        <f t="shared" si="133"/>
        <v>2,     1901334,   "XE80T12EH45U0W  (80 gal)"</v>
      </c>
      <c r="AD361" s="126" t="str">
        <f t="shared" si="137"/>
        <v>Rheem</v>
      </c>
      <c r="AE361" t="s">
        <v>565</v>
      </c>
      <c r="AF361" s="167">
        <f t="shared" si="123"/>
        <v>1</v>
      </c>
      <c r="AG361" s="124" t="str">
        <f t="shared" si="134"/>
        <v xml:space="preserve">          case  XE80T12EH45U0W  (80 gal)   :   "RheemXE80T12W"</v>
      </c>
      <c r="AH361" s="6" t="s">
        <v>1275</v>
      </c>
      <c r="AI361" s="6">
        <v>2.4500000000000002</v>
      </c>
      <c r="AJ361" s="6">
        <v>1</v>
      </c>
      <c r="AK361"/>
      <c r="AL361" s="138" t="str">
        <f t="shared" si="135"/>
        <v/>
      </c>
      <c r="AM361" s="138" t="str">
        <f t="shared" si="136"/>
        <v/>
      </c>
      <c r="AN361"/>
      <c r="AO361"/>
      <c r="AP361"/>
      <c r="AQ361"/>
      <c r="AR361"/>
    </row>
    <row r="362" spans="3:1035" s="6" customFormat="1" ht="15" customHeight="1" x14ac:dyDescent="0.25">
      <c r="C362" s="6" t="str">
        <f t="shared" si="124"/>
        <v>Rheem</v>
      </c>
      <c r="D362" s="6" t="str">
        <f t="shared" si="125"/>
        <v>PROPH50 T2 RH350 DC  (50 gal)</v>
      </c>
      <c r="E362" s="6">
        <f t="shared" si="126"/>
        <v>1901439</v>
      </c>
      <c r="F362" s="55">
        <f t="shared" si="127"/>
        <v>50</v>
      </c>
      <c r="G362" s="6" t="str">
        <f t="shared" si="128"/>
        <v>RheemHBDR4550</v>
      </c>
      <c r="H362" s="114">
        <f t="shared" si="129"/>
        <v>0</v>
      </c>
      <c r="I362" s="152" t="str">
        <f t="shared" si="130"/>
        <v>RheemPROPH50RH350DC</v>
      </c>
      <c r="J362" s="114">
        <v>3</v>
      </c>
      <c r="K362" s="219">
        <v>3.55</v>
      </c>
      <c r="L362" s="91" t="s">
        <v>188</v>
      </c>
      <c r="M362" s="32">
        <v>3</v>
      </c>
      <c r="N362" s="75">
        <f t="shared" si="131"/>
        <v>19</v>
      </c>
      <c r="O362" s="12" t="s">
        <v>88</v>
      </c>
      <c r="P362" s="62">
        <f t="shared" si="138"/>
        <v>14</v>
      </c>
      <c r="Q362" s="164">
        <f t="shared" si="120"/>
        <v>1901439</v>
      </c>
      <c r="R362" s="59" t="str">
        <f t="shared" si="132"/>
        <v>PROPH50 T2 RH350 DC  (50 gal)</v>
      </c>
      <c r="S362" s="151">
        <f t="shared" si="121"/>
        <v>1</v>
      </c>
      <c r="T362" t="s">
        <v>227</v>
      </c>
      <c r="U362" s="14">
        <v>50</v>
      </c>
      <c r="V362" s="99" t="s">
        <v>259</v>
      </c>
      <c r="W362" s="80" t="s">
        <v>259</v>
      </c>
      <c r="X362" s="85" t="str">
        <f t="shared" si="122"/>
        <v>RheemHBDR4550</v>
      </c>
      <c r="Y362" s="113">
        <v>0</v>
      </c>
      <c r="Z362" s="46" t="s">
        <v>8</v>
      </c>
      <c r="AA362" s="47"/>
      <c r="AB362" s="44"/>
      <c r="AC362" s="124" t="str">
        <f t="shared" si="133"/>
        <v>2,     1901439,   "PROPH50 T2 RH350 DC  (50 gal)"</v>
      </c>
      <c r="AD362" s="126" t="str">
        <f t="shared" si="137"/>
        <v>Rheem</v>
      </c>
      <c r="AE362" s="127" t="s">
        <v>524</v>
      </c>
      <c r="AF362" s="167">
        <f t="shared" si="123"/>
        <v>1</v>
      </c>
      <c r="AG362" s="124" t="str">
        <f t="shared" si="134"/>
        <v xml:space="preserve">          case  PROPH50 T2 RH350 DC  (50 gal)   :   "RheemPROPH50RH350DC"</v>
      </c>
      <c r="AH362" s="6">
        <v>3.55</v>
      </c>
      <c r="AJ362" s="6">
        <v>3</v>
      </c>
      <c r="AK362"/>
      <c r="AL362" s="138">
        <f t="shared" si="135"/>
        <v>3.55</v>
      </c>
      <c r="AM362" s="138" t="str">
        <f t="shared" si="136"/>
        <v/>
      </c>
      <c r="AN362"/>
      <c r="AO362"/>
      <c r="AP362"/>
      <c r="AQ362"/>
      <c r="AR362"/>
    </row>
    <row r="363" spans="3:1035" s="6" customFormat="1" ht="15" customHeight="1" x14ac:dyDescent="0.25">
      <c r="C363" s="6" t="str">
        <f t="shared" si="124"/>
        <v>Rheem</v>
      </c>
      <c r="D363" s="6" t="str">
        <f t="shared" si="125"/>
        <v>PROPH65 T2 RH350 DC  (65 gal)</v>
      </c>
      <c r="E363" s="6">
        <f t="shared" si="126"/>
        <v>1901540</v>
      </c>
      <c r="F363" s="55">
        <f t="shared" si="127"/>
        <v>65</v>
      </c>
      <c r="G363" s="6" t="str">
        <f t="shared" si="128"/>
        <v>RheemHBDR4565</v>
      </c>
      <c r="H363" s="114">
        <f t="shared" si="129"/>
        <v>0</v>
      </c>
      <c r="I363" s="152" t="str">
        <f t="shared" si="130"/>
        <v>RheemPROPH65RH350DC</v>
      </c>
      <c r="J363" s="114">
        <v>3</v>
      </c>
      <c r="K363" s="219">
        <v>3.7</v>
      </c>
      <c r="L363" s="91" t="s">
        <v>188</v>
      </c>
      <c r="M363" s="32">
        <v>3</v>
      </c>
      <c r="N363" s="75">
        <f t="shared" si="131"/>
        <v>19</v>
      </c>
      <c r="O363" s="12" t="s">
        <v>88</v>
      </c>
      <c r="P363" s="62">
        <f t="shared" si="138"/>
        <v>15</v>
      </c>
      <c r="Q363" s="164">
        <f t="shared" si="120"/>
        <v>1901540</v>
      </c>
      <c r="R363" s="59" t="str">
        <f t="shared" si="132"/>
        <v>PROPH65 T2 RH350 DC  (65 gal)</v>
      </c>
      <c r="S363" s="151">
        <f t="shared" si="121"/>
        <v>1</v>
      </c>
      <c r="T363" t="s">
        <v>228</v>
      </c>
      <c r="U363" s="14">
        <v>65</v>
      </c>
      <c r="V363" s="99" t="s">
        <v>260</v>
      </c>
      <c r="W363" s="80" t="s">
        <v>260</v>
      </c>
      <c r="X363" s="85" t="str">
        <f t="shared" si="122"/>
        <v>RheemHBDR4565</v>
      </c>
      <c r="Y363" s="113">
        <v>0</v>
      </c>
      <c r="Z363" s="46" t="s">
        <v>8</v>
      </c>
      <c r="AA363" s="47"/>
      <c r="AB363" s="44"/>
      <c r="AC363" s="124" t="str">
        <f t="shared" si="133"/>
        <v>2,     1901540,   "PROPH65 T2 RH350 DC  (65 gal)"</v>
      </c>
      <c r="AD363" s="126" t="str">
        <f t="shared" si="137"/>
        <v>Rheem</v>
      </c>
      <c r="AE363" s="127" t="s">
        <v>531</v>
      </c>
      <c r="AF363" s="167">
        <f t="shared" si="123"/>
        <v>1</v>
      </c>
      <c r="AG363" s="124" t="str">
        <f t="shared" si="134"/>
        <v xml:space="preserve">          case  PROPH65 T2 RH350 DC  (65 gal)   :   "RheemPROPH65RH350DC"</v>
      </c>
      <c r="AH363" s="6">
        <v>3.7</v>
      </c>
      <c r="AJ363" s="6">
        <v>3</v>
      </c>
      <c r="AK363"/>
      <c r="AL363" s="138">
        <f t="shared" si="135"/>
        <v>3.7</v>
      </c>
      <c r="AM363" s="138" t="str">
        <f t="shared" si="136"/>
        <v/>
      </c>
      <c r="AN363"/>
      <c r="AO363"/>
      <c r="AP363"/>
      <c r="AQ363"/>
      <c r="AR363"/>
    </row>
    <row r="364" spans="3:1035" s="6" customFormat="1" ht="15" customHeight="1" x14ac:dyDescent="0.25">
      <c r="C364" s="6" t="str">
        <f t="shared" si="124"/>
        <v>Rheem</v>
      </c>
      <c r="D364" s="6" t="str">
        <f t="shared" si="125"/>
        <v>PROPH80 T2 RH350 DC  (80 gal)</v>
      </c>
      <c r="E364" s="6">
        <f t="shared" si="126"/>
        <v>1901641</v>
      </c>
      <c r="F364" s="55">
        <f t="shared" si="127"/>
        <v>80</v>
      </c>
      <c r="G364" s="6" t="str">
        <f t="shared" si="128"/>
        <v>RheemHBDR4580</v>
      </c>
      <c r="H364" s="114">
        <f t="shared" si="129"/>
        <v>0</v>
      </c>
      <c r="I364" s="152" t="str">
        <f t="shared" si="130"/>
        <v>RheemPROPH80RH350DC</v>
      </c>
      <c r="J364" s="114">
        <v>3</v>
      </c>
      <c r="K364" s="219">
        <v>3.7</v>
      </c>
      <c r="L364" s="91" t="s">
        <v>188</v>
      </c>
      <c r="M364" s="32">
        <v>3</v>
      </c>
      <c r="N364" s="75">
        <f t="shared" si="131"/>
        <v>19</v>
      </c>
      <c r="O364" s="12" t="s">
        <v>88</v>
      </c>
      <c r="P364" s="62">
        <f t="shared" si="138"/>
        <v>16</v>
      </c>
      <c r="Q364" s="164">
        <f t="shared" si="120"/>
        <v>1901641</v>
      </c>
      <c r="R364" s="59" t="str">
        <f t="shared" si="132"/>
        <v>PROPH80 T2 RH350 DC  (80 gal)</v>
      </c>
      <c r="S364" s="151">
        <f t="shared" si="121"/>
        <v>1</v>
      </c>
      <c r="T364" t="s">
        <v>229</v>
      </c>
      <c r="U364" s="14">
        <v>80</v>
      </c>
      <c r="V364" s="99" t="s">
        <v>261</v>
      </c>
      <c r="W364" s="80" t="s">
        <v>261</v>
      </c>
      <c r="X364" s="85" t="str">
        <f t="shared" si="122"/>
        <v>RheemHBDR4580</v>
      </c>
      <c r="Y364" s="113">
        <v>0</v>
      </c>
      <c r="Z364" s="46" t="s">
        <v>251</v>
      </c>
      <c r="AA364" s="47"/>
      <c r="AB364" s="44"/>
      <c r="AC364" s="124" t="str">
        <f t="shared" si="133"/>
        <v>2,     1901641,   "PROPH80 T2 RH350 DC  (80 gal)"</v>
      </c>
      <c r="AD364" s="126" t="str">
        <f t="shared" si="137"/>
        <v>Rheem</v>
      </c>
      <c r="AE364" s="127" t="s">
        <v>539</v>
      </c>
      <c r="AF364" s="167">
        <f t="shared" si="123"/>
        <v>1</v>
      </c>
      <c r="AG364" s="124" t="str">
        <f t="shared" si="134"/>
        <v xml:space="preserve">          case  PROPH80 T2 RH350 DC  (80 gal)   :   "RheemPROPH80RH350DC"</v>
      </c>
      <c r="AH364" s="6">
        <v>3.7</v>
      </c>
      <c r="AJ364" s="6">
        <v>3</v>
      </c>
      <c r="AK364"/>
      <c r="AL364" s="138">
        <f t="shared" si="135"/>
        <v>3.7</v>
      </c>
      <c r="AM364" s="138" t="str">
        <f t="shared" si="136"/>
        <v/>
      </c>
      <c r="AN364"/>
      <c r="AO364"/>
      <c r="AP364"/>
      <c r="AQ364"/>
      <c r="AR364"/>
    </row>
    <row r="365" spans="3:1035" s="6" customFormat="1" ht="15" customHeight="1" x14ac:dyDescent="0.25">
      <c r="C365" s="6" t="str">
        <f t="shared" si="124"/>
        <v>Rheem</v>
      </c>
      <c r="D365" s="6" t="str">
        <f t="shared" si="125"/>
        <v>HPLD50  (50 gal)</v>
      </c>
      <c r="E365" s="6">
        <f t="shared" si="126"/>
        <v>1901739</v>
      </c>
      <c r="F365" s="55">
        <f t="shared" si="127"/>
        <v>50</v>
      </c>
      <c r="G365" s="6" t="str">
        <f t="shared" si="128"/>
        <v>RheemHBDR4550</v>
      </c>
      <c r="H365" s="114">
        <f t="shared" si="129"/>
        <v>0</v>
      </c>
      <c r="I365" s="152" t="str">
        <f t="shared" si="130"/>
        <v>RheemHPLD50</v>
      </c>
      <c r="J365" s="114">
        <v>3</v>
      </c>
      <c r="K365" s="219">
        <v>3.55</v>
      </c>
      <c r="L365" s="91" t="s">
        <v>188</v>
      </c>
      <c r="M365" s="32">
        <v>3</v>
      </c>
      <c r="N365" s="75">
        <f t="shared" si="131"/>
        <v>19</v>
      </c>
      <c r="O365" s="12" t="s">
        <v>88</v>
      </c>
      <c r="P365" s="62">
        <f t="shared" si="138"/>
        <v>17</v>
      </c>
      <c r="Q365" s="164">
        <f t="shared" si="120"/>
        <v>1901739</v>
      </c>
      <c r="R365" s="59" t="str">
        <f t="shared" si="132"/>
        <v>HPLD50  (50 gal)</v>
      </c>
      <c r="S365" s="151">
        <f t="shared" si="121"/>
        <v>1</v>
      </c>
      <c r="T365" t="s">
        <v>230</v>
      </c>
      <c r="U365" s="14">
        <v>50</v>
      </c>
      <c r="V365" s="99" t="s">
        <v>259</v>
      </c>
      <c r="W365" s="80" t="s">
        <v>259</v>
      </c>
      <c r="X365" s="85" t="str">
        <f t="shared" si="122"/>
        <v>RheemHBDR4550</v>
      </c>
      <c r="Y365" s="113">
        <v>0</v>
      </c>
      <c r="Z365" s="46" t="s">
        <v>8</v>
      </c>
      <c r="AA365" s="47"/>
      <c r="AB365" s="44"/>
      <c r="AC365" s="124" t="str">
        <f t="shared" si="133"/>
        <v>2,     1901739,   "HPLD50  (50 gal)"</v>
      </c>
      <c r="AD365" s="126" t="str">
        <f t="shared" si="137"/>
        <v>Rheem</v>
      </c>
      <c r="AE365" s="127" t="s">
        <v>512</v>
      </c>
      <c r="AF365" s="167">
        <f t="shared" si="123"/>
        <v>1</v>
      </c>
      <c r="AG365" s="124" t="str">
        <f t="shared" si="134"/>
        <v xml:space="preserve">          case  HPLD50  (50 gal)   :   "RheemHPLD50"</v>
      </c>
      <c r="AH365" s="6">
        <v>3.55</v>
      </c>
      <c r="AJ365" s="6">
        <v>3</v>
      </c>
      <c r="AK365"/>
      <c r="AL365" s="138">
        <f t="shared" si="135"/>
        <v>3.55</v>
      </c>
      <c r="AM365" s="138" t="str">
        <f t="shared" si="136"/>
        <v/>
      </c>
      <c r="AN365"/>
      <c r="AO365"/>
      <c r="AP365"/>
      <c r="AQ365"/>
      <c r="AR365"/>
    </row>
    <row r="366" spans="3:1035" s="6" customFormat="1" ht="15" customHeight="1" x14ac:dyDescent="0.25">
      <c r="C366" s="6" t="str">
        <f t="shared" si="124"/>
        <v>Rheem</v>
      </c>
      <c r="D366" s="6" t="str">
        <f t="shared" si="125"/>
        <v>HPLD65  (65 gal)</v>
      </c>
      <c r="E366" s="6">
        <f t="shared" si="126"/>
        <v>1901840</v>
      </c>
      <c r="F366" s="55">
        <f t="shared" si="127"/>
        <v>65</v>
      </c>
      <c r="G366" s="6" t="str">
        <f t="shared" si="128"/>
        <v>RheemHBDR4565</v>
      </c>
      <c r="H366" s="114">
        <f t="shared" si="129"/>
        <v>0</v>
      </c>
      <c r="I366" s="152" t="str">
        <f t="shared" si="130"/>
        <v>RheemHPLD65</v>
      </c>
      <c r="J366" s="114">
        <v>3</v>
      </c>
      <c r="K366" s="219">
        <v>3.7</v>
      </c>
      <c r="L366" s="91" t="s">
        <v>188</v>
      </c>
      <c r="M366" s="32">
        <v>3</v>
      </c>
      <c r="N366" s="75">
        <f t="shared" si="131"/>
        <v>19</v>
      </c>
      <c r="O366" s="12" t="s">
        <v>88</v>
      </c>
      <c r="P366" s="62">
        <f t="shared" si="138"/>
        <v>18</v>
      </c>
      <c r="Q366" s="164">
        <f t="shared" si="120"/>
        <v>1901840</v>
      </c>
      <c r="R366" s="59" t="str">
        <f t="shared" si="132"/>
        <v>HPLD65  (65 gal)</v>
      </c>
      <c r="S366" s="151">
        <f t="shared" si="121"/>
        <v>1</v>
      </c>
      <c r="T366" t="s">
        <v>231</v>
      </c>
      <c r="U366" s="14">
        <v>65</v>
      </c>
      <c r="V366" s="99" t="s">
        <v>260</v>
      </c>
      <c r="W366" s="80" t="s">
        <v>260</v>
      </c>
      <c r="X366" s="85" t="str">
        <f t="shared" si="122"/>
        <v>RheemHBDR4565</v>
      </c>
      <c r="Y366" s="113">
        <v>0</v>
      </c>
      <c r="Z366" s="46" t="s">
        <v>8</v>
      </c>
      <c r="AA366" s="47"/>
      <c r="AB366" s="44"/>
      <c r="AC366" s="124" t="str">
        <f t="shared" si="133"/>
        <v>2,     1901840,   "HPLD65  (65 gal)"</v>
      </c>
      <c r="AD366" s="126" t="str">
        <f t="shared" si="137"/>
        <v>Rheem</v>
      </c>
      <c r="AE366" s="127" t="s">
        <v>513</v>
      </c>
      <c r="AF366" s="167">
        <f t="shared" si="123"/>
        <v>1</v>
      </c>
      <c r="AG366" s="124" t="str">
        <f t="shared" si="134"/>
        <v xml:space="preserve">          case  HPLD65  (65 gal)   :   "RheemHPLD65"</v>
      </c>
      <c r="AH366" s="6">
        <v>3.7</v>
      </c>
      <c r="AJ366" s="6">
        <v>3</v>
      </c>
      <c r="AK366"/>
      <c r="AL366" s="138">
        <f t="shared" si="135"/>
        <v>3.7</v>
      </c>
      <c r="AM366" s="138" t="str">
        <f t="shared" si="136"/>
        <v/>
      </c>
      <c r="AN366"/>
      <c r="AO366"/>
      <c r="AP366"/>
      <c r="AQ366"/>
      <c r="AR366"/>
    </row>
    <row r="367" spans="3:1035" s="6" customFormat="1" ht="15" customHeight="1" x14ac:dyDescent="0.25">
      <c r="C367" s="6" t="str">
        <f t="shared" si="124"/>
        <v>Rheem</v>
      </c>
      <c r="D367" s="6" t="str">
        <f t="shared" si="125"/>
        <v>HPLD80  (80 gal)</v>
      </c>
      <c r="E367" s="6">
        <f t="shared" si="126"/>
        <v>1901941</v>
      </c>
      <c r="F367" s="55">
        <f t="shared" si="127"/>
        <v>80</v>
      </c>
      <c r="G367" s="6" t="str">
        <f t="shared" si="128"/>
        <v>RheemHBDR4580</v>
      </c>
      <c r="H367" s="114">
        <f t="shared" si="129"/>
        <v>0</v>
      </c>
      <c r="I367" s="152" t="str">
        <f t="shared" si="130"/>
        <v>RheemHPLD80</v>
      </c>
      <c r="J367" s="114">
        <v>3</v>
      </c>
      <c r="K367" s="219">
        <v>3.7</v>
      </c>
      <c r="L367" s="91" t="s">
        <v>188</v>
      </c>
      <c r="M367" s="32">
        <v>3</v>
      </c>
      <c r="N367" s="75">
        <f t="shared" si="131"/>
        <v>19</v>
      </c>
      <c r="O367" s="12" t="s">
        <v>88</v>
      </c>
      <c r="P367" s="62">
        <f t="shared" si="138"/>
        <v>19</v>
      </c>
      <c r="Q367" s="164">
        <f t="shared" si="120"/>
        <v>1901941</v>
      </c>
      <c r="R367" s="59" t="str">
        <f t="shared" si="132"/>
        <v>HPLD80  (80 gal)</v>
      </c>
      <c r="S367" s="151">
        <f t="shared" si="121"/>
        <v>1</v>
      </c>
      <c r="T367" t="s">
        <v>232</v>
      </c>
      <c r="U367" s="14">
        <v>80</v>
      </c>
      <c r="V367" s="99" t="s">
        <v>261</v>
      </c>
      <c r="W367" s="80" t="s">
        <v>261</v>
      </c>
      <c r="X367" s="85" t="str">
        <f t="shared" si="122"/>
        <v>RheemHBDR4580</v>
      </c>
      <c r="Y367" s="113">
        <v>0</v>
      </c>
      <c r="Z367" s="46" t="s">
        <v>251</v>
      </c>
      <c r="AA367" s="47"/>
      <c r="AB367" s="44"/>
      <c r="AC367" s="124" t="str">
        <f t="shared" si="133"/>
        <v>2,     1901941,   "HPLD80  (80 gal)"</v>
      </c>
      <c r="AD367" s="126" t="str">
        <f t="shared" si="137"/>
        <v>Rheem</v>
      </c>
      <c r="AE367" s="127" t="s">
        <v>514</v>
      </c>
      <c r="AF367" s="167">
        <f t="shared" si="123"/>
        <v>1</v>
      </c>
      <c r="AG367" s="124" t="str">
        <f t="shared" si="134"/>
        <v xml:space="preserve">          case  HPLD80  (80 gal)   :   "RheemHPLD80"</v>
      </c>
      <c r="AH367" s="6">
        <v>3.7</v>
      </c>
      <c r="AJ367" s="6">
        <v>3</v>
      </c>
      <c r="AK367"/>
      <c r="AL367" s="138">
        <f t="shared" si="135"/>
        <v>3.7</v>
      </c>
      <c r="AM367" s="138" t="str">
        <f t="shared" si="136"/>
        <v/>
      </c>
      <c r="AN367"/>
      <c r="AO367"/>
      <c r="AP367"/>
      <c r="AQ367"/>
      <c r="AR367"/>
    </row>
    <row r="368" spans="3:1035" s="6" customFormat="1" ht="15" customHeight="1" x14ac:dyDescent="0.25">
      <c r="C368" s="6" t="str">
        <f t="shared" si="124"/>
        <v>Rheem</v>
      </c>
      <c r="D368" s="6" t="str">
        <f t="shared" si="125"/>
        <v>XE50T10HD22U0  (50 gal)</v>
      </c>
      <c r="E368" s="6">
        <f t="shared" si="126"/>
        <v>1902042</v>
      </c>
      <c r="F368" s="55">
        <f t="shared" si="127"/>
        <v>50</v>
      </c>
      <c r="G368" s="6" t="str">
        <f t="shared" si="128"/>
        <v>RheemHBDR2250</v>
      </c>
      <c r="H368" s="114">
        <f t="shared" si="129"/>
        <v>0</v>
      </c>
      <c r="I368" s="152" t="str">
        <f t="shared" si="130"/>
        <v>RheemXE50T10HD22U0</v>
      </c>
      <c r="J368" s="114">
        <v>3</v>
      </c>
      <c r="K368" s="219">
        <v>3.55</v>
      </c>
      <c r="L368" s="91" t="s">
        <v>188</v>
      </c>
      <c r="M368" s="32">
        <v>3</v>
      </c>
      <c r="N368" s="75">
        <f t="shared" si="131"/>
        <v>19</v>
      </c>
      <c r="O368" s="12" t="s">
        <v>88</v>
      </c>
      <c r="P368" s="62">
        <f t="shared" si="138"/>
        <v>20</v>
      </c>
      <c r="Q368" s="164">
        <f t="shared" si="120"/>
        <v>1902042</v>
      </c>
      <c r="R368" s="59" t="str">
        <f t="shared" si="132"/>
        <v>XE50T10HD22U0  (50 gal)</v>
      </c>
      <c r="S368" s="151">
        <f t="shared" si="121"/>
        <v>1</v>
      </c>
      <c r="T368" t="s">
        <v>233</v>
      </c>
      <c r="U368" s="14">
        <v>50</v>
      </c>
      <c r="V368" s="99" t="s">
        <v>216</v>
      </c>
      <c r="W368" s="80" t="s">
        <v>216</v>
      </c>
      <c r="X368" s="85" t="str">
        <f t="shared" si="122"/>
        <v>RheemHBDR2250</v>
      </c>
      <c r="Y368" s="113">
        <v>0</v>
      </c>
      <c r="Z368" s="46" t="s">
        <v>8</v>
      </c>
      <c r="AA368" s="47"/>
      <c r="AB368" s="44"/>
      <c r="AC368" s="124" t="str">
        <f t="shared" si="133"/>
        <v>2,     1902042,   "XE50T10HD22U0  (50 gal)"</v>
      </c>
      <c r="AD368" s="126" t="str">
        <f t="shared" si="137"/>
        <v>Rheem</v>
      </c>
      <c r="AE368" t="s">
        <v>550</v>
      </c>
      <c r="AF368" s="167">
        <f t="shared" si="123"/>
        <v>1</v>
      </c>
      <c r="AG368" s="124" t="str">
        <f t="shared" si="134"/>
        <v xml:space="preserve">          case  XE50T10HD22U0  (50 gal)   :   "RheemXE50T10HD22U0"</v>
      </c>
      <c r="AH368" s="6">
        <v>3.55</v>
      </c>
      <c r="AJ368" s="6">
        <v>3</v>
      </c>
      <c r="AK368"/>
      <c r="AL368" s="138">
        <f t="shared" si="135"/>
        <v>3.55</v>
      </c>
      <c r="AM368" s="138" t="str">
        <f t="shared" si="136"/>
        <v/>
      </c>
      <c r="AN368"/>
      <c r="AO368"/>
      <c r="AP368"/>
      <c r="AQ368"/>
      <c r="AR368"/>
    </row>
    <row r="369" spans="3:1035" s="6" customFormat="1" ht="15" customHeight="1" x14ac:dyDescent="0.25">
      <c r="C369" s="6" t="str">
        <f t="shared" si="124"/>
        <v>Rheem</v>
      </c>
      <c r="D369" s="6" t="str">
        <f t="shared" si="125"/>
        <v>XE50T10HD50U1  (50 gal)</v>
      </c>
      <c r="E369" s="6">
        <f t="shared" si="126"/>
        <v>1902139</v>
      </c>
      <c r="F369" s="55">
        <f t="shared" si="127"/>
        <v>50</v>
      </c>
      <c r="G369" s="6" t="str">
        <f t="shared" si="128"/>
        <v>RheemHBDR4550</v>
      </c>
      <c r="H369" s="114">
        <f t="shared" si="129"/>
        <v>0</v>
      </c>
      <c r="I369" s="152" t="str">
        <f t="shared" si="130"/>
        <v>RheemXE50T10HD50U1</v>
      </c>
      <c r="J369" s="114">
        <v>3</v>
      </c>
      <c r="K369" s="219">
        <v>3.55</v>
      </c>
      <c r="L369" s="91" t="s">
        <v>188</v>
      </c>
      <c r="M369" s="32">
        <v>3</v>
      </c>
      <c r="N369" s="75">
        <f t="shared" si="131"/>
        <v>19</v>
      </c>
      <c r="O369" s="12" t="s">
        <v>88</v>
      </c>
      <c r="P369" s="62">
        <f t="shared" si="138"/>
        <v>21</v>
      </c>
      <c r="Q369" s="164">
        <f t="shared" si="120"/>
        <v>1902139</v>
      </c>
      <c r="R369" s="59" t="str">
        <f t="shared" si="132"/>
        <v>XE50T10HD50U1  (50 gal)</v>
      </c>
      <c r="S369" s="151">
        <f t="shared" si="121"/>
        <v>1</v>
      </c>
      <c r="T369" t="s">
        <v>234</v>
      </c>
      <c r="U369" s="14">
        <v>50</v>
      </c>
      <c r="V369" s="99" t="s">
        <v>259</v>
      </c>
      <c r="W369" s="80" t="s">
        <v>259</v>
      </c>
      <c r="X369" s="85" t="str">
        <f t="shared" si="122"/>
        <v>RheemHBDR4550</v>
      </c>
      <c r="Y369" s="113">
        <v>0</v>
      </c>
      <c r="Z369" s="46" t="s">
        <v>8</v>
      </c>
      <c r="AA369" s="47"/>
      <c r="AB369" s="44"/>
      <c r="AC369" s="124" t="str">
        <f t="shared" si="133"/>
        <v>2,     1902139,   "XE50T10HD50U1  (50 gal)"</v>
      </c>
      <c r="AD369" s="126" t="str">
        <f t="shared" si="137"/>
        <v>Rheem</v>
      </c>
      <c r="AE369" t="s">
        <v>865</v>
      </c>
      <c r="AF369" s="167">
        <f t="shared" si="123"/>
        <v>1</v>
      </c>
      <c r="AG369" s="124" t="str">
        <f t="shared" si="134"/>
        <v xml:space="preserve">          case  XE50T10HD50U1  (50 gal)   :   "RheemXE50T10HD50U1"</v>
      </c>
      <c r="AH369" s="6">
        <v>3.55</v>
      </c>
      <c r="AJ369" s="6">
        <v>3</v>
      </c>
      <c r="AK369"/>
      <c r="AL369" s="138">
        <f t="shared" si="135"/>
        <v>3.55</v>
      </c>
      <c r="AM369" s="138" t="str">
        <f t="shared" si="136"/>
        <v/>
      </c>
      <c r="AN369"/>
      <c r="AO369"/>
      <c r="AP369"/>
      <c r="AQ369"/>
      <c r="AR369"/>
    </row>
    <row r="370" spans="3:1035" s="6" customFormat="1" ht="15" customHeight="1" x14ac:dyDescent="0.25">
      <c r="C370" s="6" t="str">
        <f t="shared" si="124"/>
        <v>Rheem</v>
      </c>
      <c r="D370" s="6" t="str">
        <f t="shared" si="125"/>
        <v>XE65T10HD22U0  (65 gal)</v>
      </c>
      <c r="E370" s="6">
        <f t="shared" si="126"/>
        <v>1902243</v>
      </c>
      <c r="F370" s="55">
        <f t="shared" si="127"/>
        <v>65</v>
      </c>
      <c r="G370" s="6" t="str">
        <f t="shared" si="128"/>
        <v>RheemHBDR2265</v>
      </c>
      <c r="H370" s="114">
        <f t="shared" si="129"/>
        <v>0</v>
      </c>
      <c r="I370" s="152" t="str">
        <f t="shared" si="130"/>
        <v>RheemXE65T10HD22U0</v>
      </c>
      <c r="J370" s="114">
        <v>3</v>
      </c>
      <c r="K370" s="219">
        <v>3.7</v>
      </c>
      <c r="L370" s="91" t="s">
        <v>188</v>
      </c>
      <c r="M370" s="32">
        <v>3</v>
      </c>
      <c r="N370" s="75">
        <f t="shared" si="131"/>
        <v>19</v>
      </c>
      <c r="O370" s="12" t="s">
        <v>88</v>
      </c>
      <c r="P370" s="62">
        <f t="shared" si="138"/>
        <v>22</v>
      </c>
      <c r="Q370" s="164">
        <f t="shared" si="120"/>
        <v>1902243</v>
      </c>
      <c r="R370" s="59" t="str">
        <f t="shared" si="132"/>
        <v>XE65T10HD22U0  (65 gal)</v>
      </c>
      <c r="S370" s="151">
        <f t="shared" si="121"/>
        <v>1</v>
      </c>
      <c r="T370" t="s">
        <v>235</v>
      </c>
      <c r="U370" s="14">
        <v>65</v>
      </c>
      <c r="V370" s="99" t="s">
        <v>217</v>
      </c>
      <c r="W370" s="80" t="s">
        <v>217</v>
      </c>
      <c r="X370" s="85" t="str">
        <f t="shared" si="122"/>
        <v>RheemHBDR2265</v>
      </c>
      <c r="Y370" s="113">
        <v>0</v>
      </c>
      <c r="Z370" s="46" t="s">
        <v>8</v>
      </c>
      <c r="AA370" s="47"/>
      <c r="AB370" s="44"/>
      <c r="AC370" s="124" t="str">
        <f t="shared" si="133"/>
        <v>2,     1902243,   "XE65T10HD22U0  (65 gal)"</v>
      </c>
      <c r="AD370" s="126" t="str">
        <f t="shared" si="137"/>
        <v>Rheem</v>
      </c>
      <c r="AE370" s="6" t="s">
        <v>557</v>
      </c>
      <c r="AF370" s="167">
        <f t="shared" si="123"/>
        <v>1</v>
      </c>
      <c r="AG370" s="124" t="str">
        <f t="shared" si="134"/>
        <v xml:space="preserve">          case  XE65T10HD22U0  (65 gal)   :   "RheemXE65T10HD22U0"</v>
      </c>
      <c r="AH370" s="6">
        <v>3.7</v>
      </c>
      <c r="AJ370" s="6">
        <v>3</v>
      </c>
      <c r="AK370"/>
      <c r="AL370" s="138">
        <f t="shared" si="135"/>
        <v>3.7</v>
      </c>
      <c r="AM370" s="138" t="str">
        <f t="shared" si="136"/>
        <v/>
      </c>
      <c r="AN370"/>
      <c r="AO370"/>
      <c r="AP370"/>
      <c r="AQ370"/>
      <c r="AR370"/>
    </row>
    <row r="371" spans="3:1035" s="6" customFormat="1" ht="15" customHeight="1" x14ac:dyDescent="0.25">
      <c r="C371" s="6" t="str">
        <f t="shared" si="124"/>
        <v>Rheem</v>
      </c>
      <c r="D371" s="6" t="str">
        <f t="shared" si="125"/>
        <v>XE65T10HD50U1  (65 gal)</v>
      </c>
      <c r="E371" s="6">
        <f t="shared" si="126"/>
        <v>1902340</v>
      </c>
      <c r="F371" s="55">
        <f t="shared" si="127"/>
        <v>65</v>
      </c>
      <c r="G371" s="6" t="str">
        <f t="shared" si="128"/>
        <v>RheemHBDR4565</v>
      </c>
      <c r="H371" s="114">
        <f t="shared" si="129"/>
        <v>0</v>
      </c>
      <c r="I371" s="152" t="str">
        <f t="shared" si="130"/>
        <v>RheemXE65T10HD50U1</v>
      </c>
      <c r="J371" s="114">
        <v>3</v>
      </c>
      <c r="K371" s="219">
        <v>3.7</v>
      </c>
      <c r="L371" s="91" t="s">
        <v>188</v>
      </c>
      <c r="M371" s="32">
        <v>3</v>
      </c>
      <c r="N371" s="75">
        <f t="shared" si="131"/>
        <v>19</v>
      </c>
      <c r="O371" s="12" t="s">
        <v>88</v>
      </c>
      <c r="P371" s="62">
        <f t="shared" si="138"/>
        <v>23</v>
      </c>
      <c r="Q371" s="164">
        <f t="shared" si="120"/>
        <v>1902340</v>
      </c>
      <c r="R371" s="59" t="str">
        <f t="shared" si="132"/>
        <v>XE65T10HD50U1  (65 gal)</v>
      </c>
      <c r="S371" s="151">
        <f t="shared" si="121"/>
        <v>1</v>
      </c>
      <c r="T371" t="s">
        <v>236</v>
      </c>
      <c r="U371" s="14">
        <v>65</v>
      </c>
      <c r="V371" s="99" t="s">
        <v>260</v>
      </c>
      <c r="W371" s="80" t="s">
        <v>260</v>
      </c>
      <c r="X371" s="85" t="str">
        <f t="shared" si="122"/>
        <v>RheemHBDR4565</v>
      </c>
      <c r="Y371" s="113">
        <v>0</v>
      </c>
      <c r="Z371" s="46" t="s">
        <v>8</v>
      </c>
      <c r="AA371" s="47"/>
      <c r="AB371" s="44"/>
      <c r="AC371" s="124" t="str">
        <f t="shared" si="133"/>
        <v>2,     1902340,   "XE65T10HD50U1  (65 gal)"</v>
      </c>
      <c r="AD371" s="126" t="str">
        <f t="shared" si="137"/>
        <v>Rheem</v>
      </c>
      <c r="AE371" t="s">
        <v>866</v>
      </c>
      <c r="AF371" s="167">
        <f t="shared" si="123"/>
        <v>1</v>
      </c>
      <c r="AG371" s="124" t="str">
        <f t="shared" si="134"/>
        <v xml:space="preserve">          case  XE65T10HD50U1  (65 gal)   :   "RheemXE65T10HD50U1"</v>
      </c>
      <c r="AH371" s="6">
        <v>3.7</v>
      </c>
      <c r="AJ371" s="6">
        <v>3</v>
      </c>
      <c r="AK371"/>
      <c r="AL371" s="138">
        <f t="shared" si="135"/>
        <v>3.7</v>
      </c>
      <c r="AM371" s="138" t="str">
        <f t="shared" si="136"/>
        <v/>
      </c>
      <c r="AN371"/>
      <c r="AO371"/>
      <c r="AP371"/>
      <c r="AQ371"/>
      <c r="AR371"/>
    </row>
    <row r="372" spans="3:1035" s="6" customFormat="1" ht="15" customHeight="1" x14ac:dyDescent="0.25">
      <c r="C372" s="6" t="str">
        <f t="shared" si="124"/>
        <v>Rheem</v>
      </c>
      <c r="D372" s="6" t="str">
        <f t="shared" si="125"/>
        <v>XE80T10HD22U0  (80 gal)</v>
      </c>
      <c r="E372" s="6">
        <f t="shared" si="126"/>
        <v>1902444</v>
      </c>
      <c r="F372" s="55">
        <f t="shared" si="127"/>
        <v>80</v>
      </c>
      <c r="G372" s="6" t="str">
        <f t="shared" si="128"/>
        <v>RheemHBDR2280</v>
      </c>
      <c r="H372" s="114">
        <f t="shared" si="129"/>
        <v>0</v>
      </c>
      <c r="I372" s="152" t="str">
        <f t="shared" si="130"/>
        <v>RheemXE80T10HD22U0</v>
      </c>
      <c r="J372" s="114">
        <v>3</v>
      </c>
      <c r="K372" s="219">
        <v>3.7</v>
      </c>
      <c r="L372" s="91" t="s">
        <v>188</v>
      </c>
      <c r="M372" s="32">
        <v>3</v>
      </c>
      <c r="N372" s="75">
        <f t="shared" si="131"/>
        <v>19</v>
      </c>
      <c r="O372" s="12" t="s">
        <v>88</v>
      </c>
      <c r="P372" s="62">
        <f t="shared" si="138"/>
        <v>24</v>
      </c>
      <c r="Q372" s="164">
        <f t="shared" si="120"/>
        <v>1902444</v>
      </c>
      <c r="R372" s="59" t="str">
        <f t="shared" si="132"/>
        <v>XE80T10HD22U0  (80 gal)</v>
      </c>
      <c r="S372" s="151">
        <f t="shared" si="121"/>
        <v>1</v>
      </c>
      <c r="T372" t="s">
        <v>237</v>
      </c>
      <c r="U372" s="14">
        <v>80</v>
      </c>
      <c r="V372" s="99" t="s">
        <v>218</v>
      </c>
      <c r="W372" s="80" t="s">
        <v>218</v>
      </c>
      <c r="X372" s="85" t="str">
        <f t="shared" si="122"/>
        <v>RheemHBDR2280</v>
      </c>
      <c r="Y372" s="113">
        <v>0</v>
      </c>
      <c r="Z372" s="46" t="s">
        <v>251</v>
      </c>
      <c r="AA372" s="47"/>
      <c r="AB372" s="44"/>
      <c r="AC372" s="124" t="str">
        <f t="shared" si="133"/>
        <v>2,     1902444,   "XE80T10HD22U0  (80 gal)"</v>
      </c>
      <c r="AD372" s="126" t="str">
        <f t="shared" si="137"/>
        <v>Rheem</v>
      </c>
      <c r="AE372" s="6" t="s">
        <v>562</v>
      </c>
      <c r="AF372" s="167">
        <f t="shared" si="123"/>
        <v>1</v>
      </c>
      <c r="AG372" s="124" t="str">
        <f t="shared" si="134"/>
        <v xml:space="preserve">          case  XE80T10HD22U0  (80 gal)   :   "RheemXE80T10HD22U0"</v>
      </c>
      <c r="AH372" s="6">
        <v>3.7</v>
      </c>
      <c r="AJ372" s="6">
        <v>3</v>
      </c>
      <c r="AK372"/>
      <c r="AL372" s="138">
        <f t="shared" si="135"/>
        <v>3.7</v>
      </c>
      <c r="AM372" s="138" t="str">
        <f t="shared" si="136"/>
        <v/>
      </c>
      <c r="AN372"/>
      <c r="AO372"/>
      <c r="AP372"/>
      <c r="AQ372"/>
      <c r="AR372"/>
    </row>
    <row r="373" spans="3:1035" s="6" customFormat="1" ht="15" customHeight="1" x14ac:dyDescent="0.25">
      <c r="C373" s="6" t="str">
        <f t="shared" si="124"/>
        <v>Rheem</v>
      </c>
      <c r="D373" s="6" t="str">
        <f t="shared" si="125"/>
        <v>XE80T10HD50U1  (80 gal)</v>
      </c>
      <c r="E373" s="6">
        <f t="shared" si="126"/>
        <v>1902541</v>
      </c>
      <c r="F373" s="55">
        <f t="shared" si="127"/>
        <v>80</v>
      </c>
      <c r="G373" s="6" t="str">
        <f t="shared" si="128"/>
        <v>RheemHBDR4580</v>
      </c>
      <c r="H373" s="114">
        <f t="shared" si="129"/>
        <v>0</v>
      </c>
      <c r="I373" s="152" t="str">
        <f t="shared" si="130"/>
        <v>RheemXE80T10HD50U1</v>
      </c>
      <c r="J373" s="114">
        <v>3</v>
      </c>
      <c r="K373" s="219">
        <v>3.7</v>
      </c>
      <c r="L373" s="91" t="s">
        <v>188</v>
      </c>
      <c r="M373" s="32">
        <v>3</v>
      </c>
      <c r="N373" s="75">
        <f t="shared" si="131"/>
        <v>19</v>
      </c>
      <c r="O373" s="12" t="s">
        <v>88</v>
      </c>
      <c r="P373" s="62">
        <f t="shared" si="138"/>
        <v>25</v>
      </c>
      <c r="Q373" s="164">
        <f t="shared" si="120"/>
        <v>1902541</v>
      </c>
      <c r="R373" s="59" t="str">
        <f t="shared" si="132"/>
        <v>XE80T10HD50U1  (80 gal)</v>
      </c>
      <c r="S373" s="151">
        <f t="shared" si="121"/>
        <v>1</v>
      </c>
      <c r="T373" t="s">
        <v>238</v>
      </c>
      <c r="U373" s="14">
        <v>80</v>
      </c>
      <c r="V373" s="99" t="s">
        <v>261</v>
      </c>
      <c r="W373" s="80" t="s">
        <v>261</v>
      </c>
      <c r="X373" s="85" t="str">
        <f t="shared" si="122"/>
        <v>RheemHBDR4580</v>
      </c>
      <c r="Y373" s="113">
        <v>0</v>
      </c>
      <c r="Z373" s="46" t="s">
        <v>251</v>
      </c>
      <c r="AA373" s="47"/>
      <c r="AB373" s="44"/>
      <c r="AC373" s="124" t="str">
        <f t="shared" si="133"/>
        <v>2,     1902541,   "XE80T10HD50U1  (80 gal)"</v>
      </c>
      <c r="AD373" s="126" t="str">
        <f t="shared" si="137"/>
        <v>Rheem</v>
      </c>
      <c r="AE373" t="s">
        <v>867</v>
      </c>
      <c r="AF373" s="167">
        <f t="shared" si="123"/>
        <v>1</v>
      </c>
      <c r="AG373" s="124" t="str">
        <f t="shared" si="134"/>
        <v xml:space="preserve">          case  XE80T10HD50U1  (80 gal)   :   "RheemXE80T10HD50U1"</v>
      </c>
      <c r="AH373" s="6">
        <v>3.7</v>
      </c>
      <c r="AJ373" s="6">
        <v>3</v>
      </c>
      <c r="AK373"/>
      <c r="AL373" s="138">
        <f t="shared" si="135"/>
        <v>3.7</v>
      </c>
      <c r="AM373" s="138" t="str">
        <f t="shared" si="136"/>
        <v/>
      </c>
      <c r="AN373"/>
      <c r="AO373"/>
      <c r="AP373"/>
      <c r="AQ373"/>
      <c r="AR373"/>
    </row>
    <row r="374" spans="3:1035" s="6" customFormat="1" ht="15" customHeight="1" x14ac:dyDescent="0.25">
      <c r="C374" s="6" t="str">
        <f t="shared" si="124"/>
        <v>Rheem</v>
      </c>
      <c r="D374" s="6" t="str">
        <f t="shared" si="125"/>
        <v>PROPH50 T2 RH350 D15  (50 gal)</v>
      </c>
      <c r="E374" s="6">
        <f t="shared" si="126"/>
        <v>1902642</v>
      </c>
      <c r="F374" s="55">
        <f t="shared" si="127"/>
        <v>50</v>
      </c>
      <c r="G374" s="6" t="str">
        <f t="shared" si="128"/>
        <v>RheemHBDR2250</v>
      </c>
      <c r="H374" s="114">
        <f t="shared" si="129"/>
        <v>0</v>
      </c>
      <c r="I374" s="152" t="str">
        <f t="shared" si="130"/>
        <v>RheemPROPH50T2RH350D15</v>
      </c>
      <c r="J374" s="114">
        <v>3</v>
      </c>
      <c r="K374" s="219">
        <v>3.55</v>
      </c>
      <c r="L374" s="91" t="s">
        <v>188</v>
      </c>
      <c r="M374" s="32">
        <v>3</v>
      </c>
      <c r="N374" s="75">
        <f t="shared" si="131"/>
        <v>19</v>
      </c>
      <c r="O374" s="12" t="s">
        <v>88</v>
      </c>
      <c r="P374" s="62">
        <f t="shared" si="138"/>
        <v>26</v>
      </c>
      <c r="Q374" s="164">
        <f t="shared" si="120"/>
        <v>1902642</v>
      </c>
      <c r="R374" s="59" t="str">
        <f t="shared" si="132"/>
        <v>PROPH50 T2 RH350 D15  (50 gal)</v>
      </c>
      <c r="S374" s="151">
        <f t="shared" si="121"/>
        <v>1</v>
      </c>
      <c r="T374" t="s">
        <v>255</v>
      </c>
      <c r="U374" s="14">
        <v>50</v>
      </c>
      <c r="V374" s="99" t="s">
        <v>216</v>
      </c>
      <c r="W374" s="80" t="s">
        <v>216</v>
      </c>
      <c r="X374" s="85" t="str">
        <f t="shared" si="122"/>
        <v>RheemHBDR2250</v>
      </c>
      <c r="Y374" s="113">
        <v>0</v>
      </c>
      <c r="Z374" s="46" t="s">
        <v>8</v>
      </c>
      <c r="AA374" s="47"/>
      <c r="AB374" s="44"/>
      <c r="AC374" s="124" t="str">
        <f t="shared" si="133"/>
        <v>2,     1902642,   "PROPH50 T2 RH350 D15  (50 gal)"</v>
      </c>
      <c r="AD374" s="126" t="str">
        <f t="shared" si="137"/>
        <v>Rheem</v>
      </c>
      <c r="AE374" s="128" t="s">
        <v>574</v>
      </c>
      <c r="AF374" s="167">
        <f t="shared" si="123"/>
        <v>1</v>
      </c>
      <c r="AG374" s="124" t="str">
        <f t="shared" si="134"/>
        <v xml:space="preserve">          case  PROPH50 T2 RH350 D15  (50 gal)   :   "RheemPROPH50T2RH350D15"</v>
      </c>
      <c r="AH374" s="6">
        <v>3.55</v>
      </c>
      <c r="AJ374" s="6">
        <v>3</v>
      </c>
      <c r="AK374"/>
      <c r="AL374" s="138">
        <f t="shared" si="135"/>
        <v>3.55</v>
      </c>
      <c r="AM374" s="138" t="str">
        <f t="shared" si="136"/>
        <v/>
      </c>
      <c r="AN374"/>
      <c r="AO374"/>
      <c r="AP374"/>
      <c r="AQ374"/>
      <c r="AR374"/>
    </row>
    <row r="375" spans="3:1035" s="6" customFormat="1" ht="15" customHeight="1" x14ac:dyDescent="0.25">
      <c r="C375" s="6" t="str">
        <f t="shared" si="124"/>
        <v>Rheem</v>
      </c>
      <c r="D375" s="6" t="str">
        <f t="shared" si="125"/>
        <v>PROPH50 T2 RH350 DCB  (50 gal)</v>
      </c>
      <c r="E375" s="6">
        <f t="shared" si="126"/>
        <v>1902739</v>
      </c>
      <c r="F375" s="55">
        <f t="shared" si="127"/>
        <v>50</v>
      </c>
      <c r="G375" s="6" t="str">
        <f t="shared" si="128"/>
        <v>RheemHBDR4550</v>
      </c>
      <c r="H375" s="114">
        <f t="shared" si="129"/>
        <v>0</v>
      </c>
      <c r="I375" s="152" t="str">
        <f t="shared" si="130"/>
        <v>RheemPROPH50RH350DCB</v>
      </c>
      <c r="J375" s="114">
        <v>3</v>
      </c>
      <c r="K375" s="219">
        <v>3.55</v>
      </c>
      <c r="L375" s="91" t="s">
        <v>188</v>
      </c>
      <c r="M375" s="32">
        <v>3</v>
      </c>
      <c r="N375" s="75">
        <f t="shared" si="131"/>
        <v>19</v>
      </c>
      <c r="O375" s="12" t="s">
        <v>88</v>
      </c>
      <c r="P375" s="62">
        <f t="shared" si="138"/>
        <v>27</v>
      </c>
      <c r="Q375" s="164">
        <f t="shared" si="120"/>
        <v>1902739</v>
      </c>
      <c r="R375" s="59" t="str">
        <f t="shared" si="132"/>
        <v>PROPH50 T2 RH350 DCB  (50 gal)</v>
      </c>
      <c r="S375" s="151">
        <f t="shared" si="121"/>
        <v>1</v>
      </c>
      <c r="T375" t="s">
        <v>239</v>
      </c>
      <c r="U375" s="14">
        <v>50</v>
      </c>
      <c r="V375" s="99" t="s">
        <v>259</v>
      </c>
      <c r="W375" s="80" t="s">
        <v>259</v>
      </c>
      <c r="X375" s="85" t="str">
        <f t="shared" si="122"/>
        <v>RheemHBDR4550</v>
      </c>
      <c r="Y375" s="113">
        <v>0</v>
      </c>
      <c r="Z375" s="46" t="s">
        <v>8</v>
      </c>
      <c r="AA375" s="47"/>
      <c r="AB375" s="44"/>
      <c r="AC375" s="124" t="str">
        <f t="shared" si="133"/>
        <v>2,     1902739,   "PROPH50 T2 RH350 DCB  (50 gal)"</v>
      </c>
      <c r="AD375" s="126" t="str">
        <f t="shared" si="137"/>
        <v>Rheem</v>
      </c>
      <c r="AE375" s="127" t="s">
        <v>525</v>
      </c>
      <c r="AF375" s="167">
        <f t="shared" si="123"/>
        <v>1</v>
      </c>
      <c r="AG375" s="124" t="str">
        <f t="shared" si="134"/>
        <v xml:space="preserve">          case  PROPH50 T2 RH350 DCB  (50 gal)   :   "RheemPROPH50RH350DCB"</v>
      </c>
      <c r="AH375" s="6">
        <v>3.55</v>
      </c>
      <c r="AJ375" s="6">
        <v>3</v>
      </c>
      <c r="AK375"/>
      <c r="AL375" s="138">
        <f t="shared" si="135"/>
        <v>3.55</v>
      </c>
      <c r="AM375" s="138" t="str">
        <f t="shared" si="136"/>
        <v/>
      </c>
      <c r="AN375"/>
      <c r="AO375"/>
      <c r="AP375"/>
      <c r="AQ375"/>
      <c r="AR375"/>
    </row>
    <row r="376" spans="3:1035" s="6" customFormat="1" ht="15" customHeight="1" x14ac:dyDescent="0.25">
      <c r="C376" s="6" t="str">
        <f t="shared" si="124"/>
        <v>Rheem</v>
      </c>
      <c r="D376" s="6" t="str">
        <f t="shared" si="125"/>
        <v>PROPH65 T2 RH350 D15  (65 gal)</v>
      </c>
      <c r="E376" s="6">
        <f t="shared" si="126"/>
        <v>1902843</v>
      </c>
      <c r="F376" s="55">
        <f t="shared" si="127"/>
        <v>65</v>
      </c>
      <c r="G376" s="6" t="str">
        <f t="shared" si="128"/>
        <v>RheemHBDR2265</v>
      </c>
      <c r="H376" s="114">
        <f t="shared" si="129"/>
        <v>0</v>
      </c>
      <c r="I376" s="152" t="str">
        <f t="shared" si="130"/>
        <v>RheemPROPH65RH350D15</v>
      </c>
      <c r="J376" s="114">
        <v>3</v>
      </c>
      <c r="K376" s="219">
        <v>3.7</v>
      </c>
      <c r="L376" s="91" t="s">
        <v>188</v>
      </c>
      <c r="M376" s="32">
        <v>3</v>
      </c>
      <c r="N376" s="75">
        <f t="shared" si="131"/>
        <v>19</v>
      </c>
      <c r="O376" s="12" t="s">
        <v>88</v>
      </c>
      <c r="P376" s="62">
        <f t="shared" si="138"/>
        <v>28</v>
      </c>
      <c r="Q376" s="164">
        <f t="shared" si="120"/>
        <v>1902843</v>
      </c>
      <c r="R376" s="59" t="str">
        <f t="shared" si="132"/>
        <v>PROPH65 T2 RH350 D15  (65 gal)</v>
      </c>
      <c r="S376" s="151">
        <f t="shared" si="121"/>
        <v>1</v>
      </c>
      <c r="T376" t="s">
        <v>240</v>
      </c>
      <c r="U376" s="14">
        <v>65</v>
      </c>
      <c r="V376" s="99" t="s">
        <v>217</v>
      </c>
      <c r="W376" s="80" t="s">
        <v>217</v>
      </c>
      <c r="X376" s="85" t="str">
        <f t="shared" si="122"/>
        <v>RheemHBDR2265</v>
      </c>
      <c r="Y376" s="113">
        <v>0</v>
      </c>
      <c r="Z376" s="46" t="s">
        <v>8</v>
      </c>
      <c r="AA376" s="47"/>
      <c r="AB376" s="44"/>
      <c r="AC376" s="124" t="str">
        <f t="shared" si="133"/>
        <v>2,     1902843,   "PROPH65 T2 RH350 D15  (65 gal)"</v>
      </c>
      <c r="AD376" s="126" t="str">
        <f t="shared" si="137"/>
        <v>Rheem</v>
      </c>
      <c r="AE376" s="127" t="s">
        <v>530</v>
      </c>
      <c r="AF376" s="167">
        <f t="shared" si="123"/>
        <v>1</v>
      </c>
      <c r="AG376" s="124" t="str">
        <f t="shared" si="134"/>
        <v xml:space="preserve">          case  PROPH65 T2 RH350 D15  (65 gal)   :   "RheemPROPH65RH350D15"</v>
      </c>
      <c r="AH376" s="6">
        <v>3.7</v>
      </c>
      <c r="AJ376" s="6">
        <v>3</v>
      </c>
      <c r="AK376"/>
      <c r="AL376" s="138">
        <f t="shared" si="135"/>
        <v>3.7</v>
      </c>
      <c r="AM376" s="138" t="str">
        <f t="shared" si="136"/>
        <v/>
      </c>
      <c r="AN376"/>
      <c r="AO376"/>
      <c r="AP376"/>
      <c r="AQ376"/>
      <c r="AR376"/>
    </row>
    <row r="377" spans="3:1035" s="6" customFormat="1" ht="15" customHeight="1" x14ac:dyDescent="0.25">
      <c r="C377" s="6" t="str">
        <f t="shared" si="124"/>
        <v>Rheem</v>
      </c>
      <c r="D377" s="6" t="str">
        <f t="shared" si="125"/>
        <v>PROPH65 T2 RH350 DCB  (65 gal)</v>
      </c>
      <c r="E377" s="6">
        <f t="shared" si="126"/>
        <v>1902940</v>
      </c>
      <c r="F377" s="55">
        <f t="shared" si="127"/>
        <v>65</v>
      </c>
      <c r="G377" s="6" t="str">
        <f t="shared" si="128"/>
        <v>RheemHBDR4565</v>
      </c>
      <c r="H377" s="114">
        <f t="shared" si="129"/>
        <v>0</v>
      </c>
      <c r="I377" s="152" t="str">
        <f t="shared" si="130"/>
        <v>RheemPROPH65RH350DCB</v>
      </c>
      <c r="J377" s="114">
        <v>3</v>
      </c>
      <c r="K377" s="219">
        <v>3.7</v>
      </c>
      <c r="L377" s="91" t="s">
        <v>188</v>
      </c>
      <c r="M377" s="32">
        <v>3</v>
      </c>
      <c r="N377" s="75">
        <f t="shared" si="131"/>
        <v>19</v>
      </c>
      <c r="O377" s="12" t="s">
        <v>88</v>
      </c>
      <c r="P377" s="62">
        <f t="shared" si="138"/>
        <v>29</v>
      </c>
      <c r="Q377" s="164">
        <f t="shared" si="120"/>
        <v>1902940</v>
      </c>
      <c r="R377" s="59" t="str">
        <f t="shared" si="132"/>
        <v>PROPH65 T2 RH350 DCB  (65 gal)</v>
      </c>
      <c r="S377" s="151">
        <f t="shared" si="121"/>
        <v>1</v>
      </c>
      <c r="T377" t="s">
        <v>241</v>
      </c>
      <c r="U377" s="14">
        <v>65</v>
      </c>
      <c r="V377" s="99" t="s">
        <v>260</v>
      </c>
      <c r="W377" s="80" t="s">
        <v>260</v>
      </c>
      <c r="X377" s="85" t="str">
        <f t="shared" si="122"/>
        <v>RheemHBDR4565</v>
      </c>
      <c r="Y377" s="113">
        <v>0</v>
      </c>
      <c r="Z377" s="46" t="s">
        <v>8</v>
      </c>
      <c r="AA377" s="47"/>
      <c r="AB377" s="44"/>
      <c r="AC377" s="124" t="str">
        <f t="shared" si="133"/>
        <v>2,     1902940,   "PROPH65 T2 RH350 DCB  (65 gal)"</v>
      </c>
      <c r="AD377" s="126" t="str">
        <f t="shared" si="137"/>
        <v>Rheem</v>
      </c>
      <c r="AE377" s="127" t="s">
        <v>532</v>
      </c>
      <c r="AF377" s="167">
        <f t="shared" si="123"/>
        <v>1</v>
      </c>
      <c r="AG377" s="124" t="str">
        <f t="shared" si="134"/>
        <v xml:space="preserve">          case  PROPH65 T2 RH350 DCB  (65 gal)   :   "RheemPROPH65RH350DCB"</v>
      </c>
      <c r="AH377" s="6">
        <v>3.7</v>
      </c>
      <c r="AJ377" s="6">
        <v>3</v>
      </c>
      <c r="AK377"/>
      <c r="AL377" s="138">
        <f t="shared" si="135"/>
        <v>3.7</v>
      </c>
      <c r="AM377" s="138" t="str">
        <f t="shared" si="136"/>
        <v/>
      </c>
      <c r="AN377"/>
      <c r="AO377"/>
      <c r="AP377"/>
      <c r="AQ377"/>
      <c r="AR377"/>
    </row>
    <row r="378" spans="3:1035" s="6" customFormat="1" ht="15" customHeight="1" x14ac:dyDescent="0.25">
      <c r="C378" s="6" t="str">
        <f t="shared" si="124"/>
        <v>Rheem</v>
      </c>
      <c r="D378" s="6" t="str">
        <f t="shared" si="125"/>
        <v>PROPH80 T2 RH350 D15  (80 gal)</v>
      </c>
      <c r="E378" s="6">
        <f t="shared" si="126"/>
        <v>1903044</v>
      </c>
      <c r="F378" s="55">
        <f t="shared" si="127"/>
        <v>80</v>
      </c>
      <c r="G378" s="6" t="str">
        <f t="shared" si="128"/>
        <v>RheemHBDR2280</v>
      </c>
      <c r="H378" s="114">
        <f t="shared" si="129"/>
        <v>0</v>
      </c>
      <c r="I378" s="152" t="str">
        <f t="shared" si="130"/>
        <v>RheemPROPH80RH350D15</v>
      </c>
      <c r="J378" s="114">
        <v>3</v>
      </c>
      <c r="K378" s="219">
        <v>3.7</v>
      </c>
      <c r="L378" s="91" t="s">
        <v>188</v>
      </c>
      <c r="M378" s="32">
        <v>3</v>
      </c>
      <c r="N378" s="75">
        <f t="shared" si="131"/>
        <v>19</v>
      </c>
      <c r="O378" s="12" t="s">
        <v>88</v>
      </c>
      <c r="P378" s="62">
        <f t="shared" si="138"/>
        <v>30</v>
      </c>
      <c r="Q378" s="164">
        <f t="shared" si="120"/>
        <v>1903044</v>
      </c>
      <c r="R378" s="59" t="str">
        <f t="shared" si="132"/>
        <v>PROPH80 T2 RH350 D15  (80 gal)</v>
      </c>
      <c r="S378" s="151">
        <f t="shared" si="121"/>
        <v>1</v>
      </c>
      <c r="T378" t="s">
        <v>242</v>
      </c>
      <c r="U378" s="14">
        <v>80</v>
      </c>
      <c r="V378" s="99" t="s">
        <v>218</v>
      </c>
      <c r="W378" s="80" t="s">
        <v>218</v>
      </c>
      <c r="X378" s="85" t="str">
        <f t="shared" si="122"/>
        <v>RheemHBDR2280</v>
      </c>
      <c r="Y378" s="113">
        <v>0</v>
      </c>
      <c r="Z378" s="46" t="s">
        <v>251</v>
      </c>
      <c r="AA378" s="47"/>
      <c r="AB378" s="44"/>
      <c r="AC378" s="124" t="str">
        <f t="shared" si="133"/>
        <v>2,     1903044,   "PROPH80 T2 RH350 D15  (80 gal)"</v>
      </c>
      <c r="AD378" s="126" t="str">
        <f t="shared" ref="AD378:AD399" si="139">AD377</f>
        <v>Rheem</v>
      </c>
      <c r="AE378" s="127" t="s">
        <v>538</v>
      </c>
      <c r="AF378" s="167">
        <f t="shared" si="123"/>
        <v>1</v>
      </c>
      <c r="AG378" s="124" t="str">
        <f t="shared" si="134"/>
        <v xml:space="preserve">          case  PROPH80 T2 RH350 D15  (80 gal)   :   "RheemPROPH80RH350D15"</v>
      </c>
      <c r="AH378" s="6">
        <v>3.7</v>
      </c>
      <c r="AJ378" s="6">
        <v>3</v>
      </c>
      <c r="AK378"/>
      <c r="AL378" s="138">
        <f t="shared" si="135"/>
        <v>3.7</v>
      </c>
      <c r="AM378" s="138" t="str">
        <f t="shared" si="136"/>
        <v/>
      </c>
      <c r="AN378"/>
      <c r="AO378"/>
      <c r="AP378"/>
      <c r="AQ378"/>
      <c r="AR378"/>
    </row>
    <row r="379" spans="3:1035" s="6" customFormat="1" ht="15" customHeight="1" x14ac:dyDescent="0.25">
      <c r="C379" s="6" t="str">
        <f t="shared" si="124"/>
        <v>Rheem</v>
      </c>
      <c r="D379" s="6" t="str">
        <f t="shared" si="125"/>
        <v>PROPH80 T2 RH350 DCB  (80 gal)</v>
      </c>
      <c r="E379" s="6">
        <f t="shared" si="126"/>
        <v>1903141</v>
      </c>
      <c r="F379" s="55">
        <f t="shared" si="127"/>
        <v>80</v>
      </c>
      <c r="G379" s="6" t="str">
        <f t="shared" si="128"/>
        <v>RheemHBDR4580</v>
      </c>
      <c r="H379" s="114">
        <f t="shared" si="129"/>
        <v>0</v>
      </c>
      <c r="I379" s="152" t="str">
        <f t="shared" si="130"/>
        <v>RheemPROPH80RH350DCB</v>
      </c>
      <c r="J379" s="114">
        <v>3</v>
      </c>
      <c r="K379" s="219">
        <v>3.7</v>
      </c>
      <c r="L379" s="91" t="s">
        <v>188</v>
      </c>
      <c r="M379" s="32">
        <v>3</v>
      </c>
      <c r="N379" s="75">
        <f t="shared" si="131"/>
        <v>19</v>
      </c>
      <c r="O379" s="12" t="s">
        <v>88</v>
      </c>
      <c r="P379" s="62">
        <f t="shared" si="138"/>
        <v>31</v>
      </c>
      <c r="Q379" s="164">
        <f t="shared" si="120"/>
        <v>1903141</v>
      </c>
      <c r="R379" s="59" t="str">
        <f t="shared" si="132"/>
        <v>PROPH80 T2 RH350 DCB  (80 gal)</v>
      </c>
      <c r="S379" s="151">
        <f t="shared" si="121"/>
        <v>1</v>
      </c>
      <c r="T379" t="s">
        <v>243</v>
      </c>
      <c r="U379" s="14">
        <v>80</v>
      </c>
      <c r="V379" s="99" t="s">
        <v>261</v>
      </c>
      <c r="W379" s="80" t="s">
        <v>261</v>
      </c>
      <c r="X379" s="85" t="str">
        <f t="shared" si="122"/>
        <v>RheemHBDR4580</v>
      </c>
      <c r="Y379" s="113">
        <v>0</v>
      </c>
      <c r="Z379" s="46" t="s">
        <v>251</v>
      </c>
      <c r="AA379" s="47"/>
      <c r="AB379" s="44"/>
      <c r="AC379" s="124" t="str">
        <f t="shared" si="133"/>
        <v>2,     1903141,   "PROPH80 T2 RH350 DCB  (80 gal)"</v>
      </c>
      <c r="AD379" s="126" t="str">
        <f t="shared" si="139"/>
        <v>Rheem</v>
      </c>
      <c r="AE379" s="127" t="s">
        <v>540</v>
      </c>
      <c r="AF379" s="167">
        <f t="shared" si="123"/>
        <v>1</v>
      </c>
      <c r="AG379" s="124" t="str">
        <f t="shared" si="134"/>
        <v xml:space="preserve">          case  PROPH80 T2 RH350 DCB  (80 gal)   :   "RheemPROPH80RH350DCB"</v>
      </c>
      <c r="AH379" s="6">
        <v>3.7</v>
      </c>
      <c r="AJ379" s="6">
        <v>3</v>
      </c>
      <c r="AK379"/>
      <c r="AL379" s="138">
        <f t="shared" si="135"/>
        <v>3.7</v>
      </c>
      <c r="AM379" s="138" t="str">
        <f t="shared" si="136"/>
        <v/>
      </c>
      <c r="AN379"/>
      <c r="AO379"/>
      <c r="AP379"/>
      <c r="AQ379"/>
      <c r="AR379"/>
    </row>
    <row r="380" spans="3:1035" s="6" customFormat="1" ht="15" customHeight="1" x14ac:dyDescent="0.25">
      <c r="C380" s="144" t="str">
        <f t="shared" si="124"/>
        <v>Rheem</v>
      </c>
      <c r="D380" s="144" t="str">
        <f t="shared" si="125"/>
        <v>XE40T10H15U0  (40 gal)</v>
      </c>
      <c r="E380" s="144">
        <f t="shared" si="126"/>
        <v>1906881</v>
      </c>
      <c r="F380" s="55">
        <f t="shared" si="127"/>
        <v>40</v>
      </c>
      <c r="G380" s="6" t="str">
        <f t="shared" si="128"/>
        <v>RheemPlugInDedicated40</v>
      </c>
      <c r="H380" s="114">
        <f t="shared" si="129"/>
        <v>0</v>
      </c>
      <c r="I380" s="152" t="str">
        <f t="shared" si="130"/>
        <v>RheemXE40T10H15U0</v>
      </c>
      <c r="J380" s="114">
        <v>3</v>
      </c>
      <c r="K380" s="219">
        <v>3</v>
      </c>
      <c r="L380" s="91" t="s">
        <v>188</v>
      </c>
      <c r="M380" s="32">
        <v>2</v>
      </c>
      <c r="N380" s="75">
        <f t="shared" si="131"/>
        <v>19</v>
      </c>
      <c r="O380" s="142" t="s">
        <v>88</v>
      </c>
      <c r="P380" s="61">
        <v>68</v>
      </c>
      <c r="Q380" s="164">
        <f t="shared" si="120"/>
        <v>1906881</v>
      </c>
      <c r="R380" s="59" t="str">
        <f t="shared" si="132"/>
        <v>XE40T10H15U0  (40 gal)</v>
      </c>
      <c r="S380" s="151">
        <f t="shared" si="121"/>
        <v>1</v>
      </c>
      <c r="T380" s="141" t="s">
        <v>733</v>
      </c>
      <c r="U380" s="14">
        <v>40</v>
      </c>
      <c r="V380" s="99" t="s">
        <v>730</v>
      </c>
      <c r="W380" s="80" t="s">
        <v>730</v>
      </c>
      <c r="X380" s="85" t="str">
        <f t="shared" si="122"/>
        <v>RheemPlugInDedicated40</v>
      </c>
      <c r="Y380" s="113">
        <v>0</v>
      </c>
      <c r="Z380" s="46" t="s">
        <v>8</v>
      </c>
      <c r="AA380" s="47">
        <v>44760</v>
      </c>
      <c r="AB380" s="44" t="s">
        <v>88</v>
      </c>
      <c r="AC380" s="124" t="str">
        <f t="shared" si="133"/>
        <v>2,     1906881,   "XE40T10H15U0  (40 gal)"</v>
      </c>
      <c r="AD380" s="126" t="str">
        <f t="shared" si="139"/>
        <v>Rheem</v>
      </c>
      <c r="AE380" s="141" t="s">
        <v>753</v>
      </c>
      <c r="AF380" s="167">
        <f t="shared" si="123"/>
        <v>1</v>
      </c>
      <c r="AG380" s="124" t="str">
        <f t="shared" si="134"/>
        <v xml:space="preserve">          case  XE40T10H15U0  (40 gal)   :   "RheemXE40T10H15U0"</v>
      </c>
      <c r="AH380" s="6">
        <v>3</v>
      </c>
      <c r="AJ380" s="6">
        <v>3</v>
      </c>
      <c r="AK380"/>
      <c r="AL380" s="138">
        <f t="shared" si="135"/>
        <v>3</v>
      </c>
      <c r="AM380" s="138" t="str">
        <f t="shared" si="136"/>
        <v/>
      </c>
      <c r="AN380"/>
      <c r="AO380"/>
      <c r="AP380"/>
      <c r="AQ380"/>
      <c r="AR380"/>
    </row>
    <row r="381" spans="3:1035" s="6" customFormat="1" ht="15" customHeight="1" x14ac:dyDescent="0.25">
      <c r="C381" s="144" t="str">
        <f t="shared" si="124"/>
        <v>Rheem</v>
      </c>
      <c r="D381" s="144" t="str">
        <f t="shared" si="125"/>
        <v>XE50T10H15U0  (50 gal)</v>
      </c>
      <c r="E381" s="144">
        <f t="shared" si="126"/>
        <v>1906982</v>
      </c>
      <c r="F381" s="55">
        <f t="shared" si="127"/>
        <v>50</v>
      </c>
      <c r="G381" s="6" t="str">
        <f t="shared" si="128"/>
        <v>RheemPlugInDedicated50</v>
      </c>
      <c r="H381" s="114">
        <f t="shared" si="129"/>
        <v>0</v>
      </c>
      <c r="I381" s="152" t="str">
        <f t="shared" si="130"/>
        <v>RheemXE50T10H15U0</v>
      </c>
      <c r="J381" s="114">
        <v>3</v>
      </c>
      <c r="K381" s="219">
        <v>3</v>
      </c>
      <c r="L381" s="91" t="s">
        <v>188</v>
      </c>
      <c r="M381" s="32">
        <v>2</v>
      </c>
      <c r="N381" s="75">
        <f t="shared" si="131"/>
        <v>19</v>
      </c>
      <c r="O381" s="142" t="s">
        <v>88</v>
      </c>
      <c r="P381" s="62">
        <f t="shared" ref="P381:P399" si="140">P380+1</f>
        <v>69</v>
      </c>
      <c r="Q381" s="164">
        <f t="shared" si="120"/>
        <v>1906982</v>
      </c>
      <c r="R381" s="59" t="str">
        <f t="shared" si="132"/>
        <v>XE50T10H15U0  (50 gal)</v>
      </c>
      <c r="S381" s="151">
        <f t="shared" si="121"/>
        <v>1</v>
      </c>
      <c r="T381" s="141" t="s">
        <v>734</v>
      </c>
      <c r="U381" s="14">
        <v>50</v>
      </c>
      <c r="V381" s="99" t="s">
        <v>731</v>
      </c>
      <c r="W381" s="80" t="s">
        <v>731</v>
      </c>
      <c r="X381" s="85" t="str">
        <f t="shared" si="122"/>
        <v>RheemPlugInDedicated50</v>
      </c>
      <c r="Y381" s="113">
        <v>0</v>
      </c>
      <c r="Z381" s="46" t="s">
        <v>8</v>
      </c>
      <c r="AA381" s="47">
        <v>44760</v>
      </c>
      <c r="AB381" s="44" t="s">
        <v>88</v>
      </c>
      <c r="AC381" s="124" t="str">
        <f t="shared" si="133"/>
        <v>2,     1906982,   "XE50T10H15U0  (50 gal)"</v>
      </c>
      <c r="AD381" s="126" t="str">
        <f t="shared" si="139"/>
        <v>Rheem</v>
      </c>
      <c r="AE381" s="141" t="s">
        <v>754</v>
      </c>
      <c r="AF381" s="167">
        <f t="shared" si="123"/>
        <v>1</v>
      </c>
      <c r="AG381" s="124" t="str">
        <f t="shared" si="134"/>
        <v xml:space="preserve">          case  XE50T10H15U0  (50 gal)   :   "RheemXE50T10H15U0"</v>
      </c>
      <c r="AH381" s="6">
        <v>3</v>
      </c>
      <c r="AJ381" s="6">
        <v>3</v>
      </c>
      <c r="AK381"/>
      <c r="AL381" s="138">
        <f t="shared" si="135"/>
        <v>3</v>
      </c>
      <c r="AM381" s="138" t="str">
        <f t="shared" si="136"/>
        <v/>
      </c>
      <c r="AN381"/>
      <c r="AO381"/>
      <c r="AP381"/>
      <c r="AQ381"/>
      <c r="AR381"/>
    </row>
    <row r="382" spans="3:1035" s="6" customFormat="1" ht="15" customHeight="1" x14ac:dyDescent="0.25">
      <c r="C382" s="144" t="str">
        <f t="shared" si="124"/>
        <v>Rheem</v>
      </c>
      <c r="D382" s="144" t="str">
        <f t="shared" si="125"/>
        <v>XE40T10HM00U0  (40 gal)</v>
      </c>
      <c r="E382" s="144">
        <f t="shared" si="126"/>
        <v>1907077</v>
      </c>
      <c r="F382" s="55">
        <f t="shared" si="127"/>
        <v>40</v>
      </c>
      <c r="G382" s="6" t="str">
        <f t="shared" si="128"/>
        <v>RheemPlugInShared40</v>
      </c>
      <c r="H382" s="114">
        <f t="shared" si="129"/>
        <v>1</v>
      </c>
      <c r="I382" s="152" t="str">
        <f t="shared" si="130"/>
        <v>RheemXE40T10HM00U0</v>
      </c>
      <c r="J382" s="114">
        <v>3</v>
      </c>
      <c r="K382" s="219">
        <v>2.8</v>
      </c>
      <c r="L382" s="91" t="s">
        <v>188</v>
      </c>
      <c r="M382" s="32">
        <v>3</v>
      </c>
      <c r="N382" s="75">
        <f t="shared" si="131"/>
        <v>19</v>
      </c>
      <c r="O382" s="142" t="s">
        <v>88</v>
      </c>
      <c r="P382" s="62">
        <f t="shared" si="140"/>
        <v>70</v>
      </c>
      <c r="Q382" s="164">
        <f t="shared" si="120"/>
        <v>1907077</v>
      </c>
      <c r="R382" s="59" t="str">
        <f t="shared" si="132"/>
        <v>XE40T10HM00U0  (40 gal)</v>
      </c>
      <c r="S382" s="151">
        <f t="shared" si="121"/>
        <v>1</v>
      </c>
      <c r="T382" s="141" t="s">
        <v>735</v>
      </c>
      <c r="U382" s="14">
        <v>40</v>
      </c>
      <c r="V382" s="99" t="s">
        <v>726</v>
      </c>
      <c r="W382" s="80" t="s">
        <v>726</v>
      </c>
      <c r="X382" s="85" t="str">
        <f t="shared" si="122"/>
        <v>RheemPlugInShared40</v>
      </c>
      <c r="Y382" s="113">
        <v>1</v>
      </c>
      <c r="Z382" s="46" t="s">
        <v>8</v>
      </c>
      <c r="AA382" s="47">
        <v>44760</v>
      </c>
      <c r="AB382" s="44" t="s">
        <v>88</v>
      </c>
      <c r="AC382" s="124" t="str">
        <f t="shared" si="133"/>
        <v>2,     1907077,   "XE40T10HM00U0  (40 gal)"</v>
      </c>
      <c r="AD382" s="126" t="str">
        <f t="shared" si="139"/>
        <v>Rheem</v>
      </c>
      <c r="AE382" s="143" t="s">
        <v>755</v>
      </c>
      <c r="AF382" s="167">
        <f t="shared" si="123"/>
        <v>1</v>
      </c>
      <c r="AG382" s="124" t="str">
        <f t="shared" si="134"/>
        <v xml:space="preserve">          case  XE40T10HM00U0  (40 gal)   :   "RheemXE40T10HM00U0"</v>
      </c>
      <c r="AH382" s="6">
        <v>2.8</v>
      </c>
      <c r="AJ382" s="6">
        <v>3</v>
      </c>
      <c r="AK382"/>
      <c r="AL382" s="138">
        <f t="shared" si="135"/>
        <v>2.8</v>
      </c>
      <c r="AM382" s="138" t="str">
        <f t="shared" si="136"/>
        <v/>
      </c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  <c r="AMK382"/>
      <c r="AML382"/>
      <c r="AMM382"/>
      <c r="AMN382"/>
      <c r="AMO382"/>
      <c r="AMP382"/>
      <c r="AMQ382"/>
      <c r="AMR382"/>
      <c r="AMS382"/>
      <c r="AMT382"/>
      <c r="AMU382"/>
    </row>
    <row r="383" spans="3:1035" s="6" customFormat="1" ht="15" customHeight="1" x14ac:dyDescent="0.25">
      <c r="C383" s="144" t="str">
        <f t="shared" si="124"/>
        <v>Rheem</v>
      </c>
      <c r="D383" s="144" t="str">
        <f t="shared" si="125"/>
        <v>XE40T10HMS00U0  (40 gal)</v>
      </c>
      <c r="E383" s="144">
        <f t="shared" si="126"/>
        <v>1907177</v>
      </c>
      <c r="F383" s="55">
        <f t="shared" si="127"/>
        <v>40</v>
      </c>
      <c r="G383" s="6" t="str">
        <f t="shared" si="128"/>
        <v>RheemPlugInShared40</v>
      </c>
      <c r="H383" s="114">
        <f t="shared" si="129"/>
        <v>1</v>
      </c>
      <c r="I383" s="152" t="str">
        <f t="shared" si="130"/>
        <v>RheemXE40T10HMS00U0</v>
      </c>
      <c r="J383" s="114">
        <v>3</v>
      </c>
      <c r="K383" s="219">
        <v>2.8</v>
      </c>
      <c r="L383" s="91" t="s">
        <v>188</v>
      </c>
      <c r="M383" s="32">
        <v>3</v>
      </c>
      <c r="N383" s="75">
        <f t="shared" si="131"/>
        <v>19</v>
      </c>
      <c r="O383" s="142" t="s">
        <v>88</v>
      </c>
      <c r="P383" s="62">
        <f t="shared" si="140"/>
        <v>71</v>
      </c>
      <c r="Q383" s="164">
        <f t="shared" si="120"/>
        <v>1907177</v>
      </c>
      <c r="R383" s="59" t="str">
        <f t="shared" si="132"/>
        <v>XE40T10HMS00U0  (40 gal)</v>
      </c>
      <c r="S383" s="151">
        <f t="shared" si="121"/>
        <v>1</v>
      </c>
      <c r="T383" s="141" t="s">
        <v>736</v>
      </c>
      <c r="U383" s="14">
        <v>40</v>
      </c>
      <c r="V383" s="99" t="s">
        <v>726</v>
      </c>
      <c r="W383" s="80" t="s">
        <v>726</v>
      </c>
      <c r="X383" s="85" t="str">
        <f t="shared" si="122"/>
        <v>RheemPlugInShared40</v>
      </c>
      <c r="Y383" s="113">
        <v>1</v>
      </c>
      <c r="Z383" s="46" t="s">
        <v>8</v>
      </c>
      <c r="AA383" s="47">
        <v>44760</v>
      </c>
      <c r="AB383" s="44" t="s">
        <v>88</v>
      </c>
      <c r="AC383" s="124" t="str">
        <f t="shared" si="133"/>
        <v>2,     1907177,   "XE40T10HMS00U0  (40 gal)"</v>
      </c>
      <c r="AD383" s="126" t="str">
        <f t="shared" si="139"/>
        <v>Rheem</v>
      </c>
      <c r="AE383" s="143" t="s">
        <v>756</v>
      </c>
      <c r="AF383" s="167">
        <f t="shared" si="123"/>
        <v>1</v>
      </c>
      <c r="AG383" s="124" t="str">
        <f t="shared" si="134"/>
        <v xml:space="preserve">          case  XE40T10HMS00U0  (40 gal)   :   "RheemXE40T10HMS00U0"</v>
      </c>
      <c r="AH383" s="6">
        <v>2.8</v>
      </c>
      <c r="AJ383" s="6">
        <v>3</v>
      </c>
      <c r="AK383"/>
      <c r="AL383" s="138">
        <f t="shared" si="135"/>
        <v>2.8</v>
      </c>
      <c r="AM383" s="138" t="str">
        <f t="shared" si="136"/>
        <v/>
      </c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  <c r="SQ383"/>
      <c r="SR383"/>
      <c r="SS383"/>
      <c r="ST383"/>
      <c r="SU383"/>
      <c r="SV383"/>
      <c r="SW383"/>
      <c r="SX383"/>
      <c r="SY383"/>
      <c r="SZ383"/>
      <c r="TA383"/>
      <c r="TB383"/>
      <c r="TC383"/>
      <c r="TD383"/>
      <c r="TE383"/>
      <c r="TF383"/>
      <c r="TG383"/>
      <c r="TH383"/>
      <c r="TI383"/>
      <c r="TJ383"/>
      <c r="TK383"/>
      <c r="TL383"/>
      <c r="TM383"/>
      <c r="TN383"/>
      <c r="TO383"/>
      <c r="TP383"/>
      <c r="TQ383"/>
      <c r="TR383"/>
      <c r="TS383"/>
      <c r="TT383"/>
      <c r="TU383"/>
      <c r="TV383"/>
      <c r="TW383"/>
      <c r="TX383"/>
      <c r="TY383"/>
      <c r="TZ383"/>
      <c r="UA383"/>
      <c r="UB383"/>
      <c r="UC383"/>
      <c r="UD383"/>
      <c r="UE383"/>
      <c r="UF383"/>
      <c r="UG383"/>
      <c r="UH383"/>
      <c r="UI383"/>
      <c r="UJ383"/>
      <c r="UK383"/>
      <c r="UL383"/>
      <c r="UM383"/>
      <c r="UN383"/>
      <c r="UO383"/>
      <c r="UP383"/>
      <c r="UQ383"/>
      <c r="UR383"/>
      <c r="US383"/>
      <c r="UT383"/>
      <c r="UU383"/>
      <c r="UV383"/>
      <c r="UW383"/>
      <c r="UX383"/>
      <c r="UY383"/>
      <c r="UZ383"/>
      <c r="VA383"/>
      <c r="VB383"/>
      <c r="VC383"/>
      <c r="VD383"/>
      <c r="VE383"/>
      <c r="VF383"/>
      <c r="VG383"/>
      <c r="VH383"/>
      <c r="VI383"/>
      <c r="VJ383"/>
      <c r="VK383"/>
      <c r="VL383"/>
      <c r="VM383"/>
      <c r="VN383"/>
      <c r="VO383"/>
      <c r="VP383"/>
      <c r="VQ383"/>
      <c r="VR383"/>
      <c r="VS383"/>
      <c r="VT383"/>
      <c r="VU383"/>
      <c r="VV383"/>
      <c r="VW383"/>
      <c r="VX383"/>
      <c r="VY383"/>
      <c r="VZ383"/>
      <c r="WA383"/>
      <c r="WB383"/>
      <c r="WC383"/>
      <c r="WD383"/>
      <c r="WE383"/>
      <c r="WF383"/>
      <c r="WG383"/>
      <c r="WH383"/>
      <c r="WI383"/>
      <c r="WJ383"/>
      <c r="WK383"/>
      <c r="WL383"/>
      <c r="WM383"/>
      <c r="WN383"/>
      <c r="WO383"/>
      <c r="WP383"/>
      <c r="WQ383"/>
      <c r="WR383"/>
      <c r="WS383"/>
      <c r="WT383"/>
      <c r="WU383"/>
      <c r="WV383"/>
      <c r="WW383"/>
      <c r="WX383"/>
      <c r="WY383"/>
      <c r="WZ383"/>
      <c r="XA383"/>
      <c r="XB383"/>
      <c r="XC383"/>
      <c r="XD383"/>
      <c r="XE383"/>
      <c r="XF383"/>
      <c r="XG383"/>
      <c r="XH383"/>
      <c r="XI383"/>
      <c r="XJ383"/>
      <c r="XK383"/>
      <c r="XL383"/>
      <c r="XM383"/>
      <c r="XN383"/>
      <c r="XO383"/>
      <c r="XP383"/>
      <c r="XQ383"/>
      <c r="XR383"/>
      <c r="XS383"/>
      <c r="XT383"/>
      <c r="XU383"/>
      <c r="XV383"/>
      <c r="XW383"/>
      <c r="XX383"/>
      <c r="XY383"/>
      <c r="XZ383"/>
      <c r="YA383"/>
      <c r="YB383"/>
      <c r="YC383"/>
      <c r="YD383"/>
      <c r="YE383"/>
      <c r="YF383"/>
      <c r="YG383"/>
      <c r="YH383"/>
      <c r="YI383"/>
      <c r="YJ383"/>
      <c r="YK383"/>
      <c r="YL383"/>
      <c r="YM383"/>
      <c r="YN383"/>
      <c r="YO383"/>
      <c r="YP383"/>
      <c r="YQ383"/>
      <c r="YR383"/>
      <c r="YS383"/>
      <c r="YT383"/>
      <c r="YU383"/>
      <c r="YV383"/>
      <c r="YW383"/>
      <c r="YX383"/>
      <c r="YY383"/>
      <c r="YZ383"/>
      <c r="ZA383"/>
      <c r="ZB383"/>
      <c r="ZC383"/>
      <c r="ZD383"/>
      <c r="ZE383"/>
      <c r="ZF383"/>
      <c r="ZG383"/>
      <c r="ZH383"/>
      <c r="ZI383"/>
      <c r="ZJ383"/>
      <c r="ZK383"/>
      <c r="ZL383"/>
      <c r="ZM383"/>
      <c r="ZN383"/>
      <c r="ZO383"/>
      <c r="ZP383"/>
      <c r="ZQ383"/>
      <c r="ZR383"/>
      <c r="ZS383"/>
      <c r="ZT383"/>
      <c r="ZU383"/>
      <c r="ZV383"/>
      <c r="ZW383"/>
      <c r="ZX383"/>
      <c r="ZY383"/>
      <c r="ZZ383"/>
      <c r="AAA383"/>
      <c r="AAB383"/>
      <c r="AAC383"/>
      <c r="AAD383"/>
      <c r="AAE383"/>
      <c r="AAF383"/>
      <c r="AAG383"/>
      <c r="AAH383"/>
      <c r="AAI383"/>
      <c r="AAJ383"/>
      <c r="AAK383"/>
      <c r="AAL383"/>
      <c r="AAM383"/>
      <c r="AAN383"/>
      <c r="AAO383"/>
      <c r="AAP383"/>
      <c r="AAQ383"/>
      <c r="AAR383"/>
      <c r="AAS383"/>
      <c r="AAT383"/>
      <c r="AAU383"/>
      <c r="AAV383"/>
      <c r="AAW383"/>
      <c r="AAX383"/>
      <c r="AAY383"/>
      <c r="AAZ383"/>
      <c r="ABA383"/>
      <c r="ABB383"/>
      <c r="ABC383"/>
      <c r="ABD383"/>
      <c r="ABE383"/>
      <c r="ABF383"/>
      <c r="ABG383"/>
      <c r="ABH383"/>
      <c r="ABI383"/>
      <c r="ABJ383"/>
      <c r="ABK383"/>
      <c r="ABL383"/>
      <c r="ABM383"/>
      <c r="ABN383"/>
      <c r="ABO383"/>
      <c r="ABP383"/>
      <c r="ABQ383"/>
      <c r="ABR383"/>
      <c r="ABS383"/>
      <c r="ABT383"/>
      <c r="ABU383"/>
      <c r="ABV383"/>
      <c r="ABW383"/>
      <c r="ABX383"/>
      <c r="ABY383"/>
      <c r="ABZ383"/>
      <c r="ACA383"/>
      <c r="ACB383"/>
      <c r="ACC383"/>
      <c r="ACD383"/>
      <c r="ACE383"/>
      <c r="ACF383"/>
      <c r="ACG383"/>
      <c r="ACH383"/>
      <c r="ACI383"/>
      <c r="ACJ383"/>
      <c r="ACK383"/>
      <c r="ACL383"/>
      <c r="ACM383"/>
      <c r="ACN383"/>
      <c r="ACO383"/>
      <c r="ACP383"/>
      <c r="ACQ383"/>
      <c r="ACR383"/>
      <c r="ACS383"/>
      <c r="ACT383"/>
      <c r="ACU383"/>
      <c r="ACV383"/>
      <c r="ACW383"/>
      <c r="ACX383"/>
      <c r="ACY383"/>
      <c r="ACZ383"/>
      <c r="ADA383"/>
      <c r="ADB383"/>
      <c r="ADC383"/>
      <c r="ADD383"/>
      <c r="ADE383"/>
      <c r="ADF383"/>
      <c r="ADG383"/>
      <c r="ADH383"/>
      <c r="ADI383"/>
      <c r="ADJ383"/>
      <c r="ADK383"/>
      <c r="ADL383"/>
      <c r="ADM383"/>
      <c r="ADN383"/>
      <c r="ADO383"/>
      <c r="ADP383"/>
      <c r="ADQ383"/>
      <c r="ADR383"/>
      <c r="ADS383"/>
      <c r="ADT383"/>
      <c r="ADU383"/>
      <c r="ADV383"/>
      <c r="ADW383"/>
      <c r="ADX383"/>
      <c r="ADY383"/>
      <c r="ADZ383"/>
      <c r="AEA383"/>
      <c r="AEB383"/>
      <c r="AEC383"/>
      <c r="AED383"/>
      <c r="AEE383"/>
      <c r="AEF383"/>
      <c r="AEG383"/>
      <c r="AEH383"/>
      <c r="AEI383"/>
      <c r="AEJ383"/>
      <c r="AEK383"/>
      <c r="AEL383"/>
      <c r="AEM383"/>
      <c r="AEN383"/>
      <c r="AEO383"/>
      <c r="AEP383"/>
      <c r="AEQ383"/>
      <c r="AER383"/>
      <c r="AES383"/>
      <c r="AET383"/>
      <c r="AEU383"/>
      <c r="AEV383"/>
      <c r="AEW383"/>
      <c r="AEX383"/>
      <c r="AEY383"/>
      <c r="AEZ383"/>
      <c r="AFA383"/>
      <c r="AFB383"/>
      <c r="AFC383"/>
      <c r="AFD383"/>
      <c r="AFE383"/>
      <c r="AFF383"/>
      <c r="AFG383"/>
      <c r="AFH383"/>
      <c r="AFI383"/>
      <c r="AFJ383"/>
      <c r="AFK383"/>
      <c r="AFL383"/>
      <c r="AFM383"/>
      <c r="AFN383"/>
      <c r="AFO383"/>
      <c r="AFP383"/>
      <c r="AFQ383"/>
      <c r="AFR383"/>
      <c r="AFS383"/>
      <c r="AFT383"/>
      <c r="AFU383"/>
      <c r="AFV383"/>
      <c r="AFW383"/>
      <c r="AFX383"/>
      <c r="AFY383"/>
      <c r="AFZ383"/>
      <c r="AGA383"/>
      <c r="AGB383"/>
      <c r="AGC383"/>
      <c r="AGD383"/>
      <c r="AGE383"/>
      <c r="AGF383"/>
      <c r="AGG383"/>
      <c r="AGH383"/>
      <c r="AGI383"/>
      <c r="AGJ383"/>
      <c r="AGK383"/>
      <c r="AGL383"/>
      <c r="AGM383"/>
      <c r="AGN383"/>
      <c r="AGO383"/>
      <c r="AGP383"/>
      <c r="AGQ383"/>
      <c r="AGR383"/>
      <c r="AGS383"/>
      <c r="AGT383"/>
      <c r="AGU383"/>
      <c r="AGV383"/>
      <c r="AGW383"/>
      <c r="AGX383"/>
      <c r="AGY383"/>
      <c r="AGZ383"/>
      <c r="AHA383"/>
      <c r="AHB383"/>
      <c r="AHC383"/>
      <c r="AHD383"/>
      <c r="AHE383"/>
      <c r="AHF383"/>
      <c r="AHG383"/>
      <c r="AHH383"/>
      <c r="AHI383"/>
      <c r="AHJ383"/>
      <c r="AHK383"/>
      <c r="AHL383"/>
      <c r="AHM383"/>
      <c r="AHN383"/>
      <c r="AHO383"/>
      <c r="AHP383"/>
      <c r="AHQ383"/>
      <c r="AHR383"/>
      <c r="AHS383"/>
      <c r="AHT383"/>
      <c r="AHU383"/>
      <c r="AHV383"/>
      <c r="AHW383"/>
      <c r="AHX383"/>
      <c r="AHY383"/>
      <c r="AHZ383"/>
      <c r="AIA383"/>
      <c r="AIB383"/>
      <c r="AIC383"/>
      <c r="AID383"/>
      <c r="AIE383"/>
      <c r="AIF383"/>
      <c r="AIG383"/>
      <c r="AIH383"/>
      <c r="AII383"/>
      <c r="AIJ383"/>
      <c r="AIK383"/>
      <c r="AIL383"/>
      <c r="AIM383"/>
      <c r="AIN383"/>
      <c r="AIO383"/>
      <c r="AIP383"/>
      <c r="AIQ383"/>
      <c r="AIR383"/>
      <c r="AIS383"/>
      <c r="AIT383"/>
      <c r="AIU383"/>
      <c r="AIV383"/>
      <c r="AIW383"/>
      <c r="AIX383"/>
      <c r="AIY383"/>
      <c r="AIZ383"/>
      <c r="AJA383"/>
      <c r="AJB383"/>
      <c r="AJC383"/>
      <c r="AJD383"/>
      <c r="AJE383"/>
      <c r="AJF383"/>
      <c r="AJG383"/>
      <c r="AJH383"/>
      <c r="AJI383"/>
      <c r="AJJ383"/>
      <c r="AJK383"/>
      <c r="AJL383"/>
      <c r="AJM383"/>
      <c r="AJN383"/>
      <c r="AJO383"/>
      <c r="AJP383"/>
      <c r="AJQ383"/>
      <c r="AJR383"/>
      <c r="AJS383"/>
      <c r="AJT383"/>
      <c r="AJU383"/>
      <c r="AJV383"/>
      <c r="AJW383"/>
      <c r="AJX383"/>
      <c r="AJY383"/>
      <c r="AJZ383"/>
      <c r="AKA383"/>
      <c r="AKB383"/>
      <c r="AKC383"/>
      <c r="AKD383"/>
      <c r="AKE383"/>
      <c r="AKF383"/>
      <c r="AKG383"/>
      <c r="AKH383"/>
      <c r="AKI383"/>
      <c r="AKJ383"/>
      <c r="AKK383"/>
      <c r="AKL383"/>
      <c r="AKM383"/>
      <c r="AKN383"/>
      <c r="AKO383"/>
      <c r="AKP383"/>
      <c r="AKQ383"/>
      <c r="AKR383"/>
      <c r="AKS383"/>
      <c r="AKT383"/>
      <c r="AKU383"/>
      <c r="AKV383"/>
      <c r="AKW383"/>
      <c r="AKX383"/>
      <c r="AKY383"/>
      <c r="AKZ383"/>
      <c r="ALA383"/>
      <c r="ALB383"/>
      <c r="ALC383"/>
      <c r="ALD383"/>
      <c r="ALE383"/>
      <c r="ALF383"/>
      <c r="ALG383"/>
      <c r="ALH383"/>
      <c r="ALI383"/>
      <c r="ALJ383"/>
      <c r="ALK383"/>
      <c r="ALL383"/>
      <c r="ALM383"/>
      <c r="ALN383"/>
      <c r="ALO383"/>
      <c r="ALP383"/>
      <c r="ALQ383"/>
      <c r="ALR383"/>
      <c r="ALS383"/>
      <c r="ALT383"/>
      <c r="ALU383"/>
      <c r="ALV383"/>
      <c r="ALW383"/>
      <c r="ALX383"/>
      <c r="ALY383"/>
      <c r="ALZ383"/>
      <c r="AMA383"/>
      <c r="AMB383"/>
      <c r="AMC383"/>
      <c r="AMD383"/>
      <c r="AME383"/>
      <c r="AMF383"/>
      <c r="AMG383"/>
      <c r="AMH383"/>
      <c r="AMI383"/>
      <c r="AMJ383"/>
      <c r="AMK383"/>
      <c r="AML383"/>
      <c r="AMM383"/>
      <c r="AMN383"/>
      <c r="AMO383"/>
      <c r="AMP383"/>
      <c r="AMQ383"/>
      <c r="AMR383"/>
      <c r="AMS383"/>
      <c r="AMT383"/>
      <c r="AMU383"/>
    </row>
    <row r="384" spans="3:1035" s="6" customFormat="1" ht="15" customHeight="1" x14ac:dyDescent="0.25">
      <c r="C384" s="144" t="str">
        <f t="shared" si="124"/>
        <v>Rheem</v>
      </c>
      <c r="D384" s="144" t="str">
        <f t="shared" si="125"/>
        <v>XE50T10HM00U0  (50 gal)</v>
      </c>
      <c r="E384" s="144">
        <f t="shared" si="126"/>
        <v>1907278</v>
      </c>
      <c r="F384" s="55">
        <f t="shared" si="127"/>
        <v>50</v>
      </c>
      <c r="G384" s="6" t="str">
        <f t="shared" si="128"/>
        <v>RheemPlugInShared50</v>
      </c>
      <c r="H384" s="114">
        <f t="shared" si="129"/>
        <v>1</v>
      </c>
      <c r="I384" s="152" t="str">
        <f t="shared" si="130"/>
        <v>RheemXE50T10HM00U0</v>
      </c>
      <c r="J384" s="114">
        <v>3</v>
      </c>
      <c r="K384" s="219">
        <v>3</v>
      </c>
      <c r="L384" s="91" t="s">
        <v>188</v>
      </c>
      <c r="M384" s="32">
        <v>3</v>
      </c>
      <c r="N384" s="75">
        <f t="shared" si="131"/>
        <v>19</v>
      </c>
      <c r="O384" s="142" t="s">
        <v>88</v>
      </c>
      <c r="P384" s="62">
        <f t="shared" si="140"/>
        <v>72</v>
      </c>
      <c r="Q384" s="164">
        <f t="shared" si="120"/>
        <v>1907278</v>
      </c>
      <c r="R384" s="59" t="str">
        <f t="shared" si="132"/>
        <v>XE50T10HM00U0  (50 gal)</v>
      </c>
      <c r="S384" s="151">
        <f t="shared" si="121"/>
        <v>1</v>
      </c>
      <c r="T384" s="141" t="s">
        <v>737</v>
      </c>
      <c r="U384" s="14">
        <v>50</v>
      </c>
      <c r="V384" s="99" t="s">
        <v>727</v>
      </c>
      <c r="W384" s="80" t="s">
        <v>727</v>
      </c>
      <c r="X384" s="85" t="str">
        <f t="shared" si="122"/>
        <v>RheemPlugInShared50</v>
      </c>
      <c r="Y384" s="113">
        <v>1</v>
      </c>
      <c r="Z384" s="46" t="s">
        <v>8</v>
      </c>
      <c r="AA384" s="47">
        <v>44760</v>
      </c>
      <c r="AB384" s="44" t="s">
        <v>88</v>
      </c>
      <c r="AC384" s="124" t="str">
        <f t="shared" si="133"/>
        <v>2,     1907278,   "XE50T10HM00U0  (50 gal)"</v>
      </c>
      <c r="AD384" s="126" t="str">
        <f t="shared" si="139"/>
        <v>Rheem</v>
      </c>
      <c r="AE384" s="143" t="s">
        <v>757</v>
      </c>
      <c r="AF384" s="167">
        <f t="shared" si="123"/>
        <v>1</v>
      </c>
      <c r="AG384" s="124" t="str">
        <f t="shared" si="134"/>
        <v xml:space="preserve">          case  XE50T10HM00U0  (50 gal)   :   "RheemXE50T10HM00U0"</v>
      </c>
      <c r="AH384" s="6">
        <v>3</v>
      </c>
      <c r="AJ384" s="6">
        <v>3</v>
      </c>
      <c r="AK384"/>
      <c r="AL384" s="138">
        <f t="shared" si="135"/>
        <v>3</v>
      </c>
      <c r="AM384" s="138" t="str">
        <f t="shared" si="136"/>
        <v/>
      </c>
      <c r="AN384"/>
      <c r="AO384"/>
      <c r="AP384"/>
      <c r="AQ384"/>
      <c r="AR384"/>
    </row>
    <row r="385" spans="3:1035" s="6" customFormat="1" ht="15" customHeight="1" x14ac:dyDescent="0.25">
      <c r="C385" s="144" t="str">
        <f t="shared" si="124"/>
        <v>Rheem</v>
      </c>
      <c r="D385" s="144" t="str">
        <f t="shared" si="125"/>
        <v>XE50T10HMS00U0  (50 gal)</v>
      </c>
      <c r="E385" s="144">
        <f t="shared" si="126"/>
        <v>1907378</v>
      </c>
      <c r="F385" s="55">
        <f t="shared" si="127"/>
        <v>50</v>
      </c>
      <c r="G385" s="6" t="str">
        <f t="shared" si="128"/>
        <v>RheemPlugInShared50</v>
      </c>
      <c r="H385" s="114">
        <f t="shared" si="129"/>
        <v>1</v>
      </c>
      <c r="I385" s="152" t="str">
        <f t="shared" si="130"/>
        <v>RheemXE50T10HMS00U0</v>
      </c>
      <c r="J385" s="114">
        <v>3</v>
      </c>
      <c r="K385" s="219">
        <v>3</v>
      </c>
      <c r="L385" s="91" t="s">
        <v>188</v>
      </c>
      <c r="M385" s="32">
        <v>3</v>
      </c>
      <c r="N385" s="75">
        <f t="shared" si="131"/>
        <v>19</v>
      </c>
      <c r="O385" s="142" t="s">
        <v>88</v>
      </c>
      <c r="P385" s="62">
        <f t="shared" si="140"/>
        <v>73</v>
      </c>
      <c r="Q385" s="164">
        <f t="shared" si="120"/>
        <v>1907378</v>
      </c>
      <c r="R385" s="59" t="str">
        <f t="shared" si="132"/>
        <v>XE50T10HMS00U0  (50 gal)</v>
      </c>
      <c r="S385" s="151">
        <f t="shared" si="121"/>
        <v>1</v>
      </c>
      <c r="T385" s="141" t="s">
        <v>738</v>
      </c>
      <c r="U385" s="14">
        <v>50</v>
      </c>
      <c r="V385" s="99" t="s">
        <v>727</v>
      </c>
      <c r="W385" s="80" t="s">
        <v>727</v>
      </c>
      <c r="X385" s="85" t="str">
        <f t="shared" si="122"/>
        <v>RheemPlugInShared50</v>
      </c>
      <c r="Y385" s="113">
        <v>1</v>
      </c>
      <c r="Z385" s="46" t="s">
        <v>8</v>
      </c>
      <c r="AA385" s="47">
        <v>44760</v>
      </c>
      <c r="AB385" s="44" t="s">
        <v>88</v>
      </c>
      <c r="AC385" s="124" t="str">
        <f t="shared" si="133"/>
        <v>2,     1907378,   "XE50T10HMS00U0  (50 gal)"</v>
      </c>
      <c r="AD385" s="126" t="str">
        <f t="shared" si="139"/>
        <v>Rheem</v>
      </c>
      <c r="AE385" s="143" t="s">
        <v>758</v>
      </c>
      <c r="AF385" s="167">
        <f t="shared" si="123"/>
        <v>1</v>
      </c>
      <c r="AG385" s="124" t="str">
        <f t="shared" si="134"/>
        <v xml:space="preserve">          case  XE50T10HMS00U0  (50 gal)   :   "RheemXE50T10HMS00U0"</v>
      </c>
      <c r="AH385" s="6">
        <v>3</v>
      </c>
      <c r="AJ385" s="6">
        <v>3</v>
      </c>
      <c r="AK385"/>
      <c r="AL385" s="138">
        <f t="shared" si="135"/>
        <v>3</v>
      </c>
      <c r="AM385" s="138" t="str">
        <f t="shared" si="136"/>
        <v/>
      </c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  <c r="AML385"/>
      <c r="AMM385"/>
      <c r="AMN385"/>
      <c r="AMO385"/>
      <c r="AMP385"/>
      <c r="AMQ385"/>
      <c r="AMR385"/>
      <c r="AMS385"/>
      <c r="AMT385"/>
      <c r="AMU385"/>
    </row>
    <row r="386" spans="3:1035" s="6" customFormat="1" ht="15" customHeight="1" x14ac:dyDescent="0.25">
      <c r="C386" s="144" t="str">
        <f t="shared" si="124"/>
        <v>Rheem</v>
      </c>
      <c r="D386" s="144" t="str">
        <f t="shared" si="125"/>
        <v>XE65T10HM00U0  (65 gal)</v>
      </c>
      <c r="E386" s="144">
        <f t="shared" si="126"/>
        <v>1907479</v>
      </c>
      <c r="F386" s="55">
        <f t="shared" si="127"/>
        <v>65</v>
      </c>
      <c r="G386" s="6" t="str">
        <f t="shared" si="128"/>
        <v>RheemPlugInShared65</v>
      </c>
      <c r="H386" s="114">
        <f t="shared" si="129"/>
        <v>1</v>
      </c>
      <c r="I386" s="152" t="str">
        <f t="shared" si="130"/>
        <v>RheemXE65T10HM00U0</v>
      </c>
      <c r="J386" s="114">
        <v>3</v>
      </c>
      <c r="K386" s="219">
        <v>3.33</v>
      </c>
      <c r="L386" s="91" t="s">
        <v>188</v>
      </c>
      <c r="M386" s="32">
        <v>3</v>
      </c>
      <c r="N386" s="75">
        <f t="shared" si="131"/>
        <v>19</v>
      </c>
      <c r="O386" s="142" t="s">
        <v>88</v>
      </c>
      <c r="P386" s="62">
        <f t="shared" si="140"/>
        <v>74</v>
      </c>
      <c r="Q386" s="164">
        <f t="shared" si="120"/>
        <v>1907479</v>
      </c>
      <c r="R386" s="59" t="str">
        <f t="shared" si="132"/>
        <v>XE65T10HM00U0  (65 gal)</v>
      </c>
      <c r="S386" s="151">
        <f t="shared" si="121"/>
        <v>1</v>
      </c>
      <c r="T386" s="141" t="s">
        <v>739</v>
      </c>
      <c r="U386" s="14">
        <v>65</v>
      </c>
      <c r="V386" s="99" t="s">
        <v>728</v>
      </c>
      <c r="W386" s="80" t="s">
        <v>728</v>
      </c>
      <c r="X386" s="85" t="str">
        <f t="shared" si="122"/>
        <v>RheemPlugInShared65</v>
      </c>
      <c r="Y386" s="113">
        <v>1</v>
      </c>
      <c r="Z386" s="46">
        <v>3</v>
      </c>
      <c r="AA386" s="47">
        <v>44760</v>
      </c>
      <c r="AB386" s="44" t="s">
        <v>88</v>
      </c>
      <c r="AC386" s="124" t="str">
        <f t="shared" si="133"/>
        <v>2,     1907479,   "XE65T10HM00U0  (65 gal)"</v>
      </c>
      <c r="AD386" s="126" t="str">
        <f t="shared" si="139"/>
        <v>Rheem</v>
      </c>
      <c r="AE386" s="141" t="s">
        <v>759</v>
      </c>
      <c r="AF386" s="167">
        <f t="shared" si="123"/>
        <v>1</v>
      </c>
      <c r="AG386" s="124" t="str">
        <f t="shared" si="134"/>
        <v xml:space="preserve">          case  XE65T10HM00U0  (65 gal)   :   "RheemXE65T10HM00U0"</v>
      </c>
      <c r="AH386" s="6">
        <v>3.33</v>
      </c>
      <c r="AJ386" s="6">
        <v>3</v>
      </c>
      <c r="AK386"/>
      <c r="AL386" s="138">
        <f t="shared" si="135"/>
        <v>3.33</v>
      </c>
      <c r="AM386" s="138" t="str">
        <f t="shared" si="136"/>
        <v/>
      </c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  <c r="AMK386"/>
      <c r="AML386"/>
      <c r="AMM386"/>
      <c r="AMN386"/>
      <c r="AMO386"/>
      <c r="AMP386"/>
      <c r="AMQ386"/>
      <c r="AMR386"/>
      <c r="AMS386"/>
      <c r="AMT386"/>
      <c r="AMU386"/>
    </row>
    <row r="387" spans="3:1035" s="6" customFormat="1" ht="15" customHeight="1" x14ac:dyDescent="0.25">
      <c r="C387" s="144" t="str">
        <f t="shared" si="124"/>
        <v>Rheem</v>
      </c>
      <c r="D387" s="144" t="str">
        <f t="shared" si="125"/>
        <v>XE65T10HMS00U0  (65 gal)</v>
      </c>
      <c r="E387" s="144">
        <f t="shared" si="126"/>
        <v>1907579</v>
      </c>
      <c r="F387" s="55">
        <f t="shared" si="127"/>
        <v>65</v>
      </c>
      <c r="G387" s="6" t="str">
        <f t="shared" si="128"/>
        <v>RheemPlugInShared65</v>
      </c>
      <c r="H387" s="114">
        <f t="shared" si="129"/>
        <v>1</v>
      </c>
      <c r="I387" s="152" t="str">
        <f t="shared" si="130"/>
        <v>RheemXE65T10HMS00U0</v>
      </c>
      <c r="J387" s="114">
        <v>3</v>
      </c>
      <c r="K387" s="219">
        <v>3.33</v>
      </c>
      <c r="L387" s="91" t="s">
        <v>188</v>
      </c>
      <c r="M387" s="32">
        <v>3</v>
      </c>
      <c r="N387" s="75">
        <f t="shared" si="131"/>
        <v>19</v>
      </c>
      <c r="O387" s="142" t="s">
        <v>88</v>
      </c>
      <c r="P387" s="62">
        <f t="shared" si="140"/>
        <v>75</v>
      </c>
      <c r="Q387" s="164">
        <f t="shared" si="120"/>
        <v>1907579</v>
      </c>
      <c r="R387" s="59" t="str">
        <f t="shared" si="132"/>
        <v>XE65T10HMS00U0  (65 gal)</v>
      </c>
      <c r="S387" s="151">
        <f t="shared" si="121"/>
        <v>1</v>
      </c>
      <c r="T387" s="141" t="s">
        <v>740</v>
      </c>
      <c r="U387" s="14">
        <v>65</v>
      </c>
      <c r="V387" s="99" t="s">
        <v>728</v>
      </c>
      <c r="W387" s="80" t="s">
        <v>728</v>
      </c>
      <c r="X387" s="85" t="str">
        <f t="shared" si="122"/>
        <v>RheemPlugInShared65</v>
      </c>
      <c r="Y387" s="113">
        <v>1</v>
      </c>
      <c r="Z387" s="46">
        <v>3</v>
      </c>
      <c r="AA387" s="47">
        <v>44760</v>
      </c>
      <c r="AB387" s="44" t="s">
        <v>88</v>
      </c>
      <c r="AC387" s="124" t="str">
        <f t="shared" si="133"/>
        <v>2,     1907579,   "XE65T10HMS00U0  (65 gal)"</v>
      </c>
      <c r="AD387" s="126" t="str">
        <f t="shared" si="139"/>
        <v>Rheem</v>
      </c>
      <c r="AE387" s="141" t="s">
        <v>760</v>
      </c>
      <c r="AF387" s="167">
        <f t="shared" si="123"/>
        <v>1</v>
      </c>
      <c r="AG387" s="124" t="str">
        <f t="shared" si="134"/>
        <v xml:space="preserve">          case  XE65T10HMS00U0  (65 gal)   :   "RheemXE65T10HMS00U0"</v>
      </c>
      <c r="AH387" s="6">
        <v>3.33</v>
      </c>
      <c r="AJ387" s="6">
        <v>3</v>
      </c>
      <c r="AK387"/>
      <c r="AL387" s="138">
        <f t="shared" si="135"/>
        <v>3.33</v>
      </c>
      <c r="AM387" s="138" t="str">
        <f t="shared" si="136"/>
        <v/>
      </c>
      <c r="AN387"/>
      <c r="AO387"/>
      <c r="AP387"/>
      <c r="AQ387"/>
      <c r="AR387"/>
    </row>
    <row r="388" spans="3:1035" s="6" customFormat="1" ht="15" customHeight="1" x14ac:dyDescent="0.25">
      <c r="C388" s="144" t="str">
        <f t="shared" si="124"/>
        <v>Rheem</v>
      </c>
      <c r="D388" s="144" t="str">
        <f t="shared" si="125"/>
        <v>XE80T10HM00U0  (80 gal)</v>
      </c>
      <c r="E388" s="144">
        <f t="shared" si="126"/>
        <v>1907680</v>
      </c>
      <c r="F388" s="55">
        <f t="shared" si="127"/>
        <v>80</v>
      </c>
      <c r="G388" s="6" t="str">
        <f t="shared" si="128"/>
        <v>RheemPlugInShared80</v>
      </c>
      <c r="H388" s="114">
        <f t="shared" si="129"/>
        <v>1</v>
      </c>
      <c r="I388" s="152" t="str">
        <f t="shared" si="130"/>
        <v>RheemXE80T10HM00U0</v>
      </c>
      <c r="J388" s="114">
        <v>3</v>
      </c>
      <c r="K388" s="219">
        <v>3.46</v>
      </c>
      <c r="L388" s="91" t="s">
        <v>188</v>
      </c>
      <c r="M388" s="32">
        <v>3</v>
      </c>
      <c r="N388" s="75">
        <f t="shared" si="131"/>
        <v>19</v>
      </c>
      <c r="O388" s="142" t="s">
        <v>88</v>
      </c>
      <c r="P388" s="62">
        <f t="shared" si="140"/>
        <v>76</v>
      </c>
      <c r="Q388" s="164">
        <f t="shared" si="120"/>
        <v>1907680</v>
      </c>
      <c r="R388" s="59" t="str">
        <f t="shared" si="132"/>
        <v>XE80T10HM00U0  (80 gal)</v>
      </c>
      <c r="S388" s="151">
        <f t="shared" si="121"/>
        <v>1</v>
      </c>
      <c r="T388" s="141" t="s">
        <v>741</v>
      </c>
      <c r="U388" s="14">
        <v>80</v>
      </c>
      <c r="V388" s="99" t="s">
        <v>729</v>
      </c>
      <c r="W388" s="80" t="s">
        <v>729</v>
      </c>
      <c r="X388" s="85" t="str">
        <f t="shared" si="122"/>
        <v>RheemPlugInShared80</v>
      </c>
      <c r="Y388" s="113">
        <v>1</v>
      </c>
      <c r="Z388" s="46" t="s">
        <v>13</v>
      </c>
      <c r="AA388" s="47">
        <v>44760</v>
      </c>
      <c r="AB388" s="44" t="s">
        <v>88</v>
      </c>
      <c r="AC388" s="124" t="str">
        <f t="shared" si="133"/>
        <v>2,     1907680,   "XE80T10HM00U0  (80 gal)"</v>
      </c>
      <c r="AD388" s="126" t="str">
        <f t="shared" si="139"/>
        <v>Rheem</v>
      </c>
      <c r="AE388" s="144" t="s">
        <v>761</v>
      </c>
      <c r="AF388" s="167">
        <f t="shared" si="123"/>
        <v>1</v>
      </c>
      <c r="AG388" s="124" t="str">
        <f t="shared" si="134"/>
        <v xml:space="preserve">          case  XE80T10HM00U0  (80 gal)   :   "RheemXE80T10HM00U0"</v>
      </c>
      <c r="AH388" s="6">
        <v>3.46</v>
      </c>
      <c r="AJ388" s="6">
        <v>3</v>
      </c>
      <c r="AK388"/>
      <c r="AL388" s="138">
        <f t="shared" si="135"/>
        <v>3.46</v>
      </c>
      <c r="AM388" s="138" t="str">
        <f t="shared" si="136"/>
        <v/>
      </c>
      <c r="AN388"/>
      <c r="AO388"/>
      <c r="AP388"/>
      <c r="AQ388"/>
      <c r="AR388"/>
    </row>
    <row r="389" spans="3:1035" s="6" customFormat="1" ht="15" customHeight="1" x14ac:dyDescent="0.25">
      <c r="C389" s="144" t="str">
        <f t="shared" si="124"/>
        <v>Rheem</v>
      </c>
      <c r="D389" s="144" t="str">
        <f t="shared" si="125"/>
        <v>XE80T10HMS00U0  (80 gal)</v>
      </c>
      <c r="E389" s="144">
        <f t="shared" si="126"/>
        <v>1907780</v>
      </c>
      <c r="F389" s="55">
        <f t="shared" si="127"/>
        <v>80</v>
      </c>
      <c r="G389" s="6" t="str">
        <f t="shared" si="128"/>
        <v>RheemPlugInShared80</v>
      </c>
      <c r="H389" s="114">
        <f t="shared" si="129"/>
        <v>1</v>
      </c>
      <c r="I389" s="152" t="str">
        <f t="shared" si="130"/>
        <v>RheemXE80T10HMS00U0</v>
      </c>
      <c r="J389" s="114">
        <v>3</v>
      </c>
      <c r="K389" s="219">
        <v>3.46</v>
      </c>
      <c r="L389" s="91" t="s">
        <v>188</v>
      </c>
      <c r="M389" s="32">
        <v>3</v>
      </c>
      <c r="N389" s="75">
        <f t="shared" si="131"/>
        <v>19</v>
      </c>
      <c r="O389" s="142" t="s">
        <v>88</v>
      </c>
      <c r="P389" s="62">
        <f t="shared" si="140"/>
        <v>77</v>
      </c>
      <c r="Q389" s="164">
        <f t="shared" si="120"/>
        <v>1907780</v>
      </c>
      <c r="R389" s="59" t="str">
        <f t="shared" si="132"/>
        <v>XE80T10HMS00U0  (80 gal)</v>
      </c>
      <c r="S389" s="151">
        <f t="shared" si="121"/>
        <v>1</v>
      </c>
      <c r="T389" s="141" t="s">
        <v>742</v>
      </c>
      <c r="U389" s="14">
        <v>80</v>
      </c>
      <c r="V389" s="99" t="s">
        <v>729</v>
      </c>
      <c r="W389" s="80" t="s">
        <v>729</v>
      </c>
      <c r="X389" s="85" t="str">
        <f t="shared" si="122"/>
        <v>RheemPlugInShared80</v>
      </c>
      <c r="Y389" s="113">
        <v>1</v>
      </c>
      <c r="Z389" s="46" t="s">
        <v>13</v>
      </c>
      <c r="AA389" s="47">
        <v>44760</v>
      </c>
      <c r="AB389" s="44" t="s">
        <v>88</v>
      </c>
      <c r="AC389" s="124" t="str">
        <f t="shared" si="133"/>
        <v>2,     1907780,   "XE80T10HMS00U0  (80 gal)"</v>
      </c>
      <c r="AD389" s="126" t="str">
        <f t="shared" si="139"/>
        <v>Rheem</v>
      </c>
      <c r="AE389" s="141" t="s">
        <v>762</v>
      </c>
      <c r="AF389" s="167">
        <f t="shared" si="123"/>
        <v>1</v>
      </c>
      <c r="AG389" s="124" t="str">
        <f t="shared" si="134"/>
        <v xml:space="preserve">          case  XE80T10HMS00U0  (80 gal)   :   "RheemXE80T10HMS00U0"</v>
      </c>
      <c r="AH389" s="6">
        <v>3.46</v>
      </c>
      <c r="AJ389" s="6">
        <v>3</v>
      </c>
      <c r="AK389"/>
      <c r="AL389" s="138">
        <f t="shared" si="135"/>
        <v>3.46</v>
      </c>
      <c r="AM389" s="138" t="str">
        <f t="shared" si="136"/>
        <v/>
      </c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  <c r="UW389"/>
      <c r="UX389"/>
      <c r="UY389"/>
      <c r="UZ389"/>
      <c r="VA389"/>
      <c r="VB389"/>
      <c r="VC389"/>
      <c r="VD389"/>
      <c r="VE389"/>
      <c r="VF389"/>
      <c r="VG389"/>
      <c r="VH389"/>
      <c r="VI389"/>
      <c r="VJ389"/>
      <c r="VK389"/>
      <c r="VL389"/>
      <c r="VM389"/>
      <c r="VN389"/>
      <c r="VO389"/>
      <c r="VP389"/>
      <c r="VQ389"/>
      <c r="VR389"/>
      <c r="VS389"/>
      <c r="VT389"/>
      <c r="VU389"/>
      <c r="VV389"/>
      <c r="VW389"/>
      <c r="VX389"/>
      <c r="VY389"/>
      <c r="VZ389"/>
      <c r="WA389"/>
      <c r="WB389"/>
      <c r="WC389"/>
      <c r="WD389"/>
      <c r="WE389"/>
      <c r="WF389"/>
      <c r="WG389"/>
      <c r="WH389"/>
      <c r="WI389"/>
      <c r="WJ389"/>
      <c r="WK389"/>
      <c r="WL389"/>
      <c r="WM389"/>
      <c r="WN389"/>
      <c r="WO389"/>
      <c r="WP389"/>
      <c r="WQ389"/>
      <c r="WR389"/>
      <c r="WS389"/>
      <c r="WT389"/>
      <c r="WU389"/>
      <c r="WV389"/>
      <c r="WW389"/>
      <c r="WX389"/>
      <c r="WY389"/>
      <c r="WZ389"/>
      <c r="XA389"/>
      <c r="XB389"/>
      <c r="XC389"/>
      <c r="XD389"/>
      <c r="XE389"/>
      <c r="XF389"/>
      <c r="XG389"/>
      <c r="XH389"/>
      <c r="XI389"/>
      <c r="XJ389"/>
      <c r="XK389"/>
      <c r="XL389"/>
      <c r="XM389"/>
      <c r="XN389"/>
      <c r="XO389"/>
      <c r="XP389"/>
      <c r="XQ389"/>
      <c r="XR389"/>
      <c r="XS389"/>
      <c r="XT389"/>
      <c r="XU389"/>
      <c r="XV389"/>
      <c r="XW389"/>
      <c r="XX389"/>
      <c r="XY389"/>
      <c r="XZ389"/>
      <c r="YA389"/>
      <c r="YB389"/>
      <c r="YC389"/>
      <c r="YD389"/>
      <c r="YE389"/>
      <c r="YF389"/>
      <c r="YG389"/>
      <c r="YH389"/>
      <c r="YI389"/>
      <c r="YJ389"/>
      <c r="YK389"/>
      <c r="YL389"/>
      <c r="YM389"/>
      <c r="YN389"/>
      <c r="YO389"/>
      <c r="YP389"/>
      <c r="YQ389"/>
      <c r="YR389"/>
      <c r="YS389"/>
      <c r="YT389"/>
      <c r="YU389"/>
      <c r="YV389"/>
      <c r="YW389"/>
      <c r="YX389"/>
      <c r="YY389"/>
      <c r="YZ389"/>
      <c r="ZA389"/>
      <c r="ZB389"/>
      <c r="ZC389"/>
      <c r="ZD389"/>
      <c r="ZE389"/>
      <c r="ZF389"/>
      <c r="ZG389"/>
      <c r="ZH389"/>
      <c r="ZI389"/>
      <c r="ZJ389"/>
      <c r="ZK389"/>
      <c r="ZL389"/>
      <c r="ZM389"/>
      <c r="ZN389"/>
      <c r="ZO389"/>
      <c r="ZP389"/>
      <c r="ZQ389"/>
      <c r="ZR389"/>
      <c r="ZS389"/>
      <c r="ZT389"/>
      <c r="ZU389"/>
      <c r="ZV389"/>
      <c r="ZW389"/>
      <c r="ZX389"/>
      <c r="ZY389"/>
      <c r="ZZ389"/>
      <c r="AAA389"/>
      <c r="AAB389"/>
      <c r="AAC389"/>
      <c r="AAD389"/>
      <c r="AAE389"/>
      <c r="AAF389"/>
      <c r="AAG389"/>
      <c r="AAH389"/>
      <c r="AAI389"/>
      <c r="AAJ389"/>
      <c r="AAK389"/>
      <c r="AAL389"/>
      <c r="AAM389"/>
      <c r="AAN389"/>
      <c r="AAO389"/>
      <c r="AAP389"/>
      <c r="AAQ389"/>
      <c r="AAR389"/>
      <c r="AAS389"/>
      <c r="AAT389"/>
      <c r="AAU389"/>
      <c r="AAV389"/>
      <c r="AAW389"/>
      <c r="AAX389"/>
      <c r="AAY389"/>
      <c r="AAZ389"/>
      <c r="ABA389"/>
      <c r="ABB389"/>
      <c r="ABC389"/>
      <c r="ABD389"/>
      <c r="ABE389"/>
      <c r="ABF389"/>
      <c r="ABG389"/>
      <c r="ABH389"/>
      <c r="ABI389"/>
      <c r="ABJ389"/>
      <c r="ABK389"/>
      <c r="ABL389"/>
      <c r="ABM389"/>
      <c r="ABN389"/>
      <c r="ABO389"/>
      <c r="ABP389"/>
      <c r="ABQ389"/>
      <c r="ABR389"/>
      <c r="ABS389"/>
      <c r="ABT389"/>
      <c r="ABU389"/>
      <c r="ABV389"/>
      <c r="ABW389"/>
      <c r="ABX389"/>
      <c r="ABY389"/>
      <c r="ABZ389"/>
      <c r="ACA389"/>
      <c r="ACB389"/>
      <c r="ACC389"/>
      <c r="ACD389"/>
      <c r="ACE389"/>
      <c r="ACF389"/>
      <c r="ACG389"/>
      <c r="ACH389"/>
      <c r="ACI389"/>
      <c r="ACJ389"/>
      <c r="ACK389"/>
      <c r="ACL389"/>
      <c r="ACM389"/>
      <c r="ACN389"/>
      <c r="ACO389"/>
      <c r="ACP389"/>
      <c r="ACQ389"/>
      <c r="ACR389"/>
      <c r="ACS389"/>
      <c r="ACT389"/>
      <c r="ACU389"/>
      <c r="ACV389"/>
      <c r="ACW389"/>
      <c r="ACX389"/>
      <c r="ACY389"/>
      <c r="ACZ389"/>
      <c r="ADA389"/>
      <c r="ADB389"/>
      <c r="ADC389"/>
      <c r="ADD389"/>
      <c r="ADE389"/>
      <c r="ADF389"/>
      <c r="ADG389"/>
      <c r="ADH389"/>
      <c r="ADI389"/>
      <c r="ADJ389"/>
      <c r="ADK389"/>
      <c r="ADL389"/>
      <c r="ADM389"/>
      <c r="ADN389"/>
      <c r="ADO389"/>
      <c r="ADP389"/>
      <c r="ADQ389"/>
      <c r="ADR389"/>
      <c r="ADS389"/>
      <c r="ADT389"/>
      <c r="ADU389"/>
      <c r="ADV389"/>
      <c r="ADW389"/>
      <c r="ADX389"/>
      <c r="ADY389"/>
      <c r="ADZ389"/>
      <c r="AEA389"/>
      <c r="AEB389"/>
      <c r="AEC389"/>
      <c r="AED389"/>
      <c r="AEE389"/>
      <c r="AEF389"/>
      <c r="AEG389"/>
      <c r="AEH389"/>
      <c r="AEI389"/>
      <c r="AEJ389"/>
      <c r="AEK389"/>
      <c r="AEL389"/>
      <c r="AEM389"/>
      <c r="AEN389"/>
      <c r="AEO389"/>
      <c r="AEP389"/>
      <c r="AEQ389"/>
      <c r="AER389"/>
      <c r="AES389"/>
      <c r="AET389"/>
      <c r="AEU389"/>
      <c r="AEV389"/>
      <c r="AEW389"/>
      <c r="AEX389"/>
      <c r="AEY389"/>
      <c r="AEZ389"/>
      <c r="AFA389"/>
      <c r="AFB389"/>
      <c r="AFC389"/>
      <c r="AFD389"/>
      <c r="AFE389"/>
      <c r="AFF389"/>
      <c r="AFG389"/>
      <c r="AFH389"/>
      <c r="AFI389"/>
      <c r="AFJ389"/>
      <c r="AFK389"/>
      <c r="AFL389"/>
      <c r="AFM389"/>
      <c r="AFN389"/>
      <c r="AFO389"/>
      <c r="AFP389"/>
      <c r="AFQ389"/>
      <c r="AFR389"/>
      <c r="AFS389"/>
      <c r="AFT389"/>
      <c r="AFU389"/>
      <c r="AFV389"/>
      <c r="AFW389"/>
      <c r="AFX389"/>
      <c r="AFY389"/>
      <c r="AFZ389"/>
      <c r="AGA389"/>
      <c r="AGB389"/>
      <c r="AGC389"/>
      <c r="AGD389"/>
      <c r="AGE389"/>
      <c r="AGF389"/>
      <c r="AGG389"/>
      <c r="AGH389"/>
      <c r="AGI389"/>
      <c r="AGJ389"/>
      <c r="AGK389"/>
      <c r="AGL389"/>
      <c r="AGM389"/>
      <c r="AGN389"/>
      <c r="AGO389"/>
      <c r="AGP389"/>
      <c r="AGQ389"/>
      <c r="AGR389"/>
      <c r="AGS389"/>
      <c r="AGT389"/>
      <c r="AGU389"/>
      <c r="AGV389"/>
      <c r="AGW389"/>
      <c r="AGX389"/>
      <c r="AGY389"/>
      <c r="AGZ389"/>
      <c r="AHA389"/>
      <c r="AHB389"/>
      <c r="AHC389"/>
      <c r="AHD389"/>
      <c r="AHE389"/>
      <c r="AHF389"/>
      <c r="AHG389"/>
      <c r="AHH389"/>
      <c r="AHI389"/>
      <c r="AHJ389"/>
      <c r="AHK389"/>
      <c r="AHL389"/>
      <c r="AHM389"/>
      <c r="AHN389"/>
      <c r="AHO389"/>
      <c r="AHP389"/>
      <c r="AHQ389"/>
      <c r="AHR389"/>
      <c r="AHS389"/>
      <c r="AHT389"/>
      <c r="AHU389"/>
      <c r="AHV389"/>
      <c r="AHW389"/>
      <c r="AHX389"/>
      <c r="AHY389"/>
      <c r="AHZ389"/>
      <c r="AIA389"/>
      <c r="AIB389"/>
      <c r="AIC389"/>
      <c r="AID389"/>
      <c r="AIE389"/>
      <c r="AIF389"/>
      <c r="AIG389"/>
      <c r="AIH389"/>
      <c r="AII389"/>
      <c r="AIJ389"/>
      <c r="AIK389"/>
      <c r="AIL389"/>
      <c r="AIM389"/>
      <c r="AIN389"/>
      <c r="AIO389"/>
      <c r="AIP389"/>
      <c r="AIQ389"/>
      <c r="AIR389"/>
      <c r="AIS389"/>
      <c r="AIT389"/>
      <c r="AIU389"/>
      <c r="AIV389"/>
      <c r="AIW389"/>
      <c r="AIX389"/>
      <c r="AIY389"/>
      <c r="AIZ389"/>
      <c r="AJA389"/>
      <c r="AJB389"/>
      <c r="AJC389"/>
      <c r="AJD389"/>
      <c r="AJE389"/>
      <c r="AJF389"/>
      <c r="AJG389"/>
      <c r="AJH389"/>
      <c r="AJI389"/>
      <c r="AJJ389"/>
      <c r="AJK389"/>
      <c r="AJL389"/>
      <c r="AJM389"/>
      <c r="AJN389"/>
      <c r="AJO389"/>
      <c r="AJP389"/>
      <c r="AJQ389"/>
      <c r="AJR389"/>
      <c r="AJS389"/>
      <c r="AJT389"/>
      <c r="AJU389"/>
      <c r="AJV389"/>
      <c r="AJW389"/>
      <c r="AJX389"/>
      <c r="AJY389"/>
      <c r="AJZ389"/>
      <c r="AKA389"/>
      <c r="AKB389"/>
      <c r="AKC389"/>
      <c r="AKD389"/>
      <c r="AKE389"/>
      <c r="AKF389"/>
      <c r="AKG389"/>
      <c r="AKH389"/>
      <c r="AKI389"/>
      <c r="AKJ389"/>
      <c r="AKK389"/>
      <c r="AKL389"/>
      <c r="AKM389"/>
      <c r="AKN389"/>
      <c r="AKO389"/>
      <c r="AKP389"/>
      <c r="AKQ389"/>
      <c r="AKR389"/>
      <c r="AKS389"/>
      <c r="AKT389"/>
      <c r="AKU389"/>
      <c r="AKV389"/>
      <c r="AKW389"/>
      <c r="AKX389"/>
      <c r="AKY389"/>
      <c r="AKZ389"/>
      <c r="ALA389"/>
      <c r="ALB389"/>
      <c r="ALC389"/>
      <c r="ALD389"/>
      <c r="ALE389"/>
      <c r="ALF389"/>
      <c r="ALG389"/>
      <c r="ALH389"/>
      <c r="ALI389"/>
      <c r="ALJ389"/>
      <c r="ALK389"/>
      <c r="ALL389"/>
      <c r="ALM389"/>
      <c r="ALN389"/>
      <c r="ALO389"/>
      <c r="ALP389"/>
      <c r="ALQ389"/>
      <c r="ALR389"/>
      <c r="ALS389"/>
      <c r="ALT389"/>
      <c r="ALU389"/>
      <c r="ALV389"/>
      <c r="ALW389"/>
      <c r="ALX389"/>
      <c r="ALY389"/>
      <c r="ALZ389"/>
      <c r="AMA389"/>
      <c r="AMB389"/>
      <c r="AMC389"/>
      <c r="AMD389"/>
      <c r="AME389"/>
      <c r="AMF389"/>
      <c r="AMG389"/>
      <c r="AMH389"/>
      <c r="AMI389"/>
      <c r="AMJ389"/>
      <c r="AMK389"/>
      <c r="AML389"/>
      <c r="AMM389"/>
      <c r="AMN389"/>
      <c r="AMO389"/>
      <c r="AMP389"/>
      <c r="AMQ389"/>
      <c r="AMR389"/>
      <c r="AMS389"/>
      <c r="AMT389"/>
      <c r="AMU389"/>
    </row>
    <row r="390" spans="3:1035" s="6" customFormat="1" ht="15" customHeight="1" x14ac:dyDescent="0.25">
      <c r="C390" s="144" t="str">
        <f t="shared" si="124"/>
        <v>Rheem</v>
      </c>
      <c r="D390" s="144" t="str">
        <f t="shared" si="125"/>
        <v>PROPH40 T0 RH120  (40 gal)</v>
      </c>
      <c r="E390" s="144">
        <f t="shared" si="126"/>
        <v>1907881</v>
      </c>
      <c r="F390" s="55">
        <f t="shared" si="127"/>
        <v>40</v>
      </c>
      <c r="G390" s="6" t="str">
        <f t="shared" si="128"/>
        <v>RheemPlugInDedicated40</v>
      </c>
      <c r="H390" s="114">
        <f t="shared" si="129"/>
        <v>0</v>
      </c>
      <c r="I390" s="152" t="str">
        <f t="shared" si="130"/>
        <v>RheemPROPH40T0RH120</v>
      </c>
      <c r="J390" s="114">
        <v>3</v>
      </c>
      <c r="K390" s="219">
        <v>3</v>
      </c>
      <c r="L390" s="91" t="s">
        <v>188</v>
      </c>
      <c r="M390" s="32">
        <v>2</v>
      </c>
      <c r="N390" s="75">
        <f t="shared" si="131"/>
        <v>19</v>
      </c>
      <c r="O390" s="142" t="s">
        <v>88</v>
      </c>
      <c r="P390" s="62">
        <f t="shared" si="140"/>
        <v>78</v>
      </c>
      <c r="Q390" s="164">
        <f t="shared" si="120"/>
        <v>1907881</v>
      </c>
      <c r="R390" s="59" t="str">
        <f t="shared" si="132"/>
        <v>PROPH40 T0 RH120  (40 gal)</v>
      </c>
      <c r="S390" s="151">
        <f t="shared" si="121"/>
        <v>1</v>
      </c>
      <c r="T390" s="141" t="s">
        <v>743</v>
      </c>
      <c r="U390" s="14">
        <v>40</v>
      </c>
      <c r="V390" s="99" t="s">
        <v>730</v>
      </c>
      <c r="W390" s="80" t="s">
        <v>730</v>
      </c>
      <c r="X390" s="85" t="str">
        <f t="shared" si="122"/>
        <v>RheemPlugInDedicated40</v>
      </c>
      <c r="Y390" s="113">
        <v>0</v>
      </c>
      <c r="Z390" s="46" t="s">
        <v>8</v>
      </c>
      <c r="AA390" s="47">
        <v>44760</v>
      </c>
      <c r="AB390" s="44" t="s">
        <v>88</v>
      </c>
      <c r="AC390" s="124" t="str">
        <f t="shared" si="133"/>
        <v>2,     1907881,   "PROPH40 T0 RH120  (40 gal)"</v>
      </c>
      <c r="AD390" s="126" t="str">
        <f t="shared" si="139"/>
        <v>Rheem</v>
      </c>
      <c r="AE390" s="141" t="s">
        <v>763</v>
      </c>
      <c r="AF390" s="167">
        <f t="shared" si="123"/>
        <v>1</v>
      </c>
      <c r="AG390" s="124" t="str">
        <f t="shared" si="134"/>
        <v xml:space="preserve">          case  PROPH40 T0 RH120  (40 gal)   :   "RheemPROPH40T0RH120"</v>
      </c>
      <c r="AH390" s="6">
        <v>3</v>
      </c>
      <c r="AJ390" s="6">
        <v>3</v>
      </c>
      <c r="AK390"/>
      <c r="AL390" s="138">
        <f t="shared" si="135"/>
        <v>3</v>
      </c>
      <c r="AM390" s="138" t="str">
        <f t="shared" si="136"/>
        <v/>
      </c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  <c r="PU390"/>
      <c r="PV390"/>
      <c r="PW390"/>
      <c r="PX390"/>
      <c r="PY390"/>
      <c r="PZ390"/>
      <c r="QA390"/>
      <c r="QB390"/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/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/>
      <c r="SM390"/>
      <c r="SN390"/>
      <c r="SO390"/>
      <c r="SP390"/>
      <c r="SQ390"/>
      <c r="SR390"/>
      <c r="SS390"/>
      <c r="ST390"/>
      <c r="SU390"/>
      <c r="SV390"/>
      <c r="SW390"/>
      <c r="SX390"/>
      <c r="SY390"/>
      <c r="SZ390"/>
      <c r="TA390"/>
      <c r="TB390"/>
      <c r="TC390"/>
      <c r="TD390"/>
      <c r="TE390"/>
      <c r="TF390"/>
      <c r="TG390"/>
      <c r="TH390"/>
      <c r="TI390"/>
      <c r="TJ390"/>
      <c r="TK390"/>
      <c r="TL390"/>
      <c r="TM390"/>
      <c r="TN390"/>
      <c r="TO390"/>
      <c r="TP390"/>
      <c r="TQ390"/>
      <c r="TR390"/>
      <c r="TS390"/>
      <c r="TT390"/>
      <c r="TU390"/>
      <c r="TV390"/>
      <c r="TW390"/>
      <c r="TX390"/>
      <c r="TY390"/>
      <c r="TZ390"/>
      <c r="UA390"/>
      <c r="UB390"/>
      <c r="UC390"/>
      <c r="UD390"/>
      <c r="UE390"/>
      <c r="UF390"/>
      <c r="UG390"/>
      <c r="UH390"/>
      <c r="UI390"/>
      <c r="UJ390"/>
      <c r="UK390"/>
      <c r="UL390"/>
      <c r="UM390"/>
      <c r="UN390"/>
      <c r="UO390"/>
      <c r="UP390"/>
      <c r="UQ390"/>
      <c r="UR390"/>
      <c r="US390"/>
      <c r="UT390"/>
      <c r="UU390"/>
      <c r="UV390"/>
      <c r="UW390"/>
      <c r="UX390"/>
      <c r="UY390"/>
      <c r="UZ390"/>
      <c r="VA390"/>
      <c r="VB390"/>
      <c r="VC390"/>
      <c r="VD390"/>
      <c r="VE390"/>
      <c r="VF390"/>
      <c r="VG390"/>
      <c r="VH390"/>
      <c r="VI390"/>
      <c r="VJ390"/>
      <c r="VK390"/>
      <c r="VL390"/>
      <c r="VM390"/>
      <c r="VN390"/>
      <c r="VO390"/>
      <c r="VP390"/>
      <c r="VQ390"/>
      <c r="VR390"/>
      <c r="VS390"/>
      <c r="VT390"/>
      <c r="VU390"/>
      <c r="VV390"/>
      <c r="VW390"/>
      <c r="VX390"/>
      <c r="VY390"/>
      <c r="VZ390"/>
      <c r="WA390"/>
      <c r="WB390"/>
      <c r="WC390"/>
      <c r="WD390"/>
      <c r="WE390"/>
      <c r="WF390"/>
      <c r="WG390"/>
      <c r="WH390"/>
      <c r="WI390"/>
      <c r="WJ390"/>
      <c r="WK390"/>
      <c r="WL390"/>
      <c r="WM390"/>
      <c r="WN390"/>
      <c r="WO390"/>
      <c r="WP390"/>
      <c r="WQ390"/>
      <c r="WR390"/>
      <c r="WS390"/>
      <c r="WT390"/>
      <c r="WU390"/>
      <c r="WV390"/>
      <c r="WW390"/>
      <c r="WX390"/>
      <c r="WY390"/>
      <c r="WZ390"/>
      <c r="XA390"/>
      <c r="XB390"/>
      <c r="XC390"/>
      <c r="XD390"/>
      <c r="XE390"/>
      <c r="XF390"/>
      <c r="XG390"/>
      <c r="XH390"/>
      <c r="XI390"/>
      <c r="XJ390"/>
      <c r="XK390"/>
      <c r="XL390"/>
      <c r="XM390"/>
      <c r="XN390"/>
      <c r="XO390"/>
      <c r="XP390"/>
      <c r="XQ390"/>
      <c r="XR390"/>
      <c r="XS390"/>
      <c r="XT390"/>
      <c r="XU390"/>
      <c r="XV390"/>
      <c r="XW390"/>
      <c r="XX390"/>
      <c r="XY390"/>
      <c r="XZ390"/>
      <c r="YA390"/>
      <c r="YB390"/>
      <c r="YC390"/>
      <c r="YD390"/>
      <c r="YE390"/>
      <c r="YF390"/>
      <c r="YG390"/>
      <c r="YH390"/>
      <c r="YI390"/>
      <c r="YJ390"/>
      <c r="YK390"/>
      <c r="YL390"/>
      <c r="YM390"/>
      <c r="YN390"/>
      <c r="YO390"/>
      <c r="YP390"/>
      <c r="YQ390"/>
      <c r="YR390"/>
      <c r="YS390"/>
      <c r="YT390"/>
      <c r="YU390"/>
      <c r="YV390"/>
      <c r="YW390"/>
      <c r="YX390"/>
      <c r="YY390"/>
      <c r="YZ390"/>
      <c r="ZA390"/>
      <c r="ZB390"/>
      <c r="ZC390"/>
      <c r="ZD390"/>
      <c r="ZE390"/>
      <c r="ZF390"/>
      <c r="ZG390"/>
      <c r="ZH390"/>
      <c r="ZI390"/>
      <c r="ZJ390"/>
      <c r="ZK390"/>
      <c r="ZL390"/>
      <c r="ZM390"/>
      <c r="ZN390"/>
      <c r="ZO390"/>
      <c r="ZP390"/>
      <c r="ZQ390"/>
      <c r="ZR390"/>
      <c r="ZS390"/>
      <c r="ZT390"/>
      <c r="ZU390"/>
      <c r="ZV390"/>
      <c r="ZW390"/>
      <c r="ZX390"/>
      <c r="ZY390"/>
      <c r="ZZ390"/>
      <c r="AAA390"/>
      <c r="AAB390"/>
      <c r="AAC390"/>
      <c r="AAD390"/>
      <c r="AAE390"/>
      <c r="AAF390"/>
      <c r="AAG390"/>
      <c r="AAH390"/>
      <c r="AAI390"/>
      <c r="AAJ390"/>
      <c r="AAK390"/>
      <c r="AAL390"/>
      <c r="AAM390"/>
      <c r="AAN390"/>
      <c r="AAO390"/>
      <c r="AAP390"/>
      <c r="AAQ390"/>
      <c r="AAR390"/>
      <c r="AAS390"/>
      <c r="AAT390"/>
      <c r="AAU390"/>
      <c r="AAV390"/>
      <c r="AAW390"/>
      <c r="AAX390"/>
      <c r="AAY390"/>
      <c r="AAZ390"/>
      <c r="ABA390"/>
      <c r="ABB390"/>
      <c r="ABC390"/>
      <c r="ABD390"/>
      <c r="ABE390"/>
      <c r="ABF390"/>
      <c r="ABG390"/>
      <c r="ABH390"/>
      <c r="ABI390"/>
      <c r="ABJ390"/>
      <c r="ABK390"/>
      <c r="ABL390"/>
      <c r="ABM390"/>
      <c r="ABN390"/>
      <c r="ABO390"/>
      <c r="ABP390"/>
      <c r="ABQ390"/>
      <c r="ABR390"/>
      <c r="ABS390"/>
      <c r="ABT390"/>
      <c r="ABU390"/>
      <c r="ABV390"/>
      <c r="ABW390"/>
      <c r="ABX390"/>
      <c r="ABY390"/>
      <c r="ABZ390"/>
      <c r="ACA390"/>
      <c r="ACB390"/>
      <c r="ACC390"/>
      <c r="ACD390"/>
      <c r="ACE390"/>
      <c r="ACF390"/>
      <c r="ACG390"/>
      <c r="ACH390"/>
      <c r="ACI390"/>
      <c r="ACJ390"/>
      <c r="ACK390"/>
      <c r="ACL390"/>
      <c r="ACM390"/>
      <c r="ACN390"/>
      <c r="ACO390"/>
      <c r="ACP390"/>
      <c r="ACQ390"/>
      <c r="ACR390"/>
      <c r="ACS390"/>
      <c r="ACT390"/>
      <c r="ACU390"/>
      <c r="ACV390"/>
      <c r="ACW390"/>
      <c r="ACX390"/>
      <c r="ACY390"/>
      <c r="ACZ390"/>
      <c r="ADA390"/>
      <c r="ADB390"/>
      <c r="ADC390"/>
      <c r="ADD390"/>
      <c r="ADE390"/>
      <c r="ADF390"/>
      <c r="ADG390"/>
      <c r="ADH390"/>
      <c r="ADI390"/>
      <c r="ADJ390"/>
      <c r="ADK390"/>
      <c r="ADL390"/>
      <c r="ADM390"/>
      <c r="ADN390"/>
      <c r="ADO390"/>
      <c r="ADP390"/>
      <c r="ADQ390"/>
      <c r="ADR390"/>
      <c r="ADS390"/>
      <c r="ADT390"/>
      <c r="ADU390"/>
      <c r="ADV390"/>
      <c r="ADW390"/>
      <c r="ADX390"/>
      <c r="ADY390"/>
      <c r="ADZ390"/>
      <c r="AEA390"/>
      <c r="AEB390"/>
      <c r="AEC390"/>
      <c r="AED390"/>
      <c r="AEE390"/>
      <c r="AEF390"/>
      <c r="AEG390"/>
      <c r="AEH390"/>
      <c r="AEI390"/>
      <c r="AEJ390"/>
      <c r="AEK390"/>
      <c r="AEL390"/>
      <c r="AEM390"/>
      <c r="AEN390"/>
      <c r="AEO390"/>
      <c r="AEP390"/>
      <c r="AEQ390"/>
      <c r="AER390"/>
      <c r="AES390"/>
      <c r="AET390"/>
      <c r="AEU390"/>
      <c r="AEV390"/>
      <c r="AEW390"/>
      <c r="AEX390"/>
      <c r="AEY390"/>
      <c r="AEZ390"/>
      <c r="AFA390"/>
      <c r="AFB390"/>
      <c r="AFC390"/>
      <c r="AFD390"/>
      <c r="AFE390"/>
      <c r="AFF390"/>
      <c r="AFG390"/>
      <c r="AFH390"/>
      <c r="AFI390"/>
      <c r="AFJ390"/>
      <c r="AFK390"/>
      <c r="AFL390"/>
      <c r="AFM390"/>
      <c r="AFN390"/>
      <c r="AFO390"/>
      <c r="AFP390"/>
      <c r="AFQ390"/>
      <c r="AFR390"/>
      <c r="AFS390"/>
      <c r="AFT390"/>
      <c r="AFU390"/>
      <c r="AFV390"/>
      <c r="AFW390"/>
      <c r="AFX390"/>
      <c r="AFY390"/>
      <c r="AFZ390"/>
      <c r="AGA390"/>
      <c r="AGB390"/>
      <c r="AGC390"/>
      <c r="AGD390"/>
      <c r="AGE390"/>
      <c r="AGF390"/>
      <c r="AGG390"/>
      <c r="AGH390"/>
      <c r="AGI390"/>
      <c r="AGJ390"/>
      <c r="AGK390"/>
      <c r="AGL390"/>
      <c r="AGM390"/>
      <c r="AGN390"/>
      <c r="AGO390"/>
      <c r="AGP390"/>
      <c r="AGQ390"/>
      <c r="AGR390"/>
      <c r="AGS390"/>
      <c r="AGT390"/>
      <c r="AGU390"/>
      <c r="AGV390"/>
      <c r="AGW390"/>
      <c r="AGX390"/>
      <c r="AGY390"/>
      <c r="AGZ390"/>
      <c r="AHA390"/>
      <c r="AHB390"/>
      <c r="AHC390"/>
      <c r="AHD390"/>
      <c r="AHE390"/>
      <c r="AHF390"/>
      <c r="AHG390"/>
      <c r="AHH390"/>
      <c r="AHI390"/>
      <c r="AHJ390"/>
      <c r="AHK390"/>
      <c r="AHL390"/>
      <c r="AHM390"/>
      <c r="AHN390"/>
      <c r="AHO390"/>
      <c r="AHP390"/>
      <c r="AHQ390"/>
      <c r="AHR390"/>
      <c r="AHS390"/>
      <c r="AHT390"/>
      <c r="AHU390"/>
      <c r="AHV390"/>
      <c r="AHW390"/>
      <c r="AHX390"/>
      <c r="AHY390"/>
      <c r="AHZ390"/>
      <c r="AIA390"/>
      <c r="AIB390"/>
      <c r="AIC390"/>
      <c r="AID390"/>
      <c r="AIE390"/>
      <c r="AIF390"/>
      <c r="AIG390"/>
      <c r="AIH390"/>
      <c r="AII390"/>
      <c r="AIJ390"/>
      <c r="AIK390"/>
      <c r="AIL390"/>
      <c r="AIM390"/>
      <c r="AIN390"/>
      <c r="AIO390"/>
      <c r="AIP390"/>
      <c r="AIQ390"/>
      <c r="AIR390"/>
      <c r="AIS390"/>
      <c r="AIT390"/>
      <c r="AIU390"/>
      <c r="AIV390"/>
      <c r="AIW390"/>
      <c r="AIX390"/>
      <c r="AIY390"/>
      <c r="AIZ390"/>
      <c r="AJA390"/>
      <c r="AJB390"/>
      <c r="AJC390"/>
      <c r="AJD390"/>
      <c r="AJE390"/>
      <c r="AJF390"/>
      <c r="AJG390"/>
      <c r="AJH390"/>
      <c r="AJI390"/>
      <c r="AJJ390"/>
      <c r="AJK390"/>
      <c r="AJL390"/>
      <c r="AJM390"/>
      <c r="AJN390"/>
      <c r="AJO390"/>
      <c r="AJP390"/>
      <c r="AJQ390"/>
      <c r="AJR390"/>
      <c r="AJS390"/>
      <c r="AJT390"/>
      <c r="AJU390"/>
      <c r="AJV390"/>
      <c r="AJW390"/>
      <c r="AJX390"/>
      <c r="AJY390"/>
      <c r="AJZ390"/>
      <c r="AKA390"/>
      <c r="AKB390"/>
      <c r="AKC390"/>
      <c r="AKD390"/>
      <c r="AKE390"/>
      <c r="AKF390"/>
      <c r="AKG390"/>
      <c r="AKH390"/>
      <c r="AKI390"/>
      <c r="AKJ390"/>
      <c r="AKK390"/>
      <c r="AKL390"/>
      <c r="AKM390"/>
      <c r="AKN390"/>
      <c r="AKO390"/>
      <c r="AKP390"/>
      <c r="AKQ390"/>
      <c r="AKR390"/>
      <c r="AKS390"/>
      <c r="AKT390"/>
      <c r="AKU390"/>
      <c r="AKV390"/>
      <c r="AKW390"/>
      <c r="AKX390"/>
      <c r="AKY390"/>
      <c r="AKZ390"/>
      <c r="ALA390"/>
      <c r="ALB390"/>
      <c r="ALC390"/>
      <c r="ALD390"/>
      <c r="ALE390"/>
      <c r="ALF390"/>
      <c r="ALG390"/>
      <c r="ALH390"/>
      <c r="ALI390"/>
      <c r="ALJ390"/>
      <c r="ALK390"/>
      <c r="ALL390"/>
      <c r="ALM390"/>
      <c r="ALN390"/>
      <c r="ALO390"/>
      <c r="ALP390"/>
      <c r="ALQ390"/>
      <c r="ALR390"/>
      <c r="ALS390"/>
      <c r="ALT390"/>
      <c r="ALU390"/>
      <c r="ALV390"/>
      <c r="ALW390"/>
      <c r="ALX390"/>
      <c r="ALY390"/>
      <c r="ALZ390"/>
      <c r="AMA390"/>
      <c r="AMB390"/>
      <c r="AMC390"/>
      <c r="AMD390"/>
      <c r="AME390"/>
      <c r="AMF390"/>
      <c r="AMG390"/>
      <c r="AMH390"/>
      <c r="AMI390"/>
      <c r="AMJ390"/>
      <c r="AMK390"/>
      <c r="AML390"/>
      <c r="AMM390"/>
      <c r="AMN390"/>
      <c r="AMO390"/>
      <c r="AMP390"/>
      <c r="AMQ390"/>
      <c r="AMR390"/>
      <c r="AMS390"/>
      <c r="AMT390"/>
      <c r="AMU390"/>
    </row>
    <row r="391" spans="3:1035" s="6" customFormat="1" ht="15" customHeight="1" x14ac:dyDescent="0.25">
      <c r="C391" s="144" t="str">
        <f t="shared" si="124"/>
        <v>Rheem</v>
      </c>
      <c r="D391" s="144" t="str">
        <f t="shared" si="125"/>
        <v>PROPH50 T0 RH120  (50 gal)</v>
      </c>
      <c r="E391" s="144">
        <f t="shared" si="126"/>
        <v>1907982</v>
      </c>
      <c r="F391" s="55">
        <f t="shared" si="127"/>
        <v>50</v>
      </c>
      <c r="G391" s="6" t="str">
        <f t="shared" si="128"/>
        <v>RheemPlugInDedicated50</v>
      </c>
      <c r="H391" s="114">
        <f t="shared" si="129"/>
        <v>0</v>
      </c>
      <c r="I391" s="152" t="str">
        <f t="shared" si="130"/>
        <v>RheemPROPH50T0RH120</v>
      </c>
      <c r="J391" s="114">
        <v>3</v>
      </c>
      <c r="K391" s="219">
        <v>3</v>
      </c>
      <c r="L391" s="91" t="s">
        <v>188</v>
      </c>
      <c r="M391" s="32">
        <v>2</v>
      </c>
      <c r="N391" s="75">
        <f t="shared" si="131"/>
        <v>19</v>
      </c>
      <c r="O391" s="142" t="s">
        <v>88</v>
      </c>
      <c r="P391" s="62">
        <f t="shared" si="140"/>
        <v>79</v>
      </c>
      <c r="Q391" s="164">
        <f t="shared" si="120"/>
        <v>1907982</v>
      </c>
      <c r="R391" s="59" t="str">
        <f t="shared" si="132"/>
        <v>PROPH50 T0 RH120  (50 gal)</v>
      </c>
      <c r="S391" s="151">
        <f t="shared" si="121"/>
        <v>1</v>
      </c>
      <c r="T391" s="141" t="s">
        <v>744</v>
      </c>
      <c r="U391" s="14">
        <v>50</v>
      </c>
      <c r="V391" s="99" t="s">
        <v>731</v>
      </c>
      <c r="W391" s="80" t="s">
        <v>731</v>
      </c>
      <c r="X391" s="85" t="str">
        <f t="shared" si="122"/>
        <v>RheemPlugInDedicated50</v>
      </c>
      <c r="Y391" s="113">
        <v>0</v>
      </c>
      <c r="Z391" s="46" t="s">
        <v>8</v>
      </c>
      <c r="AA391" s="47">
        <v>44760</v>
      </c>
      <c r="AB391" s="44" t="s">
        <v>88</v>
      </c>
      <c r="AC391" s="124" t="str">
        <f t="shared" si="133"/>
        <v>2,     1907982,   "PROPH50 T0 RH120  (50 gal)"</v>
      </c>
      <c r="AD391" s="126" t="str">
        <f t="shared" si="139"/>
        <v>Rheem</v>
      </c>
      <c r="AE391" s="141" t="s">
        <v>764</v>
      </c>
      <c r="AF391" s="167">
        <f t="shared" si="123"/>
        <v>1</v>
      </c>
      <c r="AG391" s="124" t="str">
        <f t="shared" si="134"/>
        <v xml:space="preserve">          case  PROPH50 T0 RH120  (50 gal)   :   "RheemPROPH50T0RH120"</v>
      </c>
      <c r="AH391" s="6">
        <v>3</v>
      </c>
      <c r="AJ391" s="6">
        <v>3</v>
      </c>
      <c r="AK391"/>
      <c r="AL391" s="138">
        <f t="shared" si="135"/>
        <v>3</v>
      </c>
      <c r="AM391" s="138" t="str">
        <f t="shared" si="136"/>
        <v/>
      </c>
      <c r="AN391"/>
      <c r="AO391"/>
      <c r="AP391"/>
      <c r="AQ391"/>
      <c r="AR391"/>
    </row>
    <row r="392" spans="3:1035" s="6" customFormat="1" ht="15" customHeight="1" x14ac:dyDescent="0.25">
      <c r="C392" s="144" t="str">
        <f t="shared" si="124"/>
        <v>Rheem</v>
      </c>
      <c r="D392" s="144" t="str">
        <f t="shared" si="125"/>
        <v>PROPH40 T0 RH120-M  (40 gal)</v>
      </c>
      <c r="E392" s="144">
        <f t="shared" si="126"/>
        <v>1908077</v>
      </c>
      <c r="F392" s="55">
        <f t="shared" si="127"/>
        <v>40</v>
      </c>
      <c r="G392" s="6" t="str">
        <f t="shared" si="128"/>
        <v>RheemPlugInShared40</v>
      </c>
      <c r="H392" s="114">
        <f t="shared" si="129"/>
        <v>1</v>
      </c>
      <c r="I392" s="152" t="str">
        <f t="shared" si="130"/>
        <v>RheemPROPH40T0RH120M</v>
      </c>
      <c r="J392" s="114">
        <v>3</v>
      </c>
      <c r="K392" s="219">
        <v>2.8</v>
      </c>
      <c r="L392" s="91" t="s">
        <v>188</v>
      </c>
      <c r="M392" s="32">
        <v>3</v>
      </c>
      <c r="N392" s="75">
        <f t="shared" si="131"/>
        <v>19</v>
      </c>
      <c r="O392" s="142" t="s">
        <v>88</v>
      </c>
      <c r="P392" s="62">
        <f t="shared" si="140"/>
        <v>80</v>
      </c>
      <c r="Q392" s="164">
        <f t="shared" si="120"/>
        <v>1908077</v>
      </c>
      <c r="R392" s="59" t="str">
        <f t="shared" si="132"/>
        <v>PROPH40 T0 RH120-M  (40 gal)</v>
      </c>
      <c r="S392" s="151">
        <f t="shared" si="121"/>
        <v>1</v>
      </c>
      <c r="T392" s="141" t="s">
        <v>745</v>
      </c>
      <c r="U392" s="14">
        <v>40</v>
      </c>
      <c r="V392" s="99" t="s">
        <v>726</v>
      </c>
      <c r="W392" s="80" t="s">
        <v>726</v>
      </c>
      <c r="X392" s="85" t="str">
        <f t="shared" si="122"/>
        <v>RheemPlugInShared40</v>
      </c>
      <c r="Y392" s="113">
        <v>1</v>
      </c>
      <c r="Z392" s="46" t="s">
        <v>8</v>
      </c>
      <c r="AA392" s="47">
        <v>44760</v>
      </c>
      <c r="AB392" s="44" t="s">
        <v>88</v>
      </c>
      <c r="AC392" s="124" t="str">
        <f t="shared" si="133"/>
        <v>2,     1908077,   "PROPH40 T0 RH120-M  (40 gal)"</v>
      </c>
      <c r="AD392" s="126" t="str">
        <f t="shared" si="139"/>
        <v>Rheem</v>
      </c>
      <c r="AE392" s="144" t="s">
        <v>765</v>
      </c>
      <c r="AF392" s="167">
        <f t="shared" si="123"/>
        <v>1</v>
      </c>
      <c r="AG392" s="124" t="str">
        <f t="shared" si="134"/>
        <v xml:space="preserve">          case  PROPH40 T0 RH120-M  (40 gal)   :   "RheemPROPH40T0RH120M"</v>
      </c>
      <c r="AH392" s="6">
        <v>2.8</v>
      </c>
      <c r="AJ392" s="6">
        <v>3</v>
      </c>
      <c r="AK392"/>
      <c r="AL392" s="138">
        <f t="shared" si="135"/>
        <v>2.8</v>
      </c>
      <c r="AM392" s="138" t="str">
        <f t="shared" si="136"/>
        <v/>
      </c>
      <c r="AN392"/>
      <c r="AO392"/>
      <c r="AP392"/>
      <c r="AQ392"/>
      <c r="AR392"/>
    </row>
    <row r="393" spans="3:1035" s="6" customFormat="1" ht="15" customHeight="1" x14ac:dyDescent="0.25">
      <c r="C393" s="144" t="str">
        <f t="shared" si="124"/>
        <v>Rheem</v>
      </c>
      <c r="D393" s="144" t="str">
        <f t="shared" si="125"/>
        <v>PROPH40 T0 RH120-MSO  (40 gal)</v>
      </c>
      <c r="E393" s="144">
        <f t="shared" si="126"/>
        <v>1908177</v>
      </c>
      <c r="F393" s="55">
        <f t="shared" si="127"/>
        <v>40</v>
      </c>
      <c r="G393" s="6" t="str">
        <f t="shared" si="128"/>
        <v>RheemPlugInShared40</v>
      </c>
      <c r="H393" s="114">
        <f t="shared" si="129"/>
        <v>1</v>
      </c>
      <c r="I393" s="152" t="str">
        <f t="shared" si="130"/>
        <v>RheemPROPH40T0RH120MSO</v>
      </c>
      <c r="J393" s="114">
        <v>3</v>
      </c>
      <c r="K393" s="219">
        <v>2.8</v>
      </c>
      <c r="L393" s="91" t="s">
        <v>188</v>
      </c>
      <c r="M393" s="32">
        <v>3</v>
      </c>
      <c r="N393" s="75">
        <f t="shared" si="131"/>
        <v>19</v>
      </c>
      <c r="O393" s="142" t="s">
        <v>88</v>
      </c>
      <c r="P393" s="62">
        <f t="shared" si="140"/>
        <v>81</v>
      </c>
      <c r="Q393" s="164">
        <f t="shared" si="120"/>
        <v>1908177</v>
      </c>
      <c r="R393" s="59" t="str">
        <f t="shared" si="132"/>
        <v>PROPH40 T0 RH120-MSO  (40 gal)</v>
      </c>
      <c r="S393" s="151">
        <f t="shared" si="121"/>
        <v>1</v>
      </c>
      <c r="T393" s="141" t="s">
        <v>746</v>
      </c>
      <c r="U393" s="14">
        <v>40</v>
      </c>
      <c r="V393" s="99" t="s">
        <v>726</v>
      </c>
      <c r="W393" s="80" t="s">
        <v>726</v>
      </c>
      <c r="X393" s="85" t="str">
        <f t="shared" si="122"/>
        <v>RheemPlugInShared40</v>
      </c>
      <c r="Y393" s="113">
        <v>1</v>
      </c>
      <c r="Z393" s="46" t="s">
        <v>8</v>
      </c>
      <c r="AA393" s="47">
        <v>44760</v>
      </c>
      <c r="AB393" s="44"/>
      <c r="AC393" s="124" t="str">
        <f t="shared" si="133"/>
        <v>2,     1908177,   "PROPH40 T0 RH120-MSO  (40 gal)"</v>
      </c>
      <c r="AD393" s="126" t="str">
        <f t="shared" si="139"/>
        <v>Rheem</v>
      </c>
      <c r="AE393" s="141" t="s">
        <v>766</v>
      </c>
      <c r="AF393" s="167">
        <f t="shared" si="123"/>
        <v>1</v>
      </c>
      <c r="AG393" s="124" t="str">
        <f t="shared" si="134"/>
        <v xml:space="preserve">          case  PROPH40 T0 RH120-MSO  (40 gal)   :   "RheemPROPH40T0RH120MSO"</v>
      </c>
      <c r="AH393" s="6">
        <v>2.8</v>
      </c>
      <c r="AJ393" s="6">
        <v>3</v>
      </c>
      <c r="AK393"/>
      <c r="AL393" s="138">
        <f t="shared" si="135"/>
        <v>2.8</v>
      </c>
      <c r="AM393" s="138" t="str">
        <f t="shared" si="136"/>
        <v/>
      </c>
      <c r="AN393"/>
      <c r="AO393"/>
      <c r="AP393"/>
      <c r="AQ393"/>
      <c r="AR393"/>
    </row>
    <row r="394" spans="3:1035" s="6" customFormat="1" ht="15" customHeight="1" x14ac:dyDescent="0.25">
      <c r="C394" s="144" t="str">
        <f t="shared" si="124"/>
        <v>Rheem</v>
      </c>
      <c r="D394" s="144" t="str">
        <f t="shared" si="125"/>
        <v>PROPH50 T0 RH120-M  (50 gal)</v>
      </c>
      <c r="E394" s="144">
        <f t="shared" si="126"/>
        <v>1908278</v>
      </c>
      <c r="F394" s="55">
        <f t="shared" si="127"/>
        <v>50</v>
      </c>
      <c r="G394" s="6" t="str">
        <f t="shared" si="128"/>
        <v>RheemPlugInShared50</v>
      </c>
      <c r="H394" s="114">
        <f t="shared" si="129"/>
        <v>1</v>
      </c>
      <c r="I394" s="152" t="str">
        <f t="shared" si="130"/>
        <v>RheemPROPH50T0RH120M</v>
      </c>
      <c r="J394" s="114">
        <v>3</v>
      </c>
      <c r="K394" s="219">
        <v>3</v>
      </c>
      <c r="L394" s="91" t="s">
        <v>188</v>
      </c>
      <c r="M394" s="32">
        <v>3</v>
      </c>
      <c r="N394" s="75">
        <f t="shared" si="131"/>
        <v>19</v>
      </c>
      <c r="O394" s="142" t="s">
        <v>88</v>
      </c>
      <c r="P394" s="62">
        <f t="shared" si="140"/>
        <v>82</v>
      </c>
      <c r="Q394" s="164">
        <f t="shared" ref="Q394:Q457" si="141" xml:space="preserve"> (N394*100000) + (P394*100) + VLOOKUP( W394, $T$2:$V$70, 2, FALSE )</f>
        <v>1908278</v>
      </c>
      <c r="R394" s="59" t="str">
        <f t="shared" si="132"/>
        <v>PROPH50 T0 RH120-M  (50 gal)</v>
      </c>
      <c r="S394" s="151">
        <f t="shared" ref="S394:S457" si="142">COUNTIF(R$87:R$620, R394)</f>
        <v>1</v>
      </c>
      <c r="T394" s="141" t="s">
        <v>747</v>
      </c>
      <c r="U394" s="14">
        <v>50</v>
      </c>
      <c r="V394" s="99" t="s">
        <v>727</v>
      </c>
      <c r="W394" s="80" t="s">
        <v>727</v>
      </c>
      <c r="X394" s="85" t="str">
        <f t="shared" ref="X394:X457" si="143">VLOOKUP( W394, $T$2:$V$71, 3, FALSE )</f>
        <v>RheemPlugInShared50</v>
      </c>
      <c r="Y394" s="113">
        <v>1</v>
      </c>
      <c r="Z394" s="46" t="s">
        <v>8</v>
      </c>
      <c r="AA394" s="47">
        <v>44760</v>
      </c>
      <c r="AB394" s="44"/>
      <c r="AC394" s="124" t="str">
        <f t="shared" si="133"/>
        <v>2,     1908278,   "PROPH50 T0 RH120-M  (50 gal)"</v>
      </c>
      <c r="AD394" s="126" t="str">
        <f t="shared" si="139"/>
        <v>Rheem</v>
      </c>
      <c r="AE394" s="143" t="s">
        <v>767</v>
      </c>
      <c r="AF394" s="167">
        <f t="shared" ref="AF394:AF457" si="144">COUNTIF(AE$74:AE$620, AE394)</f>
        <v>1</v>
      </c>
      <c r="AG394" s="124" t="str">
        <f t="shared" si="134"/>
        <v xml:space="preserve">          case  PROPH50 T0 RH120-M  (50 gal)   :   "RheemPROPH50T0RH120M"</v>
      </c>
      <c r="AH394" s="6">
        <v>3</v>
      </c>
      <c r="AJ394" s="6">
        <v>3</v>
      </c>
      <c r="AK394"/>
      <c r="AL394" s="138">
        <f t="shared" si="135"/>
        <v>3</v>
      </c>
      <c r="AM394" s="138" t="str">
        <f t="shared" si="136"/>
        <v/>
      </c>
      <c r="AN394"/>
      <c r="AO394"/>
      <c r="AP394"/>
      <c r="AQ394"/>
      <c r="AR394"/>
    </row>
    <row r="395" spans="3:1035" s="6" customFormat="1" ht="15" customHeight="1" x14ac:dyDescent="0.25">
      <c r="C395" s="144" t="str">
        <f t="shared" si="124"/>
        <v>Rheem</v>
      </c>
      <c r="D395" s="144" t="str">
        <f t="shared" si="125"/>
        <v>PROPH50 T0 RH120-MSO  (50 gal)</v>
      </c>
      <c r="E395" s="144">
        <f t="shared" si="126"/>
        <v>1908378</v>
      </c>
      <c r="F395" s="55">
        <f t="shared" si="127"/>
        <v>50</v>
      </c>
      <c r="G395" s="6" t="str">
        <f t="shared" si="128"/>
        <v>RheemPlugInShared50</v>
      </c>
      <c r="H395" s="114">
        <f t="shared" si="129"/>
        <v>1</v>
      </c>
      <c r="I395" s="152" t="str">
        <f t="shared" si="130"/>
        <v>RheemPROPH50T0RH120MSO</v>
      </c>
      <c r="J395" s="114">
        <v>3</v>
      </c>
      <c r="K395" s="219">
        <v>3</v>
      </c>
      <c r="L395" s="91" t="s">
        <v>188</v>
      </c>
      <c r="M395" s="32">
        <v>3</v>
      </c>
      <c r="N395" s="75">
        <f t="shared" si="131"/>
        <v>19</v>
      </c>
      <c r="O395" s="142" t="s">
        <v>88</v>
      </c>
      <c r="P395" s="62">
        <f t="shared" si="140"/>
        <v>83</v>
      </c>
      <c r="Q395" s="164">
        <f t="shared" si="141"/>
        <v>1908378</v>
      </c>
      <c r="R395" s="59" t="str">
        <f t="shared" si="132"/>
        <v>PROPH50 T0 RH120-MSO  (50 gal)</v>
      </c>
      <c r="S395" s="151">
        <f t="shared" si="142"/>
        <v>1</v>
      </c>
      <c r="T395" s="141" t="s">
        <v>748</v>
      </c>
      <c r="U395" s="14">
        <v>50</v>
      </c>
      <c r="V395" s="99" t="s">
        <v>727</v>
      </c>
      <c r="W395" s="80" t="s">
        <v>727</v>
      </c>
      <c r="X395" s="85" t="str">
        <f t="shared" si="143"/>
        <v>RheemPlugInShared50</v>
      </c>
      <c r="Y395" s="113">
        <v>1</v>
      </c>
      <c r="Z395" s="46" t="s">
        <v>8</v>
      </c>
      <c r="AA395" s="47">
        <v>44760</v>
      </c>
      <c r="AB395" s="44"/>
      <c r="AC395" s="124" t="str">
        <f t="shared" si="133"/>
        <v>2,     1908378,   "PROPH50 T0 RH120-MSO  (50 gal)"</v>
      </c>
      <c r="AD395" s="126" t="str">
        <f t="shared" si="139"/>
        <v>Rheem</v>
      </c>
      <c r="AE395" s="143" t="s">
        <v>768</v>
      </c>
      <c r="AF395" s="167">
        <f t="shared" si="144"/>
        <v>1</v>
      </c>
      <c r="AG395" s="124" t="str">
        <f t="shared" si="134"/>
        <v xml:space="preserve">          case  PROPH50 T0 RH120-MSO  (50 gal)   :   "RheemPROPH50T0RH120MSO"</v>
      </c>
      <c r="AH395" s="6">
        <v>3</v>
      </c>
      <c r="AJ395" s="6">
        <v>3</v>
      </c>
      <c r="AK395"/>
      <c r="AL395" s="138">
        <f t="shared" si="135"/>
        <v>3</v>
      </c>
      <c r="AM395" s="138" t="str">
        <f t="shared" si="136"/>
        <v/>
      </c>
      <c r="AN395"/>
      <c r="AO395"/>
      <c r="AP395"/>
      <c r="AQ395"/>
      <c r="AR395"/>
    </row>
    <row r="396" spans="3:1035" s="6" customFormat="1" ht="15" customHeight="1" x14ac:dyDescent="0.25">
      <c r="C396" s="144" t="str">
        <f t="shared" si="124"/>
        <v>Rheem</v>
      </c>
      <c r="D396" s="144" t="str">
        <f t="shared" si="125"/>
        <v>PROPH65 T0 RH120-M  (65 gal)</v>
      </c>
      <c r="E396" s="144">
        <f t="shared" si="126"/>
        <v>1908479</v>
      </c>
      <c r="F396" s="55">
        <f t="shared" si="127"/>
        <v>65</v>
      </c>
      <c r="G396" s="6" t="str">
        <f t="shared" si="128"/>
        <v>RheemPlugInShared65</v>
      </c>
      <c r="H396" s="114">
        <f t="shared" si="129"/>
        <v>1</v>
      </c>
      <c r="I396" s="152" t="str">
        <f t="shared" si="130"/>
        <v>RheemPROPH65T0RH120M</v>
      </c>
      <c r="J396" s="114">
        <v>3</v>
      </c>
      <c r="K396" s="219">
        <v>3.33</v>
      </c>
      <c r="L396" s="91" t="s">
        <v>188</v>
      </c>
      <c r="M396" s="32">
        <v>3</v>
      </c>
      <c r="N396" s="75">
        <f t="shared" si="131"/>
        <v>19</v>
      </c>
      <c r="O396" s="142" t="s">
        <v>88</v>
      </c>
      <c r="P396" s="62">
        <f t="shared" si="140"/>
        <v>84</v>
      </c>
      <c r="Q396" s="164">
        <f t="shared" si="141"/>
        <v>1908479</v>
      </c>
      <c r="R396" s="59" t="str">
        <f t="shared" si="132"/>
        <v>PROPH65 T0 RH120-M  (65 gal)</v>
      </c>
      <c r="S396" s="151">
        <f t="shared" si="142"/>
        <v>1</v>
      </c>
      <c r="T396" s="141" t="s">
        <v>749</v>
      </c>
      <c r="U396" s="14">
        <v>65</v>
      </c>
      <c r="V396" s="99" t="s">
        <v>728</v>
      </c>
      <c r="W396" s="80" t="s">
        <v>728</v>
      </c>
      <c r="X396" s="85" t="str">
        <f t="shared" si="143"/>
        <v>RheemPlugInShared65</v>
      </c>
      <c r="Y396" s="113">
        <v>1</v>
      </c>
      <c r="Z396" s="46">
        <v>3</v>
      </c>
      <c r="AA396" s="47">
        <v>44760</v>
      </c>
      <c r="AB396" s="44"/>
      <c r="AC396" s="124" t="str">
        <f t="shared" si="133"/>
        <v>2,     1908479,   "PROPH65 T0 RH120-M  (65 gal)"</v>
      </c>
      <c r="AD396" s="126" t="str">
        <f t="shared" si="139"/>
        <v>Rheem</v>
      </c>
      <c r="AE396" s="143" t="s">
        <v>769</v>
      </c>
      <c r="AF396" s="167">
        <f t="shared" si="144"/>
        <v>1</v>
      </c>
      <c r="AG396" s="124" t="str">
        <f t="shared" si="134"/>
        <v xml:space="preserve">          case  PROPH65 T0 RH120-M  (65 gal)   :   "RheemPROPH65T0RH120M"</v>
      </c>
      <c r="AH396" s="6">
        <v>3.33</v>
      </c>
      <c r="AJ396" s="6">
        <v>3</v>
      </c>
      <c r="AK396"/>
      <c r="AL396" s="138">
        <f t="shared" si="135"/>
        <v>3.33</v>
      </c>
      <c r="AM396" s="138" t="str">
        <f t="shared" si="136"/>
        <v/>
      </c>
      <c r="AN396"/>
      <c r="AO396"/>
      <c r="AP396"/>
      <c r="AQ396"/>
      <c r="AR396"/>
    </row>
    <row r="397" spans="3:1035" s="6" customFormat="1" ht="15" customHeight="1" x14ac:dyDescent="0.25">
      <c r="C397" s="144" t="str">
        <f t="shared" ref="C397:C460" si="145">O397</f>
        <v>Rheem</v>
      </c>
      <c r="D397" s="144" t="str">
        <f t="shared" ref="D397:D460" si="146">R397</f>
        <v>PROPH65 T0 RH120-MSO  (65 gal)</v>
      </c>
      <c r="E397" s="144">
        <f t="shared" ref="E397:E460" si="147">Q397</f>
        <v>1908579</v>
      </c>
      <c r="F397" s="55">
        <f t="shared" ref="F397:F460" si="148">U397</f>
        <v>65</v>
      </c>
      <c r="G397" s="6" t="str">
        <f t="shared" ref="G397:G460" si="149">X397</f>
        <v>RheemPlugInShared65</v>
      </c>
      <c r="H397" s="114">
        <f t="shared" ref="H397:H460" si="150">Y397</f>
        <v>1</v>
      </c>
      <c r="I397" s="152" t="str">
        <f t="shared" ref="I397:I460" si="151">AE397</f>
        <v>RheemPROPH65T0RH120MSO</v>
      </c>
      <c r="J397" s="114">
        <v>3</v>
      </c>
      <c r="K397" s="219">
        <v>3.33</v>
      </c>
      <c r="L397" s="91" t="s">
        <v>188</v>
      </c>
      <c r="M397" s="32">
        <v>3</v>
      </c>
      <c r="N397" s="75">
        <f t="shared" ref="N397:N460" si="152">VLOOKUP( O397, $O$2:$P$24, 2, FALSE )</f>
        <v>19</v>
      </c>
      <c r="O397" s="142" t="s">
        <v>88</v>
      </c>
      <c r="P397" s="62">
        <f t="shared" si="140"/>
        <v>85</v>
      </c>
      <c r="Q397" s="164">
        <f t="shared" si="141"/>
        <v>1908579</v>
      </c>
      <c r="R397" s="59" t="str">
        <f t="shared" ref="R397:R460" si="153">T397 &amp; "  (" &amp; U397 &amp; " gal)"</f>
        <v>PROPH65 T0 RH120-MSO  (65 gal)</v>
      </c>
      <c r="S397" s="151">
        <f t="shared" si="142"/>
        <v>1</v>
      </c>
      <c r="T397" s="141" t="s">
        <v>750</v>
      </c>
      <c r="U397" s="14">
        <v>65</v>
      </c>
      <c r="V397" s="99" t="s">
        <v>728</v>
      </c>
      <c r="W397" s="80" t="s">
        <v>728</v>
      </c>
      <c r="X397" s="85" t="str">
        <f t="shared" si="143"/>
        <v>RheemPlugInShared65</v>
      </c>
      <c r="Y397" s="113">
        <v>1</v>
      </c>
      <c r="Z397" s="46">
        <v>3</v>
      </c>
      <c r="AA397" s="47">
        <v>44760</v>
      </c>
      <c r="AB397" s="44"/>
      <c r="AC397" s="124" t="str">
        <f t="shared" ref="AC397:AC460" si="154">"2,     "&amp;E397&amp;",   """&amp;R397&amp;""""</f>
        <v>2,     1908579,   "PROPH65 T0 RH120-MSO  (65 gal)"</v>
      </c>
      <c r="AD397" s="126" t="str">
        <f t="shared" si="139"/>
        <v>Rheem</v>
      </c>
      <c r="AE397" s="143" t="s">
        <v>770</v>
      </c>
      <c r="AF397" s="167">
        <f t="shared" si="144"/>
        <v>1</v>
      </c>
      <c r="AG397" s="124" t="str">
        <f t="shared" ref="AG397:AG460" si="155">"          case  "&amp;D397&amp;"   :   """&amp;AE397&amp;""""</f>
        <v xml:space="preserve">          case  PROPH65 T0 RH120-MSO  (65 gal)   :   "RheemPROPH65T0RH120MSO"</v>
      </c>
      <c r="AH397" s="6">
        <v>3.33</v>
      </c>
      <c r="AJ397" s="6">
        <v>3</v>
      </c>
      <c r="AK397"/>
      <c r="AL397" s="138">
        <f t="shared" si="135"/>
        <v>3.33</v>
      </c>
      <c r="AM397" s="138" t="str">
        <f t="shared" si="136"/>
        <v/>
      </c>
      <c r="AN397"/>
      <c r="AO397"/>
      <c r="AP397"/>
      <c r="AQ397"/>
      <c r="AR397"/>
    </row>
    <row r="398" spans="3:1035" s="6" customFormat="1" ht="15" customHeight="1" x14ac:dyDescent="0.25">
      <c r="C398" s="144" t="str">
        <f t="shared" si="145"/>
        <v>Rheem</v>
      </c>
      <c r="D398" s="144" t="str">
        <f t="shared" si="146"/>
        <v>PROPH80 T0 RH120-M  (80 gal)</v>
      </c>
      <c r="E398" s="144">
        <f t="shared" si="147"/>
        <v>1908680</v>
      </c>
      <c r="F398" s="55">
        <f t="shared" si="148"/>
        <v>80</v>
      </c>
      <c r="G398" s="6" t="str">
        <f t="shared" si="149"/>
        <v>RheemPlugInShared80</v>
      </c>
      <c r="H398" s="114">
        <f t="shared" si="150"/>
        <v>1</v>
      </c>
      <c r="I398" s="152" t="str">
        <f t="shared" si="151"/>
        <v>RheemPROPH80T0RH120M</v>
      </c>
      <c r="J398" s="114">
        <v>3</v>
      </c>
      <c r="K398" s="219">
        <v>3.46</v>
      </c>
      <c r="L398" s="91" t="s">
        <v>188</v>
      </c>
      <c r="M398" s="32">
        <v>3</v>
      </c>
      <c r="N398" s="75">
        <f t="shared" si="152"/>
        <v>19</v>
      </c>
      <c r="O398" s="142" t="s">
        <v>88</v>
      </c>
      <c r="P398" s="62">
        <f t="shared" si="140"/>
        <v>86</v>
      </c>
      <c r="Q398" s="164">
        <f t="shared" si="141"/>
        <v>1908680</v>
      </c>
      <c r="R398" s="59" t="str">
        <f t="shared" si="153"/>
        <v>PROPH80 T0 RH120-M  (80 gal)</v>
      </c>
      <c r="S398" s="151">
        <f t="shared" si="142"/>
        <v>1</v>
      </c>
      <c r="T398" s="141" t="s">
        <v>751</v>
      </c>
      <c r="U398" s="14">
        <v>80</v>
      </c>
      <c r="V398" s="99" t="s">
        <v>729</v>
      </c>
      <c r="W398" s="80" t="s">
        <v>729</v>
      </c>
      <c r="X398" s="85" t="str">
        <f t="shared" si="143"/>
        <v>RheemPlugInShared80</v>
      </c>
      <c r="Y398" s="113">
        <v>1</v>
      </c>
      <c r="Z398" s="46" t="s">
        <v>13</v>
      </c>
      <c r="AA398" s="47">
        <v>44760</v>
      </c>
      <c r="AB398" s="44"/>
      <c r="AC398" s="124" t="str">
        <f t="shared" si="154"/>
        <v>2,     1908680,   "PROPH80 T0 RH120-M  (80 gal)"</v>
      </c>
      <c r="AD398" s="126" t="str">
        <f t="shared" si="139"/>
        <v>Rheem</v>
      </c>
      <c r="AE398" s="143" t="s">
        <v>771</v>
      </c>
      <c r="AF398" s="167">
        <f t="shared" si="144"/>
        <v>1</v>
      </c>
      <c r="AG398" s="124" t="str">
        <f t="shared" si="155"/>
        <v xml:space="preserve">          case  PROPH80 T0 RH120-M  (80 gal)   :   "RheemPROPH80T0RH120M"</v>
      </c>
      <c r="AH398" s="6">
        <v>3.46</v>
      </c>
      <c r="AJ398" s="6">
        <v>3</v>
      </c>
      <c r="AK398"/>
      <c r="AL398" s="138">
        <f t="shared" ref="AL398:AL461" si="156">IF( AJ398=3, AH398, "" )</f>
        <v>3.46</v>
      </c>
      <c r="AM398" s="138" t="str">
        <f t="shared" ref="AM398:AM461" si="157">IF( AJ398=4, AH398, "" )</f>
        <v/>
      </c>
      <c r="AN398"/>
      <c r="AO398"/>
      <c r="AP398"/>
      <c r="AQ398"/>
      <c r="AR398"/>
    </row>
    <row r="399" spans="3:1035" s="6" customFormat="1" ht="15" customHeight="1" x14ac:dyDescent="0.25">
      <c r="C399" s="144" t="str">
        <f t="shared" si="145"/>
        <v>Rheem</v>
      </c>
      <c r="D399" s="144" t="str">
        <f t="shared" si="146"/>
        <v>PROPH80 T0 RH120-MSO  (80 gal)</v>
      </c>
      <c r="E399" s="144">
        <f t="shared" si="147"/>
        <v>1908780</v>
      </c>
      <c r="F399" s="55">
        <f t="shared" si="148"/>
        <v>80</v>
      </c>
      <c r="G399" s="6" t="str">
        <f t="shared" si="149"/>
        <v>RheemPlugInShared80</v>
      </c>
      <c r="H399" s="114">
        <f t="shared" si="150"/>
        <v>1</v>
      </c>
      <c r="I399" s="152" t="str">
        <f t="shared" si="151"/>
        <v>RheemPROPH80T0RH120MSO</v>
      </c>
      <c r="J399" s="114">
        <v>3</v>
      </c>
      <c r="K399" s="219">
        <v>3.46</v>
      </c>
      <c r="L399" s="91" t="s">
        <v>188</v>
      </c>
      <c r="M399" s="32">
        <v>3</v>
      </c>
      <c r="N399" s="75">
        <f t="shared" si="152"/>
        <v>19</v>
      </c>
      <c r="O399" s="142" t="s">
        <v>88</v>
      </c>
      <c r="P399" s="62">
        <f t="shared" si="140"/>
        <v>87</v>
      </c>
      <c r="Q399" s="164">
        <f t="shared" si="141"/>
        <v>1908780</v>
      </c>
      <c r="R399" s="59" t="str">
        <f t="shared" si="153"/>
        <v>PROPH80 T0 RH120-MSO  (80 gal)</v>
      </c>
      <c r="S399" s="151">
        <f t="shared" si="142"/>
        <v>1</v>
      </c>
      <c r="T399" s="141" t="s">
        <v>752</v>
      </c>
      <c r="U399" s="14">
        <v>80</v>
      </c>
      <c r="V399" s="99" t="s">
        <v>729</v>
      </c>
      <c r="W399" s="80" t="s">
        <v>729</v>
      </c>
      <c r="X399" s="85" t="str">
        <f t="shared" si="143"/>
        <v>RheemPlugInShared80</v>
      </c>
      <c r="Y399" s="113">
        <v>1</v>
      </c>
      <c r="Z399" s="46" t="s">
        <v>13</v>
      </c>
      <c r="AA399" s="47">
        <v>44760</v>
      </c>
      <c r="AB399" s="44"/>
      <c r="AC399" s="124" t="str">
        <f t="shared" si="154"/>
        <v>2,     1908780,   "PROPH80 T0 RH120-MSO  (80 gal)"</v>
      </c>
      <c r="AD399" s="126" t="str">
        <f t="shared" si="139"/>
        <v>Rheem</v>
      </c>
      <c r="AE399" s="143" t="s">
        <v>772</v>
      </c>
      <c r="AF399" s="167">
        <f t="shared" si="144"/>
        <v>1</v>
      </c>
      <c r="AG399" s="124" t="str">
        <f t="shared" si="155"/>
        <v xml:space="preserve">          case  PROPH80 T0 RH120-MSO  (80 gal)   :   "RheemPROPH80T0RH120MSO"</v>
      </c>
      <c r="AH399" s="6">
        <v>3.46</v>
      </c>
      <c r="AJ399" s="6">
        <v>3</v>
      </c>
      <c r="AK399"/>
      <c r="AL399" s="138">
        <f t="shared" si="156"/>
        <v>3.46</v>
      </c>
      <c r="AM399" s="138" t="str">
        <f t="shared" si="157"/>
        <v/>
      </c>
      <c r="AN399"/>
      <c r="AO399"/>
      <c r="AP399"/>
      <c r="AQ399"/>
      <c r="AR399"/>
    </row>
    <row r="400" spans="3:1035" s="6" customFormat="1" ht="15" customHeight="1" x14ac:dyDescent="0.25">
      <c r="C400" s="118" t="str">
        <f t="shared" si="145"/>
        <v>Rheem Canada</v>
      </c>
      <c r="D400" s="118" t="str">
        <f t="shared" si="146"/>
        <v>CPROPH40 T2 RH375-15  (40 gal)</v>
      </c>
      <c r="E400" s="118">
        <f t="shared" si="147"/>
        <v>2800159</v>
      </c>
      <c r="F400" s="55">
        <f t="shared" si="148"/>
        <v>40</v>
      </c>
      <c r="G400" s="6" t="str">
        <f t="shared" si="149"/>
        <v>Rheem2020Prem40</v>
      </c>
      <c r="H400" s="114">
        <f t="shared" si="150"/>
        <v>0</v>
      </c>
      <c r="I400" s="152" t="str">
        <f t="shared" si="151"/>
        <v>RheemCanCPROPH40T2RH37515</v>
      </c>
      <c r="J400" s="114">
        <v>4</v>
      </c>
      <c r="K400" s="219">
        <v>3.45</v>
      </c>
      <c r="L400" s="91" t="s">
        <v>188</v>
      </c>
      <c r="M400" s="32">
        <v>4</v>
      </c>
      <c r="N400" s="75">
        <f t="shared" si="152"/>
        <v>28</v>
      </c>
      <c r="O400" s="12" t="s">
        <v>347</v>
      </c>
      <c r="P400" s="61">
        <v>1</v>
      </c>
      <c r="Q400" s="164">
        <f t="shared" si="141"/>
        <v>2800159</v>
      </c>
      <c r="R400" s="59" t="str">
        <f t="shared" si="153"/>
        <v>CPROPH40 T2 RH375-15  (40 gal)</v>
      </c>
      <c r="S400" s="151">
        <f t="shared" si="142"/>
        <v>1</v>
      </c>
      <c r="T400" s="10" t="s">
        <v>390</v>
      </c>
      <c r="U400" s="11">
        <v>40</v>
      </c>
      <c r="V400" s="30"/>
      <c r="W400" s="80" t="s">
        <v>273</v>
      </c>
      <c r="X400" s="85" t="str">
        <f t="shared" si="143"/>
        <v>Rheem2020Prem40</v>
      </c>
      <c r="Y400" s="113">
        <v>0</v>
      </c>
      <c r="Z400" s="42">
        <v>2</v>
      </c>
      <c r="AA400" s="43">
        <v>44127</v>
      </c>
      <c r="AB400" s="44"/>
      <c r="AC400" s="124" t="str">
        <f t="shared" si="154"/>
        <v>2,     2800159,   "CPROPH40 T2 RH375-15  (40 gal)"</v>
      </c>
      <c r="AD400" s="125" t="s">
        <v>429</v>
      </c>
      <c r="AE400" s="128" t="s">
        <v>575</v>
      </c>
      <c r="AF400" s="167">
        <f t="shared" si="144"/>
        <v>1</v>
      </c>
      <c r="AG400" s="124" t="str">
        <f t="shared" si="155"/>
        <v xml:space="preserve">          case  CPROPH40 T2 RH375-15  (40 gal)   :   "RheemCanCPROPH40T2RH37515"</v>
      </c>
      <c r="AH400" s="6">
        <v>3.45</v>
      </c>
      <c r="AJ400" s="6">
        <v>4</v>
      </c>
      <c r="AK400"/>
      <c r="AL400" s="138" t="str">
        <f t="shared" si="156"/>
        <v/>
      </c>
      <c r="AM400" s="138">
        <f t="shared" si="157"/>
        <v>3.45</v>
      </c>
      <c r="AN400"/>
      <c r="AO400"/>
      <c r="AP400"/>
      <c r="AQ400"/>
      <c r="AR400"/>
    </row>
    <row r="401" spans="3:44" s="6" customFormat="1" ht="15" customHeight="1" x14ac:dyDescent="0.25">
      <c r="C401" s="118" t="str">
        <f t="shared" si="145"/>
        <v>Rheem Canada</v>
      </c>
      <c r="D401" s="118" t="str">
        <f t="shared" si="146"/>
        <v>CPROPH50 T2 RH375-15  (50 gal)</v>
      </c>
      <c r="E401" s="118">
        <f t="shared" si="147"/>
        <v>2800260</v>
      </c>
      <c r="F401" s="55">
        <f t="shared" si="148"/>
        <v>50</v>
      </c>
      <c r="G401" s="6" t="str">
        <f t="shared" si="149"/>
        <v>Rheem2020Prem50</v>
      </c>
      <c r="H401" s="114">
        <f t="shared" si="150"/>
        <v>0</v>
      </c>
      <c r="I401" s="152" t="str">
        <f t="shared" si="151"/>
        <v>RheemCanCPROPH50T2RH37515</v>
      </c>
      <c r="J401" s="114">
        <v>4</v>
      </c>
      <c r="K401" s="219">
        <v>3.75</v>
      </c>
      <c r="L401" s="91" t="s">
        <v>188</v>
      </c>
      <c r="M401" s="32">
        <v>4</v>
      </c>
      <c r="N401" s="75">
        <f t="shared" si="152"/>
        <v>28</v>
      </c>
      <c r="O401" s="12" t="s">
        <v>347</v>
      </c>
      <c r="P401" s="62">
        <f t="shared" ref="P401:P427" si="158">P400+1</f>
        <v>2</v>
      </c>
      <c r="Q401" s="164">
        <f t="shared" si="141"/>
        <v>2800260</v>
      </c>
      <c r="R401" s="59" t="str">
        <f t="shared" si="153"/>
        <v>CPROPH50 T2 RH375-15  (50 gal)</v>
      </c>
      <c r="S401" s="151">
        <f t="shared" si="142"/>
        <v>1</v>
      </c>
      <c r="T401" s="10" t="s">
        <v>367</v>
      </c>
      <c r="U401" s="11">
        <v>50</v>
      </c>
      <c r="V401" s="30"/>
      <c r="W401" s="80" t="s">
        <v>274</v>
      </c>
      <c r="X401" s="85" t="str">
        <f t="shared" si="143"/>
        <v>Rheem2020Prem50</v>
      </c>
      <c r="Y401" s="113">
        <v>0</v>
      </c>
      <c r="Z401" s="42" t="s">
        <v>8</v>
      </c>
      <c r="AA401" s="43">
        <v>44127</v>
      </c>
      <c r="AB401" s="44"/>
      <c r="AC401" s="124" t="str">
        <f t="shared" si="154"/>
        <v>2,     2800260,   "CPROPH50 T2 RH375-15  (50 gal)"</v>
      </c>
      <c r="AD401" s="126" t="str">
        <f t="shared" ref="AD401:AD427" si="159">AD400</f>
        <v>RheemCan</v>
      </c>
      <c r="AE401" s="128" t="s">
        <v>576</v>
      </c>
      <c r="AF401" s="167">
        <f t="shared" si="144"/>
        <v>1</v>
      </c>
      <c r="AG401" s="124" t="str">
        <f t="shared" si="155"/>
        <v xml:space="preserve">          case  CPROPH50 T2 RH375-15  (50 gal)   :   "RheemCanCPROPH50T2RH37515"</v>
      </c>
      <c r="AH401" s="6">
        <v>3.75</v>
      </c>
      <c r="AJ401" s="6">
        <v>4</v>
      </c>
      <c r="AK401"/>
      <c r="AL401" s="138" t="str">
        <f t="shared" si="156"/>
        <v/>
      </c>
      <c r="AM401" s="138">
        <f t="shared" si="157"/>
        <v>3.75</v>
      </c>
      <c r="AN401"/>
      <c r="AO401"/>
      <c r="AP401"/>
      <c r="AQ401"/>
      <c r="AR401"/>
    </row>
    <row r="402" spans="3:44" s="6" customFormat="1" ht="15" customHeight="1" x14ac:dyDescent="0.25">
      <c r="C402" s="118" t="str">
        <f t="shared" si="145"/>
        <v>Rheem Canada</v>
      </c>
      <c r="D402" s="118" t="str">
        <f t="shared" si="146"/>
        <v>CPROPH65 T2 RH375-15  (65 gal)</v>
      </c>
      <c r="E402" s="118">
        <f t="shared" si="147"/>
        <v>2800361</v>
      </c>
      <c r="F402" s="55">
        <f t="shared" si="148"/>
        <v>65</v>
      </c>
      <c r="G402" s="6" t="str">
        <f t="shared" si="149"/>
        <v>Rheem2020Prem65</v>
      </c>
      <c r="H402" s="114">
        <f t="shared" si="150"/>
        <v>0</v>
      </c>
      <c r="I402" s="152" t="str">
        <f t="shared" si="151"/>
        <v>RheemCanCPROPH65T2RH37515</v>
      </c>
      <c r="J402" s="114">
        <v>4</v>
      </c>
      <c r="K402" s="219">
        <v>3.55</v>
      </c>
      <c r="L402" s="91" t="s">
        <v>188</v>
      </c>
      <c r="M402" s="32">
        <v>4</v>
      </c>
      <c r="N402" s="75">
        <f t="shared" si="152"/>
        <v>28</v>
      </c>
      <c r="O402" s="12" t="s">
        <v>347</v>
      </c>
      <c r="P402" s="62">
        <f t="shared" si="158"/>
        <v>3</v>
      </c>
      <c r="Q402" s="164">
        <f t="shared" si="141"/>
        <v>2800361</v>
      </c>
      <c r="R402" s="59" t="str">
        <f t="shared" si="153"/>
        <v>CPROPH65 T2 RH375-15  (65 gal)</v>
      </c>
      <c r="S402" s="151">
        <f t="shared" si="142"/>
        <v>1</v>
      </c>
      <c r="T402" s="10" t="s">
        <v>368</v>
      </c>
      <c r="U402" s="11">
        <v>65</v>
      </c>
      <c r="V402" s="30"/>
      <c r="W402" s="80" t="s">
        <v>275</v>
      </c>
      <c r="X402" s="85" t="str">
        <f t="shared" si="143"/>
        <v>Rheem2020Prem65</v>
      </c>
      <c r="Y402" s="113">
        <v>0</v>
      </c>
      <c r="Z402" s="42" t="s">
        <v>8</v>
      </c>
      <c r="AA402" s="43">
        <v>44127</v>
      </c>
      <c r="AB402" s="44"/>
      <c r="AC402" s="124" t="str">
        <f t="shared" si="154"/>
        <v>2,     2800361,   "CPROPH65 T2 RH375-15  (65 gal)"</v>
      </c>
      <c r="AD402" s="126" t="str">
        <f t="shared" si="159"/>
        <v>RheemCan</v>
      </c>
      <c r="AE402" s="128" t="s">
        <v>577</v>
      </c>
      <c r="AF402" s="167">
        <f t="shared" si="144"/>
        <v>1</v>
      </c>
      <c r="AG402" s="124" t="str">
        <f t="shared" si="155"/>
        <v xml:space="preserve">          case  CPROPH65 T2 RH375-15  (65 gal)   :   "RheemCanCPROPH65T2RH37515"</v>
      </c>
      <c r="AH402" s="6">
        <v>3.55</v>
      </c>
      <c r="AJ402" s="6">
        <v>4</v>
      </c>
      <c r="AK402"/>
      <c r="AL402" s="138" t="str">
        <f t="shared" si="156"/>
        <v/>
      </c>
      <c r="AM402" s="138">
        <f t="shared" si="157"/>
        <v>3.55</v>
      </c>
      <c r="AN402"/>
      <c r="AO402"/>
      <c r="AP402"/>
      <c r="AQ402"/>
      <c r="AR402"/>
    </row>
    <row r="403" spans="3:44" s="6" customFormat="1" ht="15" customHeight="1" x14ac:dyDescent="0.25">
      <c r="C403" s="118" t="str">
        <f t="shared" si="145"/>
        <v>Rheem Canada</v>
      </c>
      <c r="D403" s="118" t="str">
        <f t="shared" si="146"/>
        <v>CPROPH80 T2 RH375-15  (80 gal)</v>
      </c>
      <c r="E403" s="118">
        <f t="shared" si="147"/>
        <v>2800462</v>
      </c>
      <c r="F403" s="55">
        <f t="shared" si="148"/>
        <v>80</v>
      </c>
      <c r="G403" s="6" t="str">
        <f t="shared" si="149"/>
        <v>Rheem2020Prem80</v>
      </c>
      <c r="H403" s="114">
        <f t="shared" si="150"/>
        <v>0</v>
      </c>
      <c r="I403" s="152" t="str">
        <f t="shared" si="151"/>
        <v>RheemCanCPROPH80T2RH37515</v>
      </c>
      <c r="J403" s="114">
        <v>4</v>
      </c>
      <c r="K403" s="219">
        <v>3.7</v>
      </c>
      <c r="L403" s="91" t="s">
        <v>188</v>
      </c>
      <c r="M403" s="32">
        <v>4</v>
      </c>
      <c r="N403" s="75">
        <f t="shared" si="152"/>
        <v>28</v>
      </c>
      <c r="O403" s="12" t="s">
        <v>347</v>
      </c>
      <c r="P403" s="62">
        <f t="shared" si="158"/>
        <v>4</v>
      </c>
      <c r="Q403" s="164">
        <f t="shared" si="141"/>
        <v>2800462</v>
      </c>
      <c r="R403" s="59" t="str">
        <f t="shared" si="153"/>
        <v>CPROPH80 T2 RH375-15  (80 gal)</v>
      </c>
      <c r="S403" s="151">
        <f t="shared" si="142"/>
        <v>1</v>
      </c>
      <c r="T403" s="10" t="s">
        <v>369</v>
      </c>
      <c r="U403" s="11">
        <v>80</v>
      </c>
      <c r="V403" s="30"/>
      <c r="W403" s="80" t="s">
        <v>276</v>
      </c>
      <c r="X403" s="85" t="str">
        <f t="shared" si="143"/>
        <v>Rheem2020Prem80</v>
      </c>
      <c r="Y403" s="113">
        <v>0</v>
      </c>
      <c r="Z403" s="42">
        <v>4</v>
      </c>
      <c r="AA403" s="43">
        <v>44127</v>
      </c>
      <c r="AB403" s="44"/>
      <c r="AC403" s="124" t="str">
        <f t="shared" si="154"/>
        <v>2,     2800462,   "CPROPH80 T2 RH375-15  (80 gal)"</v>
      </c>
      <c r="AD403" s="126" t="str">
        <f t="shared" si="159"/>
        <v>RheemCan</v>
      </c>
      <c r="AE403" s="128" t="s">
        <v>578</v>
      </c>
      <c r="AF403" s="167">
        <f t="shared" si="144"/>
        <v>1</v>
      </c>
      <c r="AG403" s="124" t="str">
        <f t="shared" si="155"/>
        <v xml:space="preserve">          case  CPROPH80 T2 RH375-15  (80 gal)   :   "RheemCanCPROPH80T2RH37515"</v>
      </c>
      <c r="AH403" s="6">
        <v>3.7</v>
      </c>
      <c r="AJ403" s="6">
        <v>4</v>
      </c>
      <c r="AK403"/>
      <c r="AL403" s="138" t="str">
        <f t="shared" si="156"/>
        <v/>
      </c>
      <c r="AM403" s="138">
        <f t="shared" si="157"/>
        <v>3.7</v>
      </c>
      <c r="AN403"/>
      <c r="AO403"/>
      <c r="AP403"/>
      <c r="AQ403"/>
      <c r="AR403"/>
    </row>
    <row r="404" spans="3:44" s="6" customFormat="1" ht="15" customHeight="1" x14ac:dyDescent="0.25">
      <c r="C404" s="118" t="str">
        <f t="shared" si="145"/>
        <v>Rheem Canada</v>
      </c>
      <c r="D404" s="118" t="str">
        <f t="shared" si="146"/>
        <v>CPROPH40 T2 RH375-30  (40 gal)</v>
      </c>
      <c r="E404" s="118">
        <f t="shared" si="147"/>
        <v>2800559</v>
      </c>
      <c r="F404" s="55">
        <f t="shared" si="148"/>
        <v>40</v>
      </c>
      <c r="G404" s="6" t="str">
        <f t="shared" si="149"/>
        <v>Rheem2020Prem40</v>
      </c>
      <c r="H404" s="114">
        <f t="shared" si="150"/>
        <v>0</v>
      </c>
      <c r="I404" s="152" t="str">
        <f t="shared" si="151"/>
        <v>RheemCanCPROPH40T2RH37530</v>
      </c>
      <c r="J404" s="114">
        <v>4</v>
      </c>
      <c r="K404" s="219">
        <v>3.83</v>
      </c>
      <c r="L404" s="91" t="s">
        <v>188</v>
      </c>
      <c r="M404" s="32">
        <v>4</v>
      </c>
      <c r="N404" s="75">
        <f t="shared" si="152"/>
        <v>28</v>
      </c>
      <c r="O404" s="12" t="s">
        <v>347</v>
      </c>
      <c r="P404" s="62">
        <f t="shared" si="158"/>
        <v>5</v>
      </c>
      <c r="Q404" s="164">
        <f t="shared" si="141"/>
        <v>2800559</v>
      </c>
      <c r="R404" s="59" t="str">
        <f t="shared" si="153"/>
        <v>CPROPH40 T2 RH375-30  (40 gal)</v>
      </c>
      <c r="S404" s="151">
        <f t="shared" si="142"/>
        <v>1</v>
      </c>
      <c r="T404" s="10" t="s">
        <v>370</v>
      </c>
      <c r="U404" s="11">
        <v>40</v>
      </c>
      <c r="V404" s="30"/>
      <c r="W404" s="80" t="s">
        <v>273</v>
      </c>
      <c r="X404" s="85" t="str">
        <f t="shared" si="143"/>
        <v>Rheem2020Prem40</v>
      </c>
      <c r="Y404" s="113">
        <v>0</v>
      </c>
      <c r="Z404" s="42">
        <v>2</v>
      </c>
      <c r="AA404" s="43">
        <v>44127</v>
      </c>
      <c r="AB404" s="44"/>
      <c r="AC404" s="124" t="str">
        <f t="shared" si="154"/>
        <v>2,     2800559,   "CPROPH40 T2 RH375-30  (40 gal)"</v>
      </c>
      <c r="AD404" s="126" t="str">
        <f t="shared" si="159"/>
        <v>RheemCan</v>
      </c>
      <c r="AE404" s="128" t="s">
        <v>579</v>
      </c>
      <c r="AF404" s="167">
        <f t="shared" si="144"/>
        <v>1</v>
      </c>
      <c r="AG404" s="124" t="str">
        <f t="shared" si="155"/>
        <v xml:space="preserve">          case  CPROPH40 T2 RH375-30  (40 gal)   :   "RheemCanCPROPH40T2RH37530"</v>
      </c>
      <c r="AH404" s="6">
        <v>3.83</v>
      </c>
      <c r="AJ404" s="6">
        <v>4</v>
      </c>
      <c r="AK404"/>
      <c r="AL404" s="138" t="str">
        <f t="shared" si="156"/>
        <v/>
      </c>
      <c r="AM404" s="138">
        <f t="shared" si="157"/>
        <v>3.83</v>
      </c>
      <c r="AN404"/>
      <c r="AO404"/>
      <c r="AP404"/>
      <c r="AQ404"/>
      <c r="AR404"/>
    </row>
    <row r="405" spans="3:44" s="6" customFormat="1" ht="15" customHeight="1" x14ac:dyDescent="0.25">
      <c r="C405" s="118" t="str">
        <f t="shared" si="145"/>
        <v>Rheem Canada</v>
      </c>
      <c r="D405" s="118" t="str">
        <f t="shared" si="146"/>
        <v>CPROPH50 T2 RH375-30  (50 gal)</v>
      </c>
      <c r="E405" s="118">
        <f t="shared" si="147"/>
        <v>2800660</v>
      </c>
      <c r="F405" s="55">
        <f t="shared" si="148"/>
        <v>50</v>
      </c>
      <c r="G405" s="6" t="str">
        <f t="shared" si="149"/>
        <v>Rheem2020Prem50</v>
      </c>
      <c r="H405" s="114">
        <f t="shared" si="150"/>
        <v>0</v>
      </c>
      <c r="I405" s="152" t="str">
        <f t="shared" si="151"/>
        <v>RheemCanCPROPH50T2RH37530</v>
      </c>
      <c r="J405" s="114">
        <v>4</v>
      </c>
      <c r="K405" s="219">
        <v>3.88</v>
      </c>
      <c r="L405" s="91" t="s">
        <v>188</v>
      </c>
      <c r="M405" s="32">
        <v>4</v>
      </c>
      <c r="N405" s="75">
        <f t="shared" si="152"/>
        <v>28</v>
      </c>
      <c r="O405" s="12" t="s">
        <v>347</v>
      </c>
      <c r="P405" s="62">
        <f t="shared" si="158"/>
        <v>6</v>
      </c>
      <c r="Q405" s="164">
        <f t="shared" si="141"/>
        <v>2800660</v>
      </c>
      <c r="R405" s="59" t="str">
        <f t="shared" si="153"/>
        <v>CPROPH50 T2 RH375-30  (50 gal)</v>
      </c>
      <c r="S405" s="151">
        <f t="shared" si="142"/>
        <v>1</v>
      </c>
      <c r="T405" s="10" t="s">
        <v>371</v>
      </c>
      <c r="U405" s="11">
        <v>50</v>
      </c>
      <c r="V405" s="30"/>
      <c r="W405" s="80" t="s">
        <v>274</v>
      </c>
      <c r="X405" s="85" t="str">
        <f t="shared" si="143"/>
        <v>Rheem2020Prem50</v>
      </c>
      <c r="Y405" s="113">
        <v>0</v>
      </c>
      <c r="Z405" s="42" t="s">
        <v>8</v>
      </c>
      <c r="AA405" s="43">
        <v>44127</v>
      </c>
      <c r="AB405" s="44"/>
      <c r="AC405" s="124" t="str">
        <f t="shared" si="154"/>
        <v>2,     2800660,   "CPROPH50 T2 RH375-30  (50 gal)"</v>
      </c>
      <c r="AD405" s="126" t="str">
        <f t="shared" si="159"/>
        <v>RheemCan</v>
      </c>
      <c r="AE405" s="128" t="s">
        <v>580</v>
      </c>
      <c r="AF405" s="167">
        <f t="shared" si="144"/>
        <v>1</v>
      </c>
      <c r="AG405" s="124" t="str">
        <f t="shared" si="155"/>
        <v xml:space="preserve">          case  CPROPH50 T2 RH375-30  (50 gal)   :   "RheemCanCPROPH50T2RH37530"</v>
      </c>
      <c r="AH405" s="6">
        <v>3.88</v>
      </c>
      <c r="AJ405" s="6">
        <v>4</v>
      </c>
      <c r="AK405"/>
      <c r="AL405" s="138" t="str">
        <f t="shared" si="156"/>
        <v/>
      </c>
      <c r="AM405" s="138">
        <f t="shared" si="157"/>
        <v>3.88</v>
      </c>
      <c r="AN405"/>
      <c r="AO405"/>
      <c r="AP405"/>
      <c r="AQ405"/>
      <c r="AR405"/>
    </row>
    <row r="406" spans="3:44" s="6" customFormat="1" ht="15" customHeight="1" x14ac:dyDescent="0.25">
      <c r="C406" s="118" t="str">
        <f t="shared" si="145"/>
        <v>Rheem Canada</v>
      </c>
      <c r="D406" s="118" t="str">
        <f t="shared" si="146"/>
        <v>CPROPH65 T2 RH375-30  (65 gal)</v>
      </c>
      <c r="E406" s="118">
        <f t="shared" si="147"/>
        <v>2800761</v>
      </c>
      <c r="F406" s="55">
        <f t="shared" si="148"/>
        <v>65</v>
      </c>
      <c r="G406" s="6" t="str">
        <f t="shared" si="149"/>
        <v>Rheem2020Prem65</v>
      </c>
      <c r="H406" s="114">
        <f t="shared" si="150"/>
        <v>0</v>
      </c>
      <c r="I406" s="152" t="str">
        <f t="shared" si="151"/>
        <v>RheemCanCPROPH65T2RH37530</v>
      </c>
      <c r="J406" s="114">
        <v>4</v>
      </c>
      <c r="K406" s="219">
        <v>4.05</v>
      </c>
      <c r="L406" s="91" t="s">
        <v>188</v>
      </c>
      <c r="M406" s="32">
        <v>4</v>
      </c>
      <c r="N406" s="75">
        <f t="shared" si="152"/>
        <v>28</v>
      </c>
      <c r="O406" s="12" t="s">
        <v>347</v>
      </c>
      <c r="P406" s="62">
        <f t="shared" si="158"/>
        <v>7</v>
      </c>
      <c r="Q406" s="164">
        <f t="shared" si="141"/>
        <v>2800761</v>
      </c>
      <c r="R406" s="59" t="str">
        <f t="shared" si="153"/>
        <v>CPROPH65 T2 RH375-30  (65 gal)</v>
      </c>
      <c r="S406" s="151">
        <f t="shared" si="142"/>
        <v>1</v>
      </c>
      <c r="T406" s="10" t="s">
        <v>372</v>
      </c>
      <c r="U406" s="11">
        <v>65</v>
      </c>
      <c r="V406" s="30"/>
      <c r="W406" s="80" t="s">
        <v>275</v>
      </c>
      <c r="X406" s="85" t="str">
        <f t="shared" si="143"/>
        <v>Rheem2020Prem65</v>
      </c>
      <c r="Y406" s="113">
        <v>0</v>
      </c>
      <c r="Z406" s="42" t="s">
        <v>8</v>
      </c>
      <c r="AA406" s="43">
        <v>44127</v>
      </c>
      <c r="AB406" s="44"/>
      <c r="AC406" s="124" t="str">
        <f t="shared" si="154"/>
        <v>2,     2800761,   "CPROPH65 T2 RH375-30  (65 gal)"</v>
      </c>
      <c r="AD406" s="126" t="str">
        <f t="shared" si="159"/>
        <v>RheemCan</v>
      </c>
      <c r="AE406" s="128" t="s">
        <v>581</v>
      </c>
      <c r="AF406" s="167">
        <f t="shared" si="144"/>
        <v>1</v>
      </c>
      <c r="AG406" s="124" t="str">
        <f t="shared" si="155"/>
        <v xml:space="preserve">          case  CPROPH65 T2 RH375-30  (65 gal)   :   "RheemCanCPROPH65T2RH37530"</v>
      </c>
      <c r="AH406" s="6">
        <v>4.05</v>
      </c>
      <c r="AJ406" s="6">
        <v>4</v>
      </c>
      <c r="AK406"/>
      <c r="AL406" s="138" t="str">
        <f t="shared" si="156"/>
        <v/>
      </c>
      <c r="AM406" s="138">
        <f t="shared" si="157"/>
        <v>4.05</v>
      </c>
      <c r="AN406"/>
      <c r="AO406"/>
      <c r="AP406"/>
      <c r="AQ406"/>
      <c r="AR406"/>
    </row>
    <row r="407" spans="3:44" s="6" customFormat="1" ht="15" customHeight="1" x14ac:dyDescent="0.25">
      <c r="C407" s="118" t="str">
        <f t="shared" si="145"/>
        <v>Rheem Canada</v>
      </c>
      <c r="D407" s="118" t="str">
        <f t="shared" si="146"/>
        <v>CPROPH80 T2 RH375-30  (80 gal)</v>
      </c>
      <c r="E407" s="118">
        <f t="shared" si="147"/>
        <v>2800862</v>
      </c>
      <c r="F407" s="55">
        <f t="shared" si="148"/>
        <v>80</v>
      </c>
      <c r="G407" s="6" t="str">
        <f t="shared" si="149"/>
        <v>Rheem2020Prem80</v>
      </c>
      <c r="H407" s="114">
        <f t="shared" si="150"/>
        <v>0</v>
      </c>
      <c r="I407" s="152" t="str">
        <f t="shared" si="151"/>
        <v>RheemCanCPROPH80T2RH37530</v>
      </c>
      <c r="J407" s="114">
        <v>4</v>
      </c>
      <c r="K407" s="219">
        <v>4.07</v>
      </c>
      <c r="L407" s="91" t="s">
        <v>188</v>
      </c>
      <c r="M407" s="32">
        <v>4</v>
      </c>
      <c r="N407" s="75">
        <f t="shared" si="152"/>
        <v>28</v>
      </c>
      <c r="O407" s="12" t="s">
        <v>347</v>
      </c>
      <c r="P407" s="62">
        <f t="shared" si="158"/>
        <v>8</v>
      </c>
      <c r="Q407" s="164">
        <f t="shared" si="141"/>
        <v>2800862</v>
      </c>
      <c r="R407" s="59" t="str">
        <f t="shared" si="153"/>
        <v>CPROPH80 T2 RH375-30  (80 gal)</v>
      </c>
      <c r="S407" s="151">
        <f t="shared" si="142"/>
        <v>1</v>
      </c>
      <c r="T407" s="10" t="s">
        <v>373</v>
      </c>
      <c r="U407" s="11">
        <v>80</v>
      </c>
      <c r="V407" s="30"/>
      <c r="W407" s="80" t="s">
        <v>276</v>
      </c>
      <c r="X407" s="85" t="str">
        <f t="shared" si="143"/>
        <v>Rheem2020Prem80</v>
      </c>
      <c r="Y407" s="113">
        <v>0</v>
      </c>
      <c r="Z407" s="42">
        <v>4</v>
      </c>
      <c r="AA407" s="43">
        <v>44127</v>
      </c>
      <c r="AB407" s="44"/>
      <c r="AC407" s="124" t="str">
        <f t="shared" si="154"/>
        <v>2,     2800862,   "CPROPH80 T2 RH375-30  (80 gal)"</v>
      </c>
      <c r="AD407" s="126" t="str">
        <f t="shared" si="159"/>
        <v>RheemCan</v>
      </c>
      <c r="AE407" s="128" t="s">
        <v>582</v>
      </c>
      <c r="AF407" s="167">
        <f t="shared" si="144"/>
        <v>1</v>
      </c>
      <c r="AG407" s="124" t="str">
        <f t="shared" si="155"/>
        <v xml:space="preserve">          case  CPROPH80 T2 RH375-30  (80 gal)   :   "RheemCanCPROPH80T2RH37530"</v>
      </c>
      <c r="AH407" s="6">
        <v>4.07</v>
      </c>
      <c r="AJ407" s="6">
        <v>4</v>
      </c>
      <c r="AK407"/>
      <c r="AL407" s="138" t="str">
        <f t="shared" si="156"/>
        <v/>
      </c>
      <c r="AM407" s="138">
        <f t="shared" si="157"/>
        <v>4.07</v>
      </c>
      <c r="AN407"/>
      <c r="AO407"/>
      <c r="AP407"/>
      <c r="AQ407"/>
      <c r="AR407"/>
    </row>
    <row r="408" spans="3:44" s="6" customFormat="1" ht="15" customHeight="1" x14ac:dyDescent="0.25">
      <c r="C408" s="118" t="str">
        <f t="shared" si="145"/>
        <v>Rheem Canada</v>
      </c>
      <c r="D408" s="118" t="str">
        <f t="shared" si="146"/>
        <v>CPROPH40 T2 RH375-SO  (40 gal)</v>
      </c>
      <c r="E408" s="118">
        <f t="shared" si="147"/>
        <v>2800959</v>
      </c>
      <c r="F408" s="55">
        <f t="shared" si="148"/>
        <v>40</v>
      </c>
      <c r="G408" s="6" t="str">
        <f t="shared" si="149"/>
        <v>Rheem2020Prem40</v>
      </c>
      <c r="H408" s="114">
        <f t="shared" si="150"/>
        <v>0</v>
      </c>
      <c r="I408" s="152" t="str">
        <f t="shared" si="151"/>
        <v>RheemCanCPROPH40T2RH375SO</v>
      </c>
      <c r="J408" s="114">
        <v>4</v>
      </c>
      <c r="K408" s="219">
        <v>3.83</v>
      </c>
      <c r="L408" s="91" t="s">
        <v>188</v>
      </c>
      <c r="M408" s="32">
        <v>4</v>
      </c>
      <c r="N408" s="75">
        <f t="shared" si="152"/>
        <v>28</v>
      </c>
      <c r="O408" s="12" t="s">
        <v>347</v>
      </c>
      <c r="P408" s="62">
        <f t="shared" si="158"/>
        <v>9</v>
      </c>
      <c r="Q408" s="164">
        <f t="shared" si="141"/>
        <v>2800959</v>
      </c>
      <c r="R408" s="59" t="str">
        <f t="shared" si="153"/>
        <v>CPROPH40 T2 RH375-SO  (40 gal)</v>
      </c>
      <c r="S408" s="151">
        <f t="shared" si="142"/>
        <v>1</v>
      </c>
      <c r="T408" s="10" t="s">
        <v>374</v>
      </c>
      <c r="U408" s="11">
        <v>40</v>
      </c>
      <c r="V408" s="30"/>
      <c r="W408" s="80" t="s">
        <v>273</v>
      </c>
      <c r="X408" s="85" t="str">
        <f t="shared" si="143"/>
        <v>Rheem2020Prem40</v>
      </c>
      <c r="Y408" s="113">
        <v>0</v>
      </c>
      <c r="Z408" s="42">
        <v>2</v>
      </c>
      <c r="AA408" s="43">
        <v>44127</v>
      </c>
      <c r="AB408" s="44"/>
      <c r="AC408" s="124" t="str">
        <f t="shared" si="154"/>
        <v>2,     2800959,   "CPROPH40 T2 RH375-SO  (40 gal)"</v>
      </c>
      <c r="AD408" s="126" t="str">
        <f t="shared" si="159"/>
        <v>RheemCan</v>
      </c>
      <c r="AE408" s="128" t="s">
        <v>583</v>
      </c>
      <c r="AF408" s="167">
        <f t="shared" si="144"/>
        <v>1</v>
      </c>
      <c r="AG408" s="124" t="str">
        <f t="shared" si="155"/>
        <v xml:space="preserve">          case  CPROPH40 T2 RH375-SO  (40 gal)   :   "RheemCanCPROPH40T2RH375SO"</v>
      </c>
      <c r="AH408" s="6">
        <v>3.83</v>
      </c>
      <c r="AJ408" s="6">
        <v>4</v>
      </c>
      <c r="AK408"/>
      <c r="AL408" s="138" t="str">
        <f t="shared" si="156"/>
        <v/>
      </c>
      <c r="AM408" s="138">
        <f t="shared" si="157"/>
        <v>3.83</v>
      </c>
      <c r="AN408"/>
      <c r="AO408"/>
      <c r="AP408"/>
      <c r="AQ408"/>
      <c r="AR408"/>
    </row>
    <row r="409" spans="3:44" s="6" customFormat="1" ht="15" customHeight="1" x14ac:dyDescent="0.25">
      <c r="C409" s="118" t="str">
        <f t="shared" si="145"/>
        <v>Rheem Canada</v>
      </c>
      <c r="D409" s="118" t="str">
        <f t="shared" si="146"/>
        <v>CPROPH50 T2 RH375-SO  (50 gal)</v>
      </c>
      <c r="E409" s="118">
        <f t="shared" si="147"/>
        <v>2801060</v>
      </c>
      <c r="F409" s="55">
        <f t="shared" si="148"/>
        <v>50</v>
      </c>
      <c r="G409" s="6" t="str">
        <f t="shared" si="149"/>
        <v>Rheem2020Prem50</v>
      </c>
      <c r="H409" s="114">
        <f t="shared" si="150"/>
        <v>0</v>
      </c>
      <c r="I409" s="152" t="str">
        <f t="shared" si="151"/>
        <v>RheemCanCPROPH50T2RH375SO</v>
      </c>
      <c r="J409" s="114">
        <v>4</v>
      </c>
      <c r="K409" s="219">
        <v>3.88</v>
      </c>
      <c r="L409" s="91" t="s">
        <v>188</v>
      </c>
      <c r="M409" s="32">
        <v>4</v>
      </c>
      <c r="N409" s="75">
        <f t="shared" si="152"/>
        <v>28</v>
      </c>
      <c r="O409" s="12" t="s">
        <v>347</v>
      </c>
      <c r="P409" s="62">
        <f t="shared" si="158"/>
        <v>10</v>
      </c>
      <c r="Q409" s="164">
        <f t="shared" si="141"/>
        <v>2801060</v>
      </c>
      <c r="R409" s="59" t="str">
        <f t="shared" si="153"/>
        <v>CPROPH50 T2 RH375-SO  (50 gal)</v>
      </c>
      <c r="S409" s="151">
        <f t="shared" si="142"/>
        <v>1</v>
      </c>
      <c r="T409" s="10" t="s">
        <v>375</v>
      </c>
      <c r="U409" s="11">
        <v>50</v>
      </c>
      <c r="V409" s="30"/>
      <c r="W409" s="80" t="s">
        <v>274</v>
      </c>
      <c r="X409" s="85" t="str">
        <f t="shared" si="143"/>
        <v>Rheem2020Prem50</v>
      </c>
      <c r="Y409" s="113">
        <v>0</v>
      </c>
      <c r="Z409" s="42" t="s">
        <v>8</v>
      </c>
      <c r="AA409" s="43">
        <v>44127</v>
      </c>
      <c r="AB409" s="44"/>
      <c r="AC409" s="124" t="str">
        <f t="shared" si="154"/>
        <v>2,     2801060,   "CPROPH50 T2 RH375-SO  (50 gal)"</v>
      </c>
      <c r="AD409" s="126" t="str">
        <f t="shared" si="159"/>
        <v>RheemCan</v>
      </c>
      <c r="AE409" s="128" t="s">
        <v>596</v>
      </c>
      <c r="AF409" s="167">
        <f t="shared" si="144"/>
        <v>1</v>
      </c>
      <c r="AG409" s="124" t="str">
        <f t="shared" si="155"/>
        <v xml:space="preserve">          case  CPROPH50 T2 RH375-SO  (50 gal)   :   "RheemCanCPROPH50T2RH375SO"</v>
      </c>
      <c r="AH409" s="6">
        <v>3.88</v>
      </c>
      <c r="AJ409" s="6">
        <v>4</v>
      </c>
      <c r="AK409"/>
      <c r="AL409" s="138" t="str">
        <f t="shared" si="156"/>
        <v/>
      </c>
      <c r="AM409" s="138">
        <f t="shared" si="157"/>
        <v>3.88</v>
      </c>
      <c r="AN409"/>
      <c r="AO409"/>
      <c r="AP409"/>
      <c r="AQ409"/>
      <c r="AR409"/>
    </row>
    <row r="410" spans="3:44" s="6" customFormat="1" ht="15" customHeight="1" x14ac:dyDescent="0.25">
      <c r="C410" s="118" t="str">
        <f t="shared" si="145"/>
        <v>Rheem Canada</v>
      </c>
      <c r="D410" s="118" t="str">
        <f t="shared" si="146"/>
        <v>CPROPH65 T2 RH375-SO  (65 gal)</v>
      </c>
      <c r="E410" s="118">
        <f t="shared" si="147"/>
        <v>2801161</v>
      </c>
      <c r="F410" s="55">
        <f t="shared" si="148"/>
        <v>65</v>
      </c>
      <c r="G410" s="6" t="str">
        <f t="shared" si="149"/>
        <v>Rheem2020Prem65</v>
      </c>
      <c r="H410" s="114">
        <f t="shared" si="150"/>
        <v>0</v>
      </c>
      <c r="I410" s="152" t="str">
        <f t="shared" si="151"/>
        <v>RheemCanCPROPH65T2RH375SO</v>
      </c>
      <c r="J410" s="114">
        <v>4</v>
      </c>
      <c r="K410" s="219">
        <v>4.05</v>
      </c>
      <c r="L410" s="91" t="s">
        <v>188</v>
      </c>
      <c r="M410" s="32">
        <v>4</v>
      </c>
      <c r="N410" s="75">
        <f t="shared" si="152"/>
        <v>28</v>
      </c>
      <c r="O410" s="12" t="s">
        <v>347</v>
      </c>
      <c r="P410" s="62">
        <f t="shared" si="158"/>
        <v>11</v>
      </c>
      <c r="Q410" s="164">
        <f t="shared" si="141"/>
        <v>2801161</v>
      </c>
      <c r="R410" s="59" t="str">
        <f t="shared" si="153"/>
        <v>CPROPH65 T2 RH375-SO  (65 gal)</v>
      </c>
      <c r="S410" s="151">
        <f t="shared" si="142"/>
        <v>1</v>
      </c>
      <c r="T410" s="10" t="s">
        <v>376</v>
      </c>
      <c r="U410" s="11">
        <v>65</v>
      </c>
      <c r="V410" s="30"/>
      <c r="W410" s="80" t="s">
        <v>275</v>
      </c>
      <c r="X410" s="85" t="str">
        <f t="shared" si="143"/>
        <v>Rheem2020Prem65</v>
      </c>
      <c r="Y410" s="113">
        <v>0</v>
      </c>
      <c r="Z410" s="42" t="s">
        <v>8</v>
      </c>
      <c r="AA410" s="43">
        <v>44127</v>
      </c>
      <c r="AB410" s="44"/>
      <c r="AC410" s="124" t="str">
        <f t="shared" si="154"/>
        <v>2,     2801161,   "CPROPH65 T2 RH375-SO  (65 gal)"</v>
      </c>
      <c r="AD410" s="126" t="str">
        <f t="shared" si="159"/>
        <v>RheemCan</v>
      </c>
      <c r="AE410" s="128" t="s">
        <v>597</v>
      </c>
      <c r="AF410" s="167">
        <f t="shared" si="144"/>
        <v>1</v>
      </c>
      <c r="AG410" s="124" t="str">
        <f t="shared" si="155"/>
        <v xml:space="preserve">          case  CPROPH65 T2 RH375-SO  (65 gal)   :   "RheemCanCPROPH65T2RH375SO"</v>
      </c>
      <c r="AH410" s="6">
        <v>4.05</v>
      </c>
      <c r="AJ410" s="6">
        <v>4</v>
      </c>
      <c r="AK410"/>
      <c r="AL410" s="138" t="str">
        <f t="shared" si="156"/>
        <v/>
      </c>
      <c r="AM410" s="138">
        <f t="shared" si="157"/>
        <v>4.05</v>
      </c>
      <c r="AN410"/>
      <c r="AO410"/>
      <c r="AP410"/>
      <c r="AQ410"/>
      <c r="AR410"/>
    </row>
    <row r="411" spans="3:44" s="6" customFormat="1" ht="15" customHeight="1" x14ac:dyDescent="0.25">
      <c r="C411" s="118" t="str">
        <f t="shared" si="145"/>
        <v>Rheem Canada</v>
      </c>
      <c r="D411" s="118" t="str">
        <f t="shared" si="146"/>
        <v>CPROPH80 T2 RH375-SO  (80 gal)</v>
      </c>
      <c r="E411" s="118">
        <f t="shared" si="147"/>
        <v>2801262</v>
      </c>
      <c r="F411" s="55">
        <f t="shared" si="148"/>
        <v>80</v>
      </c>
      <c r="G411" s="6" t="str">
        <f t="shared" si="149"/>
        <v>Rheem2020Prem80</v>
      </c>
      <c r="H411" s="114">
        <f t="shared" si="150"/>
        <v>0</v>
      </c>
      <c r="I411" s="152" t="str">
        <f t="shared" si="151"/>
        <v>RheemCanCPROPH80T2RH375SO</v>
      </c>
      <c r="J411" s="114">
        <v>4</v>
      </c>
      <c r="K411" s="219">
        <v>4.07</v>
      </c>
      <c r="L411" s="91" t="s">
        <v>188</v>
      </c>
      <c r="M411" s="32">
        <v>4</v>
      </c>
      <c r="N411" s="75">
        <f t="shared" si="152"/>
        <v>28</v>
      </c>
      <c r="O411" s="12" t="s">
        <v>347</v>
      </c>
      <c r="P411" s="62">
        <f t="shared" si="158"/>
        <v>12</v>
      </c>
      <c r="Q411" s="164">
        <f t="shared" si="141"/>
        <v>2801262</v>
      </c>
      <c r="R411" s="59" t="str">
        <f t="shared" si="153"/>
        <v>CPROPH80 T2 RH375-SO  (80 gal)</v>
      </c>
      <c r="S411" s="151">
        <f t="shared" si="142"/>
        <v>1</v>
      </c>
      <c r="T411" s="10" t="s">
        <v>377</v>
      </c>
      <c r="U411" s="11">
        <v>80</v>
      </c>
      <c r="V411" s="30"/>
      <c r="W411" s="80" t="s">
        <v>276</v>
      </c>
      <c r="X411" s="85" t="str">
        <f t="shared" si="143"/>
        <v>Rheem2020Prem80</v>
      </c>
      <c r="Y411" s="113">
        <v>0</v>
      </c>
      <c r="Z411" s="42">
        <v>4</v>
      </c>
      <c r="AA411" s="43">
        <v>44127</v>
      </c>
      <c r="AB411" s="44"/>
      <c r="AC411" s="124" t="str">
        <f t="shared" si="154"/>
        <v>2,     2801262,   "CPROPH80 T2 RH375-SO  (80 gal)"</v>
      </c>
      <c r="AD411" s="126" t="str">
        <f t="shared" si="159"/>
        <v>RheemCan</v>
      </c>
      <c r="AE411" s="128" t="s">
        <v>598</v>
      </c>
      <c r="AF411" s="167">
        <f t="shared" si="144"/>
        <v>1</v>
      </c>
      <c r="AG411" s="124" t="str">
        <f t="shared" si="155"/>
        <v xml:space="preserve">          case  CPROPH80 T2 RH375-SO  (80 gal)   :   "RheemCanCPROPH80T2RH375SO"</v>
      </c>
      <c r="AH411" s="6">
        <v>4.07</v>
      </c>
      <c r="AJ411" s="6">
        <v>4</v>
      </c>
      <c r="AK411"/>
      <c r="AL411" s="138" t="str">
        <f t="shared" si="156"/>
        <v/>
      </c>
      <c r="AM411" s="138">
        <f t="shared" si="157"/>
        <v>4.07</v>
      </c>
      <c r="AN411"/>
      <c r="AO411"/>
      <c r="AP411"/>
      <c r="AQ411"/>
      <c r="AR411"/>
    </row>
    <row r="412" spans="3:44" s="6" customFormat="1" ht="15" customHeight="1" x14ac:dyDescent="0.25">
      <c r="C412" s="118" t="str">
        <f t="shared" si="145"/>
        <v>Rheem Canada</v>
      </c>
      <c r="D412" s="118" t="str">
        <f t="shared" si="146"/>
        <v>CXE40T10H22UO  (40 gal)</v>
      </c>
      <c r="E412" s="118">
        <f t="shared" si="147"/>
        <v>2801359</v>
      </c>
      <c r="F412" s="55">
        <f t="shared" si="148"/>
        <v>40</v>
      </c>
      <c r="G412" s="6" t="str">
        <f t="shared" si="149"/>
        <v>Rheem2020Prem40</v>
      </c>
      <c r="H412" s="114">
        <f t="shared" si="150"/>
        <v>0</v>
      </c>
      <c r="I412" s="152" t="str">
        <f t="shared" si="151"/>
        <v>RheemCanCXE40T10H22UO</v>
      </c>
      <c r="J412" s="114">
        <v>4</v>
      </c>
      <c r="K412" s="219">
        <v>3.45</v>
      </c>
      <c r="L412" s="91" t="s">
        <v>188</v>
      </c>
      <c r="M412" s="32">
        <v>4</v>
      </c>
      <c r="N412" s="75">
        <f t="shared" si="152"/>
        <v>28</v>
      </c>
      <c r="O412" s="12" t="s">
        <v>347</v>
      </c>
      <c r="P412" s="62">
        <f t="shared" si="158"/>
        <v>13</v>
      </c>
      <c r="Q412" s="164">
        <f t="shared" si="141"/>
        <v>2801359</v>
      </c>
      <c r="R412" s="59" t="str">
        <f t="shared" si="153"/>
        <v>CXE40T10H22UO  (40 gal)</v>
      </c>
      <c r="S412" s="151">
        <f t="shared" si="142"/>
        <v>1</v>
      </c>
      <c r="T412" s="10" t="s">
        <v>348</v>
      </c>
      <c r="U412" s="11">
        <v>40</v>
      </c>
      <c r="V412" s="30"/>
      <c r="W412" s="80" t="s">
        <v>273</v>
      </c>
      <c r="X412" s="85" t="str">
        <f t="shared" si="143"/>
        <v>Rheem2020Prem40</v>
      </c>
      <c r="Y412" s="113">
        <v>0</v>
      </c>
      <c r="Z412" s="42">
        <v>2</v>
      </c>
      <c r="AA412" s="43">
        <v>44127</v>
      </c>
      <c r="AB412" s="44"/>
      <c r="AC412" s="124" t="str">
        <f t="shared" si="154"/>
        <v>2,     2801359,   "CXE40T10H22UO  (40 gal)"</v>
      </c>
      <c r="AD412" s="126" t="str">
        <f t="shared" si="159"/>
        <v>RheemCan</v>
      </c>
      <c r="AE412" s="128" t="s">
        <v>584</v>
      </c>
      <c r="AF412" s="167">
        <f t="shared" si="144"/>
        <v>1</v>
      </c>
      <c r="AG412" s="124" t="str">
        <f t="shared" si="155"/>
        <v xml:space="preserve">          case  CXE40T10H22UO  (40 gal)   :   "RheemCanCXE40T10H22UO"</v>
      </c>
      <c r="AH412" s="6">
        <v>3.45</v>
      </c>
      <c r="AJ412" s="6">
        <v>4</v>
      </c>
      <c r="AK412"/>
      <c r="AL412" s="138" t="str">
        <f t="shared" si="156"/>
        <v/>
      </c>
      <c r="AM412" s="138">
        <f t="shared" si="157"/>
        <v>3.45</v>
      </c>
      <c r="AN412"/>
      <c r="AO412"/>
      <c r="AP412"/>
      <c r="AQ412"/>
      <c r="AR412"/>
    </row>
    <row r="413" spans="3:44" s="6" customFormat="1" ht="15" customHeight="1" x14ac:dyDescent="0.25">
      <c r="C413" s="118" t="str">
        <f t="shared" si="145"/>
        <v>Rheem Canada</v>
      </c>
      <c r="D413" s="118" t="str">
        <f t="shared" si="146"/>
        <v>CXE50T10H22UO  (50 gal)</v>
      </c>
      <c r="E413" s="118">
        <f t="shared" si="147"/>
        <v>2801460</v>
      </c>
      <c r="F413" s="55">
        <f t="shared" si="148"/>
        <v>50</v>
      </c>
      <c r="G413" s="6" t="str">
        <f t="shared" si="149"/>
        <v>Rheem2020Prem50</v>
      </c>
      <c r="H413" s="114">
        <f t="shared" si="150"/>
        <v>0</v>
      </c>
      <c r="I413" s="152" t="str">
        <f t="shared" si="151"/>
        <v>RheemCanCXE50T10H22UO</v>
      </c>
      <c r="J413" s="114">
        <v>4</v>
      </c>
      <c r="K413" s="219">
        <v>3.75</v>
      </c>
      <c r="L413" s="91" t="s">
        <v>188</v>
      </c>
      <c r="M413" s="32">
        <v>4</v>
      </c>
      <c r="N413" s="75">
        <f t="shared" si="152"/>
        <v>28</v>
      </c>
      <c r="O413" s="12" t="s">
        <v>347</v>
      </c>
      <c r="P413" s="62">
        <f t="shared" si="158"/>
        <v>14</v>
      </c>
      <c r="Q413" s="164">
        <f t="shared" si="141"/>
        <v>2801460</v>
      </c>
      <c r="R413" s="59" t="str">
        <f t="shared" si="153"/>
        <v>CXE50T10H22UO  (50 gal)</v>
      </c>
      <c r="S413" s="151">
        <f t="shared" si="142"/>
        <v>1</v>
      </c>
      <c r="T413" s="10" t="s">
        <v>378</v>
      </c>
      <c r="U413" s="11">
        <v>50</v>
      </c>
      <c r="V413" s="30"/>
      <c r="W413" s="80" t="s">
        <v>274</v>
      </c>
      <c r="X413" s="85" t="str">
        <f t="shared" si="143"/>
        <v>Rheem2020Prem50</v>
      </c>
      <c r="Y413" s="113">
        <v>0</v>
      </c>
      <c r="Z413" s="42" t="s">
        <v>8</v>
      </c>
      <c r="AA413" s="43">
        <v>44127</v>
      </c>
      <c r="AB413" s="44"/>
      <c r="AC413" s="124" t="str">
        <f t="shared" si="154"/>
        <v>2,     2801460,   "CXE50T10H22UO  (50 gal)"</v>
      </c>
      <c r="AD413" s="126" t="str">
        <f t="shared" si="159"/>
        <v>RheemCan</v>
      </c>
      <c r="AE413" s="128" t="s">
        <v>585</v>
      </c>
      <c r="AF413" s="167">
        <f t="shared" si="144"/>
        <v>1</v>
      </c>
      <c r="AG413" s="124" t="str">
        <f t="shared" si="155"/>
        <v xml:space="preserve">          case  CXE50T10H22UO  (50 gal)   :   "RheemCanCXE50T10H22UO"</v>
      </c>
      <c r="AH413" s="6">
        <v>3.75</v>
      </c>
      <c r="AJ413" s="6">
        <v>4</v>
      </c>
      <c r="AK413"/>
      <c r="AL413" s="138" t="str">
        <f t="shared" si="156"/>
        <v/>
      </c>
      <c r="AM413" s="138">
        <f t="shared" si="157"/>
        <v>3.75</v>
      </c>
      <c r="AN413"/>
      <c r="AO413"/>
      <c r="AP413"/>
      <c r="AQ413"/>
      <c r="AR413"/>
    </row>
    <row r="414" spans="3:44" s="6" customFormat="1" ht="15" customHeight="1" x14ac:dyDescent="0.25">
      <c r="C414" s="118" t="str">
        <f t="shared" si="145"/>
        <v>Rheem Canada</v>
      </c>
      <c r="D414" s="118" t="str">
        <f t="shared" si="146"/>
        <v>CXE65T10H22UO  (65 gal)</v>
      </c>
      <c r="E414" s="118">
        <f t="shared" si="147"/>
        <v>2801561</v>
      </c>
      <c r="F414" s="55">
        <f t="shared" si="148"/>
        <v>65</v>
      </c>
      <c r="G414" s="6" t="str">
        <f t="shared" si="149"/>
        <v>Rheem2020Prem65</v>
      </c>
      <c r="H414" s="114">
        <f t="shared" si="150"/>
        <v>0</v>
      </c>
      <c r="I414" s="152" t="str">
        <f t="shared" si="151"/>
        <v>RheemCanCXE65T10H22UO</v>
      </c>
      <c r="J414" s="114">
        <v>4</v>
      </c>
      <c r="K414" s="219">
        <v>3.55</v>
      </c>
      <c r="L414" s="91" t="s">
        <v>188</v>
      </c>
      <c r="M414" s="32">
        <v>4</v>
      </c>
      <c r="N414" s="75">
        <f t="shared" si="152"/>
        <v>28</v>
      </c>
      <c r="O414" s="12" t="s">
        <v>347</v>
      </c>
      <c r="P414" s="62">
        <f t="shared" si="158"/>
        <v>15</v>
      </c>
      <c r="Q414" s="164">
        <f t="shared" si="141"/>
        <v>2801561</v>
      </c>
      <c r="R414" s="59" t="str">
        <f t="shared" si="153"/>
        <v>CXE65T10H22UO  (65 gal)</v>
      </c>
      <c r="S414" s="151">
        <f t="shared" si="142"/>
        <v>1</v>
      </c>
      <c r="T414" s="10" t="s">
        <v>379</v>
      </c>
      <c r="U414" s="11">
        <v>65</v>
      </c>
      <c r="V414" s="30"/>
      <c r="W414" s="80" t="s">
        <v>275</v>
      </c>
      <c r="X414" s="85" t="str">
        <f t="shared" si="143"/>
        <v>Rheem2020Prem65</v>
      </c>
      <c r="Y414" s="113">
        <v>0</v>
      </c>
      <c r="Z414" s="42" t="s">
        <v>8</v>
      </c>
      <c r="AA414" s="43">
        <v>44127</v>
      </c>
      <c r="AB414" s="44"/>
      <c r="AC414" s="124" t="str">
        <f t="shared" si="154"/>
        <v>2,     2801561,   "CXE65T10H22UO  (65 gal)"</v>
      </c>
      <c r="AD414" s="126" t="str">
        <f t="shared" si="159"/>
        <v>RheemCan</v>
      </c>
      <c r="AE414" s="128" t="s">
        <v>586</v>
      </c>
      <c r="AF414" s="167">
        <f t="shared" si="144"/>
        <v>1</v>
      </c>
      <c r="AG414" s="124" t="str">
        <f t="shared" si="155"/>
        <v xml:space="preserve">          case  CXE65T10H22UO  (65 gal)   :   "RheemCanCXE65T10H22UO"</v>
      </c>
      <c r="AH414" s="6">
        <v>3.55</v>
      </c>
      <c r="AJ414" s="6">
        <v>4</v>
      </c>
      <c r="AK414"/>
      <c r="AL414" s="138" t="str">
        <f t="shared" si="156"/>
        <v/>
      </c>
      <c r="AM414" s="138">
        <f t="shared" si="157"/>
        <v>3.55</v>
      </c>
      <c r="AN414"/>
      <c r="AO414"/>
      <c r="AP414"/>
      <c r="AQ414"/>
      <c r="AR414"/>
    </row>
    <row r="415" spans="3:44" s="6" customFormat="1" ht="15" customHeight="1" x14ac:dyDescent="0.25">
      <c r="C415" s="118" t="str">
        <f t="shared" si="145"/>
        <v>Rheem Canada</v>
      </c>
      <c r="D415" s="118" t="str">
        <f t="shared" si="146"/>
        <v>CXE80T10H22UO  (80 gal)</v>
      </c>
      <c r="E415" s="118">
        <f t="shared" si="147"/>
        <v>2801662</v>
      </c>
      <c r="F415" s="55">
        <f t="shared" si="148"/>
        <v>80</v>
      </c>
      <c r="G415" s="6" t="str">
        <f t="shared" si="149"/>
        <v>Rheem2020Prem80</v>
      </c>
      <c r="H415" s="114">
        <f t="shared" si="150"/>
        <v>0</v>
      </c>
      <c r="I415" s="152" t="str">
        <f t="shared" si="151"/>
        <v>RheemCanCXE80T10H22UO</v>
      </c>
      <c r="J415" s="114">
        <v>4</v>
      </c>
      <c r="K415" s="219">
        <v>3.7</v>
      </c>
      <c r="L415" s="91" t="s">
        <v>188</v>
      </c>
      <c r="M415" s="32">
        <v>4</v>
      </c>
      <c r="N415" s="75">
        <f t="shared" si="152"/>
        <v>28</v>
      </c>
      <c r="O415" s="12" t="s">
        <v>347</v>
      </c>
      <c r="P415" s="62">
        <f t="shared" si="158"/>
        <v>16</v>
      </c>
      <c r="Q415" s="164">
        <f t="shared" si="141"/>
        <v>2801662</v>
      </c>
      <c r="R415" s="59" t="str">
        <f t="shared" si="153"/>
        <v>CXE80T10H22UO  (80 gal)</v>
      </c>
      <c r="S415" s="151">
        <f t="shared" si="142"/>
        <v>1</v>
      </c>
      <c r="T415" s="10" t="s">
        <v>380</v>
      </c>
      <c r="U415" s="11">
        <v>80</v>
      </c>
      <c r="V415" s="30"/>
      <c r="W415" s="80" t="s">
        <v>276</v>
      </c>
      <c r="X415" s="85" t="str">
        <f t="shared" si="143"/>
        <v>Rheem2020Prem80</v>
      </c>
      <c r="Y415" s="113">
        <v>0</v>
      </c>
      <c r="Z415" s="42">
        <v>4</v>
      </c>
      <c r="AA415" s="43">
        <v>44127</v>
      </c>
      <c r="AB415" s="44"/>
      <c r="AC415" s="124" t="str">
        <f t="shared" si="154"/>
        <v>2,     2801662,   "CXE80T10H22UO  (80 gal)"</v>
      </c>
      <c r="AD415" s="126" t="str">
        <f t="shared" si="159"/>
        <v>RheemCan</v>
      </c>
      <c r="AE415" s="128" t="s">
        <v>587</v>
      </c>
      <c r="AF415" s="167">
        <f t="shared" si="144"/>
        <v>1</v>
      </c>
      <c r="AG415" s="124" t="str">
        <f t="shared" si="155"/>
        <v xml:space="preserve">          case  CXE80T10H22UO  (80 gal)   :   "RheemCanCXE80T10H22UO"</v>
      </c>
      <c r="AH415" s="6">
        <v>3.7</v>
      </c>
      <c r="AJ415" s="6">
        <v>4</v>
      </c>
      <c r="AK415"/>
      <c r="AL415" s="138" t="str">
        <f t="shared" si="156"/>
        <v/>
      </c>
      <c r="AM415" s="138">
        <f t="shared" si="157"/>
        <v>3.7</v>
      </c>
      <c r="AN415"/>
      <c r="AO415"/>
      <c r="AP415"/>
      <c r="AQ415"/>
      <c r="AR415"/>
    </row>
    <row r="416" spans="3:44" s="6" customFormat="1" ht="15" customHeight="1" x14ac:dyDescent="0.25">
      <c r="C416" s="118" t="str">
        <f t="shared" si="145"/>
        <v>Rheem Canada</v>
      </c>
      <c r="D416" s="118" t="str">
        <f t="shared" si="146"/>
        <v>CXE40T10H45UO  (40 gal)</v>
      </c>
      <c r="E416" s="118">
        <f t="shared" si="147"/>
        <v>2801759</v>
      </c>
      <c r="F416" s="55">
        <f t="shared" si="148"/>
        <v>40</v>
      </c>
      <c r="G416" s="6" t="str">
        <f t="shared" si="149"/>
        <v>Rheem2020Prem40</v>
      </c>
      <c r="H416" s="114">
        <f t="shared" si="150"/>
        <v>0</v>
      </c>
      <c r="I416" s="152" t="str">
        <f t="shared" si="151"/>
        <v>RheemCanCXE40T10H45UO</v>
      </c>
      <c r="J416" s="114">
        <v>4</v>
      </c>
      <c r="K416" s="219">
        <v>3.83</v>
      </c>
      <c r="L416" s="91" t="s">
        <v>188</v>
      </c>
      <c r="M416" s="32">
        <v>4</v>
      </c>
      <c r="N416" s="75">
        <f t="shared" si="152"/>
        <v>28</v>
      </c>
      <c r="O416" s="12" t="s">
        <v>347</v>
      </c>
      <c r="P416" s="62">
        <f t="shared" si="158"/>
        <v>17</v>
      </c>
      <c r="Q416" s="164">
        <f t="shared" si="141"/>
        <v>2801759</v>
      </c>
      <c r="R416" s="59" t="str">
        <f t="shared" si="153"/>
        <v>CXE40T10H45UO  (40 gal)</v>
      </c>
      <c r="S416" s="151">
        <f t="shared" si="142"/>
        <v>1</v>
      </c>
      <c r="T416" s="10" t="s">
        <v>381</v>
      </c>
      <c r="U416" s="11">
        <v>40</v>
      </c>
      <c r="V416" s="30"/>
      <c r="W416" s="80" t="s">
        <v>273</v>
      </c>
      <c r="X416" s="85" t="str">
        <f t="shared" si="143"/>
        <v>Rheem2020Prem40</v>
      </c>
      <c r="Y416" s="113">
        <v>0</v>
      </c>
      <c r="Z416" s="42">
        <v>2</v>
      </c>
      <c r="AA416" s="43">
        <v>44127</v>
      </c>
      <c r="AB416" s="44"/>
      <c r="AC416" s="124" t="str">
        <f t="shared" si="154"/>
        <v>2,     2801759,   "CXE40T10H45UO  (40 gal)"</v>
      </c>
      <c r="AD416" s="126" t="str">
        <f t="shared" si="159"/>
        <v>RheemCan</v>
      </c>
      <c r="AE416" s="128" t="s">
        <v>588</v>
      </c>
      <c r="AF416" s="167">
        <f t="shared" si="144"/>
        <v>1</v>
      </c>
      <c r="AG416" s="124" t="str">
        <f t="shared" si="155"/>
        <v xml:space="preserve">          case  CXE40T10H45UO  (40 gal)   :   "RheemCanCXE40T10H45UO"</v>
      </c>
      <c r="AH416" s="6">
        <v>3.83</v>
      </c>
      <c r="AJ416" s="6">
        <v>4</v>
      </c>
      <c r="AK416"/>
      <c r="AL416" s="138" t="str">
        <f t="shared" si="156"/>
        <v/>
      </c>
      <c r="AM416" s="138">
        <f t="shared" si="157"/>
        <v>3.83</v>
      </c>
      <c r="AN416"/>
      <c r="AO416"/>
      <c r="AP416"/>
      <c r="AQ416"/>
      <c r="AR416"/>
    </row>
    <row r="417" spans="3:44" s="6" customFormat="1" ht="15" customHeight="1" x14ac:dyDescent="0.25">
      <c r="C417" s="118" t="str">
        <f t="shared" si="145"/>
        <v>Rheem Canada</v>
      </c>
      <c r="D417" s="118" t="str">
        <f t="shared" si="146"/>
        <v>CXE50T10H45UO  (50 gal)</v>
      </c>
      <c r="E417" s="118">
        <f t="shared" si="147"/>
        <v>2801860</v>
      </c>
      <c r="F417" s="55">
        <f t="shared" si="148"/>
        <v>50</v>
      </c>
      <c r="G417" s="6" t="str">
        <f t="shared" si="149"/>
        <v>Rheem2020Prem50</v>
      </c>
      <c r="H417" s="114">
        <f t="shared" si="150"/>
        <v>0</v>
      </c>
      <c r="I417" s="152" t="str">
        <f t="shared" si="151"/>
        <v>RheemCanCXE50T10H45UO</v>
      </c>
      <c r="J417" s="114">
        <v>4</v>
      </c>
      <c r="K417" s="219">
        <v>3.88</v>
      </c>
      <c r="L417" s="91" t="s">
        <v>188</v>
      </c>
      <c r="M417" s="32">
        <v>4</v>
      </c>
      <c r="N417" s="75">
        <f t="shared" si="152"/>
        <v>28</v>
      </c>
      <c r="O417" s="12" t="s">
        <v>347</v>
      </c>
      <c r="P417" s="62">
        <f t="shared" si="158"/>
        <v>18</v>
      </c>
      <c r="Q417" s="164">
        <f t="shared" si="141"/>
        <v>2801860</v>
      </c>
      <c r="R417" s="59" t="str">
        <f t="shared" si="153"/>
        <v>CXE50T10H45UO  (50 gal)</v>
      </c>
      <c r="S417" s="151">
        <f t="shared" si="142"/>
        <v>1</v>
      </c>
      <c r="T417" s="10" t="s">
        <v>382</v>
      </c>
      <c r="U417" s="11">
        <v>50</v>
      </c>
      <c r="V417" s="30"/>
      <c r="W417" s="80" t="s">
        <v>274</v>
      </c>
      <c r="X417" s="85" t="str">
        <f t="shared" si="143"/>
        <v>Rheem2020Prem50</v>
      </c>
      <c r="Y417" s="113">
        <v>0</v>
      </c>
      <c r="Z417" s="42" t="s">
        <v>8</v>
      </c>
      <c r="AA417" s="43">
        <v>44127</v>
      </c>
      <c r="AB417" s="44"/>
      <c r="AC417" s="124" t="str">
        <f t="shared" si="154"/>
        <v>2,     2801860,   "CXE50T10H45UO  (50 gal)"</v>
      </c>
      <c r="AD417" s="126" t="str">
        <f t="shared" si="159"/>
        <v>RheemCan</v>
      </c>
      <c r="AE417" s="128" t="s">
        <v>589</v>
      </c>
      <c r="AF417" s="167">
        <f t="shared" si="144"/>
        <v>1</v>
      </c>
      <c r="AG417" s="124" t="str">
        <f t="shared" si="155"/>
        <v xml:space="preserve">          case  CXE50T10H45UO  (50 gal)   :   "RheemCanCXE50T10H45UO"</v>
      </c>
      <c r="AH417" s="6">
        <v>3.88</v>
      </c>
      <c r="AJ417" s="6">
        <v>4</v>
      </c>
      <c r="AK417"/>
      <c r="AL417" s="138" t="str">
        <f t="shared" si="156"/>
        <v/>
      </c>
      <c r="AM417" s="138">
        <f t="shared" si="157"/>
        <v>3.88</v>
      </c>
      <c r="AN417"/>
      <c r="AO417"/>
      <c r="AP417"/>
      <c r="AQ417"/>
      <c r="AR417"/>
    </row>
    <row r="418" spans="3:44" s="6" customFormat="1" ht="15" customHeight="1" x14ac:dyDescent="0.25">
      <c r="C418" s="118" t="str">
        <f t="shared" si="145"/>
        <v>Rheem Canada</v>
      </c>
      <c r="D418" s="118" t="str">
        <f t="shared" si="146"/>
        <v>CXE65T10H45UO  (65 gal)</v>
      </c>
      <c r="E418" s="118">
        <f t="shared" si="147"/>
        <v>2801961</v>
      </c>
      <c r="F418" s="55">
        <f t="shared" si="148"/>
        <v>65</v>
      </c>
      <c r="G418" s="6" t="str">
        <f t="shared" si="149"/>
        <v>Rheem2020Prem65</v>
      </c>
      <c r="H418" s="114">
        <f t="shared" si="150"/>
        <v>0</v>
      </c>
      <c r="I418" s="152" t="str">
        <f t="shared" si="151"/>
        <v>RheemCanCXE65T10H45UO</v>
      </c>
      <c r="J418" s="114">
        <v>4</v>
      </c>
      <c r="K418" s="219">
        <v>4.05</v>
      </c>
      <c r="L418" s="91" t="s">
        <v>188</v>
      </c>
      <c r="M418" s="32">
        <v>4</v>
      </c>
      <c r="N418" s="75">
        <f t="shared" si="152"/>
        <v>28</v>
      </c>
      <c r="O418" s="12" t="s">
        <v>347</v>
      </c>
      <c r="P418" s="62">
        <f t="shared" si="158"/>
        <v>19</v>
      </c>
      <c r="Q418" s="164">
        <f t="shared" si="141"/>
        <v>2801961</v>
      </c>
      <c r="R418" s="59" t="str">
        <f t="shared" si="153"/>
        <v>CXE65T10H45UO  (65 gal)</v>
      </c>
      <c r="S418" s="151">
        <f t="shared" si="142"/>
        <v>1</v>
      </c>
      <c r="T418" s="10" t="s">
        <v>383</v>
      </c>
      <c r="U418" s="11">
        <v>65</v>
      </c>
      <c r="V418" s="30"/>
      <c r="W418" s="80" t="s">
        <v>275</v>
      </c>
      <c r="X418" s="85" t="str">
        <f t="shared" si="143"/>
        <v>Rheem2020Prem65</v>
      </c>
      <c r="Y418" s="113">
        <v>0</v>
      </c>
      <c r="Z418" s="42" t="s">
        <v>8</v>
      </c>
      <c r="AA418" s="43">
        <v>44127</v>
      </c>
      <c r="AB418" s="44"/>
      <c r="AC418" s="124" t="str">
        <f t="shared" si="154"/>
        <v>2,     2801961,   "CXE65T10H45UO  (65 gal)"</v>
      </c>
      <c r="AD418" s="126" t="str">
        <f t="shared" si="159"/>
        <v>RheemCan</v>
      </c>
      <c r="AE418" s="128" t="s">
        <v>590</v>
      </c>
      <c r="AF418" s="167">
        <f t="shared" si="144"/>
        <v>1</v>
      </c>
      <c r="AG418" s="124" t="str">
        <f t="shared" si="155"/>
        <v xml:space="preserve">          case  CXE65T10H45UO  (65 gal)   :   "RheemCanCXE65T10H45UO"</v>
      </c>
      <c r="AH418" s="6">
        <v>4.05</v>
      </c>
      <c r="AJ418" s="6">
        <v>4</v>
      </c>
      <c r="AK418"/>
      <c r="AL418" s="138" t="str">
        <f t="shared" si="156"/>
        <v/>
      </c>
      <c r="AM418" s="138">
        <f t="shared" si="157"/>
        <v>4.05</v>
      </c>
      <c r="AN418"/>
      <c r="AO418"/>
      <c r="AP418"/>
      <c r="AQ418"/>
      <c r="AR418"/>
    </row>
    <row r="419" spans="3:44" s="6" customFormat="1" ht="15" customHeight="1" x14ac:dyDescent="0.25">
      <c r="C419" s="118" t="str">
        <f t="shared" si="145"/>
        <v>Rheem Canada</v>
      </c>
      <c r="D419" s="118" t="str">
        <f t="shared" si="146"/>
        <v>CXE80T10H45UO  (80 gal)</v>
      </c>
      <c r="E419" s="118">
        <f t="shared" si="147"/>
        <v>2802062</v>
      </c>
      <c r="F419" s="55">
        <f t="shared" si="148"/>
        <v>80</v>
      </c>
      <c r="G419" s="6" t="str">
        <f t="shared" si="149"/>
        <v>Rheem2020Prem80</v>
      </c>
      <c r="H419" s="114">
        <f t="shared" si="150"/>
        <v>0</v>
      </c>
      <c r="I419" s="152" t="str">
        <f t="shared" si="151"/>
        <v>RheemCanCXE80T10H45UO</v>
      </c>
      <c r="J419" s="114">
        <v>4</v>
      </c>
      <c r="K419" s="219">
        <v>4.07</v>
      </c>
      <c r="L419" s="91" t="s">
        <v>188</v>
      </c>
      <c r="M419" s="32">
        <v>4</v>
      </c>
      <c r="N419" s="75">
        <f t="shared" si="152"/>
        <v>28</v>
      </c>
      <c r="O419" s="12" t="s">
        <v>347</v>
      </c>
      <c r="P419" s="62">
        <f t="shared" si="158"/>
        <v>20</v>
      </c>
      <c r="Q419" s="164">
        <f t="shared" si="141"/>
        <v>2802062</v>
      </c>
      <c r="R419" s="59" t="str">
        <f t="shared" si="153"/>
        <v>CXE80T10H45UO  (80 gal)</v>
      </c>
      <c r="S419" s="151">
        <f t="shared" si="142"/>
        <v>1</v>
      </c>
      <c r="T419" s="10" t="s">
        <v>384</v>
      </c>
      <c r="U419" s="11">
        <v>80</v>
      </c>
      <c r="V419" s="30"/>
      <c r="W419" s="80" t="s">
        <v>276</v>
      </c>
      <c r="X419" s="85" t="str">
        <f t="shared" si="143"/>
        <v>Rheem2020Prem80</v>
      </c>
      <c r="Y419" s="113">
        <v>0</v>
      </c>
      <c r="Z419" s="42">
        <v>4</v>
      </c>
      <c r="AA419" s="43">
        <v>44127</v>
      </c>
      <c r="AB419" s="44"/>
      <c r="AC419" s="124" t="str">
        <f t="shared" si="154"/>
        <v>2,     2802062,   "CXE80T10H45UO  (80 gal)"</v>
      </c>
      <c r="AD419" s="126" t="str">
        <f t="shared" si="159"/>
        <v>RheemCan</v>
      </c>
      <c r="AE419" s="128" t="s">
        <v>591</v>
      </c>
      <c r="AF419" s="167">
        <f t="shared" si="144"/>
        <v>1</v>
      </c>
      <c r="AG419" s="124" t="str">
        <f t="shared" si="155"/>
        <v xml:space="preserve">          case  CXE80T10H45UO  (80 gal)   :   "RheemCanCXE80T10H45UO"</v>
      </c>
      <c r="AH419" s="6">
        <v>4.07</v>
      </c>
      <c r="AJ419" s="6">
        <v>4</v>
      </c>
      <c r="AK419"/>
      <c r="AL419" s="138" t="str">
        <f t="shared" si="156"/>
        <v/>
      </c>
      <c r="AM419" s="138">
        <f t="shared" si="157"/>
        <v>4.07</v>
      </c>
      <c r="AN419"/>
      <c r="AO419"/>
      <c r="AP419"/>
      <c r="AQ419"/>
      <c r="AR419"/>
    </row>
    <row r="420" spans="3:44" s="6" customFormat="1" ht="15" customHeight="1" x14ac:dyDescent="0.25">
      <c r="C420" s="118" t="str">
        <f t="shared" si="145"/>
        <v>Rheem Canada</v>
      </c>
      <c r="D420" s="118" t="str">
        <f t="shared" si="146"/>
        <v>CXE40T10HS45UO  (40 gal)</v>
      </c>
      <c r="E420" s="118">
        <f t="shared" si="147"/>
        <v>2802159</v>
      </c>
      <c r="F420" s="55">
        <f t="shared" si="148"/>
        <v>40</v>
      </c>
      <c r="G420" s="6" t="str">
        <f t="shared" si="149"/>
        <v>Rheem2020Prem40</v>
      </c>
      <c r="H420" s="114">
        <f t="shared" si="150"/>
        <v>0</v>
      </c>
      <c r="I420" s="152" t="str">
        <f t="shared" si="151"/>
        <v>RheemCanCXE40T10HS45UO</v>
      </c>
      <c r="J420" s="114">
        <v>4</v>
      </c>
      <c r="K420" s="219">
        <v>3.83</v>
      </c>
      <c r="L420" s="91" t="s">
        <v>188</v>
      </c>
      <c r="M420" s="32">
        <v>4</v>
      </c>
      <c r="N420" s="75">
        <f t="shared" si="152"/>
        <v>28</v>
      </c>
      <c r="O420" s="12" t="s">
        <v>347</v>
      </c>
      <c r="P420" s="62">
        <f t="shared" si="158"/>
        <v>21</v>
      </c>
      <c r="Q420" s="164">
        <f t="shared" si="141"/>
        <v>2802159</v>
      </c>
      <c r="R420" s="59" t="str">
        <f t="shared" si="153"/>
        <v>CXE40T10HS45UO  (40 gal)</v>
      </c>
      <c r="S420" s="151">
        <f t="shared" si="142"/>
        <v>1</v>
      </c>
      <c r="T420" s="10" t="s">
        <v>349</v>
      </c>
      <c r="U420" s="11">
        <v>40</v>
      </c>
      <c r="V420" s="30"/>
      <c r="W420" s="80" t="s">
        <v>273</v>
      </c>
      <c r="X420" s="85" t="str">
        <f t="shared" si="143"/>
        <v>Rheem2020Prem40</v>
      </c>
      <c r="Y420" s="113">
        <v>0</v>
      </c>
      <c r="Z420" s="42">
        <v>2</v>
      </c>
      <c r="AA420" s="43">
        <v>44127</v>
      </c>
      <c r="AB420" s="44"/>
      <c r="AC420" s="124" t="str">
        <f t="shared" si="154"/>
        <v>2,     2802159,   "CXE40T10HS45UO  (40 gal)"</v>
      </c>
      <c r="AD420" s="126" t="str">
        <f t="shared" si="159"/>
        <v>RheemCan</v>
      </c>
      <c r="AE420" s="128" t="s">
        <v>592</v>
      </c>
      <c r="AF420" s="167">
        <f t="shared" si="144"/>
        <v>1</v>
      </c>
      <c r="AG420" s="124" t="str">
        <f t="shared" si="155"/>
        <v xml:space="preserve">          case  CXE40T10HS45UO  (40 gal)   :   "RheemCanCXE40T10HS45UO"</v>
      </c>
      <c r="AH420" s="6">
        <v>3.83</v>
      </c>
      <c r="AJ420" s="6">
        <v>4</v>
      </c>
      <c r="AK420"/>
      <c r="AL420" s="138" t="str">
        <f t="shared" si="156"/>
        <v/>
      </c>
      <c r="AM420" s="138">
        <f t="shared" si="157"/>
        <v>3.83</v>
      </c>
      <c r="AN420"/>
      <c r="AO420"/>
      <c r="AP420"/>
      <c r="AQ420"/>
      <c r="AR420"/>
    </row>
    <row r="421" spans="3:44" s="6" customFormat="1" ht="15" customHeight="1" x14ac:dyDescent="0.25">
      <c r="C421" s="118" t="str">
        <f t="shared" si="145"/>
        <v>Rheem Canada</v>
      </c>
      <c r="D421" s="118" t="str">
        <f t="shared" si="146"/>
        <v>CXE50T10HS45UO  (50 gal)</v>
      </c>
      <c r="E421" s="118">
        <f t="shared" si="147"/>
        <v>2802260</v>
      </c>
      <c r="F421" s="55">
        <f t="shared" si="148"/>
        <v>50</v>
      </c>
      <c r="G421" s="6" t="str">
        <f t="shared" si="149"/>
        <v>Rheem2020Prem50</v>
      </c>
      <c r="H421" s="114">
        <f t="shared" si="150"/>
        <v>0</v>
      </c>
      <c r="I421" s="152" t="str">
        <f t="shared" si="151"/>
        <v>RheemCanCXE50T10HS45UO</v>
      </c>
      <c r="J421" s="114">
        <v>4</v>
      </c>
      <c r="K421" s="219">
        <v>3.88</v>
      </c>
      <c r="L421" s="91" t="s">
        <v>188</v>
      </c>
      <c r="M421" s="32">
        <v>4</v>
      </c>
      <c r="N421" s="75">
        <f t="shared" si="152"/>
        <v>28</v>
      </c>
      <c r="O421" s="12" t="s">
        <v>347</v>
      </c>
      <c r="P421" s="62">
        <f t="shared" si="158"/>
        <v>22</v>
      </c>
      <c r="Q421" s="164">
        <f t="shared" si="141"/>
        <v>2802260</v>
      </c>
      <c r="R421" s="59" t="str">
        <f t="shared" si="153"/>
        <v>CXE50T10HS45UO  (50 gal)</v>
      </c>
      <c r="S421" s="151">
        <f t="shared" si="142"/>
        <v>1</v>
      </c>
      <c r="T421" s="10" t="s">
        <v>385</v>
      </c>
      <c r="U421" s="11">
        <v>50</v>
      </c>
      <c r="V421" s="30"/>
      <c r="W421" s="80" t="s">
        <v>274</v>
      </c>
      <c r="X421" s="85" t="str">
        <f t="shared" si="143"/>
        <v>Rheem2020Prem50</v>
      </c>
      <c r="Y421" s="113">
        <v>0</v>
      </c>
      <c r="Z421" s="42" t="s">
        <v>8</v>
      </c>
      <c r="AA421" s="43">
        <v>44127</v>
      </c>
      <c r="AB421" s="44"/>
      <c r="AC421" s="124" t="str">
        <f t="shared" si="154"/>
        <v>2,     2802260,   "CXE50T10HS45UO  (50 gal)"</v>
      </c>
      <c r="AD421" s="126" t="str">
        <f t="shared" si="159"/>
        <v>RheemCan</v>
      </c>
      <c r="AE421" s="128" t="s">
        <v>593</v>
      </c>
      <c r="AF421" s="167">
        <f t="shared" si="144"/>
        <v>1</v>
      </c>
      <c r="AG421" s="124" t="str">
        <f t="shared" si="155"/>
        <v xml:space="preserve">          case  CXE50T10HS45UO  (50 gal)   :   "RheemCanCXE50T10HS45UO"</v>
      </c>
      <c r="AH421" s="6">
        <v>3.88</v>
      </c>
      <c r="AJ421" s="6">
        <v>4</v>
      </c>
      <c r="AK421"/>
      <c r="AL421" s="138" t="str">
        <f t="shared" si="156"/>
        <v/>
      </c>
      <c r="AM421" s="138">
        <f t="shared" si="157"/>
        <v>3.88</v>
      </c>
      <c r="AN421"/>
      <c r="AO421"/>
      <c r="AP421"/>
      <c r="AQ421"/>
      <c r="AR421"/>
    </row>
    <row r="422" spans="3:44" s="6" customFormat="1" ht="15" customHeight="1" x14ac:dyDescent="0.25">
      <c r="C422" s="118" t="str">
        <f t="shared" si="145"/>
        <v>Rheem Canada</v>
      </c>
      <c r="D422" s="118" t="str">
        <f t="shared" si="146"/>
        <v>CXE65T10HS45UO  (65 gal)</v>
      </c>
      <c r="E422" s="118">
        <f t="shared" si="147"/>
        <v>2802361</v>
      </c>
      <c r="F422" s="55">
        <f t="shared" si="148"/>
        <v>65</v>
      </c>
      <c r="G422" s="6" t="str">
        <f t="shared" si="149"/>
        <v>Rheem2020Prem65</v>
      </c>
      <c r="H422" s="114">
        <f t="shared" si="150"/>
        <v>0</v>
      </c>
      <c r="I422" s="152" t="str">
        <f t="shared" si="151"/>
        <v>RheemCanCXE65T10HS45UO</v>
      </c>
      <c r="J422" s="114">
        <v>4</v>
      </c>
      <c r="K422" s="219">
        <v>4.05</v>
      </c>
      <c r="L422" s="91" t="s">
        <v>188</v>
      </c>
      <c r="M422" s="32">
        <v>4</v>
      </c>
      <c r="N422" s="75">
        <f t="shared" si="152"/>
        <v>28</v>
      </c>
      <c r="O422" s="12" t="s">
        <v>347</v>
      </c>
      <c r="P422" s="62">
        <f t="shared" si="158"/>
        <v>23</v>
      </c>
      <c r="Q422" s="164">
        <f t="shared" si="141"/>
        <v>2802361</v>
      </c>
      <c r="R422" s="59" t="str">
        <f t="shared" si="153"/>
        <v>CXE65T10HS45UO  (65 gal)</v>
      </c>
      <c r="S422" s="151">
        <f t="shared" si="142"/>
        <v>1</v>
      </c>
      <c r="T422" s="10" t="s">
        <v>386</v>
      </c>
      <c r="U422" s="11">
        <v>65</v>
      </c>
      <c r="V422" s="30"/>
      <c r="W422" s="80" t="s">
        <v>275</v>
      </c>
      <c r="X422" s="85" t="str">
        <f t="shared" si="143"/>
        <v>Rheem2020Prem65</v>
      </c>
      <c r="Y422" s="113">
        <v>0</v>
      </c>
      <c r="Z422" s="42" t="s">
        <v>8</v>
      </c>
      <c r="AA422" s="43">
        <v>44127</v>
      </c>
      <c r="AB422" s="44"/>
      <c r="AC422" s="124" t="str">
        <f t="shared" si="154"/>
        <v>2,     2802361,   "CXE65T10HS45UO  (65 gal)"</v>
      </c>
      <c r="AD422" s="126" t="str">
        <f t="shared" si="159"/>
        <v>RheemCan</v>
      </c>
      <c r="AE422" s="128" t="s">
        <v>594</v>
      </c>
      <c r="AF422" s="167">
        <f t="shared" si="144"/>
        <v>1</v>
      </c>
      <c r="AG422" s="124" t="str">
        <f t="shared" si="155"/>
        <v xml:space="preserve">          case  CXE65T10HS45UO  (65 gal)   :   "RheemCanCXE65T10HS45UO"</v>
      </c>
      <c r="AH422" s="6">
        <v>4.05</v>
      </c>
      <c r="AJ422" s="6">
        <v>4</v>
      </c>
      <c r="AK422"/>
      <c r="AL422" s="138" t="str">
        <f t="shared" si="156"/>
        <v/>
      </c>
      <c r="AM422" s="138">
        <f t="shared" si="157"/>
        <v>4.05</v>
      </c>
      <c r="AN422"/>
      <c r="AO422"/>
      <c r="AP422"/>
      <c r="AQ422"/>
      <c r="AR422"/>
    </row>
    <row r="423" spans="3:44" s="6" customFormat="1" ht="15" customHeight="1" x14ac:dyDescent="0.25">
      <c r="C423" s="118" t="str">
        <f t="shared" si="145"/>
        <v>Rheem Canada</v>
      </c>
      <c r="D423" s="118" t="str">
        <f t="shared" si="146"/>
        <v>CXE80T10HS45UO  (80 gal)</v>
      </c>
      <c r="E423" s="118">
        <f t="shared" si="147"/>
        <v>2802462</v>
      </c>
      <c r="F423" s="55">
        <f t="shared" si="148"/>
        <v>80</v>
      </c>
      <c r="G423" s="6" t="str">
        <f t="shared" si="149"/>
        <v>Rheem2020Prem80</v>
      </c>
      <c r="H423" s="114">
        <f t="shared" si="150"/>
        <v>0</v>
      </c>
      <c r="I423" s="152" t="str">
        <f t="shared" si="151"/>
        <v>RheemCanCXE80T10HS45UO</v>
      </c>
      <c r="J423" s="114">
        <v>4</v>
      </c>
      <c r="K423" s="219">
        <v>4.07</v>
      </c>
      <c r="L423" s="91" t="s">
        <v>188</v>
      </c>
      <c r="M423" s="32">
        <v>4</v>
      </c>
      <c r="N423" s="75">
        <f t="shared" si="152"/>
        <v>28</v>
      </c>
      <c r="O423" s="12" t="s">
        <v>347</v>
      </c>
      <c r="P423" s="62">
        <f t="shared" si="158"/>
        <v>24</v>
      </c>
      <c r="Q423" s="164">
        <f t="shared" si="141"/>
        <v>2802462</v>
      </c>
      <c r="R423" s="59" t="str">
        <f t="shared" si="153"/>
        <v>CXE80T10HS45UO  (80 gal)</v>
      </c>
      <c r="S423" s="151">
        <f t="shared" si="142"/>
        <v>1</v>
      </c>
      <c r="T423" s="10" t="s">
        <v>387</v>
      </c>
      <c r="U423" s="11">
        <v>80</v>
      </c>
      <c r="V423" s="30"/>
      <c r="W423" s="80" t="s">
        <v>276</v>
      </c>
      <c r="X423" s="85" t="str">
        <f t="shared" si="143"/>
        <v>Rheem2020Prem80</v>
      </c>
      <c r="Y423" s="113">
        <v>0</v>
      </c>
      <c r="Z423" s="42">
        <v>4</v>
      </c>
      <c r="AA423" s="43">
        <v>44127</v>
      </c>
      <c r="AB423" s="44"/>
      <c r="AC423" s="124" t="str">
        <f t="shared" si="154"/>
        <v>2,     2802462,   "CXE80T10HS45UO  (80 gal)"</v>
      </c>
      <c r="AD423" s="126" t="str">
        <f t="shared" si="159"/>
        <v>RheemCan</v>
      </c>
      <c r="AE423" s="128" t="s">
        <v>595</v>
      </c>
      <c r="AF423" s="167">
        <f t="shared" si="144"/>
        <v>1</v>
      </c>
      <c r="AG423" s="124" t="str">
        <f t="shared" si="155"/>
        <v xml:space="preserve">          case  CXE80T10HS45UO  (80 gal)   :   "RheemCanCXE80T10HS45UO"</v>
      </c>
      <c r="AH423" s="6">
        <v>4.07</v>
      </c>
      <c r="AJ423" s="6">
        <v>4</v>
      </c>
      <c r="AK423"/>
      <c r="AL423" s="138" t="str">
        <f t="shared" si="156"/>
        <v/>
      </c>
      <c r="AM423" s="138">
        <f t="shared" si="157"/>
        <v>4.07</v>
      </c>
      <c r="AN423"/>
      <c r="AO423"/>
      <c r="AP423"/>
      <c r="AQ423"/>
      <c r="AR423"/>
    </row>
    <row r="424" spans="3:44" s="6" customFormat="1" ht="15" customHeight="1" x14ac:dyDescent="0.25">
      <c r="C424" s="118" t="str">
        <f t="shared" si="145"/>
        <v>Rheem Canada</v>
      </c>
      <c r="D424" s="118" t="str">
        <f t="shared" si="146"/>
        <v>CPRO H40 T2 RH310BM  (40 gal)</v>
      </c>
      <c r="E424" s="118">
        <f t="shared" si="147"/>
        <v>2802563</v>
      </c>
      <c r="F424" s="55">
        <f t="shared" si="148"/>
        <v>40</v>
      </c>
      <c r="G424" s="6" t="str">
        <f t="shared" si="149"/>
        <v>Rheem2020Build40</v>
      </c>
      <c r="H424" s="114">
        <f t="shared" si="150"/>
        <v>0</v>
      </c>
      <c r="I424" s="152" t="str">
        <f t="shared" si="151"/>
        <v>RheemCanCPROH40T2RH310BM</v>
      </c>
      <c r="J424" s="114">
        <v>3</v>
      </c>
      <c r="K424" s="219">
        <v>3.5</v>
      </c>
      <c r="L424" s="91" t="s">
        <v>188</v>
      </c>
      <c r="M424" s="32">
        <v>3</v>
      </c>
      <c r="N424" s="75">
        <f t="shared" si="152"/>
        <v>28</v>
      </c>
      <c r="O424" s="12" t="s">
        <v>347</v>
      </c>
      <c r="P424" s="62">
        <f t="shared" si="158"/>
        <v>25</v>
      </c>
      <c r="Q424" s="164">
        <f t="shared" si="141"/>
        <v>2802563</v>
      </c>
      <c r="R424" s="59" t="str">
        <f t="shared" si="153"/>
        <v>CPRO H40 T2 RH310BM  (40 gal)</v>
      </c>
      <c r="S424" s="151">
        <f t="shared" si="142"/>
        <v>1</v>
      </c>
      <c r="T424" s="10" t="s">
        <v>388</v>
      </c>
      <c r="U424" s="11">
        <v>40</v>
      </c>
      <c r="V424" s="30"/>
      <c r="W424" s="80" t="s">
        <v>277</v>
      </c>
      <c r="X424" s="85" t="str">
        <f t="shared" si="143"/>
        <v>Rheem2020Build40</v>
      </c>
      <c r="Y424" s="113">
        <v>0</v>
      </c>
      <c r="Z424" s="42">
        <v>2</v>
      </c>
      <c r="AA424" s="43">
        <v>44127</v>
      </c>
      <c r="AB424" s="44"/>
      <c r="AC424" s="124" t="str">
        <f t="shared" si="154"/>
        <v>2,     2802563,   "CPRO H40 T2 RH310BM  (40 gal)"</v>
      </c>
      <c r="AD424" s="126" t="str">
        <f t="shared" si="159"/>
        <v>RheemCan</v>
      </c>
      <c r="AE424" s="128" t="s">
        <v>599</v>
      </c>
      <c r="AF424" s="167">
        <f t="shared" si="144"/>
        <v>1</v>
      </c>
      <c r="AG424" s="124" t="str">
        <f t="shared" si="155"/>
        <v xml:space="preserve">          case  CPRO H40 T2 RH310BM  (40 gal)   :   "RheemCanCPROH40T2RH310BM"</v>
      </c>
      <c r="AH424" s="6">
        <v>3.5</v>
      </c>
      <c r="AJ424" s="6">
        <v>3</v>
      </c>
      <c r="AK424"/>
      <c r="AL424" s="138">
        <f t="shared" si="156"/>
        <v>3.5</v>
      </c>
      <c r="AM424" s="138" t="str">
        <f t="shared" si="157"/>
        <v/>
      </c>
      <c r="AN424"/>
      <c r="AO424"/>
      <c r="AP424"/>
      <c r="AQ424"/>
      <c r="AR424"/>
    </row>
    <row r="425" spans="3:44" s="6" customFormat="1" ht="15" customHeight="1" x14ac:dyDescent="0.25">
      <c r="C425" s="118" t="str">
        <f t="shared" si="145"/>
        <v>Rheem Canada</v>
      </c>
      <c r="D425" s="118" t="str">
        <f t="shared" si="146"/>
        <v>CPRO H50 T2 RH310BM  (50 gal)</v>
      </c>
      <c r="E425" s="118">
        <f t="shared" si="147"/>
        <v>2802664</v>
      </c>
      <c r="F425" s="55">
        <f t="shared" si="148"/>
        <v>50</v>
      </c>
      <c r="G425" s="6" t="str">
        <f t="shared" si="149"/>
        <v>Rheem2020Build50</v>
      </c>
      <c r="H425" s="114">
        <f t="shared" si="150"/>
        <v>0</v>
      </c>
      <c r="I425" s="152" t="str">
        <f t="shared" si="151"/>
        <v>RheemCanCPROH50T2RH310BM</v>
      </c>
      <c r="J425" s="114">
        <v>3</v>
      </c>
      <c r="K425" s="219">
        <v>3.5</v>
      </c>
      <c r="L425" s="91" t="s">
        <v>188</v>
      </c>
      <c r="M425" s="32">
        <v>3</v>
      </c>
      <c r="N425" s="75">
        <f t="shared" si="152"/>
        <v>28</v>
      </c>
      <c r="O425" s="12" t="s">
        <v>347</v>
      </c>
      <c r="P425" s="62">
        <f t="shared" si="158"/>
        <v>26</v>
      </c>
      <c r="Q425" s="164">
        <f t="shared" si="141"/>
        <v>2802664</v>
      </c>
      <c r="R425" s="59" t="str">
        <f t="shared" si="153"/>
        <v>CPRO H50 T2 RH310BM  (50 gal)</v>
      </c>
      <c r="S425" s="151">
        <f t="shared" si="142"/>
        <v>1</v>
      </c>
      <c r="T425" s="10" t="s">
        <v>360</v>
      </c>
      <c r="U425" s="11">
        <v>50</v>
      </c>
      <c r="V425" s="30"/>
      <c r="W425" s="80" t="s">
        <v>278</v>
      </c>
      <c r="X425" s="85" t="str">
        <f t="shared" si="143"/>
        <v>Rheem2020Build50</v>
      </c>
      <c r="Y425" s="113">
        <v>0</v>
      </c>
      <c r="Z425" s="42" t="s">
        <v>8</v>
      </c>
      <c r="AA425" s="43">
        <v>44127</v>
      </c>
      <c r="AB425" s="44"/>
      <c r="AC425" s="124" t="str">
        <f t="shared" si="154"/>
        <v>2,     2802664,   "CPRO H50 T2 RH310BM  (50 gal)"</v>
      </c>
      <c r="AD425" s="126" t="str">
        <f t="shared" si="159"/>
        <v>RheemCan</v>
      </c>
      <c r="AE425" s="128" t="s">
        <v>600</v>
      </c>
      <c r="AF425" s="167">
        <f t="shared" si="144"/>
        <v>1</v>
      </c>
      <c r="AG425" s="124" t="str">
        <f t="shared" si="155"/>
        <v xml:space="preserve">          case  CPRO H50 T2 RH310BM  (50 gal)   :   "RheemCanCPROH50T2RH310BM"</v>
      </c>
      <c r="AH425" s="6">
        <v>3.5</v>
      </c>
      <c r="AJ425" s="6">
        <v>3</v>
      </c>
      <c r="AK425"/>
      <c r="AL425" s="138">
        <f t="shared" si="156"/>
        <v>3.5</v>
      </c>
      <c r="AM425" s="138" t="str">
        <f t="shared" si="157"/>
        <v/>
      </c>
      <c r="AN425"/>
      <c r="AO425"/>
      <c r="AP425"/>
      <c r="AQ425"/>
      <c r="AR425"/>
    </row>
    <row r="426" spans="3:44" s="6" customFormat="1" ht="15" customHeight="1" x14ac:dyDescent="0.25">
      <c r="C426" s="118" t="str">
        <f t="shared" si="145"/>
        <v>Rheem Canada</v>
      </c>
      <c r="D426" s="118" t="str">
        <f t="shared" si="146"/>
        <v>CPRO H65 T2 RH310BM  (65 gal)</v>
      </c>
      <c r="E426" s="118">
        <f t="shared" si="147"/>
        <v>2802765</v>
      </c>
      <c r="F426" s="55">
        <f t="shared" si="148"/>
        <v>65</v>
      </c>
      <c r="G426" s="6" t="str">
        <f t="shared" si="149"/>
        <v>Rheem2020Build65</v>
      </c>
      <c r="H426" s="114">
        <f t="shared" si="150"/>
        <v>0</v>
      </c>
      <c r="I426" s="152" t="str">
        <f t="shared" si="151"/>
        <v>RheemCanCPROH65T2RH310BM</v>
      </c>
      <c r="J426" s="114">
        <v>3</v>
      </c>
      <c r="K426" s="219">
        <v>3.5</v>
      </c>
      <c r="L426" s="91" t="s">
        <v>188</v>
      </c>
      <c r="M426" s="32">
        <v>3</v>
      </c>
      <c r="N426" s="75">
        <f t="shared" si="152"/>
        <v>28</v>
      </c>
      <c r="O426" s="12" t="s">
        <v>347</v>
      </c>
      <c r="P426" s="62">
        <f t="shared" si="158"/>
        <v>27</v>
      </c>
      <c r="Q426" s="164">
        <f t="shared" si="141"/>
        <v>2802765</v>
      </c>
      <c r="R426" s="59" t="str">
        <f t="shared" si="153"/>
        <v>CPRO H65 T2 RH310BM  (65 gal)</v>
      </c>
      <c r="S426" s="151">
        <f t="shared" si="142"/>
        <v>1</v>
      </c>
      <c r="T426" s="10" t="s">
        <v>361</v>
      </c>
      <c r="U426" s="11">
        <v>65</v>
      </c>
      <c r="V426" s="30"/>
      <c r="W426" s="80" t="s">
        <v>279</v>
      </c>
      <c r="X426" s="85" t="str">
        <f t="shared" si="143"/>
        <v>Rheem2020Build65</v>
      </c>
      <c r="Y426" s="113">
        <v>0</v>
      </c>
      <c r="Z426" s="42" t="s">
        <v>8</v>
      </c>
      <c r="AA426" s="43">
        <v>44127</v>
      </c>
      <c r="AB426" s="44"/>
      <c r="AC426" s="124" t="str">
        <f t="shared" si="154"/>
        <v>2,     2802765,   "CPRO H65 T2 RH310BM  (65 gal)"</v>
      </c>
      <c r="AD426" s="126" t="str">
        <f t="shared" si="159"/>
        <v>RheemCan</v>
      </c>
      <c r="AE426" s="128" t="s">
        <v>601</v>
      </c>
      <c r="AF426" s="167">
        <f t="shared" si="144"/>
        <v>1</v>
      </c>
      <c r="AG426" s="124" t="str">
        <f t="shared" si="155"/>
        <v xml:space="preserve">          case  CPRO H65 T2 RH310BM  (65 gal)   :   "RheemCanCPROH65T2RH310BM"</v>
      </c>
      <c r="AH426" s="6">
        <v>3.5</v>
      </c>
      <c r="AJ426" s="6">
        <v>3</v>
      </c>
      <c r="AK426"/>
      <c r="AL426" s="138">
        <f t="shared" si="156"/>
        <v>3.5</v>
      </c>
      <c r="AM426" s="138" t="str">
        <f t="shared" si="157"/>
        <v/>
      </c>
      <c r="AN426"/>
      <c r="AO426"/>
      <c r="AP426"/>
      <c r="AQ426"/>
      <c r="AR426"/>
    </row>
    <row r="427" spans="3:44" s="6" customFormat="1" ht="15" customHeight="1" x14ac:dyDescent="0.25">
      <c r="C427" s="118" t="str">
        <f t="shared" si="145"/>
        <v>Rheem Canada</v>
      </c>
      <c r="D427" s="118" t="str">
        <f t="shared" si="146"/>
        <v>CPRO H80 T2 RH310BM  (80 gal)</v>
      </c>
      <c r="E427" s="118">
        <f t="shared" si="147"/>
        <v>2802866</v>
      </c>
      <c r="F427" s="55">
        <f t="shared" si="148"/>
        <v>80</v>
      </c>
      <c r="G427" s="6" t="str">
        <f t="shared" si="149"/>
        <v>Rheem2020Build80</v>
      </c>
      <c r="H427" s="114">
        <f t="shared" si="150"/>
        <v>0</v>
      </c>
      <c r="I427" s="152" t="str">
        <f t="shared" si="151"/>
        <v>RheemCanCPROH80T2RH310BM</v>
      </c>
      <c r="J427" s="114">
        <v>3</v>
      </c>
      <c r="K427" s="219">
        <v>3.5</v>
      </c>
      <c r="L427" s="91" t="s">
        <v>188</v>
      </c>
      <c r="M427" s="32">
        <v>3</v>
      </c>
      <c r="N427" s="75">
        <f t="shared" si="152"/>
        <v>28</v>
      </c>
      <c r="O427" s="12" t="s">
        <v>347</v>
      </c>
      <c r="P427" s="62">
        <f t="shared" si="158"/>
        <v>28</v>
      </c>
      <c r="Q427" s="164">
        <f t="shared" si="141"/>
        <v>2802866</v>
      </c>
      <c r="R427" s="59" t="str">
        <f t="shared" si="153"/>
        <v>CPRO H80 T2 RH310BM  (80 gal)</v>
      </c>
      <c r="S427" s="151">
        <f t="shared" si="142"/>
        <v>1</v>
      </c>
      <c r="T427" s="10" t="s">
        <v>389</v>
      </c>
      <c r="U427" s="11">
        <v>80</v>
      </c>
      <c r="V427" s="30"/>
      <c r="W427" s="80" t="s">
        <v>280</v>
      </c>
      <c r="X427" s="85" t="str">
        <f t="shared" si="143"/>
        <v>Rheem2020Build80</v>
      </c>
      <c r="Y427" s="113">
        <v>0</v>
      </c>
      <c r="Z427" s="42" t="s">
        <v>13</v>
      </c>
      <c r="AA427" s="43">
        <v>44127</v>
      </c>
      <c r="AB427" s="44"/>
      <c r="AC427" s="124" t="str">
        <f t="shared" si="154"/>
        <v>2,     2802866,   "CPRO H80 T2 RH310BM  (80 gal)"</v>
      </c>
      <c r="AD427" s="126" t="str">
        <f t="shared" si="159"/>
        <v>RheemCan</v>
      </c>
      <c r="AE427" s="128" t="s">
        <v>602</v>
      </c>
      <c r="AF427" s="167">
        <f t="shared" si="144"/>
        <v>1</v>
      </c>
      <c r="AG427" s="124" t="str">
        <f t="shared" si="155"/>
        <v xml:space="preserve">          case  CPRO H80 T2 RH310BM  (80 gal)   :   "RheemCanCPROH80T2RH310BM"</v>
      </c>
      <c r="AH427" s="6">
        <v>3.5</v>
      </c>
      <c r="AJ427" s="6">
        <v>3</v>
      </c>
      <c r="AK427"/>
      <c r="AL427" s="138">
        <f t="shared" si="156"/>
        <v>3.5</v>
      </c>
      <c r="AM427" s="138" t="str">
        <f t="shared" si="157"/>
        <v/>
      </c>
      <c r="AN427"/>
      <c r="AO427"/>
      <c r="AP427"/>
      <c r="AQ427"/>
      <c r="AR427"/>
    </row>
    <row r="428" spans="3:44" s="6" customFormat="1" ht="15" customHeight="1" x14ac:dyDescent="0.25">
      <c r="C428" s="6" t="str">
        <f t="shared" si="145"/>
        <v>Richmond</v>
      </c>
      <c r="D428" s="6" t="str">
        <f t="shared" si="146"/>
        <v>10E40-HP5U15  (40 gal)</v>
      </c>
      <c r="E428" s="6">
        <f t="shared" si="147"/>
        <v>2003259</v>
      </c>
      <c r="F428" s="55">
        <f t="shared" si="148"/>
        <v>40</v>
      </c>
      <c r="G428" s="6" t="str">
        <f t="shared" si="149"/>
        <v>Rheem2020Prem40</v>
      </c>
      <c r="H428" s="114">
        <f t="shared" si="150"/>
        <v>1</v>
      </c>
      <c r="I428" s="152" t="str">
        <f t="shared" si="151"/>
        <v>Richmond10E40HP5U15</v>
      </c>
      <c r="J428" s="114">
        <v>4</v>
      </c>
      <c r="K428" s="219">
        <v>3.45</v>
      </c>
      <c r="L428" s="91" t="s">
        <v>188</v>
      </c>
      <c r="M428" s="175"/>
      <c r="N428" s="131">
        <f t="shared" si="152"/>
        <v>20</v>
      </c>
      <c r="O428" s="189" t="s">
        <v>95</v>
      </c>
      <c r="P428" s="177">
        <v>32</v>
      </c>
      <c r="Q428" s="164">
        <f t="shared" si="141"/>
        <v>2003259</v>
      </c>
      <c r="R428" s="9" t="str">
        <f t="shared" si="153"/>
        <v>10E40-HP5U15  (40 gal)</v>
      </c>
      <c r="S428" s="11">
        <f t="shared" si="142"/>
        <v>1</v>
      </c>
      <c r="T428" s="173" t="s">
        <v>1178</v>
      </c>
      <c r="U428" s="172">
        <v>40</v>
      </c>
      <c r="V428" s="173" t="s">
        <v>273</v>
      </c>
      <c r="W428" s="174" t="s">
        <v>273</v>
      </c>
      <c r="X428" s="129" t="str">
        <f t="shared" si="143"/>
        <v>Rheem2020Prem40</v>
      </c>
      <c r="Y428" s="195">
        <v>1</v>
      </c>
      <c r="Z428" s="192"/>
      <c r="AA428" s="193"/>
      <c r="AB428" s="166"/>
      <c r="AC428" s="124" t="str">
        <f t="shared" si="154"/>
        <v>2,     2003259,   "10E40-HP5U15  (40 gal)"</v>
      </c>
      <c r="AD428" s="182" t="str">
        <f>O428</f>
        <v>Richmond</v>
      </c>
      <c r="AE428" s="173" t="s">
        <v>1190</v>
      </c>
      <c r="AF428" s="167">
        <f t="shared" si="144"/>
        <v>1</v>
      </c>
      <c r="AG428" s="124" t="str">
        <f t="shared" si="155"/>
        <v xml:space="preserve">          case  10E40-HP5U15  (40 gal)   :   "Richmond10E40HP5U15"</v>
      </c>
      <c r="AH428" s="6">
        <v>3.45</v>
      </c>
      <c r="AJ428" s="6">
        <v>4</v>
      </c>
      <c r="AK428"/>
      <c r="AL428" s="138" t="str">
        <f t="shared" si="156"/>
        <v/>
      </c>
      <c r="AM428" s="138">
        <f t="shared" si="157"/>
        <v>3.45</v>
      </c>
      <c r="AN428"/>
      <c r="AO428"/>
      <c r="AP428"/>
      <c r="AQ428"/>
      <c r="AR428"/>
    </row>
    <row r="429" spans="3:44" s="6" customFormat="1" ht="15" customHeight="1" x14ac:dyDescent="0.25">
      <c r="C429" s="6" t="str">
        <f t="shared" si="145"/>
        <v>Richmond</v>
      </c>
      <c r="D429" s="6" t="str">
        <f t="shared" si="146"/>
        <v>10E40-HP5U30  (40 gal)</v>
      </c>
      <c r="E429" s="6">
        <f t="shared" si="147"/>
        <v>2003359</v>
      </c>
      <c r="F429" s="55">
        <f t="shared" si="148"/>
        <v>40</v>
      </c>
      <c r="G429" s="6" t="str">
        <f t="shared" si="149"/>
        <v>Rheem2020Prem40</v>
      </c>
      <c r="H429" s="114">
        <f t="shared" si="150"/>
        <v>1</v>
      </c>
      <c r="I429" s="152" t="str">
        <f t="shared" si="151"/>
        <v>Richmond10E40HP5U30</v>
      </c>
      <c r="J429" s="114">
        <v>4</v>
      </c>
      <c r="K429" s="219">
        <v>3.83</v>
      </c>
      <c r="L429" s="91" t="s">
        <v>188</v>
      </c>
      <c r="M429" s="175"/>
      <c r="N429" s="131">
        <f t="shared" si="152"/>
        <v>20</v>
      </c>
      <c r="O429" s="189" t="s">
        <v>95</v>
      </c>
      <c r="P429" s="178">
        <f t="shared" ref="P429:P439" si="160">P428+1</f>
        <v>33</v>
      </c>
      <c r="Q429" s="164">
        <f t="shared" si="141"/>
        <v>2003359</v>
      </c>
      <c r="R429" s="9" t="str">
        <f t="shared" si="153"/>
        <v>10E40-HP5U30  (40 gal)</v>
      </c>
      <c r="S429" s="11">
        <f t="shared" si="142"/>
        <v>1</v>
      </c>
      <c r="T429" s="173" t="s">
        <v>1179</v>
      </c>
      <c r="U429" s="172">
        <v>40</v>
      </c>
      <c r="V429" s="173" t="s">
        <v>273</v>
      </c>
      <c r="W429" s="174" t="s">
        <v>273</v>
      </c>
      <c r="X429" s="129" t="str">
        <f t="shared" si="143"/>
        <v>Rheem2020Prem40</v>
      </c>
      <c r="Y429" s="195">
        <v>1</v>
      </c>
      <c r="Z429" s="192"/>
      <c r="AA429" s="193"/>
      <c r="AB429" s="166"/>
      <c r="AC429" s="124" t="str">
        <f t="shared" si="154"/>
        <v>2,     2003359,   "10E40-HP5U30  (40 gal)"</v>
      </c>
      <c r="AD429" s="196" t="str">
        <f t="shared" ref="AD429:AD439" si="161">AD428</f>
        <v>Richmond</v>
      </c>
      <c r="AE429" s="173" t="s">
        <v>1191</v>
      </c>
      <c r="AF429" s="167">
        <f t="shared" si="144"/>
        <v>1</v>
      </c>
      <c r="AG429" s="124" t="str">
        <f t="shared" si="155"/>
        <v xml:space="preserve">          case  10E40-HP5U30  (40 gal)   :   "Richmond10E40HP5U30"</v>
      </c>
      <c r="AH429" s="6">
        <v>3.83</v>
      </c>
      <c r="AJ429" s="6">
        <v>4</v>
      </c>
      <c r="AK429"/>
      <c r="AL429" s="138" t="str">
        <f t="shared" si="156"/>
        <v/>
      </c>
      <c r="AM429" s="138">
        <f t="shared" si="157"/>
        <v>3.83</v>
      </c>
      <c r="AN429"/>
      <c r="AO429"/>
      <c r="AP429"/>
      <c r="AQ429"/>
      <c r="AR429"/>
    </row>
    <row r="430" spans="3:44" s="6" customFormat="1" ht="15" customHeight="1" x14ac:dyDescent="0.25">
      <c r="C430" s="6" t="str">
        <f t="shared" si="145"/>
        <v>Richmond</v>
      </c>
      <c r="D430" s="6" t="str">
        <f t="shared" si="146"/>
        <v>10E40-HP5US30  (40 gal)</v>
      </c>
      <c r="E430" s="6">
        <f t="shared" si="147"/>
        <v>2003459</v>
      </c>
      <c r="F430" s="55">
        <f t="shared" si="148"/>
        <v>40</v>
      </c>
      <c r="G430" s="6" t="str">
        <f t="shared" si="149"/>
        <v>Rheem2020Prem40</v>
      </c>
      <c r="H430" s="114">
        <f t="shared" si="150"/>
        <v>1</v>
      </c>
      <c r="I430" s="152" t="str">
        <f t="shared" si="151"/>
        <v>Richmond10E40HP5US30</v>
      </c>
      <c r="J430" s="114">
        <v>4</v>
      </c>
      <c r="K430" s="219">
        <v>3.83</v>
      </c>
      <c r="L430" s="91" t="s">
        <v>188</v>
      </c>
      <c r="M430" s="175"/>
      <c r="N430" s="131">
        <f t="shared" si="152"/>
        <v>20</v>
      </c>
      <c r="O430" s="189" t="s">
        <v>95</v>
      </c>
      <c r="P430" s="178">
        <f t="shared" si="160"/>
        <v>34</v>
      </c>
      <c r="Q430" s="164">
        <f t="shared" si="141"/>
        <v>2003459</v>
      </c>
      <c r="R430" s="9" t="str">
        <f t="shared" si="153"/>
        <v>10E40-HP5US30  (40 gal)</v>
      </c>
      <c r="S430" s="11">
        <f t="shared" si="142"/>
        <v>1</v>
      </c>
      <c r="T430" s="173" t="s">
        <v>1180</v>
      </c>
      <c r="U430" s="172">
        <v>40</v>
      </c>
      <c r="V430" s="173" t="s">
        <v>273</v>
      </c>
      <c r="W430" s="174" t="s">
        <v>273</v>
      </c>
      <c r="X430" s="129" t="str">
        <f t="shared" si="143"/>
        <v>Rheem2020Prem40</v>
      </c>
      <c r="Y430" s="195">
        <v>1</v>
      </c>
      <c r="Z430" s="192"/>
      <c r="AA430" s="193"/>
      <c r="AB430" s="166"/>
      <c r="AC430" s="124" t="str">
        <f t="shared" si="154"/>
        <v>2,     2003459,   "10E40-HP5US30  (40 gal)"</v>
      </c>
      <c r="AD430" s="196" t="str">
        <f t="shared" si="161"/>
        <v>Richmond</v>
      </c>
      <c r="AE430" s="173" t="s">
        <v>1192</v>
      </c>
      <c r="AF430" s="167">
        <f t="shared" si="144"/>
        <v>1</v>
      </c>
      <c r="AG430" s="124" t="str">
        <f t="shared" si="155"/>
        <v xml:space="preserve">          case  10E40-HP5US30  (40 gal)   :   "Richmond10E40HP5US30"</v>
      </c>
      <c r="AH430" s="6">
        <v>3.83</v>
      </c>
      <c r="AJ430" s="6">
        <v>4</v>
      </c>
      <c r="AK430"/>
      <c r="AL430" s="138" t="str">
        <f t="shared" si="156"/>
        <v/>
      </c>
      <c r="AM430" s="138">
        <f t="shared" si="157"/>
        <v>3.83</v>
      </c>
      <c r="AN430"/>
      <c r="AO430"/>
      <c r="AP430"/>
      <c r="AQ430"/>
      <c r="AR430"/>
    </row>
    <row r="431" spans="3:44" s="6" customFormat="1" ht="15" customHeight="1" x14ac:dyDescent="0.25">
      <c r="C431" s="6" t="str">
        <f t="shared" si="145"/>
        <v>Richmond</v>
      </c>
      <c r="D431" s="6" t="str">
        <f t="shared" si="146"/>
        <v>10E50-HP5U15  (50 gal)</v>
      </c>
      <c r="E431" s="6">
        <f t="shared" si="147"/>
        <v>2003560</v>
      </c>
      <c r="F431" s="55">
        <f t="shared" si="148"/>
        <v>50</v>
      </c>
      <c r="G431" s="6" t="str">
        <f t="shared" si="149"/>
        <v>Rheem2020Prem50</v>
      </c>
      <c r="H431" s="114">
        <f t="shared" si="150"/>
        <v>1</v>
      </c>
      <c r="I431" s="152" t="str">
        <f t="shared" si="151"/>
        <v>Richmond10E50HP5U15</v>
      </c>
      <c r="J431" s="114">
        <v>4</v>
      </c>
      <c r="K431" s="219">
        <v>3.75</v>
      </c>
      <c r="L431" s="91" t="s">
        <v>188</v>
      </c>
      <c r="M431" s="175"/>
      <c r="N431" s="131">
        <f t="shared" si="152"/>
        <v>20</v>
      </c>
      <c r="O431" s="189" t="s">
        <v>95</v>
      </c>
      <c r="P431" s="178">
        <f t="shared" si="160"/>
        <v>35</v>
      </c>
      <c r="Q431" s="164">
        <f t="shared" si="141"/>
        <v>2003560</v>
      </c>
      <c r="R431" s="9" t="str">
        <f t="shared" si="153"/>
        <v>10E50-HP5U15  (50 gal)</v>
      </c>
      <c r="S431" s="11">
        <f t="shared" si="142"/>
        <v>1</v>
      </c>
      <c r="T431" s="173" t="s">
        <v>1181</v>
      </c>
      <c r="U431" s="172">
        <v>50</v>
      </c>
      <c r="V431" s="173" t="s">
        <v>274</v>
      </c>
      <c r="W431" s="174" t="s">
        <v>274</v>
      </c>
      <c r="X431" s="129" t="str">
        <f t="shared" si="143"/>
        <v>Rheem2020Prem50</v>
      </c>
      <c r="Y431" s="195">
        <v>1</v>
      </c>
      <c r="Z431" s="192"/>
      <c r="AA431" s="193"/>
      <c r="AB431" s="166"/>
      <c r="AC431" s="124" t="str">
        <f t="shared" si="154"/>
        <v>2,     2003560,   "10E50-HP5U15  (50 gal)"</v>
      </c>
      <c r="AD431" s="196" t="str">
        <f t="shared" si="161"/>
        <v>Richmond</v>
      </c>
      <c r="AE431" s="173" t="s">
        <v>1193</v>
      </c>
      <c r="AF431" s="167">
        <f t="shared" si="144"/>
        <v>1</v>
      </c>
      <c r="AG431" s="124" t="str">
        <f t="shared" si="155"/>
        <v xml:space="preserve">          case  10E50-HP5U15  (50 gal)   :   "Richmond10E50HP5U15"</v>
      </c>
      <c r="AH431" s="6">
        <v>3.75</v>
      </c>
      <c r="AJ431" s="6">
        <v>4</v>
      </c>
      <c r="AK431"/>
      <c r="AL431" s="138" t="str">
        <f t="shared" si="156"/>
        <v/>
      </c>
      <c r="AM431" s="138">
        <f t="shared" si="157"/>
        <v>3.75</v>
      </c>
      <c r="AN431"/>
      <c r="AO431"/>
      <c r="AP431"/>
      <c r="AQ431"/>
      <c r="AR431"/>
    </row>
    <row r="432" spans="3:44" s="6" customFormat="1" ht="15" customHeight="1" x14ac:dyDescent="0.25">
      <c r="C432" s="6" t="str">
        <f t="shared" si="145"/>
        <v>Richmond</v>
      </c>
      <c r="D432" s="6" t="str">
        <f t="shared" si="146"/>
        <v>10E50-HP5U30  (50 gal)</v>
      </c>
      <c r="E432" s="6">
        <f t="shared" si="147"/>
        <v>2003660</v>
      </c>
      <c r="F432" s="55">
        <f t="shared" si="148"/>
        <v>50</v>
      </c>
      <c r="G432" s="6" t="str">
        <f t="shared" si="149"/>
        <v>Rheem2020Prem50</v>
      </c>
      <c r="H432" s="114">
        <f t="shared" si="150"/>
        <v>1</v>
      </c>
      <c r="I432" s="152" t="str">
        <f t="shared" si="151"/>
        <v>Richmond10E50HP5U30</v>
      </c>
      <c r="J432" s="114">
        <v>4</v>
      </c>
      <c r="K432" s="219">
        <v>3.88</v>
      </c>
      <c r="L432" s="91" t="s">
        <v>188</v>
      </c>
      <c r="M432" s="175"/>
      <c r="N432" s="131">
        <f t="shared" si="152"/>
        <v>20</v>
      </c>
      <c r="O432" s="189" t="s">
        <v>95</v>
      </c>
      <c r="P432" s="178">
        <f t="shared" si="160"/>
        <v>36</v>
      </c>
      <c r="Q432" s="164">
        <f t="shared" si="141"/>
        <v>2003660</v>
      </c>
      <c r="R432" s="9" t="str">
        <f t="shared" si="153"/>
        <v>10E50-HP5U30  (50 gal)</v>
      </c>
      <c r="S432" s="11">
        <f t="shared" si="142"/>
        <v>1</v>
      </c>
      <c r="T432" s="173" t="s">
        <v>1182</v>
      </c>
      <c r="U432" s="172">
        <v>50</v>
      </c>
      <c r="V432" s="173" t="s">
        <v>274</v>
      </c>
      <c r="W432" s="174" t="s">
        <v>274</v>
      </c>
      <c r="X432" s="129" t="str">
        <f t="shared" si="143"/>
        <v>Rheem2020Prem50</v>
      </c>
      <c r="Y432" s="195">
        <v>1</v>
      </c>
      <c r="Z432" s="192"/>
      <c r="AA432" s="193"/>
      <c r="AB432" s="166"/>
      <c r="AC432" s="124" t="str">
        <f t="shared" si="154"/>
        <v>2,     2003660,   "10E50-HP5U30  (50 gal)"</v>
      </c>
      <c r="AD432" s="196" t="str">
        <f t="shared" si="161"/>
        <v>Richmond</v>
      </c>
      <c r="AE432" s="173" t="s">
        <v>1194</v>
      </c>
      <c r="AF432" s="167">
        <f t="shared" si="144"/>
        <v>1</v>
      </c>
      <c r="AG432" s="124" t="str">
        <f t="shared" si="155"/>
        <v xml:space="preserve">          case  10E50-HP5U30  (50 gal)   :   "Richmond10E50HP5U30"</v>
      </c>
      <c r="AH432" s="6">
        <v>3.88</v>
      </c>
      <c r="AJ432" s="6">
        <v>4</v>
      </c>
      <c r="AK432"/>
      <c r="AL432" s="138" t="str">
        <f t="shared" si="156"/>
        <v/>
      </c>
      <c r="AM432" s="138">
        <f t="shared" si="157"/>
        <v>3.88</v>
      </c>
      <c r="AN432"/>
      <c r="AO432"/>
      <c r="AP432"/>
      <c r="AQ432"/>
      <c r="AR432"/>
    </row>
    <row r="433" spans="3:44" s="6" customFormat="1" ht="15" customHeight="1" x14ac:dyDescent="0.25">
      <c r="C433" s="6" t="str">
        <f t="shared" si="145"/>
        <v>Richmond</v>
      </c>
      <c r="D433" s="6" t="str">
        <f t="shared" si="146"/>
        <v>10E50-HP5US30  (50 gal)</v>
      </c>
      <c r="E433" s="6">
        <f t="shared" si="147"/>
        <v>2003760</v>
      </c>
      <c r="F433" s="55">
        <f t="shared" si="148"/>
        <v>50</v>
      </c>
      <c r="G433" s="6" t="str">
        <f t="shared" si="149"/>
        <v>Rheem2020Prem50</v>
      </c>
      <c r="H433" s="114">
        <f t="shared" si="150"/>
        <v>1</v>
      </c>
      <c r="I433" s="152" t="str">
        <f t="shared" si="151"/>
        <v>Richmond10E50HP5US30</v>
      </c>
      <c r="J433" s="114">
        <v>4</v>
      </c>
      <c r="K433" s="219">
        <v>3.88</v>
      </c>
      <c r="L433" s="91" t="s">
        <v>188</v>
      </c>
      <c r="M433" s="175"/>
      <c r="N433" s="131">
        <f t="shared" si="152"/>
        <v>20</v>
      </c>
      <c r="O433" s="189" t="s">
        <v>95</v>
      </c>
      <c r="P433" s="178">
        <f t="shared" si="160"/>
        <v>37</v>
      </c>
      <c r="Q433" s="164">
        <f t="shared" si="141"/>
        <v>2003760</v>
      </c>
      <c r="R433" s="9" t="str">
        <f t="shared" si="153"/>
        <v>10E50-HP5US30  (50 gal)</v>
      </c>
      <c r="S433" s="11">
        <f t="shared" si="142"/>
        <v>1</v>
      </c>
      <c r="T433" s="173" t="s">
        <v>1183</v>
      </c>
      <c r="U433" s="172">
        <v>50</v>
      </c>
      <c r="V433" s="173" t="s">
        <v>274</v>
      </c>
      <c r="W433" s="174" t="s">
        <v>274</v>
      </c>
      <c r="X433" s="129" t="str">
        <f t="shared" si="143"/>
        <v>Rheem2020Prem50</v>
      </c>
      <c r="Y433" s="195">
        <v>1</v>
      </c>
      <c r="Z433" s="192"/>
      <c r="AA433" s="193"/>
      <c r="AB433" s="166"/>
      <c r="AC433" s="124" t="str">
        <f t="shared" si="154"/>
        <v>2,     2003760,   "10E50-HP5US30  (50 gal)"</v>
      </c>
      <c r="AD433" s="196" t="str">
        <f t="shared" si="161"/>
        <v>Richmond</v>
      </c>
      <c r="AE433" s="173" t="s">
        <v>1195</v>
      </c>
      <c r="AF433" s="167">
        <f t="shared" si="144"/>
        <v>1</v>
      </c>
      <c r="AG433" s="124" t="str">
        <f t="shared" si="155"/>
        <v xml:space="preserve">          case  10E50-HP5US30  (50 gal)   :   "Richmond10E50HP5US30"</v>
      </c>
      <c r="AH433" s="6">
        <v>3.88</v>
      </c>
      <c r="AJ433" s="6">
        <v>4</v>
      </c>
      <c r="AK433"/>
      <c r="AL433" s="138" t="str">
        <f t="shared" si="156"/>
        <v/>
      </c>
      <c r="AM433" s="138">
        <f t="shared" si="157"/>
        <v>3.88</v>
      </c>
      <c r="AN433"/>
      <c r="AO433"/>
      <c r="AP433"/>
      <c r="AQ433"/>
      <c r="AR433"/>
    </row>
    <row r="434" spans="3:44" s="6" customFormat="1" ht="15" customHeight="1" x14ac:dyDescent="0.25">
      <c r="C434" s="6" t="str">
        <f t="shared" si="145"/>
        <v>Richmond</v>
      </c>
      <c r="D434" s="6" t="str">
        <f t="shared" si="146"/>
        <v>10E65-HP5U15  (65 gal)</v>
      </c>
      <c r="E434" s="6">
        <f t="shared" si="147"/>
        <v>2003861</v>
      </c>
      <c r="F434" s="55">
        <f t="shared" si="148"/>
        <v>65</v>
      </c>
      <c r="G434" s="6" t="str">
        <f t="shared" si="149"/>
        <v>Rheem2020Prem65</v>
      </c>
      <c r="H434" s="114">
        <f t="shared" si="150"/>
        <v>1</v>
      </c>
      <c r="I434" s="152" t="str">
        <f t="shared" si="151"/>
        <v>Richmond10E65HP5U15</v>
      </c>
      <c r="J434" s="114">
        <v>4</v>
      </c>
      <c r="K434" s="219">
        <v>3.55</v>
      </c>
      <c r="L434" s="91" t="s">
        <v>188</v>
      </c>
      <c r="M434" s="175"/>
      <c r="N434" s="131">
        <f t="shared" si="152"/>
        <v>20</v>
      </c>
      <c r="O434" s="189" t="s">
        <v>95</v>
      </c>
      <c r="P434" s="178">
        <f t="shared" si="160"/>
        <v>38</v>
      </c>
      <c r="Q434" s="164">
        <f t="shared" si="141"/>
        <v>2003861</v>
      </c>
      <c r="R434" s="9" t="str">
        <f t="shared" si="153"/>
        <v>10E65-HP5U15  (65 gal)</v>
      </c>
      <c r="S434" s="11">
        <f t="shared" si="142"/>
        <v>1</v>
      </c>
      <c r="T434" s="173" t="s">
        <v>1184</v>
      </c>
      <c r="U434" s="172">
        <v>65</v>
      </c>
      <c r="V434" s="173" t="s">
        <v>275</v>
      </c>
      <c r="W434" s="174" t="s">
        <v>275</v>
      </c>
      <c r="X434" s="129" t="str">
        <f t="shared" si="143"/>
        <v>Rheem2020Prem65</v>
      </c>
      <c r="Y434" s="195">
        <v>1</v>
      </c>
      <c r="Z434" s="192"/>
      <c r="AA434" s="193"/>
      <c r="AB434" s="166"/>
      <c r="AC434" s="124" t="str">
        <f t="shared" si="154"/>
        <v>2,     2003861,   "10E65-HP5U15  (65 gal)"</v>
      </c>
      <c r="AD434" s="196" t="str">
        <f t="shared" si="161"/>
        <v>Richmond</v>
      </c>
      <c r="AE434" s="173" t="s">
        <v>1196</v>
      </c>
      <c r="AF434" s="167">
        <f t="shared" si="144"/>
        <v>1</v>
      </c>
      <c r="AG434" s="124" t="str">
        <f t="shared" si="155"/>
        <v xml:space="preserve">          case  10E65-HP5U15  (65 gal)   :   "Richmond10E65HP5U15"</v>
      </c>
      <c r="AH434" s="6">
        <v>3.55</v>
      </c>
      <c r="AJ434" s="6">
        <v>4</v>
      </c>
      <c r="AK434"/>
      <c r="AL434" s="138" t="str">
        <f t="shared" si="156"/>
        <v/>
      </c>
      <c r="AM434" s="138">
        <f t="shared" si="157"/>
        <v>3.55</v>
      </c>
      <c r="AN434"/>
      <c r="AO434"/>
      <c r="AP434"/>
      <c r="AQ434"/>
      <c r="AR434"/>
    </row>
    <row r="435" spans="3:44" s="6" customFormat="1" ht="15" customHeight="1" x14ac:dyDescent="0.25">
      <c r="C435" s="6" t="str">
        <f t="shared" si="145"/>
        <v>Richmond</v>
      </c>
      <c r="D435" s="6" t="str">
        <f t="shared" si="146"/>
        <v>10E65-HP5U30  (65 gal)</v>
      </c>
      <c r="E435" s="6">
        <f t="shared" si="147"/>
        <v>2003961</v>
      </c>
      <c r="F435" s="55">
        <f t="shared" si="148"/>
        <v>65</v>
      </c>
      <c r="G435" s="6" t="str">
        <f t="shared" si="149"/>
        <v>Rheem2020Prem65</v>
      </c>
      <c r="H435" s="114">
        <f t="shared" si="150"/>
        <v>1</v>
      </c>
      <c r="I435" s="152" t="str">
        <f t="shared" si="151"/>
        <v>Richmond10E65HP5U30</v>
      </c>
      <c r="J435" s="114">
        <v>4</v>
      </c>
      <c r="K435" s="219">
        <v>4.05</v>
      </c>
      <c r="L435" s="91" t="s">
        <v>188</v>
      </c>
      <c r="M435" s="175"/>
      <c r="N435" s="131">
        <f t="shared" si="152"/>
        <v>20</v>
      </c>
      <c r="O435" s="189" t="s">
        <v>95</v>
      </c>
      <c r="P435" s="178">
        <f t="shared" si="160"/>
        <v>39</v>
      </c>
      <c r="Q435" s="164">
        <f t="shared" si="141"/>
        <v>2003961</v>
      </c>
      <c r="R435" s="9" t="str">
        <f t="shared" si="153"/>
        <v>10E65-HP5U30  (65 gal)</v>
      </c>
      <c r="S435" s="11">
        <f t="shared" si="142"/>
        <v>1</v>
      </c>
      <c r="T435" s="173" t="s">
        <v>1185</v>
      </c>
      <c r="U435" s="172">
        <v>65</v>
      </c>
      <c r="V435" s="173" t="s">
        <v>275</v>
      </c>
      <c r="W435" s="174" t="s">
        <v>275</v>
      </c>
      <c r="X435" s="129" t="str">
        <f t="shared" si="143"/>
        <v>Rheem2020Prem65</v>
      </c>
      <c r="Y435" s="195">
        <v>1</v>
      </c>
      <c r="Z435" s="192"/>
      <c r="AA435" s="193"/>
      <c r="AB435" s="166"/>
      <c r="AC435" s="124" t="str">
        <f t="shared" si="154"/>
        <v>2,     2003961,   "10E65-HP5U30  (65 gal)"</v>
      </c>
      <c r="AD435" s="196" t="str">
        <f t="shared" si="161"/>
        <v>Richmond</v>
      </c>
      <c r="AE435" s="173" t="s">
        <v>1197</v>
      </c>
      <c r="AF435" s="167">
        <f t="shared" si="144"/>
        <v>1</v>
      </c>
      <c r="AG435" s="124" t="str">
        <f t="shared" si="155"/>
        <v xml:space="preserve">          case  10E65-HP5U30  (65 gal)   :   "Richmond10E65HP5U30"</v>
      </c>
      <c r="AH435" s="6">
        <v>4.05</v>
      </c>
      <c r="AJ435" s="6">
        <v>4</v>
      </c>
      <c r="AK435"/>
      <c r="AL435" s="138" t="str">
        <f t="shared" si="156"/>
        <v/>
      </c>
      <c r="AM435" s="138">
        <f t="shared" si="157"/>
        <v>4.05</v>
      </c>
      <c r="AN435"/>
      <c r="AO435"/>
      <c r="AP435"/>
      <c r="AQ435"/>
      <c r="AR435"/>
    </row>
    <row r="436" spans="3:44" s="6" customFormat="1" ht="15" customHeight="1" x14ac:dyDescent="0.25">
      <c r="C436" s="6" t="str">
        <f t="shared" si="145"/>
        <v>Richmond</v>
      </c>
      <c r="D436" s="6" t="str">
        <f t="shared" si="146"/>
        <v>10E65-HP5US30  (65 gal)</v>
      </c>
      <c r="E436" s="6">
        <f t="shared" si="147"/>
        <v>2004061</v>
      </c>
      <c r="F436" s="55">
        <f t="shared" si="148"/>
        <v>65</v>
      </c>
      <c r="G436" s="6" t="str">
        <f t="shared" si="149"/>
        <v>Rheem2020Prem65</v>
      </c>
      <c r="H436" s="114">
        <f t="shared" si="150"/>
        <v>1</v>
      </c>
      <c r="I436" s="152" t="str">
        <f t="shared" si="151"/>
        <v>Richmond10E65HP5US30</v>
      </c>
      <c r="J436" s="114">
        <v>4</v>
      </c>
      <c r="K436" s="219">
        <v>4.05</v>
      </c>
      <c r="L436" s="91" t="s">
        <v>188</v>
      </c>
      <c r="M436" s="175"/>
      <c r="N436" s="131">
        <f t="shared" si="152"/>
        <v>20</v>
      </c>
      <c r="O436" s="189" t="s">
        <v>95</v>
      </c>
      <c r="P436" s="178">
        <f t="shared" si="160"/>
        <v>40</v>
      </c>
      <c r="Q436" s="164">
        <f t="shared" si="141"/>
        <v>2004061</v>
      </c>
      <c r="R436" s="9" t="str">
        <f t="shared" si="153"/>
        <v>10E65-HP5US30  (65 gal)</v>
      </c>
      <c r="S436" s="11">
        <f t="shared" si="142"/>
        <v>1</v>
      </c>
      <c r="T436" s="173" t="s">
        <v>1186</v>
      </c>
      <c r="U436" s="172">
        <v>65</v>
      </c>
      <c r="V436" s="173" t="s">
        <v>275</v>
      </c>
      <c r="W436" s="174" t="s">
        <v>275</v>
      </c>
      <c r="X436" s="129" t="str">
        <f t="shared" si="143"/>
        <v>Rheem2020Prem65</v>
      </c>
      <c r="Y436" s="195">
        <v>1</v>
      </c>
      <c r="Z436" s="192"/>
      <c r="AA436" s="193"/>
      <c r="AB436" s="166"/>
      <c r="AC436" s="124" t="str">
        <f t="shared" si="154"/>
        <v>2,     2004061,   "10E65-HP5US30  (65 gal)"</v>
      </c>
      <c r="AD436" s="196" t="str">
        <f t="shared" si="161"/>
        <v>Richmond</v>
      </c>
      <c r="AE436" s="173" t="s">
        <v>1198</v>
      </c>
      <c r="AF436" s="167">
        <f t="shared" si="144"/>
        <v>1</v>
      </c>
      <c r="AG436" s="124" t="str">
        <f t="shared" si="155"/>
        <v xml:space="preserve">          case  10E65-HP5US30  (65 gal)   :   "Richmond10E65HP5US30"</v>
      </c>
      <c r="AH436" s="6">
        <v>4.05</v>
      </c>
      <c r="AJ436" s="6">
        <v>4</v>
      </c>
      <c r="AK436"/>
      <c r="AL436" s="138" t="str">
        <f t="shared" si="156"/>
        <v/>
      </c>
      <c r="AM436" s="138">
        <f t="shared" si="157"/>
        <v>4.05</v>
      </c>
      <c r="AN436"/>
      <c r="AO436"/>
      <c r="AP436"/>
      <c r="AQ436"/>
      <c r="AR436"/>
    </row>
    <row r="437" spans="3:44" s="6" customFormat="1" ht="15" customHeight="1" x14ac:dyDescent="0.25">
      <c r="C437" s="6" t="str">
        <f t="shared" si="145"/>
        <v>Richmond</v>
      </c>
      <c r="D437" s="6" t="str">
        <f t="shared" si="146"/>
        <v>10E80-HP5U15  (80 gal)</v>
      </c>
      <c r="E437" s="6">
        <f t="shared" si="147"/>
        <v>2004162</v>
      </c>
      <c r="F437" s="55">
        <f t="shared" si="148"/>
        <v>80</v>
      </c>
      <c r="G437" s="6" t="str">
        <f t="shared" si="149"/>
        <v>Rheem2020Prem80</v>
      </c>
      <c r="H437" s="114">
        <f t="shared" si="150"/>
        <v>1</v>
      </c>
      <c r="I437" s="152" t="str">
        <f t="shared" si="151"/>
        <v>Richmond10E80HP5U15</v>
      </c>
      <c r="J437" s="114">
        <v>4</v>
      </c>
      <c r="K437" s="219">
        <v>3.7</v>
      </c>
      <c r="L437" s="91" t="s">
        <v>188</v>
      </c>
      <c r="M437" s="175"/>
      <c r="N437" s="131">
        <f t="shared" si="152"/>
        <v>20</v>
      </c>
      <c r="O437" s="189" t="s">
        <v>95</v>
      </c>
      <c r="P437" s="178">
        <f t="shared" si="160"/>
        <v>41</v>
      </c>
      <c r="Q437" s="164">
        <f t="shared" si="141"/>
        <v>2004162</v>
      </c>
      <c r="R437" s="9" t="str">
        <f t="shared" si="153"/>
        <v>10E80-HP5U15  (80 gal)</v>
      </c>
      <c r="S437" s="11">
        <f t="shared" si="142"/>
        <v>1</v>
      </c>
      <c r="T437" s="173" t="s">
        <v>1187</v>
      </c>
      <c r="U437" s="172">
        <v>80</v>
      </c>
      <c r="V437" s="173" t="s">
        <v>276</v>
      </c>
      <c r="W437" s="174" t="s">
        <v>276</v>
      </c>
      <c r="X437" s="129" t="str">
        <f t="shared" si="143"/>
        <v>Rheem2020Prem80</v>
      </c>
      <c r="Y437" s="195">
        <v>1</v>
      </c>
      <c r="Z437" s="192"/>
      <c r="AA437" s="193"/>
      <c r="AB437" s="166"/>
      <c r="AC437" s="124" t="str">
        <f t="shared" si="154"/>
        <v>2,     2004162,   "10E80-HP5U15  (80 gal)"</v>
      </c>
      <c r="AD437" s="196" t="str">
        <f t="shared" si="161"/>
        <v>Richmond</v>
      </c>
      <c r="AE437" s="173" t="s">
        <v>1199</v>
      </c>
      <c r="AF437" s="167">
        <f t="shared" si="144"/>
        <v>1</v>
      </c>
      <c r="AG437" s="124" t="str">
        <f t="shared" si="155"/>
        <v xml:space="preserve">          case  10E80-HP5U15  (80 gal)   :   "Richmond10E80HP5U15"</v>
      </c>
      <c r="AH437" s="6">
        <v>3.7</v>
      </c>
      <c r="AJ437" s="6">
        <v>4</v>
      </c>
      <c r="AK437"/>
      <c r="AL437" s="138" t="str">
        <f t="shared" si="156"/>
        <v/>
      </c>
      <c r="AM437" s="138">
        <f t="shared" si="157"/>
        <v>3.7</v>
      </c>
      <c r="AN437"/>
      <c r="AO437"/>
      <c r="AP437"/>
      <c r="AQ437"/>
      <c r="AR437"/>
    </row>
    <row r="438" spans="3:44" s="6" customFormat="1" ht="15" customHeight="1" x14ac:dyDescent="0.25">
      <c r="C438" s="6" t="str">
        <f t="shared" si="145"/>
        <v>Richmond</v>
      </c>
      <c r="D438" s="6" t="str">
        <f t="shared" si="146"/>
        <v>10E80-HP5U30  (80 gal)</v>
      </c>
      <c r="E438" s="6">
        <f t="shared" si="147"/>
        <v>2004262</v>
      </c>
      <c r="F438" s="55">
        <f t="shared" si="148"/>
        <v>80</v>
      </c>
      <c r="G438" s="6" t="str">
        <f t="shared" si="149"/>
        <v>Rheem2020Prem80</v>
      </c>
      <c r="H438" s="114">
        <f t="shared" si="150"/>
        <v>1</v>
      </c>
      <c r="I438" s="152" t="str">
        <f t="shared" si="151"/>
        <v>Richmond10E80HP5U30</v>
      </c>
      <c r="J438" s="114">
        <v>4</v>
      </c>
      <c r="K438" s="219">
        <v>4.07</v>
      </c>
      <c r="L438" s="91" t="s">
        <v>188</v>
      </c>
      <c r="M438" s="175"/>
      <c r="N438" s="131">
        <f t="shared" si="152"/>
        <v>20</v>
      </c>
      <c r="O438" s="189" t="s">
        <v>95</v>
      </c>
      <c r="P438" s="178">
        <f t="shared" si="160"/>
        <v>42</v>
      </c>
      <c r="Q438" s="164">
        <f t="shared" si="141"/>
        <v>2004262</v>
      </c>
      <c r="R438" s="9" t="str">
        <f t="shared" si="153"/>
        <v>10E80-HP5U30  (80 gal)</v>
      </c>
      <c r="S438" s="11">
        <f t="shared" si="142"/>
        <v>1</v>
      </c>
      <c r="T438" s="173" t="s">
        <v>1188</v>
      </c>
      <c r="U438" s="172">
        <v>80</v>
      </c>
      <c r="V438" s="173" t="s">
        <v>276</v>
      </c>
      <c r="W438" s="174" t="s">
        <v>276</v>
      </c>
      <c r="X438" s="129" t="str">
        <f t="shared" si="143"/>
        <v>Rheem2020Prem80</v>
      </c>
      <c r="Y438" s="195">
        <v>1</v>
      </c>
      <c r="Z438" s="192"/>
      <c r="AA438" s="193"/>
      <c r="AB438" s="166"/>
      <c r="AC438" s="124" t="str">
        <f t="shared" si="154"/>
        <v>2,     2004262,   "10E80-HP5U30  (80 gal)"</v>
      </c>
      <c r="AD438" s="196" t="str">
        <f t="shared" si="161"/>
        <v>Richmond</v>
      </c>
      <c r="AE438" s="173" t="s">
        <v>1200</v>
      </c>
      <c r="AF438" s="167">
        <f t="shared" si="144"/>
        <v>1</v>
      </c>
      <c r="AG438" s="124" t="str">
        <f t="shared" si="155"/>
        <v xml:space="preserve">          case  10E80-HP5U30  (80 gal)   :   "Richmond10E80HP5U30"</v>
      </c>
      <c r="AH438" s="6">
        <v>4.07</v>
      </c>
      <c r="AJ438" s="6">
        <v>4</v>
      </c>
      <c r="AK438"/>
      <c r="AL438" s="138" t="str">
        <f t="shared" si="156"/>
        <v/>
      </c>
      <c r="AM438" s="138">
        <f t="shared" si="157"/>
        <v>4.07</v>
      </c>
      <c r="AN438"/>
      <c r="AO438"/>
      <c r="AP438"/>
      <c r="AQ438"/>
      <c r="AR438"/>
    </row>
    <row r="439" spans="3:44" s="6" customFormat="1" ht="15" customHeight="1" x14ac:dyDescent="0.25">
      <c r="C439" s="6" t="str">
        <f t="shared" si="145"/>
        <v>Richmond</v>
      </c>
      <c r="D439" s="6" t="str">
        <f t="shared" si="146"/>
        <v>10E80-HP5US30  (80 gal)</v>
      </c>
      <c r="E439" s="6">
        <f t="shared" si="147"/>
        <v>2004362</v>
      </c>
      <c r="F439" s="55">
        <f t="shared" si="148"/>
        <v>80</v>
      </c>
      <c r="G439" s="6" t="str">
        <f t="shared" si="149"/>
        <v>Rheem2020Prem80</v>
      </c>
      <c r="H439" s="114">
        <f t="shared" si="150"/>
        <v>1</v>
      </c>
      <c r="I439" s="152" t="str">
        <f t="shared" si="151"/>
        <v>Richmond10E80HP5US30</v>
      </c>
      <c r="J439" s="114">
        <v>4</v>
      </c>
      <c r="K439" s="219">
        <v>4.07</v>
      </c>
      <c r="L439" s="91" t="s">
        <v>188</v>
      </c>
      <c r="M439" s="175"/>
      <c r="N439" s="131">
        <f t="shared" si="152"/>
        <v>20</v>
      </c>
      <c r="O439" s="189" t="s">
        <v>95</v>
      </c>
      <c r="P439" s="178">
        <f t="shared" si="160"/>
        <v>43</v>
      </c>
      <c r="Q439" s="164">
        <f t="shared" si="141"/>
        <v>2004362</v>
      </c>
      <c r="R439" s="9" t="str">
        <f t="shared" si="153"/>
        <v>10E80-HP5US30  (80 gal)</v>
      </c>
      <c r="S439" s="11">
        <f t="shared" si="142"/>
        <v>1</v>
      </c>
      <c r="T439" s="173" t="s">
        <v>1189</v>
      </c>
      <c r="U439" s="172">
        <v>80</v>
      </c>
      <c r="V439" s="173" t="s">
        <v>276</v>
      </c>
      <c r="W439" s="174" t="s">
        <v>276</v>
      </c>
      <c r="X439" s="129" t="str">
        <f t="shared" si="143"/>
        <v>Rheem2020Prem80</v>
      </c>
      <c r="Y439" s="195">
        <v>1</v>
      </c>
      <c r="Z439" s="192"/>
      <c r="AA439" s="193"/>
      <c r="AB439" s="166"/>
      <c r="AC439" s="124" t="str">
        <f t="shared" si="154"/>
        <v>2,     2004362,   "10E80-HP5US30  (80 gal)"</v>
      </c>
      <c r="AD439" s="196" t="str">
        <f t="shared" si="161"/>
        <v>Richmond</v>
      </c>
      <c r="AE439" s="173" t="s">
        <v>1201</v>
      </c>
      <c r="AF439" s="167">
        <f t="shared" si="144"/>
        <v>1</v>
      </c>
      <c r="AG439" s="124" t="str">
        <f t="shared" si="155"/>
        <v xml:space="preserve">          case  10E80-HP5US30  (80 gal)   :   "Richmond10E80HP5US30"</v>
      </c>
      <c r="AH439" s="6">
        <v>4.07</v>
      </c>
      <c r="AJ439" s="6">
        <v>4</v>
      </c>
      <c r="AK439"/>
      <c r="AL439" s="138" t="str">
        <f t="shared" si="156"/>
        <v/>
      </c>
      <c r="AM439" s="138">
        <f t="shared" si="157"/>
        <v>4.07</v>
      </c>
      <c r="AN439"/>
      <c r="AO439"/>
      <c r="AP439"/>
      <c r="AQ439"/>
      <c r="AR439"/>
    </row>
    <row r="440" spans="3:44" s="6" customFormat="1" ht="15" customHeight="1" x14ac:dyDescent="0.25">
      <c r="C440" s="144" t="str">
        <f t="shared" si="145"/>
        <v>Richmond</v>
      </c>
      <c r="D440" s="144" t="str">
        <f t="shared" si="146"/>
        <v>10E40-HP120  (40 gal)</v>
      </c>
      <c r="E440" s="144">
        <f t="shared" si="147"/>
        <v>2002281</v>
      </c>
      <c r="F440" s="55">
        <f t="shared" si="148"/>
        <v>40</v>
      </c>
      <c r="G440" s="6" t="str">
        <f t="shared" si="149"/>
        <v>RheemPlugInDedicated40</v>
      </c>
      <c r="H440" s="114">
        <f t="shared" si="150"/>
        <v>0</v>
      </c>
      <c r="I440" s="152" t="str">
        <f t="shared" si="151"/>
        <v>Richmond10E40HP120</v>
      </c>
      <c r="J440" s="114">
        <v>3</v>
      </c>
      <c r="K440" s="219">
        <v>3</v>
      </c>
      <c r="L440" s="91" t="s">
        <v>188</v>
      </c>
      <c r="M440" s="32">
        <v>2</v>
      </c>
      <c r="N440" s="75">
        <f t="shared" si="152"/>
        <v>20</v>
      </c>
      <c r="O440" s="12" t="s">
        <v>95</v>
      </c>
      <c r="P440" s="61">
        <v>22</v>
      </c>
      <c r="Q440" s="164">
        <f t="shared" si="141"/>
        <v>2002281</v>
      </c>
      <c r="R440" s="59" t="str">
        <f t="shared" si="153"/>
        <v>10E40-HP120  (40 gal)</v>
      </c>
      <c r="S440" s="151">
        <f t="shared" si="142"/>
        <v>1</v>
      </c>
      <c r="T440" s="141" t="s">
        <v>773</v>
      </c>
      <c r="U440" s="14">
        <v>40</v>
      </c>
      <c r="V440" s="99"/>
      <c r="W440" s="80" t="s">
        <v>730</v>
      </c>
      <c r="X440" s="85" t="str">
        <f t="shared" si="143"/>
        <v>RheemPlugInDedicated40</v>
      </c>
      <c r="Y440" s="115">
        <v>0</v>
      </c>
      <c r="Z440" s="46" t="s">
        <v>8</v>
      </c>
      <c r="AA440" s="47">
        <v>44760</v>
      </c>
      <c r="AB440" s="44"/>
      <c r="AC440" s="124" t="str">
        <f t="shared" si="154"/>
        <v>2,     2002281,   "10E40-HP120  (40 gal)"</v>
      </c>
      <c r="AD440" s="125" t="str">
        <f>O440</f>
        <v>Richmond</v>
      </c>
      <c r="AE440" s="141" t="s">
        <v>783</v>
      </c>
      <c r="AF440" s="167">
        <f t="shared" si="144"/>
        <v>1</v>
      </c>
      <c r="AG440" s="124" t="str">
        <f t="shared" si="155"/>
        <v xml:space="preserve">          case  10E40-HP120  (40 gal)   :   "Richmond10E40HP120"</v>
      </c>
      <c r="AH440" s="6">
        <v>3</v>
      </c>
      <c r="AJ440" s="6">
        <v>3</v>
      </c>
      <c r="AK440"/>
      <c r="AL440" s="138">
        <f t="shared" si="156"/>
        <v>3</v>
      </c>
      <c r="AM440" s="138" t="str">
        <f t="shared" si="157"/>
        <v/>
      </c>
      <c r="AN440"/>
      <c r="AO440"/>
      <c r="AP440"/>
      <c r="AQ440"/>
      <c r="AR440"/>
    </row>
    <row r="441" spans="3:44" s="6" customFormat="1" ht="15" customHeight="1" x14ac:dyDescent="0.25">
      <c r="C441" s="144" t="str">
        <f t="shared" si="145"/>
        <v>Richmond</v>
      </c>
      <c r="D441" s="144" t="str">
        <f t="shared" si="146"/>
        <v>10E50-HP120  (50 gal)</v>
      </c>
      <c r="E441" s="144">
        <f t="shared" si="147"/>
        <v>2002382</v>
      </c>
      <c r="F441" s="55">
        <f t="shared" si="148"/>
        <v>50</v>
      </c>
      <c r="G441" s="6" t="str">
        <f t="shared" si="149"/>
        <v>RheemPlugInDedicated50</v>
      </c>
      <c r="H441" s="114">
        <f t="shared" si="150"/>
        <v>0</v>
      </c>
      <c r="I441" s="152" t="str">
        <f t="shared" si="151"/>
        <v>Richmond10E50HP120</v>
      </c>
      <c r="J441" s="114">
        <v>3</v>
      </c>
      <c r="K441" s="219">
        <v>3</v>
      </c>
      <c r="L441" s="91" t="s">
        <v>188</v>
      </c>
      <c r="M441" s="32">
        <v>2</v>
      </c>
      <c r="N441" s="75">
        <f t="shared" si="152"/>
        <v>20</v>
      </c>
      <c r="O441" s="12" t="s">
        <v>95</v>
      </c>
      <c r="P441" s="62">
        <f t="shared" ref="P441:P449" si="162">P440+1</f>
        <v>23</v>
      </c>
      <c r="Q441" s="164">
        <f t="shared" si="141"/>
        <v>2002382</v>
      </c>
      <c r="R441" s="59" t="str">
        <f t="shared" si="153"/>
        <v>10E50-HP120  (50 gal)</v>
      </c>
      <c r="S441" s="151">
        <f t="shared" si="142"/>
        <v>1</v>
      </c>
      <c r="T441" s="141" t="s">
        <v>774</v>
      </c>
      <c r="U441" s="14">
        <v>50</v>
      </c>
      <c r="V441" s="99"/>
      <c r="W441" s="80" t="s">
        <v>731</v>
      </c>
      <c r="X441" s="85" t="str">
        <f t="shared" si="143"/>
        <v>RheemPlugInDedicated50</v>
      </c>
      <c r="Y441" s="115">
        <v>0</v>
      </c>
      <c r="Z441" s="46" t="s">
        <v>8</v>
      </c>
      <c r="AA441" s="47">
        <v>44760</v>
      </c>
      <c r="AB441" s="44"/>
      <c r="AC441" s="124" t="str">
        <f t="shared" si="154"/>
        <v>2,     2002382,   "10E50-HP120  (50 gal)"</v>
      </c>
      <c r="AD441" s="126" t="str">
        <f t="shared" ref="AD441:AD449" si="163">AD440</f>
        <v>Richmond</v>
      </c>
      <c r="AE441" s="141" t="s">
        <v>784</v>
      </c>
      <c r="AF441" s="167">
        <f t="shared" si="144"/>
        <v>1</v>
      </c>
      <c r="AG441" s="124" t="str">
        <f t="shared" si="155"/>
        <v xml:space="preserve">          case  10E50-HP120  (50 gal)   :   "Richmond10E50HP120"</v>
      </c>
      <c r="AH441" s="6">
        <v>3</v>
      </c>
      <c r="AJ441" s="6">
        <v>3</v>
      </c>
      <c r="AK441"/>
      <c r="AL441" s="138">
        <f t="shared" si="156"/>
        <v>3</v>
      </c>
      <c r="AM441" s="138" t="str">
        <f t="shared" si="157"/>
        <v/>
      </c>
      <c r="AN441"/>
      <c r="AO441"/>
      <c r="AP441"/>
      <c r="AQ441"/>
      <c r="AR441"/>
    </row>
    <row r="442" spans="3:44" s="6" customFormat="1" ht="15" customHeight="1" x14ac:dyDescent="0.25">
      <c r="C442" s="144" t="str">
        <f t="shared" si="145"/>
        <v>Richmond</v>
      </c>
      <c r="D442" s="144" t="str">
        <f t="shared" si="146"/>
        <v>10E40-HP120M  (40 gal)</v>
      </c>
      <c r="E442" s="144">
        <f t="shared" si="147"/>
        <v>2002477</v>
      </c>
      <c r="F442" s="55">
        <f t="shared" si="148"/>
        <v>40</v>
      </c>
      <c r="G442" s="6" t="str">
        <f t="shared" si="149"/>
        <v>RheemPlugInShared40</v>
      </c>
      <c r="H442" s="114">
        <f t="shared" si="150"/>
        <v>1</v>
      </c>
      <c r="I442" s="152" t="str">
        <f t="shared" si="151"/>
        <v>Richmond10E40HP120M</v>
      </c>
      <c r="J442" s="114">
        <v>3</v>
      </c>
      <c r="K442" s="219">
        <v>2.8</v>
      </c>
      <c r="L442" s="91" t="s">
        <v>188</v>
      </c>
      <c r="M442" s="32">
        <v>3</v>
      </c>
      <c r="N442" s="75">
        <f t="shared" si="152"/>
        <v>20</v>
      </c>
      <c r="O442" s="12" t="s">
        <v>95</v>
      </c>
      <c r="P442" s="62">
        <f t="shared" si="162"/>
        <v>24</v>
      </c>
      <c r="Q442" s="164">
        <f t="shared" si="141"/>
        <v>2002477</v>
      </c>
      <c r="R442" s="59" t="str">
        <f t="shared" si="153"/>
        <v>10E40-HP120M  (40 gal)</v>
      </c>
      <c r="S442" s="151">
        <f t="shared" si="142"/>
        <v>1</v>
      </c>
      <c r="T442" s="141" t="s">
        <v>775</v>
      </c>
      <c r="U442" s="14">
        <v>40</v>
      </c>
      <c r="V442" s="99"/>
      <c r="W442" s="80" t="s">
        <v>726</v>
      </c>
      <c r="X442" s="85" t="str">
        <f t="shared" si="143"/>
        <v>RheemPlugInShared40</v>
      </c>
      <c r="Y442" s="115">
        <v>1</v>
      </c>
      <c r="Z442" s="46" t="s">
        <v>8</v>
      </c>
      <c r="AA442" s="47">
        <v>44760</v>
      </c>
      <c r="AB442" s="44"/>
      <c r="AC442" s="124" t="str">
        <f t="shared" si="154"/>
        <v>2,     2002477,   "10E40-HP120M  (40 gal)"</v>
      </c>
      <c r="AD442" s="126" t="str">
        <f t="shared" si="163"/>
        <v>Richmond</v>
      </c>
      <c r="AE442" s="141" t="s">
        <v>785</v>
      </c>
      <c r="AF442" s="167">
        <f t="shared" si="144"/>
        <v>1</v>
      </c>
      <c r="AG442" s="124" t="str">
        <f t="shared" si="155"/>
        <v xml:space="preserve">          case  10E40-HP120M  (40 gal)   :   "Richmond10E40HP120M"</v>
      </c>
      <c r="AH442" s="6">
        <v>2.8</v>
      </c>
      <c r="AJ442" s="6">
        <v>3</v>
      </c>
      <c r="AK442"/>
      <c r="AL442" s="138">
        <f t="shared" si="156"/>
        <v>2.8</v>
      </c>
      <c r="AM442" s="138" t="str">
        <f t="shared" si="157"/>
        <v/>
      </c>
      <c r="AN442"/>
      <c r="AO442"/>
      <c r="AP442"/>
      <c r="AQ442"/>
      <c r="AR442"/>
    </row>
    <row r="443" spans="3:44" s="6" customFormat="1" ht="15" customHeight="1" x14ac:dyDescent="0.25">
      <c r="C443" s="144" t="str">
        <f t="shared" si="145"/>
        <v>Richmond</v>
      </c>
      <c r="D443" s="144" t="str">
        <f t="shared" si="146"/>
        <v>10E40-HP120MS  (40 gal)</v>
      </c>
      <c r="E443" s="144">
        <f t="shared" si="147"/>
        <v>2002577</v>
      </c>
      <c r="F443" s="55">
        <f t="shared" si="148"/>
        <v>40</v>
      </c>
      <c r="G443" s="6" t="str">
        <f t="shared" si="149"/>
        <v>RheemPlugInShared40</v>
      </c>
      <c r="H443" s="114">
        <f t="shared" si="150"/>
        <v>1</v>
      </c>
      <c r="I443" s="152" t="str">
        <f t="shared" si="151"/>
        <v>Richmond10E40HP120MS</v>
      </c>
      <c r="J443" s="114">
        <v>3</v>
      </c>
      <c r="K443" s="219">
        <v>2.8</v>
      </c>
      <c r="L443" s="91" t="s">
        <v>188</v>
      </c>
      <c r="M443" s="32">
        <v>3</v>
      </c>
      <c r="N443" s="75">
        <f t="shared" si="152"/>
        <v>20</v>
      </c>
      <c r="O443" s="12" t="s">
        <v>95</v>
      </c>
      <c r="P443" s="62">
        <f t="shared" si="162"/>
        <v>25</v>
      </c>
      <c r="Q443" s="164">
        <f t="shared" si="141"/>
        <v>2002577</v>
      </c>
      <c r="R443" s="59" t="str">
        <f t="shared" si="153"/>
        <v>10E40-HP120MS  (40 gal)</v>
      </c>
      <c r="S443" s="151">
        <f t="shared" si="142"/>
        <v>1</v>
      </c>
      <c r="T443" s="141" t="s">
        <v>776</v>
      </c>
      <c r="U443" s="14">
        <v>40</v>
      </c>
      <c r="V443" s="99"/>
      <c r="W443" s="80" t="s">
        <v>726</v>
      </c>
      <c r="X443" s="85" t="str">
        <f t="shared" si="143"/>
        <v>RheemPlugInShared40</v>
      </c>
      <c r="Y443" s="115">
        <v>1</v>
      </c>
      <c r="Z443" s="46" t="s">
        <v>8</v>
      </c>
      <c r="AA443" s="47">
        <v>44760</v>
      </c>
      <c r="AB443" s="44"/>
      <c r="AC443" s="124" t="str">
        <f t="shared" si="154"/>
        <v>2,     2002577,   "10E40-HP120MS  (40 gal)"</v>
      </c>
      <c r="AD443" s="126" t="str">
        <f t="shared" si="163"/>
        <v>Richmond</v>
      </c>
      <c r="AE443" s="141" t="s">
        <v>786</v>
      </c>
      <c r="AF443" s="167">
        <f t="shared" si="144"/>
        <v>1</v>
      </c>
      <c r="AG443" s="124" t="str">
        <f t="shared" si="155"/>
        <v xml:space="preserve">          case  10E40-HP120MS  (40 gal)   :   "Richmond10E40HP120MS"</v>
      </c>
      <c r="AH443" s="6">
        <v>2.8</v>
      </c>
      <c r="AJ443" s="6">
        <v>3</v>
      </c>
      <c r="AK443"/>
      <c r="AL443" s="138">
        <f t="shared" si="156"/>
        <v>2.8</v>
      </c>
      <c r="AM443" s="138" t="str">
        <f t="shared" si="157"/>
        <v/>
      </c>
      <c r="AN443"/>
      <c r="AO443"/>
      <c r="AP443"/>
      <c r="AQ443"/>
      <c r="AR443"/>
    </row>
    <row r="444" spans="3:44" s="6" customFormat="1" ht="15" customHeight="1" x14ac:dyDescent="0.25">
      <c r="C444" s="144" t="str">
        <f t="shared" si="145"/>
        <v>Richmond</v>
      </c>
      <c r="D444" s="144" t="str">
        <f t="shared" si="146"/>
        <v>10E50-HP120M  (50 gal)</v>
      </c>
      <c r="E444" s="144">
        <f t="shared" si="147"/>
        <v>2002678</v>
      </c>
      <c r="F444" s="55">
        <f t="shared" si="148"/>
        <v>50</v>
      </c>
      <c r="G444" s="6" t="str">
        <f t="shared" si="149"/>
        <v>RheemPlugInShared50</v>
      </c>
      <c r="H444" s="114">
        <f t="shared" si="150"/>
        <v>1</v>
      </c>
      <c r="I444" s="152" t="str">
        <f t="shared" si="151"/>
        <v>Richmond10E50HP120M</v>
      </c>
      <c r="J444" s="114">
        <v>3</v>
      </c>
      <c r="K444" s="219">
        <v>3</v>
      </c>
      <c r="L444" s="91" t="s">
        <v>188</v>
      </c>
      <c r="M444" s="32">
        <v>3</v>
      </c>
      <c r="N444" s="75">
        <f t="shared" si="152"/>
        <v>20</v>
      </c>
      <c r="O444" s="12" t="s">
        <v>95</v>
      </c>
      <c r="P444" s="62">
        <f t="shared" si="162"/>
        <v>26</v>
      </c>
      <c r="Q444" s="164">
        <f t="shared" si="141"/>
        <v>2002678</v>
      </c>
      <c r="R444" s="59" t="str">
        <f t="shared" si="153"/>
        <v>10E50-HP120M  (50 gal)</v>
      </c>
      <c r="S444" s="151">
        <f t="shared" si="142"/>
        <v>1</v>
      </c>
      <c r="T444" s="141" t="s">
        <v>777</v>
      </c>
      <c r="U444" s="14">
        <v>50</v>
      </c>
      <c r="V444" s="99"/>
      <c r="W444" s="80" t="s">
        <v>727</v>
      </c>
      <c r="X444" s="85" t="str">
        <f t="shared" si="143"/>
        <v>RheemPlugInShared50</v>
      </c>
      <c r="Y444" s="115">
        <v>1</v>
      </c>
      <c r="Z444" s="46" t="s">
        <v>8</v>
      </c>
      <c r="AA444" s="47">
        <v>44760</v>
      </c>
      <c r="AB444" s="44"/>
      <c r="AC444" s="124" t="str">
        <f t="shared" si="154"/>
        <v>2,     2002678,   "10E50-HP120M  (50 gal)"</v>
      </c>
      <c r="AD444" s="126" t="str">
        <f t="shared" si="163"/>
        <v>Richmond</v>
      </c>
      <c r="AE444" s="141" t="s">
        <v>787</v>
      </c>
      <c r="AF444" s="167">
        <f t="shared" si="144"/>
        <v>1</v>
      </c>
      <c r="AG444" s="124" t="str">
        <f t="shared" si="155"/>
        <v xml:space="preserve">          case  10E50-HP120M  (50 gal)   :   "Richmond10E50HP120M"</v>
      </c>
      <c r="AH444" s="6">
        <v>3</v>
      </c>
      <c r="AJ444" s="6">
        <v>3</v>
      </c>
      <c r="AK444"/>
      <c r="AL444" s="138">
        <f t="shared" si="156"/>
        <v>3</v>
      </c>
      <c r="AM444" s="138" t="str">
        <f t="shared" si="157"/>
        <v/>
      </c>
      <c r="AN444"/>
      <c r="AO444"/>
      <c r="AP444"/>
      <c r="AQ444"/>
      <c r="AR444"/>
    </row>
    <row r="445" spans="3:44" s="6" customFormat="1" ht="15" customHeight="1" x14ac:dyDescent="0.25">
      <c r="C445" s="144" t="str">
        <f t="shared" si="145"/>
        <v>Richmond</v>
      </c>
      <c r="D445" s="144" t="str">
        <f t="shared" si="146"/>
        <v>10E50-HP120MS  (50 gal)</v>
      </c>
      <c r="E445" s="144">
        <f t="shared" si="147"/>
        <v>2002778</v>
      </c>
      <c r="F445" s="55">
        <f t="shared" si="148"/>
        <v>50</v>
      </c>
      <c r="G445" s="6" t="str">
        <f t="shared" si="149"/>
        <v>RheemPlugInShared50</v>
      </c>
      <c r="H445" s="114">
        <f t="shared" si="150"/>
        <v>1</v>
      </c>
      <c r="I445" s="152" t="str">
        <f t="shared" si="151"/>
        <v>Richmond10E50HP120MS</v>
      </c>
      <c r="J445" s="114">
        <v>3</v>
      </c>
      <c r="K445" s="219">
        <v>3</v>
      </c>
      <c r="L445" s="91" t="s">
        <v>188</v>
      </c>
      <c r="M445" s="32">
        <v>3</v>
      </c>
      <c r="N445" s="75">
        <f t="shared" si="152"/>
        <v>20</v>
      </c>
      <c r="O445" s="12" t="s">
        <v>95</v>
      </c>
      <c r="P445" s="62">
        <f t="shared" si="162"/>
        <v>27</v>
      </c>
      <c r="Q445" s="164">
        <f t="shared" si="141"/>
        <v>2002778</v>
      </c>
      <c r="R445" s="59" t="str">
        <f t="shared" si="153"/>
        <v>10E50-HP120MS  (50 gal)</v>
      </c>
      <c r="S445" s="151">
        <f t="shared" si="142"/>
        <v>1</v>
      </c>
      <c r="T445" s="141" t="s">
        <v>778</v>
      </c>
      <c r="U445" s="14">
        <v>50</v>
      </c>
      <c r="V445" s="99"/>
      <c r="W445" s="80" t="s">
        <v>727</v>
      </c>
      <c r="X445" s="85" t="str">
        <f t="shared" si="143"/>
        <v>RheemPlugInShared50</v>
      </c>
      <c r="Y445" s="115">
        <v>1</v>
      </c>
      <c r="Z445" s="46" t="s">
        <v>8</v>
      </c>
      <c r="AA445" s="47">
        <v>44760</v>
      </c>
      <c r="AB445" s="44"/>
      <c r="AC445" s="124" t="str">
        <f t="shared" si="154"/>
        <v>2,     2002778,   "10E50-HP120MS  (50 gal)"</v>
      </c>
      <c r="AD445" s="126" t="str">
        <f t="shared" si="163"/>
        <v>Richmond</v>
      </c>
      <c r="AE445" s="141" t="s">
        <v>788</v>
      </c>
      <c r="AF445" s="167">
        <f t="shared" si="144"/>
        <v>1</v>
      </c>
      <c r="AG445" s="124" t="str">
        <f t="shared" si="155"/>
        <v xml:space="preserve">          case  10E50-HP120MS  (50 gal)   :   "Richmond10E50HP120MS"</v>
      </c>
      <c r="AH445" s="6">
        <v>3</v>
      </c>
      <c r="AJ445" s="6">
        <v>3</v>
      </c>
      <c r="AK445"/>
      <c r="AL445" s="138">
        <f t="shared" si="156"/>
        <v>3</v>
      </c>
      <c r="AM445" s="138" t="str">
        <f t="shared" si="157"/>
        <v/>
      </c>
      <c r="AN445"/>
      <c r="AO445"/>
      <c r="AP445"/>
      <c r="AQ445"/>
      <c r="AR445"/>
    </row>
    <row r="446" spans="3:44" s="6" customFormat="1" ht="15" customHeight="1" x14ac:dyDescent="0.25">
      <c r="C446" s="144" t="str">
        <f t="shared" si="145"/>
        <v>Richmond</v>
      </c>
      <c r="D446" s="144" t="str">
        <f t="shared" si="146"/>
        <v>10E65-HP120M  (65 gal)</v>
      </c>
      <c r="E446" s="144">
        <f t="shared" si="147"/>
        <v>2002879</v>
      </c>
      <c r="F446" s="55">
        <f t="shared" si="148"/>
        <v>65</v>
      </c>
      <c r="G446" s="6" t="str">
        <f t="shared" si="149"/>
        <v>RheemPlugInShared65</v>
      </c>
      <c r="H446" s="114">
        <f t="shared" si="150"/>
        <v>1</v>
      </c>
      <c r="I446" s="152" t="str">
        <f t="shared" si="151"/>
        <v>Richmond10E65HP120M</v>
      </c>
      <c r="J446" s="114">
        <v>3</v>
      </c>
      <c r="K446" s="219">
        <v>3.33</v>
      </c>
      <c r="L446" s="91" t="s">
        <v>188</v>
      </c>
      <c r="M446" s="32">
        <v>3</v>
      </c>
      <c r="N446" s="75">
        <f t="shared" si="152"/>
        <v>20</v>
      </c>
      <c r="O446" s="12" t="s">
        <v>95</v>
      </c>
      <c r="P446" s="62">
        <f t="shared" si="162"/>
        <v>28</v>
      </c>
      <c r="Q446" s="164">
        <f t="shared" si="141"/>
        <v>2002879</v>
      </c>
      <c r="R446" s="59" t="str">
        <f t="shared" si="153"/>
        <v>10E65-HP120M  (65 gal)</v>
      </c>
      <c r="S446" s="151">
        <f t="shared" si="142"/>
        <v>1</v>
      </c>
      <c r="T446" s="141" t="s">
        <v>779</v>
      </c>
      <c r="U446" s="14">
        <v>65</v>
      </c>
      <c r="V446" s="99"/>
      <c r="W446" s="80" t="s">
        <v>728</v>
      </c>
      <c r="X446" s="85" t="str">
        <f t="shared" si="143"/>
        <v>RheemPlugInShared65</v>
      </c>
      <c r="Y446" s="115">
        <v>1</v>
      </c>
      <c r="Z446" s="46">
        <v>3</v>
      </c>
      <c r="AA446" s="47">
        <v>44760</v>
      </c>
      <c r="AB446" s="44"/>
      <c r="AC446" s="124" t="str">
        <f t="shared" si="154"/>
        <v>2,     2002879,   "10E65-HP120M  (65 gal)"</v>
      </c>
      <c r="AD446" s="126" t="str">
        <f t="shared" si="163"/>
        <v>Richmond</v>
      </c>
      <c r="AE446" s="141" t="s">
        <v>789</v>
      </c>
      <c r="AF446" s="167">
        <f t="shared" si="144"/>
        <v>1</v>
      </c>
      <c r="AG446" s="124" t="str">
        <f t="shared" si="155"/>
        <v xml:space="preserve">          case  10E65-HP120M  (65 gal)   :   "Richmond10E65HP120M"</v>
      </c>
      <c r="AH446" s="6">
        <v>3.33</v>
      </c>
      <c r="AJ446" s="6">
        <v>3</v>
      </c>
      <c r="AK446"/>
      <c r="AL446" s="138">
        <f t="shared" si="156"/>
        <v>3.33</v>
      </c>
      <c r="AM446" s="138" t="str">
        <f t="shared" si="157"/>
        <v/>
      </c>
      <c r="AN446"/>
      <c r="AO446"/>
      <c r="AP446"/>
      <c r="AQ446"/>
      <c r="AR446"/>
    </row>
    <row r="447" spans="3:44" s="6" customFormat="1" ht="15" customHeight="1" x14ac:dyDescent="0.25">
      <c r="C447" s="144" t="str">
        <f t="shared" si="145"/>
        <v>Richmond</v>
      </c>
      <c r="D447" s="144" t="str">
        <f t="shared" si="146"/>
        <v>10E65-HP120MS  (65 gal)</v>
      </c>
      <c r="E447" s="144">
        <f t="shared" si="147"/>
        <v>2002979</v>
      </c>
      <c r="F447" s="55">
        <f t="shared" si="148"/>
        <v>65</v>
      </c>
      <c r="G447" s="6" t="str">
        <f t="shared" si="149"/>
        <v>RheemPlugInShared65</v>
      </c>
      <c r="H447" s="114">
        <f t="shared" si="150"/>
        <v>1</v>
      </c>
      <c r="I447" s="152" t="str">
        <f t="shared" si="151"/>
        <v>Richmond10E65HP120MS</v>
      </c>
      <c r="J447" s="114">
        <v>3</v>
      </c>
      <c r="K447" s="219">
        <v>3.33</v>
      </c>
      <c r="L447" s="91" t="s">
        <v>188</v>
      </c>
      <c r="M447" s="32">
        <v>3</v>
      </c>
      <c r="N447" s="75">
        <f t="shared" si="152"/>
        <v>20</v>
      </c>
      <c r="O447" s="12" t="s">
        <v>95</v>
      </c>
      <c r="P447" s="62">
        <f t="shared" si="162"/>
        <v>29</v>
      </c>
      <c r="Q447" s="164">
        <f t="shared" si="141"/>
        <v>2002979</v>
      </c>
      <c r="R447" s="59" t="str">
        <f t="shared" si="153"/>
        <v>10E65-HP120MS  (65 gal)</v>
      </c>
      <c r="S447" s="151">
        <f t="shared" si="142"/>
        <v>1</v>
      </c>
      <c r="T447" s="141" t="s">
        <v>780</v>
      </c>
      <c r="U447" s="14">
        <v>65</v>
      </c>
      <c r="V447" s="99"/>
      <c r="W447" s="80" t="s">
        <v>728</v>
      </c>
      <c r="X447" s="85" t="str">
        <f t="shared" si="143"/>
        <v>RheemPlugInShared65</v>
      </c>
      <c r="Y447" s="115">
        <v>1</v>
      </c>
      <c r="Z447" s="46">
        <v>3</v>
      </c>
      <c r="AA447" s="47">
        <v>44760</v>
      </c>
      <c r="AB447" s="44"/>
      <c r="AC447" s="124" t="str">
        <f t="shared" si="154"/>
        <v>2,     2002979,   "10E65-HP120MS  (65 gal)"</v>
      </c>
      <c r="AD447" s="126" t="str">
        <f t="shared" si="163"/>
        <v>Richmond</v>
      </c>
      <c r="AE447" s="141" t="s">
        <v>790</v>
      </c>
      <c r="AF447" s="167">
        <f t="shared" si="144"/>
        <v>1</v>
      </c>
      <c r="AG447" s="124" t="str">
        <f t="shared" si="155"/>
        <v xml:space="preserve">          case  10E65-HP120MS  (65 gal)   :   "Richmond10E65HP120MS"</v>
      </c>
      <c r="AH447" s="6">
        <v>3.33</v>
      </c>
      <c r="AJ447" s="6">
        <v>3</v>
      </c>
      <c r="AK447"/>
      <c r="AL447" s="138">
        <f t="shared" si="156"/>
        <v>3.33</v>
      </c>
      <c r="AM447" s="138" t="str">
        <f t="shared" si="157"/>
        <v/>
      </c>
      <c r="AN447"/>
      <c r="AO447"/>
      <c r="AP447"/>
      <c r="AQ447"/>
      <c r="AR447"/>
    </row>
    <row r="448" spans="3:44" s="6" customFormat="1" ht="15" customHeight="1" x14ac:dyDescent="0.25">
      <c r="C448" s="144" t="str">
        <f t="shared" si="145"/>
        <v>Richmond</v>
      </c>
      <c r="D448" s="144" t="str">
        <f t="shared" si="146"/>
        <v>10E80-HP120M  (80 gal)</v>
      </c>
      <c r="E448" s="144">
        <f t="shared" si="147"/>
        <v>2003080</v>
      </c>
      <c r="F448" s="55">
        <f t="shared" si="148"/>
        <v>80</v>
      </c>
      <c r="G448" s="6" t="str">
        <f t="shared" si="149"/>
        <v>RheemPlugInShared80</v>
      </c>
      <c r="H448" s="114">
        <f t="shared" si="150"/>
        <v>1</v>
      </c>
      <c r="I448" s="152" t="str">
        <f t="shared" si="151"/>
        <v>Richmond10E80HP120M</v>
      </c>
      <c r="J448" s="114">
        <v>3</v>
      </c>
      <c r="K448" s="219">
        <v>3.46</v>
      </c>
      <c r="L448" s="91" t="s">
        <v>188</v>
      </c>
      <c r="M448" s="32">
        <v>3</v>
      </c>
      <c r="N448" s="75">
        <f t="shared" si="152"/>
        <v>20</v>
      </c>
      <c r="O448" s="12" t="s">
        <v>95</v>
      </c>
      <c r="P448" s="62">
        <f t="shared" si="162"/>
        <v>30</v>
      </c>
      <c r="Q448" s="164">
        <f t="shared" si="141"/>
        <v>2003080</v>
      </c>
      <c r="R448" s="59" t="str">
        <f t="shared" si="153"/>
        <v>10E80-HP120M  (80 gal)</v>
      </c>
      <c r="S448" s="151">
        <f t="shared" si="142"/>
        <v>1</v>
      </c>
      <c r="T448" s="141" t="s">
        <v>781</v>
      </c>
      <c r="U448" s="14">
        <v>80</v>
      </c>
      <c r="V448" s="99"/>
      <c r="W448" s="80" t="s">
        <v>729</v>
      </c>
      <c r="X448" s="85" t="str">
        <f t="shared" si="143"/>
        <v>RheemPlugInShared80</v>
      </c>
      <c r="Y448" s="115">
        <v>1</v>
      </c>
      <c r="Z448" s="46" t="s">
        <v>13</v>
      </c>
      <c r="AA448" s="47">
        <v>44760</v>
      </c>
      <c r="AB448" s="44"/>
      <c r="AC448" s="124" t="str">
        <f t="shared" si="154"/>
        <v>2,     2003080,   "10E80-HP120M  (80 gal)"</v>
      </c>
      <c r="AD448" s="126" t="str">
        <f t="shared" si="163"/>
        <v>Richmond</v>
      </c>
      <c r="AE448" s="141" t="s">
        <v>791</v>
      </c>
      <c r="AF448" s="167">
        <f t="shared" si="144"/>
        <v>1</v>
      </c>
      <c r="AG448" s="124" t="str">
        <f t="shared" si="155"/>
        <v xml:space="preserve">          case  10E80-HP120M  (80 gal)   :   "Richmond10E80HP120M"</v>
      </c>
      <c r="AH448" s="6">
        <v>3.46</v>
      </c>
      <c r="AJ448" s="6">
        <v>3</v>
      </c>
      <c r="AK448"/>
      <c r="AL448" s="138">
        <f t="shared" si="156"/>
        <v>3.46</v>
      </c>
      <c r="AM448" s="138" t="str">
        <f t="shared" si="157"/>
        <v/>
      </c>
      <c r="AN448"/>
      <c r="AO448"/>
      <c r="AP448"/>
      <c r="AQ448"/>
      <c r="AR448"/>
    </row>
    <row r="449" spans="3:1035" s="6" customFormat="1" ht="15" customHeight="1" x14ac:dyDescent="0.25">
      <c r="C449" s="144" t="str">
        <f t="shared" si="145"/>
        <v>Richmond</v>
      </c>
      <c r="D449" s="144" t="str">
        <f t="shared" si="146"/>
        <v>10E80-HP120MS  (80 gal)</v>
      </c>
      <c r="E449" s="144">
        <f t="shared" si="147"/>
        <v>2003180</v>
      </c>
      <c r="F449" s="55">
        <f t="shared" si="148"/>
        <v>80</v>
      </c>
      <c r="G449" s="6" t="str">
        <f t="shared" si="149"/>
        <v>RheemPlugInShared80</v>
      </c>
      <c r="H449" s="114">
        <f t="shared" si="150"/>
        <v>1</v>
      </c>
      <c r="I449" s="152" t="str">
        <f t="shared" si="151"/>
        <v>Richmond10E80HP120MS</v>
      </c>
      <c r="J449" s="114">
        <v>3</v>
      </c>
      <c r="K449" s="219">
        <v>3.46</v>
      </c>
      <c r="L449" s="91" t="s">
        <v>188</v>
      </c>
      <c r="M449" s="32">
        <v>3</v>
      </c>
      <c r="N449" s="75">
        <f t="shared" si="152"/>
        <v>20</v>
      </c>
      <c r="O449" s="12" t="s">
        <v>95</v>
      </c>
      <c r="P449" s="62">
        <f t="shared" si="162"/>
        <v>31</v>
      </c>
      <c r="Q449" s="164">
        <f t="shared" si="141"/>
        <v>2003180</v>
      </c>
      <c r="R449" s="59" t="str">
        <f t="shared" si="153"/>
        <v>10E80-HP120MS  (80 gal)</v>
      </c>
      <c r="S449" s="151">
        <f t="shared" si="142"/>
        <v>1</v>
      </c>
      <c r="T449" s="141" t="s">
        <v>782</v>
      </c>
      <c r="U449" s="14">
        <v>80</v>
      </c>
      <c r="V449" s="99"/>
      <c r="W449" s="80" t="s">
        <v>729</v>
      </c>
      <c r="X449" s="85" t="str">
        <f t="shared" si="143"/>
        <v>RheemPlugInShared80</v>
      </c>
      <c r="Y449" s="115">
        <v>1</v>
      </c>
      <c r="Z449" s="46" t="s">
        <v>13</v>
      </c>
      <c r="AA449" s="47">
        <v>44760</v>
      </c>
      <c r="AB449" s="44"/>
      <c r="AC449" s="124" t="str">
        <f t="shared" si="154"/>
        <v>2,     2003180,   "10E80-HP120MS  (80 gal)"</v>
      </c>
      <c r="AD449" s="126" t="str">
        <f t="shared" si="163"/>
        <v>Richmond</v>
      </c>
      <c r="AE449" s="141" t="s">
        <v>792</v>
      </c>
      <c r="AF449" s="167">
        <f t="shared" si="144"/>
        <v>1</v>
      </c>
      <c r="AG449" s="124" t="str">
        <f t="shared" si="155"/>
        <v xml:space="preserve">          case  10E80-HP120MS  (80 gal)   :   "Richmond10E80HP120MS"</v>
      </c>
      <c r="AH449" s="6">
        <v>3.46</v>
      </c>
      <c r="AJ449" s="6">
        <v>3</v>
      </c>
      <c r="AK449"/>
      <c r="AL449" s="138">
        <f t="shared" si="156"/>
        <v>3.46</v>
      </c>
      <c r="AM449" s="138" t="str">
        <f t="shared" si="157"/>
        <v/>
      </c>
      <c r="AN449"/>
      <c r="AO449"/>
      <c r="AP449"/>
      <c r="AQ449"/>
      <c r="AR449"/>
    </row>
    <row r="450" spans="3:1035" s="6" customFormat="1" ht="15" customHeight="1" x14ac:dyDescent="0.25">
      <c r="C450" s="105" t="str">
        <f t="shared" si="145"/>
        <v>Richmond</v>
      </c>
      <c r="D450" s="105" t="str">
        <f t="shared" si="146"/>
        <v>10E40-HP515  (40 gal)</v>
      </c>
      <c r="E450" s="105">
        <f t="shared" si="147"/>
        <v>2001059</v>
      </c>
      <c r="F450" s="55">
        <f t="shared" si="148"/>
        <v>40</v>
      </c>
      <c r="G450" s="6" t="str">
        <f t="shared" si="149"/>
        <v>Rheem2020Prem40</v>
      </c>
      <c r="H450" s="114">
        <f t="shared" si="150"/>
        <v>1</v>
      </c>
      <c r="I450" s="152" t="str">
        <f t="shared" si="151"/>
        <v>Richmond10E40HP515</v>
      </c>
      <c r="J450" s="114">
        <v>4</v>
      </c>
      <c r="K450" s="219">
        <v>3.45</v>
      </c>
      <c r="L450" s="91" t="s">
        <v>188</v>
      </c>
      <c r="M450" s="32">
        <v>4</v>
      </c>
      <c r="N450" s="75">
        <f t="shared" si="152"/>
        <v>20</v>
      </c>
      <c r="O450" s="12" t="s">
        <v>95</v>
      </c>
      <c r="P450" s="61">
        <v>10</v>
      </c>
      <c r="Q450" s="164">
        <f t="shared" si="141"/>
        <v>2001059</v>
      </c>
      <c r="R450" s="59" t="str">
        <f t="shared" si="153"/>
        <v>10E40-HP515  (40 gal)</v>
      </c>
      <c r="S450" s="151">
        <f t="shared" si="142"/>
        <v>1</v>
      </c>
      <c r="T450" t="s">
        <v>291</v>
      </c>
      <c r="U450" s="14">
        <v>40</v>
      </c>
      <c r="V450" s="99"/>
      <c r="W450" s="80" t="s">
        <v>273</v>
      </c>
      <c r="X450" s="85" t="str">
        <f t="shared" si="143"/>
        <v>Rheem2020Prem40</v>
      </c>
      <c r="Y450" s="115">
        <v>1</v>
      </c>
      <c r="Z450" s="46">
        <v>2</v>
      </c>
      <c r="AA450" s="47">
        <v>43944</v>
      </c>
      <c r="AB450" s="44"/>
      <c r="AC450" s="124" t="str">
        <f t="shared" si="154"/>
        <v>2,     2001059,   "10E40-HP515  (40 gal)"</v>
      </c>
      <c r="AD450" s="125" t="str">
        <f>O450</f>
        <v>Richmond</v>
      </c>
      <c r="AE450" s="127" t="s">
        <v>603</v>
      </c>
      <c r="AF450" s="167">
        <f t="shared" si="144"/>
        <v>1</v>
      </c>
      <c r="AG450" s="124" t="str">
        <f t="shared" si="155"/>
        <v xml:space="preserve">          case  10E40-HP515  (40 gal)   :   "Richmond10E40HP515"</v>
      </c>
      <c r="AH450" s="6">
        <v>3.45</v>
      </c>
      <c r="AJ450" s="6">
        <v>4</v>
      </c>
      <c r="AK450"/>
      <c r="AL450" s="138" t="str">
        <f t="shared" si="156"/>
        <v/>
      </c>
      <c r="AM450" s="138">
        <f t="shared" si="157"/>
        <v>3.45</v>
      </c>
      <c r="AN450"/>
      <c r="AO450"/>
      <c r="AP450"/>
      <c r="AQ450"/>
      <c r="AR450"/>
    </row>
    <row r="451" spans="3:1035" s="6" customFormat="1" ht="15" customHeight="1" x14ac:dyDescent="0.25">
      <c r="C451" s="105" t="str">
        <f t="shared" si="145"/>
        <v>Richmond</v>
      </c>
      <c r="D451" s="105" t="str">
        <f t="shared" si="146"/>
        <v>10E50-HP515  (50 gal)</v>
      </c>
      <c r="E451" s="105">
        <f t="shared" si="147"/>
        <v>2001160</v>
      </c>
      <c r="F451" s="55">
        <f t="shared" si="148"/>
        <v>50</v>
      </c>
      <c r="G451" s="6" t="str">
        <f t="shared" si="149"/>
        <v>Rheem2020Prem50</v>
      </c>
      <c r="H451" s="114">
        <f t="shared" si="150"/>
        <v>1</v>
      </c>
      <c r="I451" s="152" t="str">
        <f t="shared" si="151"/>
        <v>Richmond10E50HP515</v>
      </c>
      <c r="J451" s="114">
        <v>4</v>
      </c>
      <c r="K451" s="219">
        <v>3.75</v>
      </c>
      <c r="L451" s="91" t="s">
        <v>188</v>
      </c>
      <c r="M451" s="32">
        <v>4</v>
      </c>
      <c r="N451" s="75">
        <f t="shared" si="152"/>
        <v>20</v>
      </c>
      <c r="O451" s="12" t="s">
        <v>95</v>
      </c>
      <c r="P451" s="62">
        <f t="shared" ref="P451:P461" si="164">P450+1</f>
        <v>11</v>
      </c>
      <c r="Q451" s="164">
        <f t="shared" si="141"/>
        <v>2001160</v>
      </c>
      <c r="R451" s="59" t="str">
        <f t="shared" si="153"/>
        <v>10E50-HP515  (50 gal)</v>
      </c>
      <c r="S451" s="151">
        <f t="shared" si="142"/>
        <v>1</v>
      </c>
      <c r="T451" t="s">
        <v>292</v>
      </c>
      <c r="U451" s="14">
        <v>50</v>
      </c>
      <c r="V451" s="99"/>
      <c r="W451" s="80" t="s">
        <v>274</v>
      </c>
      <c r="X451" s="85" t="str">
        <f t="shared" si="143"/>
        <v>Rheem2020Prem50</v>
      </c>
      <c r="Y451" s="115">
        <v>1</v>
      </c>
      <c r="Z451" s="46" t="s">
        <v>8</v>
      </c>
      <c r="AA451" s="47">
        <v>43944</v>
      </c>
      <c r="AB451" s="44"/>
      <c r="AC451" s="124" t="str">
        <f t="shared" si="154"/>
        <v>2,     2001160,   "10E50-HP515  (50 gal)"</v>
      </c>
      <c r="AD451" s="126" t="str">
        <f t="shared" ref="AD451:AD470" si="165">AD450</f>
        <v>Richmond</v>
      </c>
      <c r="AE451" s="127" t="s">
        <v>608</v>
      </c>
      <c r="AF451" s="167">
        <f t="shared" si="144"/>
        <v>1</v>
      </c>
      <c r="AG451" s="124" t="str">
        <f t="shared" si="155"/>
        <v xml:space="preserve">          case  10E50-HP515  (50 gal)   :   "Richmond10E50HP515"</v>
      </c>
      <c r="AH451" s="6">
        <v>3.75</v>
      </c>
      <c r="AJ451" s="6">
        <v>4</v>
      </c>
      <c r="AK451"/>
      <c r="AL451" s="138" t="str">
        <f t="shared" si="156"/>
        <v/>
      </c>
      <c r="AM451" s="138">
        <f t="shared" si="157"/>
        <v>3.75</v>
      </c>
      <c r="AN451"/>
      <c r="AO451"/>
      <c r="AP451"/>
      <c r="AQ451"/>
      <c r="AR451"/>
    </row>
    <row r="452" spans="3:1035" s="6" customFormat="1" ht="15" customHeight="1" x14ac:dyDescent="0.25">
      <c r="C452" s="105" t="str">
        <f t="shared" si="145"/>
        <v>Richmond</v>
      </c>
      <c r="D452" s="105" t="str">
        <f t="shared" si="146"/>
        <v>10E65-HP515  (65 gal)</v>
      </c>
      <c r="E452" s="105">
        <f t="shared" si="147"/>
        <v>2001261</v>
      </c>
      <c r="F452" s="55">
        <f t="shared" si="148"/>
        <v>65</v>
      </c>
      <c r="G452" s="6" t="str">
        <f t="shared" si="149"/>
        <v>Rheem2020Prem65</v>
      </c>
      <c r="H452" s="114">
        <f t="shared" si="150"/>
        <v>1</v>
      </c>
      <c r="I452" s="152" t="str">
        <f t="shared" si="151"/>
        <v>Richmond10E65HP515</v>
      </c>
      <c r="J452" s="114">
        <v>4</v>
      </c>
      <c r="K452" s="219">
        <v>3.55</v>
      </c>
      <c r="L452" s="91" t="s">
        <v>188</v>
      </c>
      <c r="M452" s="32">
        <v>4</v>
      </c>
      <c r="N452" s="75">
        <f t="shared" si="152"/>
        <v>20</v>
      </c>
      <c r="O452" s="12" t="s">
        <v>95</v>
      </c>
      <c r="P452" s="62">
        <f t="shared" si="164"/>
        <v>12</v>
      </c>
      <c r="Q452" s="164">
        <f t="shared" si="141"/>
        <v>2001261</v>
      </c>
      <c r="R452" s="59" t="str">
        <f t="shared" si="153"/>
        <v>10E65-HP515  (65 gal)</v>
      </c>
      <c r="S452" s="151">
        <f t="shared" si="142"/>
        <v>1</v>
      </c>
      <c r="T452" t="s">
        <v>293</v>
      </c>
      <c r="U452" s="14">
        <v>65</v>
      </c>
      <c r="V452" s="99"/>
      <c r="W452" s="80" t="s">
        <v>275</v>
      </c>
      <c r="X452" s="85" t="str">
        <f t="shared" si="143"/>
        <v>Rheem2020Prem65</v>
      </c>
      <c r="Y452" s="115">
        <v>1</v>
      </c>
      <c r="Z452" s="46" t="s">
        <v>8</v>
      </c>
      <c r="AA452" s="47">
        <v>43944</v>
      </c>
      <c r="AB452" s="44"/>
      <c r="AC452" s="124" t="str">
        <f t="shared" si="154"/>
        <v>2,     2001261,   "10E65-HP515  (65 gal)"</v>
      </c>
      <c r="AD452" s="126" t="str">
        <f t="shared" si="165"/>
        <v>Richmond</v>
      </c>
      <c r="AE452" s="127" t="s">
        <v>613</v>
      </c>
      <c r="AF452" s="167">
        <f t="shared" si="144"/>
        <v>1</v>
      </c>
      <c r="AG452" s="124" t="str">
        <f t="shared" si="155"/>
        <v xml:space="preserve">          case  10E65-HP515  (65 gal)   :   "Richmond10E65HP515"</v>
      </c>
      <c r="AH452" s="6">
        <v>3.55</v>
      </c>
      <c r="AJ452" s="6">
        <v>4</v>
      </c>
      <c r="AK452"/>
      <c r="AL452" s="138" t="str">
        <f t="shared" si="156"/>
        <v/>
      </c>
      <c r="AM452" s="138">
        <f t="shared" si="157"/>
        <v>3.55</v>
      </c>
      <c r="AN452"/>
      <c r="AO452"/>
      <c r="AP452"/>
      <c r="AQ452"/>
      <c r="AR452"/>
    </row>
    <row r="453" spans="3:1035" s="6" customFormat="1" ht="15" customHeight="1" x14ac:dyDescent="0.25">
      <c r="C453" s="105" t="str">
        <f t="shared" si="145"/>
        <v>Richmond</v>
      </c>
      <c r="D453" s="105" t="str">
        <f t="shared" si="146"/>
        <v>10E80-HP515  (80 gal)</v>
      </c>
      <c r="E453" s="105">
        <f t="shared" si="147"/>
        <v>2001362</v>
      </c>
      <c r="F453" s="55">
        <f t="shared" si="148"/>
        <v>80</v>
      </c>
      <c r="G453" s="6" t="str">
        <f t="shared" si="149"/>
        <v>Rheem2020Prem80</v>
      </c>
      <c r="H453" s="114">
        <f t="shared" si="150"/>
        <v>1</v>
      </c>
      <c r="I453" s="152" t="str">
        <f t="shared" si="151"/>
        <v>Richmond10E80HP515</v>
      </c>
      <c r="J453" s="114">
        <v>4</v>
      </c>
      <c r="K453" s="219">
        <v>3.7</v>
      </c>
      <c r="L453" s="91" t="s">
        <v>188</v>
      </c>
      <c r="M453" s="32">
        <v>4</v>
      </c>
      <c r="N453" s="75">
        <f t="shared" si="152"/>
        <v>20</v>
      </c>
      <c r="O453" s="12" t="s">
        <v>95</v>
      </c>
      <c r="P453" s="62">
        <f t="shared" si="164"/>
        <v>13</v>
      </c>
      <c r="Q453" s="164">
        <f t="shared" si="141"/>
        <v>2001362</v>
      </c>
      <c r="R453" s="59" t="str">
        <f t="shared" si="153"/>
        <v>10E80-HP515  (80 gal)</v>
      </c>
      <c r="S453" s="151">
        <f t="shared" si="142"/>
        <v>1</v>
      </c>
      <c r="T453" t="s">
        <v>294</v>
      </c>
      <c r="U453" s="14">
        <v>80</v>
      </c>
      <c r="V453" s="99"/>
      <c r="W453" s="80" t="s">
        <v>276</v>
      </c>
      <c r="X453" s="85" t="str">
        <f t="shared" si="143"/>
        <v>Rheem2020Prem80</v>
      </c>
      <c r="Y453" s="115">
        <v>1</v>
      </c>
      <c r="Z453" s="46">
        <v>4</v>
      </c>
      <c r="AA453" s="47">
        <v>43944</v>
      </c>
      <c r="AB453" s="44"/>
      <c r="AC453" s="124" t="str">
        <f t="shared" si="154"/>
        <v>2,     2001362,   "10E80-HP515  (80 gal)"</v>
      </c>
      <c r="AD453" s="126" t="str">
        <f t="shared" si="165"/>
        <v>Richmond</v>
      </c>
      <c r="AE453" s="127" t="s">
        <v>618</v>
      </c>
      <c r="AF453" s="167">
        <f t="shared" si="144"/>
        <v>1</v>
      </c>
      <c r="AG453" s="124" t="str">
        <f t="shared" si="155"/>
        <v xml:space="preserve">          case  10E80-HP515  (80 gal)   :   "Richmond10E80HP515"</v>
      </c>
      <c r="AH453" s="6">
        <v>3.7</v>
      </c>
      <c r="AJ453" s="6">
        <v>4</v>
      </c>
      <c r="AK453"/>
      <c r="AL453" s="138" t="str">
        <f t="shared" si="156"/>
        <v/>
      </c>
      <c r="AM453" s="138">
        <f t="shared" si="157"/>
        <v>3.7</v>
      </c>
      <c r="AN453"/>
      <c r="AO453"/>
      <c r="AP453"/>
      <c r="AQ453"/>
      <c r="AR453"/>
    </row>
    <row r="454" spans="3:1035" s="6" customFormat="1" ht="15" customHeight="1" x14ac:dyDescent="0.25">
      <c r="C454" s="105" t="str">
        <f t="shared" si="145"/>
        <v>Richmond</v>
      </c>
      <c r="D454" s="105" t="str">
        <f t="shared" si="146"/>
        <v>10E40-HP530  (40 gal)</v>
      </c>
      <c r="E454" s="105">
        <f t="shared" si="147"/>
        <v>2001459</v>
      </c>
      <c r="F454" s="55">
        <f t="shared" si="148"/>
        <v>40</v>
      </c>
      <c r="G454" s="6" t="str">
        <f t="shared" si="149"/>
        <v>Rheem2020Prem40</v>
      </c>
      <c r="H454" s="114">
        <f t="shared" si="150"/>
        <v>1</v>
      </c>
      <c r="I454" s="152" t="str">
        <f t="shared" si="151"/>
        <v>Richmond10E40HP530</v>
      </c>
      <c r="J454" s="114">
        <v>4</v>
      </c>
      <c r="K454" s="219">
        <v>3.83</v>
      </c>
      <c r="L454" s="91" t="s">
        <v>188</v>
      </c>
      <c r="M454" s="32">
        <v>4</v>
      </c>
      <c r="N454" s="75">
        <f t="shared" si="152"/>
        <v>20</v>
      </c>
      <c r="O454" s="12" t="s">
        <v>95</v>
      </c>
      <c r="P454" s="62">
        <f t="shared" si="164"/>
        <v>14</v>
      </c>
      <c r="Q454" s="164">
        <f t="shared" si="141"/>
        <v>2001459</v>
      </c>
      <c r="R454" s="59" t="str">
        <f t="shared" si="153"/>
        <v>10E40-HP530  (40 gal)</v>
      </c>
      <c r="S454" s="151">
        <f t="shared" si="142"/>
        <v>1</v>
      </c>
      <c r="T454" t="s">
        <v>295</v>
      </c>
      <c r="U454" s="14">
        <v>40</v>
      </c>
      <c r="V454" s="99"/>
      <c r="W454" s="80" t="s">
        <v>273</v>
      </c>
      <c r="X454" s="85" t="str">
        <f t="shared" si="143"/>
        <v>Rheem2020Prem40</v>
      </c>
      <c r="Y454" s="115">
        <v>1</v>
      </c>
      <c r="Z454" s="46">
        <v>2</v>
      </c>
      <c r="AA454" s="47">
        <v>43944</v>
      </c>
      <c r="AB454" s="44"/>
      <c r="AC454" s="124" t="str">
        <f t="shared" si="154"/>
        <v>2,     2001459,   "10E40-HP530  (40 gal)"</v>
      </c>
      <c r="AD454" s="126" t="str">
        <f t="shared" si="165"/>
        <v>Richmond</v>
      </c>
      <c r="AE454" s="127" t="s">
        <v>604</v>
      </c>
      <c r="AF454" s="167">
        <f t="shared" si="144"/>
        <v>1</v>
      </c>
      <c r="AG454" s="124" t="str">
        <f t="shared" si="155"/>
        <v xml:space="preserve">          case  10E40-HP530  (40 gal)   :   "Richmond10E40HP530"</v>
      </c>
      <c r="AH454" s="6">
        <v>3.83</v>
      </c>
      <c r="AJ454" s="6">
        <v>4</v>
      </c>
      <c r="AK454"/>
      <c r="AL454" s="138" t="str">
        <f t="shared" si="156"/>
        <v/>
      </c>
      <c r="AM454" s="138">
        <f t="shared" si="157"/>
        <v>3.83</v>
      </c>
      <c r="AN454"/>
      <c r="AO454"/>
      <c r="AP454"/>
      <c r="AQ454"/>
      <c r="AR454"/>
    </row>
    <row r="455" spans="3:1035" s="6" customFormat="1" ht="15" customHeight="1" x14ac:dyDescent="0.25">
      <c r="C455" s="105" t="str">
        <f t="shared" si="145"/>
        <v>Richmond</v>
      </c>
      <c r="D455" s="105" t="str">
        <f t="shared" si="146"/>
        <v>10E50-HP530  (50 gal)</v>
      </c>
      <c r="E455" s="105">
        <f t="shared" si="147"/>
        <v>2001560</v>
      </c>
      <c r="F455" s="55">
        <f t="shared" si="148"/>
        <v>50</v>
      </c>
      <c r="G455" s="6" t="str">
        <f t="shared" si="149"/>
        <v>Rheem2020Prem50</v>
      </c>
      <c r="H455" s="114">
        <f t="shared" si="150"/>
        <v>1</v>
      </c>
      <c r="I455" s="152" t="str">
        <f t="shared" si="151"/>
        <v>Richmond10E50HP530</v>
      </c>
      <c r="J455" s="114">
        <v>4</v>
      </c>
      <c r="K455" s="219">
        <v>3.88</v>
      </c>
      <c r="L455" s="91" t="s">
        <v>188</v>
      </c>
      <c r="M455" s="32">
        <v>4</v>
      </c>
      <c r="N455" s="75">
        <f t="shared" si="152"/>
        <v>20</v>
      </c>
      <c r="O455" s="12" t="s">
        <v>95</v>
      </c>
      <c r="P455" s="62">
        <f t="shared" si="164"/>
        <v>15</v>
      </c>
      <c r="Q455" s="164">
        <f t="shared" si="141"/>
        <v>2001560</v>
      </c>
      <c r="R455" s="59" t="str">
        <f t="shared" si="153"/>
        <v>10E50-HP530  (50 gal)</v>
      </c>
      <c r="S455" s="151">
        <f t="shared" si="142"/>
        <v>1</v>
      </c>
      <c r="T455" t="s">
        <v>296</v>
      </c>
      <c r="U455" s="14">
        <v>50</v>
      </c>
      <c r="V455" s="99"/>
      <c r="W455" s="80" t="s">
        <v>274</v>
      </c>
      <c r="X455" s="85" t="str">
        <f t="shared" si="143"/>
        <v>Rheem2020Prem50</v>
      </c>
      <c r="Y455" s="115">
        <v>1</v>
      </c>
      <c r="Z455" s="46" t="s">
        <v>8</v>
      </c>
      <c r="AA455" s="47">
        <v>43944</v>
      </c>
      <c r="AB455" s="44"/>
      <c r="AC455" s="124" t="str">
        <f t="shared" si="154"/>
        <v>2,     2001560,   "10E50-HP530  (50 gal)"</v>
      </c>
      <c r="AD455" s="126" t="str">
        <f t="shared" si="165"/>
        <v>Richmond</v>
      </c>
      <c r="AE455" s="127" t="s">
        <v>609</v>
      </c>
      <c r="AF455" s="167">
        <f t="shared" si="144"/>
        <v>1</v>
      </c>
      <c r="AG455" s="124" t="str">
        <f t="shared" si="155"/>
        <v xml:space="preserve">          case  10E50-HP530  (50 gal)   :   "Richmond10E50HP530"</v>
      </c>
      <c r="AH455" s="6">
        <v>3.88</v>
      </c>
      <c r="AJ455" s="6">
        <v>4</v>
      </c>
      <c r="AK455"/>
      <c r="AL455" s="138" t="str">
        <f t="shared" si="156"/>
        <v/>
      </c>
      <c r="AM455" s="138">
        <f t="shared" si="157"/>
        <v>3.88</v>
      </c>
      <c r="AN455"/>
      <c r="AO455"/>
      <c r="AP455"/>
      <c r="AQ455"/>
      <c r="AR455"/>
    </row>
    <row r="456" spans="3:1035" s="6" customFormat="1" ht="15" customHeight="1" x14ac:dyDescent="0.25">
      <c r="C456" s="105" t="str">
        <f t="shared" si="145"/>
        <v>Richmond</v>
      </c>
      <c r="D456" s="105" t="str">
        <f t="shared" si="146"/>
        <v>10E65-HP530  (65 gal)</v>
      </c>
      <c r="E456" s="105">
        <f t="shared" si="147"/>
        <v>2001661</v>
      </c>
      <c r="F456" s="55">
        <f t="shared" si="148"/>
        <v>65</v>
      </c>
      <c r="G456" s="6" t="str">
        <f t="shared" si="149"/>
        <v>Rheem2020Prem65</v>
      </c>
      <c r="H456" s="114">
        <f t="shared" si="150"/>
        <v>1</v>
      </c>
      <c r="I456" s="152" t="str">
        <f t="shared" si="151"/>
        <v>Richmond10E65HP530</v>
      </c>
      <c r="J456" s="114">
        <v>4</v>
      </c>
      <c r="K456" s="219">
        <v>4.05</v>
      </c>
      <c r="L456" s="91" t="s">
        <v>188</v>
      </c>
      <c r="M456" s="32">
        <v>4</v>
      </c>
      <c r="N456" s="75">
        <f t="shared" si="152"/>
        <v>20</v>
      </c>
      <c r="O456" s="12" t="s">
        <v>95</v>
      </c>
      <c r="P456" s="62">
        <f t="shared" si="164"/>
        <v>16</v>
      </c>
      <c r="Q456" s="164">
        <f t="shared" si="141"/>
        <v>2001661</v>
      </c>
      <c r="R456" s="59" t="str">
        <f t="shared" si="153"/>
        <v>10E65-HP530  (65 gal)</v>
      </c>
      <c r="S456" s="151">
        <f t="shared" si="142"/>
        <v>1</v>
      </c>
      <c r="T456" t="s">
        <v>297</v>
      </c>
      <c r="U456" s="14">
        <v>65</v>
      </c>
      <c r="V456" s="99"/>
      <c r="W456" s="80" t="s">
        <v>275</v>
      </c>
      <c r="X456" s="85" t="str">
        <f t="shared" si="143"/>
        <v>Rheem2020Prem65</v>
      </c>
      <c r="Y456" s="115">
        <v>1</v>
      </c>
      <c r="Z456" s="46" t="s">
        <v>8</v>
      </c>
      <c r="AA456" s="47">
        <v>43944</v>
      </c>
      <c r="AB456" s="44"/>
      <c r="AC456" s="124" t="str">
        <f t="shared" si="154"/>
        <v>2,     2001661,   "10E65-HP530  (65 gal)"</v>
      </c>
      <c r="AD456" s="126" t="str">
        <f t="shared" si="165"/>
        <v>Richmond</v>
      </c>
      <c r="AE456" s="127" t="s">
        <v>614</v>
      </c>
      <c r="AF456" s="167">
        <f t="shared" si="144"/>
        <v>1</v>
      </c>
      <c r="AG456" s="124" t="str">
        <f t="shared" si="155"/>
        <v xml:space="preserve">          case  10E65-HP530  (65 gal)   :   "Richmond10E65HP530"</v>
      </c>
      <c r="AH456" s="6">
        <v>4.05</v>
      </c>
      <c r="AJ456" s="6">
        <v>4</v>
      </c>
      <c r="AK456"/>
      <c r="AL456" s="138" t="str">
        <f t="shared" si="156"/>
        <v/>
      </c>
      <c r="AM456" s="138">
        <f t="shared" si="157"/>
        <v>4.05</v>
      </c>
      <c r="AN456"/>
      <c r="AO456"/>
      <c r="AP456"/>
      <c r="AQ456"/>
      <c r="AR456"/>
    </row>
    <row r="457" spans="3:1035" s="6" customFormat="1" ht="15" customHeight="1" x14ac:dyDescent="0.25">
      <c r="C457" s="105" t="str">
        <f t="shared" si="145"/>
        <v>Richmond</v>
      </c>
      <c r="D457" s="105" t="str">
        <f t="shared" si="146"/>
        <v>10E80-HP530  (80 gal)</v>
      </c>
      <c r="E457" s="105">
        <f t="shared" si="147"/>
        <v>2001762</v>
      </c>
      <c r="F457" s="55">
        <f t="shared" si="148"/>
        <v>80</v>
      </c>
      <c r="G457" s="6" t="str">
        <f t="shared" si="149"/>
        <v>Rheem2020Prem80</v>
      </c>
      <c r="H457" s="114">
        <f t="shared" si="150"/>
        <v>1</v>
      </c>
      <c r="I457" s="152" t="str">
        <f t="shared" si="151"/>
        <v>Richmond10E80HP530</v>
      </c>
      <c r="J457" s="114">
        <v>4</v>
      </c>
      <c r="K457" s="219">
        <v>4.07</v>
      </c>
      <c r="L457" s="91" t="s">
        <v>188</v>
      </c>
      <c r="M457" s="32">
        <v>4</v>
      </c>
      <c r="N457" s="75">
        <f t="shared" si="152"/>
        <v>20</v>
      </c>
      <c r="O457" s="12" t="s">
        <v>95</v>
      </c>
      <c r="P457" s="62">
        <f t="shared" si="164"/>
        <v>17</v>
      </c>
      <c r="Q457" s="164">
        <f t="shared" si="141"/>
        <v>2001762</v>
      </c>
      <c r="R457" s="59" t="str">
        <f t="shared" si="153"/>
        <v>10E80-HP530  (80 gal)</v>
      </c>
      <c r="S457" s="151">
        <f t="shared" si="142"/>
        <v>1</v>
      </c>
      <c r="T457" t="s">
        <v>298</v>
      </c>
      <c r="U457" s="14">
        <v>80</v>
      </c>
      <c r="V457" s="99"/>
      <c r="W457" s="80" t="s">
        <v>276</v>
      </c>
      <c r="X457" s="85" t="str">
        <f t="shared" si="143"/>
        <v>Rheem2020Prem80</v>
      </c>
      <c r="Y457" s="115">
        <v>1</v>
      </c>
      <c r="Z457" s="46">
        <v>4</v>
      </c>
      <c r="AA457" s="47">
        <v>43944</v>
      </c>
      <c r="AB457" s="44"/>
      <c r="AC457" s="124" t="str">
        <f t="shared" si="154"/>
        <v>2,     2001762,   "10E80-HP530  (80 gal)"</v>
      </c>
      <c r="AD457" s="126" t="str">
        <f t="shared" si="165"/>
        <v>Richmond</v>
      </c>
      <c r="AE457" s="127" t="s">
        <v>619</v>
      </c>
      <c r="AF457" s="167">
        <f t="shared" si="144"/>
        <v>1</v>
      </c>
      <c r="AG457" s="124" t="str">
        <f t="shared" si="155"/>
        <v xml:space="preserve">          case  10E80-HP530  (80 gal)   :   "Richmond10E80HP530"</v>
      </c>
      <c r="AH457" s="6">
        <v>4.07</v>
      </c>
      <c r="AJ457" s="6">
        <v>4</v>
      </c>
      <c r="AK457"/>
      <c r="AL457" s="138" t="str">
        <f t="shared" si="156"/>
        <v/>
      </c>
      <c r="AM457" s="138">
        <f t="shared" si="157"/>
        <v>4.07</v>
      </c>
      <c r="AN457"/>
      <c r="AO457"/>
      <c r="AP457"/>
      <c r="AQ457"/>
      <c r="AR457"/>
    </row>
    <row r="458" spans="3:1035" s="6" customFormat="1" ht="15" customHeight="1" x14ac:dyDescent="0.25">
      <c r="C458" s="105" t="str">
        <f t="shared" si="145"/>
        <v>Richmond</v>
      </c>
      <c r="D458" s="105" t="str">
        <f t="shared" si="146"/>
        <v>10E40-HP5S30  (40 gal)</v>
      </c>
      <c r="E458" s="105">
        <f t="shared" si="147"/>
        <v>2001859</v>
      </c>
      <c r="F458" s="55">
        <f t="shared" si="148"/>
        <v>40</v>
      </c>
      <c r="G458" s="6" t="str">
        <f t="shared" si="149"/>
        <v>Rheem2020Prem40</v>
      </c>
      <c r="H458" s="114">
        <f t="shared" si="150"/>
        <v>1</v>
      </c>
      <c r="I458" s="152" t="str">
        <f t="shared" si="151"/>
        <v>Richmond10E40HP5S30</v>
      </c>
      <c r="J458" s="114">
        <v>4</v>
      </c>
      <c r="K458" s="219">
        <v>3.83</v>
      </c>
      <c r="L458" s="91" t="s">
        <v>188</v>
      </c>
      <c r="M458" s="32">
        <v>4</v>
      </c>
      <c r="N458" s="75">
        <f t="shared" si="152"/>
        <v>20</v>
      </c>
      <c r="O458" s="12" t="s">
        <v>95</v>
      </c>
      <c r="P458" s="62">
        <f t="shared" si="164"/>
        <v>18</v>
      </c>
      <c r="Q458" s="164">
        <f t="shared" ref="Q458:Q521" si="166" xml:space="preserve"> (N458*100000) + (P458*100) + VLOOKUP( W458, $T$2:$V$70, 2, FALSE )</f>
        <v>2001859</v>
      </c>
      <c r="R458" s="59" t="str">
        <f t="shared" si="153"/>
        <v>10E40-HP5S30  (40 gal)</v>
      </c>
      <c r="S458" s="151">
        <f t="shared" ref="S458:S521" si="167">COUNTIF(R$87:R$620, R458)</f>
        <v>1</v>
      </c>
      <c r="T458" t="s">
        <v>299</v>
      </c>
      <c r="U458" s="14">
        <v>40</v>
      </c>
      <c r="V458" s="99"/>
      <c r="W458" s="80" t="s">
        <v>273</v>
      </c>
      <c r="X458" s="85" t="str">
        <f t="shared" ref="X458:X521" si="168">VLOOKUP( W458, $T$2:$V$71, 3, FALSE )</f>
        <v>Rheem2020Prem40</v>
      </c>
      <c r="Y458" s="115">
        <v>1</v>
      </c>
      <c r="Z458" s="46">
        <v>2</v>
      </c>
      <c r="AA458" s="47">
        <v>43944</v>
      </c>
      <c r="AB458" s="44"/>
      <c r="AC458" s="124" t="str">
        <f t="shared" si="154"/>
        <v>2,     2001859,   "10E40-HP5S30  (40 gal)"</v>
      </c>
      <c r="AD458" s="126" t="str">
        <f t="shared" si="165"/>
        <v>Richmond</v>
      </c>
      <c r="AE458" s="127" t="s">
        <v>605</v>
      </c>
      <c r="AF458" s="167">
        <f t="shared" ref="AF458:AF521" si="169">COUNTIF(AE$74:AE$620, AE458)</f>
        <v>1</v>
      </c>
      <c r="AG458" s="124" t="str">
        <f t="shared" si="155"/>
        <v xml:space="preserve">          case  10E40-HP5S30  (40 gal)   :   "Richmond10E40HP5S30"</v>
      </c>
      <c r="AH458" s="6">
        <v>3.83</v>
      </c>
      <c r="AJ458" s="6">
        <v>4</v>
      </c>
      <c r="AK458"/>
      <c r="AL458" s="138" t="str">
        <f t="shared" si="156"/>
        <v/>
      </c>
      <c r="AM458" s="138">
        <f t="shared" si="157"/>
        <v>3.83</v>
      </c>
      <c r="AN458"/>
      <c r="AO458"/>
      <c r="AP458"/>
      <c r="AQ458"/>
      <c r="AR458"/>
    </row>
    <row r="459" spans="3:1035" s="6" customFormat="1" ht="15" customHeight="1" x14ac:dyDescent="0.25">
      <c r="C459" s="105" t="str">
        <f t="shared" si="145"/>
        <v>Richmond</v>
      </c>
      <c r="D459" s="105" t="str">
        <f t="shared" si="146"/>
        <v>10E50-HP5S30  (50 gal)</v>
      </c>
      <c r="E459" s="105">
        <f t="shared" si="147"/>
        <v>2001960</v>
      </c>
      <c r="F459" s="55">
        <f t="shared" si="148"/>
        <v>50</v>
      </c>
      <c r="G459" s="6" t="str">
        <f t="shared" si="149"/>
        <v>Rheem2020Prem50</v>
      </c>
      <c r="H459" s="114">
        <f t="shared" si="150"/>
        <v>1</v>
      </c>
      <c r="I459" s="152" t="str">
        <f t="shared" si="151"/>
        <v>Richmond10E50HP5S30</v>
      </c>
      <c r="J459" s="114">
        <v>4</v>
      </c>
      <c r="K459" s="219">
        <v>3.88</v>
      </c>
      <c r="L459" s="91" t="s">
        <v>188</v>
      </c>
      <c r="M459" s="32">
        <v>4</v>
      </c>
      <c r="N459" s="75">
        <f t="shared" si="152"/>
        <v>20</v>
      </c>
      <c r="O459" s="12" t="s">
        <v>95</v>
      </c>
      <c r="P459" s="62">
        <f t="shared" si="164"/>
        <v>19</v>
      </c>
      <c r="Q459" s="164">
        <f t="shared" si="166"/>
        <v>2001960</v>
      </c>
      <c r="R459" s="59" t="str">
        <f t="shared" si="153"/>
        <v>10E50-HP5S30  (50 gal)</v>
      </c>
      <c r="S459" s="151">
        <f t="shared" si="167"/>
        <v>1</v>
      </c>
      <c r="T459" t="s">
        <v>300</v>
      </c>
      <c r="U459" s="14">
        <v>50</v>
      </c>
      <c r="V459" s="99"/>
      <c r="W459" s="80" t="s">
        <v>274</v>
      </c>
      <c r="X459" s="85" t="str">
        <f t="shared" si="168"/>
        <v>Rheem2020Prem50</v>
      </c>
      <c r="Y459" s="115">
        <v>1</v>
      </c>
      <c r="Z459" s="46" t="s">
        <v>8</v>
      </c>
      <c r="AA459" s="47">
        <v>43944</v>
      </c>
      <c r="AB459" s="44"/>
      <c r="AC459" s="124" t="str">
        <f t="shared" si="154"/>
        <v>2,     2001960,   "10E50-HP5S30  (50 gal)"</v>
      </c>
      <c r="AD459" s="126" t="str">
        <f t="shared" si="165"/>
        <v>Richmond</v>
      </c>
      <c r="AE459" s="127" t="s">
        <v>610</v>
      </c>
      <c r="AF459" s="167">
        <f t="shared" si="169"/>
        <v>1</v>
      </c>
      <c r="AG459" s="124" t="str">
        <f t="shared" si="155"/>
        <v xml:space="preserve">          case  10E50-HP5S30  (50 gal)   :   "Richmond10E50HP5S30"</v>
      </c>
      <c r="AH459" s="6">
        <v>3.88</v>
      </c>
      <c r="AJ459" s="6">
        <v>4</v>
      </c>
      <c r="AK459"/>
      <c r="AL459" s="138" t="str">
        <f t="shared" si="156"/>
        <v/>
      </c>
      <c r="AM459" s="138">
        <f t="shared" si="157"/>
        <v>3.88</v>
      </c>
      <c r="AN459"/>
      <c r="AO459"/>
      <c r="AP459"/>
      <c r="AQ459"/>
      <c r="AR459"/>
    </row>
    <row r="460" spans="3:1035" s="6" customFormat="1" ht="15" customHeight="1" x14ac:dyDescent="0.25">
      <c r="C460" s="105" t="str">
        <f t="shared" si="145"/>
        <v>Richmond</v>
      </c>
      <c r="D460" s="105" t="str">
        <f t="shared" si="146"/>
        <v>10E65-HP5S30  (65 gal)</v>
      </c>
      <c r="E460" s="105">
        <f t="shared" si="147"/>
        <v>2002061</v>
      </c>
      <c r="F460" s="55">
        <f t="shared" si="148"/>
        <v>65</v>
      </c>
      <c r="G460" s="6" t="str">
        <f t="shared" si="149"/>
        <v>Rheem2020Prem65</v>
      </c>
      <c r="H460" s="114">
        <f t="shared" si="150"/>
        <v>1</v>
      </c>
      <c r="I460" s="152" t="str">
        <f t="shared" si="151"/>
        <v>Richmond10E65HP5S30</v>
      </c>
      <c r="J460" s="114">
        <v>4</v>
      </c>
      <c r="K460" s="219">
        <v>4.05</v>
      </c>
      <c r="L460" s="91" t="s">
        <v>188</v>
      </c>
      <c r="M460" s="32">
        <v>4</v>
      </c>
      <c r="N460" s="75">
        <f t="shared" si="152"/>
        <v>20</v>
      </c>
      <c r="O460" s="12" t="s">
        <v>95</v>
      </c>
      <c r="P460" s="62">
        <f t="shared" si="164"/>
        <v>20</v>
      </c>
      <c r="Q460" s="164">
        <f t="shared" si="166"/>
        <v>2002061</v>
      </c>
      <c r="R460" s="59" t="str">
        <f t="shared" si="153"/>
        <v>10E65-HP5S30  (65 gal)</v>
      </c>
      <c r="S460" s="151">
        <f t="shared" si="167"/>
        <v>1</v>
      </c>
      <c r="T460" t="s">
        <v>301</v>
      </c>
      <c r="U460" s="14">
        <v>65</v>
      </c>
      <c r="V460" s="99"/>
      <c r="W460" s="80" t="s">
        <v>275</v>
      </c>
      <c r="X460" s="85" t="str">
        <f t="shared" si="168"/>
        <v>Rheem2020Prem65</v>
      </c>
      <c r="Y460" s="115">
        <v>1</v>
      </c>
      <c r="Z460" s="46" t="s">
        <v>8</v>
      </c>
      <c r="AA460" s="47">
        <v>43944</v>
      </c>
      <c r="AB460" s="44"/>
      <c r="AC460" s="124" t="str">
        <f t="shared" si="154"/>
        <v>2,     2002061,   "10E65-HP5S30  (65 gal)"</v>
      </c>
      <c r="AD460" s="126" t="str">
        <f t="shared" si="165"/>
        <v>Richmond</v>
      </c>
      <c r="AE460" s="127" t="s">
        <v>615</v>
      </c>
      <c r="AF460" s="167">
        <f t="shared" si="169"/>
        <v>1</v>
      </c>
      <c r="AG460" s="124" t="str">
        <f t="shared" si="155"/>
        <v xml:space="preserve">          case  10E65-HP5S30  (65 gal)   :   "Richmond10E65HP5S30"</v>
      </c>
      <c r="AH460" s="6">
        <v>4.05</v>
      </c>
      <c r="AJ460" s="6">
        <v>4</v>
      </c>
      <c r="AK460"/>
      <c r="AL460" s="138" t="str">
        <f t="shared" si="156"/>
        <v/>
      </c>
      <c r="AM460" s="138">
        <f t="shared" si="157"/>
        <v>4.05</v>
      </c>
      <c r="AN460"/>
      <c r="AO460"/>
      <c r="AP460"/>
      <c r="AQ460"/>
      <c r="AR460"/>
    </row>
    <row r="461" spans="3:1035" s="6" customFormat="1" ht="15" customHeight="1" x14ac:dyDescent="0.25">
      <c r="C461" s="105" t="str">
        <f t="shared" ref="C461:C524" si="170">O461</f>
        <v>Richmond</v>
      </c>
      <c r="D461" s="105" t="str">
        <f t="shared" ref="D461:D524" si="171">R461</f>
        <v>10E80-HP5S30  (80 gal)</v>
      </c>
      <c r="E461" s="105">
        <f t="shared" ref="E461:E524" si="172">Q461</f>
        <v>2002162</v>
      </c>
      <c r="F461" s="55">
        <f t="shared" ref="F461:F524" si="173">U461</f>
        <v>80</v>
      </c>
      <c r="G461" s="6" t="str">
        <f t="shared" ref="G461:G524" si="174">X461</f>
        <v>Rheem2020Prem80</v>
      </c>
      <c r="H461" s="114">
        <f t="shared" ref="H461:H524" si="175">Y461</f>
        <v>1</v>
      </c>
      <c r="I461" s="152" t="str">
        <f t="shared" ref="I461:I524" si="176">AE461</f>
        <v>Richmond10E80HP5S30</v>
      </c>
      <c r="J461" s="114">
        <v>4</v>
      </c>
      <c r="K461" s="219">
        <v>4.07</v>
      </c>
      <c r="L461" s="91" t="s">
        <v>188</v>
      </c>
      <c r="M461" s="32">
        <v>4</v>
      </c>
      <c r="N461" s="75">
        <f t="shared" ref="N461:N524" si="177">VLOOKUP( O461, $O$2:$P$24, 2, FALSE )</f>
        <v>20</v>
      </c>
      <c r="O461" s="12" t="s">
        <v>95</v>
      </c>
      <c r="P461" s="62">
        <f t="shared" si="164"/>
        <v>21</v>
      </c>
      <c r="Q461" s="164">
        <f t="shared" si="166"/>
        <v>2002162</v>
      </c>
      <c r="R461" s="59" t="str">
        <f t="shared" ref="R461:R524" si="178">T461 &amp; "  (" &amp; U461 &amp; " gal)"</f>
        <v>10E80-HP5S30  (80 gal)</v>
      </c>
      <c r="S461" s="151">
        <f t="shared" si="167"/>
        <v>1</v>
      </c>
      <c r="T461" t="s">
        <v>302</v>
      </c>
      <c r="U461" s="14">
        <v>80</v>
      </c>
      <c r="V461" s="99"/>
      <c r="W461" s="80" t="s">
        <v>276</v>
      </c>
      <c r="X461" s="85" t="str">
        <f t="shared" si="168"/>
        <v>Rheem2020Prem80</v>
      </c>
      <c r="Y461" s="115">
        <v>1</v>
      </c>
      <c r="Z461" s="46">
        <v>4</v>
      </c>
      <c r="AA461" s="47">
        <v>43944</v>
      </c>
      <c r="AB461" s="44"/>
      <c r="AC461" s="124" t="str">
        <f t="shared" ref="AC461:AC524" si="179">"2,     "&amp;E461&amp;",   """&amp;R461&amp;""""</f>
        <v>2,     2002162,   "10E80-HP5S30  (80 gal)"</v>
      </c>
      <c r="AD461" s="126" t="str">
        <f t="shared" si="165"/>
        <v>Richmond</v>
      </c>
      <c r="AE461" s="127" t="s">
        <v>620</v>
      </c>
      <c r="AF461" s="167">
        <f t="shared" si="169"/>
        <v>1</v>
      </c>
      <c r="AG461" s="124" t="str">
        <f t="shared" ref="AG461:AG524" si="180">"          case  "&amp;D461&amp;"   :   """&amp;AE461&amp;""""</f>
        <v xml:space="preserve">          case  10E80-HP5S30  (80 gal)   :   "Richmond10E80HP5S30"</v>
      </c>
      <c r="AH461" s="6">
        <v>4.07</v>
      </c>
      <c r="AJ461" s="6">
        <v>4</v>
      </c>
      <c r="AK461"/>
      <c r="AL461" s="138" t="str">
        <f t="shared" si="156"/>
        <v/>
      </c>
      <c r="AM461" s="138">
        <f t="shared" si="157"/>
        <v>4.07</v>
      </c>
      <c r="AN461"/>
      <c r="AO461"/>
      <c r="AP461"/>
      <c r="AQ461"/>
      <c r="AR461"/>
    </row>
    <row r="462" spans="3:1035" s="6" customFormat="1" ht="15" customHeight="1" x14ac:dyDescent="0.25">
      <c r="C462" s="6" t="str">
        <f t="shared" si="170"/>
        <v>Richmond</v>
      </c>
      <c r="D462" s="6" t="str">
        <f t="shared" si="171"/>
        <v>10E50-HP4D  (50 gal)</v>
      </c>
      <c r="E462" s="6">
        <f t="shared" si="172"/>
        <v>2000139</v>
      </c>
      <c r="F462" s="55">
        <f t="shared" si="173"/>
        <v>50</v>
      </c>
      <c r="G462" s="6" t="str">
        <f t="shared" si="174"/>
        <v>RheemHBDR4550</v>
      </c>
      <c r="H462" s="114">
        <f t="shared" si="175"/>
        <v>0</v>
      </c>
      <c r="I462" s="152" t="str">
        <f t="shared" si="176"/>
        <v>Richmond10E50HP4D</v>
      </c>
      <c r="J462" s="114">
        <v>3</v>
      </c>
      <c r="K462" s="219">
        <v>3.55</v>
      </c>
      <c r="L462" s="91" t="s">
        <v>188</v>
      </c>
      <c r="M462" s="32">
        <v>3</v>
      </c>
      <c r="N462" s="75">
        <f t="shared" si="177"/>
        <v>20</v>
      </c>
      <c r="O462" s="12" t="s">
        <v>95</v>
      </c>
      <c r="P462" s="61">
        <v>1</v>
      </c>
      <c r="Q462" s="164">
        <f t="shared" si="166"/>
        <v>2000139</v>
      </c>
      <c r="R462" s="59" t="str">
        <f t="shared" si="178"/>
        <v>10E50-HP4D  (50 gal)</v>
      </c>
      <c r="S462" s="151">
        <f t="shared" si="167"/>
        <v>1</v>
      </c>
      <c r="T462" s="13" t="s">
        <v>131</v>
      </c>
      <c r="U462" s="14">
        <v>50</v>
      </c>
      <c r="V462" s="99" t="s">
        <v>259</v>
      </c>
      <c r="W462" s="80" t="s">
        <v>259</v>
      </c>
      <c r="X462" s="85" t="str">
        <f t="shared" si="168"/>
        <v>RheemHBDR4550</v>
      </c>
      <c r="Y462" s="113">
        <v>0</v>
      </c>
      <c r="Z462" s="46" t="str">
        <f>[1]ESTAR_to_AWHS!I61</f>
        <v>2-3</v>
      </c>
      <c r="AA462" s="47">
        <f>[1]ESTAR_to_AWHS!J61</f>
        <v>42667</v>
      </c>
      <c r="AB462" s="44" t="s">
        <v>88</v>
      </c>
      <c r="AC462" s="124" t="str">
        <f t="shared" si="179"/>
        <v>2,     2000139,   "10E50-HP4D  (50 gal)"</v>
      </c>
      <c r="AD462" s="126" t="str">
        <f t="shared" si="165"/>
        <v>Richmond</v>
      </c>
      <c r="AE462" s="127" t="s">
        <v>606</v>
      </c>
      <c r="AF462" s="167">
        <f t="shared" si="169"/>
        <v>1</v>
      </c>
      <c r="AG462" s="124" t="str">
        <f t="shared" si="180"/>
        <v xml:space="preserve">          case  10E50-HP4D  (50 gal)   :   "Richmond10E50HP4D"</v>
      </c>
      <c r="AH462" s="6">
        <v>3.55</v>
      </c>
      <c r="AJ462" s="6">
        <v>3</v>
      </c>
      <c r="AK462"/>
      <c r="AL462" s="138">
        <f t="shared" ref="AL462:AL525" si="181">IF( AJ462=3, AH462, "" )</f>
        <v>3.55</v>
      </c>
      <c r="AM462" s="138" t="str">
        <f t="shared" ref="AM462:AM525" si="182">IF( AJ462=4, AH462, "" )</f>
        <v/>
      </c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  <c r="CO462"/>
      <c r="CP462"/>
      <c r="CQ462"/>
      <c r="CR462"/>
      <c r="CS462"/>
      <c r="CT462"/>
      <c r="CU462"/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  <c r="DQ462"/>
      <c r="DR462"/>
      <c r="DS462"/>
      <c r="DT462"/>
      <c r="DU462"/>
      <c r="DV462"/>
      <c r="DW462"/>
      <c r="DX462"/>
      <c r="DY462"/>
      <c r="DZ462"/>
      <c r="EA462"/>
      <c r="EB462"/>
      <c r="EC462"/>
      <c r="ED462"/>
      <c r="EE462"/>
      <c r="EF462"/>
      <c r="EG462"/>
      <c r="EH462"/>
      <c r="EI462"/>
      <c r="EJ462"/>
      <c r="EK462"/>
      <c r="EL462"/>
      <c r="EM462"/>
      <c r="EN462"/>
      <c r="EO462"/>
      <c r="EP462"/>
      <c r="EQ462"/>
      <c r="ER462"/>
      <c r="ES462"/>
      <c r="ET462"/>
      <c r="EU462"/>
      <c r="EV462"/>
      <c r="EW462"/>
      <c r="EX462"/>
      <c r="EY462"/>
      <c r="EZ462"/>
      <c r="FA462"/>
      <c r="FB462"/>
      <c r="FC462"/>
      <c r="FD462"/>
      <c r="FE462"/>
      <c r="FF462"/>
      <c r="FG462"/>
      <c r="FH462"/>
      <c r="FI462"/>
      <c r="FJ462"/>
      <c r="FK462"/>
      <c r="FL462"/>
      <c r="FM462"/>
      <c r="FN462"/>
      <c r="FO462"/>
      <c r="FP462"/>
      <c r="FQ462"/>
      <c r="FR462"/>
      <c r="FS462"/>
      <c r="FT462"/>
      <c r="FU462"/>
      <c r="FV462"/>
      <c r="FW462"/>
      <c r="FX462"/>
      <c r="FY462"/>
      <c r="FZ462"/>
      <c r="GA462"/>
      <c r="GB462"/>
      <c r="GC462"/>
      <c r="GD462"/>
      <c r="GE462"/>
      <c r="GF462"/>
      <c r="GG462"/>
      <c r="GH462"/>
      <c r="GI462"/>
      <c r="GJ462"/>
      <c r="GK462"/>
      <c r="GL462"/>
      <c r="GM462"/>
      <c r="GN462"/>
      <c r="GO462"/>
      <c r="GP462"/>
      <c r="GQ462"/>
      <c r="GR462"/>
      <c r="GS462"/>
      <c r="GT462"/>
      <c r="GU462"/>
      <c r="GV462"/>
      <c r="GW462"/>
      <c r="GX462"/>
      <c r="GY462"/>
      <c r="GZ462"/>
      <c r="HA462"/>
      <c r="HB462"/>
      <c r="HC462"/>
      <c r="HD462"/>
      <c r="HE462"/>
      <c r="HF462"/>
      <c r="HG462"/>
      <c r="HH462"/>
      <c r="HI462"/>
      <c r="HJ462"/>
      <c r="HK462"/>
      <c r="HL462"/>
      <c r="HM462"/>
      <c r="HN462"/>
      <c r="HO462"/>
      <c r="HP462"/>
      <c r="HQ462"/>
      <c r="HR462"/>
      <c r="HS462"/>
      <c r="HT462"/>
      <c r="HU462"/>
      <c r="HV462"/>
      <c r="HW462"/>
      <c r="HX462"/>
      <c r="HY462"/>
      <c r="HZ462"/>
      <c r="IA462"/>
      <c r="IB462"/>
      <c r="IC462"/>
      <c r="ID462"/>
      <c r="IE462"/>
      <c r="IF462"/>
      <c r="IG462"/>
      <c r="IH462"/>
      <c r="II462"/>
      <c r="IJ462"/>
      <c r="IK462"/>
      <c r="IL462"/>
      <c r="IM462"/>
      <c r="IN462"/>
      <c r="IO462"/>
      <c r="IP462"/>
      <c r="IQ462"/>
      <c r="IR462"/>
      <c r="IS462"/>
      <c r="IT462"/>
      <c r="IU462"/>
      <c r="IV462"/>
      <c r="IW462"/>
      <c r="IX462"/>
      <c r="IY462"/>
      <c r="IZ462"/>
      <c r="JA462"/>
      <c r="JB462"/>
      <c r="JC462"/>
      <c r="JD462"/>
      <c r="JE462"/>
      <c r="JF462"/>
      <c r="JG462"/>
      <c r="JH462"/>
      <c r="JI462"/>
      <c r="JJ462"/>
      <c r="JK462"/>
      <c r="JL462"/>
      <c r="JM462"/>
      <c r="JN462"/>
      <c r="JO462"/>
      <c r="JP462"/>
      <c r="JQ462"/>
      <c r="JR462"/>
      <c r="JS462"/>
      <c r="JT462"/>
      <c r="JU462"/>
      <c r="JV462"/>
      <c r="JW462"/>
      <c r="JX462"/>
      <c r="JY462"/>
      <c r="JZ462"/>
      <c r="KA462"/>
      <c r="KB462"/>
      <c r="KC462"/>
      <c r="KD462"/>
      <c r="KE462"/>
      <c r="KF462"/>
      <c r="KG462"/>
      <c r="KH462"/>
      <c r="KI462"/>
      <c r="KJ462"/>
      <c r="KK462"/>
      <c r="KL462"/>
      <c r="KM462"/>
      <c r="KN462"/>
      <c r="KO462"/>
      <c r="KP462"/>
      <c r="KQ462"/>
      <c r="KR462"/>
      <c r="KS462"/>
      <c r="KT462"/>
      <c r="KU462"/>
      <c r="KV462"/>
      <c r="KW462"/>
      <c r="KX462"/>
      <c r="KY462"/>
      <c r="KZ462"/>
      <c r="LA462"/>
      <c r="LB462"/>
      <c r="LC462"/>
      <c r="LD462"/>
      <c r="LE462"/>
      <c r="LF462"/>
      <c r="LG462"/>
      <c r="LH462"/>
      <c r="LI462"/>
      <c r="LJ462"/>
      <c r="LK462"/>
      <c r="LL462"/>
      <c r="LM462"/>
      <c r="LN462"/>
      <c r="LO462"/>
      <c r="LP462"/>
      <c r="LQ462"/>
      <c r="LR462"/>
      <c r="LS462"/>
      <c r="LT462"/>
      <c r="LU462"/>
      <c r="LV462"/>
      <c r="LW462"/>
      <c r="LX462"/>
      <c r="LY462"/>
      <c r="LZ462"/>
      <c r="MA462"/>
      <c r="MB462"/>
      <c r="MC462"/>
      <c r="MD462"/>
      <c r="ME462"/>
      <c r="MF462"/>
      <c r="MG462"/>
      <c r="MH462"/>
      <c r="MI462"/>
      <c r="MJ462"/>
      <c r="MK462"/>
      <c r="ML462"/>
      <c r="MM462"/>
      <c r="MN462"/>
      <c r="MO462"/>
      <c r="MP462"/>
      <c r="MQ462"/>
      <c r="MR462"/>
      <c r="MS462"/>
      <c r="MT462"/>
      <c r="MU462"/>
      <c r="MV462"/>
      <c r="MW462"/>
      <c r="MX462"/>
      <c r="MY462"/>
      <c r="MZ462"/>
      <c r="NA462"/>
      <c r="NB462"/>
      <c r="NC462"/>
      <c r="ND462"/>
      <c r="NE462"/>
      <c r="NF462"/>
      <c r="NG462"/>
      <c r="NH462"/>
      <c r="NI462"/>
      <c r="NJ462"/>
      <c r="NK462"/>
      <c r="NL462"/>
      <c r="NM462"/>
      <c r="NN462"/>
      <c r="NO462"/>
      <c r="NP462"/>
      <c r="NQ462"/>
      <c r="NR462"/>
      <c r="NS462"/>
      <c r="NT462"/>
      <c r="NU462"/>
      <c r="NV462"/>
      <c r="NW462"/>
      <c r="NX462"/>
      <c r="NY462"/>
      <c r="NZ462"/>
      <c r="OA462"/>
      <c r="OB462"/>
      <c r="OC462"/>
      <c r="OD462"/>
      <c r="OE462"/>
      <c r="OF462"/>
      <c r="OG462"/>
      <c r="OH462"/>
      <c r="OI462"/>
      <c r="OJ462"/>
      <c r="OK462"/>
      <c r="OL462"/>
      <c r="OM462"/>
      <c r="ON462"/>
      <c r="OO462"/>
      <c r="OP462"/>
      <c r="OQ462"/>
      <c r="OR462"/>
      <c r="OS462"/>
      <c r="OT462"/>
      <c r="OU462"/>
      <c r="OV462"/>
      <c r="OW462"/>
      <c r="OX462"/>
      <c r="OY462"/>
      <c r="OZ462"/>
      <c r="PA462"/>
      <c r="PB462"/>
      <c r="PC462"/>
      <c r="PD462"/>
      <c r="PE462"/>
      <c r="PF462"/>
      <c r="PG462"/>
      <c r="PH462"/>
      <c r="PI462"/>
      <c r="PJ462"/>
      <c r="PK462"/>
      <c r="PL462"/>
      <c r="PM462"/>
      <c r="PN462"/>
      <c r="PO462"/>
      <c r="PP462"/>
      <c r="PQ462"/>
      <c r="PR462"/>
      <c r="PS462"/>
      <c r="PT462"/>
      <c r="PU462"/>
      <c r="PV462"/>
      <c r="PW462"/>
      <c r="PX462"/>
      <c r="PY462"/>
      <c r="PZ462"/>
      <c r="QA462"/>
      <c r="QB462"/>
      <c r="QC462"/>
      <c r="QD462"/>
      <c r="QE462"/>
      <c r="QF462"/>
      <c r="QG462"/>
      <c r="QH462"/>
      <c r="QI462"/>
      <c r="QJ462"/>
      <c r="QK462"/>
      <c r="QL462"/>
      <c r="QM462"/>
      <c r="QN462"/>
      <c r="QO462"/>
      <c r="QP462"/>
      <c r="QQ462"/>
      <c r="QR462"/>
      <c r="QS462"/>
      <c r="QT462"/>
      <c r="QU462"/>
      <c r="QV462"/>
      <c r="QW462"/>
      <c r="QX462"/>
      <c r="QY462"/>
      <c r="QZ462"/>
      <c r="RA462"/>
      <c r="RB462"/>
      <c r="RC462"/>
      <c r="RD462"/>
      <c r="RE462"/>
      <c r="RF462"/>
      <c r="RG462"/>
      <c r="RH462"/>
      <c r="RI462"/>
      <c r="RJ462"/>
      <c r="RK462"/>
      <c r="RL462"/>
      <c r="RM462"/>
      <c r="RN462"/>
      <c r="RO462"/>
      <c r="RP462"/>
      <c r="RQ462"/>
      <c r="RR462"/>
      <c r="RS462"/>
      <c r="RT462"/>
      <c r="RU462"/>
      <c r="RV462"/>
      <c r="RW462"/>
      <c r="RX462"/>
      <c r="RY462"/>
      <c r="RZ462"/>
      <c r="SA462"/>
      <c r="SB462"/>
      <c r="SC462"/>
      <c r="SD462"/>
      <c r="SE462"/>
      <c r="SF462"/>
      <c r="SG462"/>
      <c r="SH462"/>
      <c r="SI462"/>
      <c r="SJ462"/>
      <c r="SK462"/>
      <c r="SL462"/>
      <c r="SM462"/>
      <c r="SN462"/>
      <c r="SO462"/>
      <c r="SP462"/>
      <c r="SQ462"/>
      <c r="SR462"/>
      <c r="SS462"/>
      <c r="ST462"/>
      <c r="SU462"/>
      <c r="SV462"/>
      <c r="SW462"/>
      <c r="SX462"/>
      <c r="SY462"/>
      <c r="SZ462"/>
      <c r="TA462"/>
      <c r="TB462"/>
      <c r="TC462"/>
      <c r="TD462"/>
      <c r="TE462"/>
      <c r="TF462"/>
      <c r="TG462"/>
      <c r="TH462"/>
      <c r="TI462"/>
      <c r="TJ462"/>
      <c r="TK462"/>
      <c r="TL462"/>
      <c r="TM462"/>
      <c r="TN462"/>
      <c r="TO462"/>
      <c r="TP462"/>
      <c r="TQ462"/>
      <c r="TR462"/>
      <c r="TS462"/>
      <c r="TT462"/>
      <c r="TU462"/>
      <c r="TV462"/>
      <c r="TW462"/>
      <c r="TX462"/>
      <c r="TY462"/>
      <c r="TZ462"/>
      <c r="UA462"/>
      <c r="UB462"/>
      <c r="UC462"/>
      <c r="UD462"/>
      <c r="UE462"/>
      <c r="UF462"/>
      <c r="UG462"/>
      <c r="UH462"/>
      <c r="UI462"/>
      <c r="UJ462"/>
      <c r="UK462"/>
      <c r="UL462"/>
      <c r="UM462"/>
      <c r="UN462"/>
      <c r="UO462"/>
      <c r="UP462"/>
      <c r="UQ462"/>
      <c r="UR462"/>
      <c r="US462"/>
      <c r="UT462"/>
      <c r="UU462"/>
      <c r="UV462"/>
      <c r="UW462"/>
      <c r="UX462"/>
      <c r="UY462"/>
      <c r="UZ462"/>
      <c r="VA462"/>
      <c r="VB462"/>
      <c r="VC462"/>
      <c r="VD462"/>
      <c r="VE462"/>
      <c r="VF462"/>
      <c r="VG462"/>
      <c r="VH462"/>
      <c r="VI462"/>
      <c r="VJ462"/>
      <c r="VK462"/>
      <c r="VL462"/>
      <c r="VM462"/>
      <c r="VN462"/>
      <c r="VO462"/>
      <c r="VP462"/>
      <c r="VQ462"/>
      <c r="VR462"/>
      <c r="VS462"/>
      <c r="VT462"/>
      <c r="VU462"/>
      <c r="VV462"/>
      <c r="VW462"/>
      <c r="VX462"/>
      <c r="VY462"/>
      <c r="VZ462"/>
      <c r="WA462"/>
      <c r="WB462"/>
      <c r="WC462"/>
      <c r="WD462"/>
      <c r="WE462"/>
      <c r="WF462"/>
      <c r="WG462"/>
      <c r="WH462"/>
      <c r="WI462"/>
      <c r="WJ462"/>
      <c r="WK462"/>
      <c r="WL462"/>
      <c r="WM462"/>
      <c r="WN462"/>
      <c r="WO462"/>
      <c r="WP462"/>
      <c r="WQ462"/>
      <c r="WR462"/>
      <c r="WS462"/>
      <c r="WT462"/>
      <c r="WU462"/>
      <c r="WV462"/>
      <c r="WW462"/>
      <c r="WX462"/>
      <c r="WY462"/>
      <c r="WZ462"/>
      <c r="XA462"/>
      <c r="XB462"/>
      <c r="XC462"/>
      <c r="XD462"/>
      <c r="XE462"/>
      <c r="XF462"/>
      <c r="XG462"/>
      <c r="XH462"/>
      <c r="XI462"/>
      <c r="XJ462"/>
      <c r="XK462"/>
      <c r="XL462"/>
      <c r="XM462"/>
      <c r="XN462"/>
      <c r="XO462"/>
      <c r="XP462"/>
      <c r="XQ462"/>
      <c r="XR462"/>
      <c r="XS462"/>
      <c r="XT462"/>
      <c r="XU462"/>
      <c r="XV462"/>
      <c r="XW462"/>
      <c r="XX462"/>
      <c r="XY462"/>
      <c r="XZ462"/>
      <c r="YA462"/>
      <c r="YB462"/>
      <c r="YC462"/>
      <c r="YD462"/>
      <c r="YE462"/>
      <c r="YF462"/>
      <c r="YG462"/>
      <c r="YH462"/>
      <c r="YI462"/>
      <c r="YJ462"/>
      <c r="YK462"/>
      <c r="YL462"/>
      <c r="YM462"/>
      <c r="YN462"/>
      <c r="YO462"/>
      <c r="YP462"/>
      <c r="YQ462"/>
      <c r="YR462"/>
      <c r="YS462"/>
      <c r="YT462"/>
      <c r="YU462"/>
      <c r="YV462"/>
      <c r="YW462"/>
      <c r="YX462"/>
      <c r="YY462"/>
      <c r="YZ462"/>
      <c r="ZA462"/>
      <c r="ZB462"/>
      <c r="ZC462"/>
      <c r="ZD462"/>
      <c r="ZE462"/>
      <c r="ZF462"/>
      <c r="ZG462"/>
      <c r="ZH462"/>
      <c r="ZI462"/>
      <c r="ZJ462"/>
      <c r="ZK462"/>
      <c r="ZL462"/>
      <c r="ZM462"/>
      <c r="ZN462"/>
      <c r="ZO462"/>
      <c r="ZP462"/>
      <c r="ZQ462"/>
      <c r="ZR462"/>
      <c r="ZS462"/>
      <c r="ZT462"/>
      <c r="ZU462"/>
      <c r="ZV462"/>
      <c r="ZW462"/>
      <c r="ZX462"/>
      <c r="ZY462"/>
      <c r="ZZ462"/>
      <c r="AAA462"/>
      <c r="AAB462"/>
      <c r="AAC462"/>
      <c r="AAD462"/>
      <c r="AAE462"/>
      <c r="AAF462"/>
      <c r="AAG462"/>
      <c r="AAH462"/>
      <c r="AAI462"/>
      <c r="AAJ462"/>
      <c r="AAK462"/>
      <c r="AAL462"/>
      <c r="AAM462"/>
      <c r="AAN462"/>
      <c r="AAO462"/>
      <c r="AAP462"/>
      <c r="AAQ462"/>
      <c r="AAR462"/>
      <c r="AAS462"/>
      <c r="AAT462"/>
      <c r="AAU462"/>
      <c r="AAV462"/>
      <c r="AAW462"/>
      <c r="AAX462"/>
      <c r="AAY462"/>
      <c r="AAZ462"/>
      <c r="ABA462"/>
      <c r="ABB462"/>
      <c r="ABC462"/>
      <c r="ABD462"/>
      <c r="ABE462"/>
      <c r="ABF462"/>
      <c r="ABG462"/>
      <c r="ABH462"/>
      <c r="ABI462"/>
      <c r="ABJ462"/>
      <c r="ABK462"/>
      <c r="ABL462"/>
      <c r="ABM462"/>
      <c r="ABN462"/>
      <c r="ABO462"/>
      <c r="ABP462"/>
      <c r="ABQ462"/>
      <c r="ABR462"/>
      <c r="ABS462"/>
      <c r="ABT462"/>
      <c r="ABU462"/>
      <c r="ABV462"/>
      <c r="ABW462"/>
      <c r="ABX462"/>
      <c r="ABY462"/>
      <c r="ABZ462"/>
      <c r="ACA462"/>
      <c r="ACB462"/>
      <c r="ACC462"/>
      <c r="ACD462"/>
      <c r="ACE462"/>
      <c r="ACF462"/>
      <c r="ACG462"/>
      <c r="ACH462"/>
      <c r="ACI462"/>
      <c r="ACJ462"/>
      <c r="ACK462"/>
      <c r="ACL462"/>
      <c r="ACM462"/>
      <c r="ACN462"/>
      <c r="ACO462"/>
      <c r="ACP462"/>
      <c r="ACQ462"/>
      <c r="ACR462"/>
      <c r="ACS462"/>
      <c r="ACT462"/>
      <c r="ACU462"/>
      <c r="ACV462"/>
      <c r="ACW462"/>
      <c r="ACX462"/>
      <c r="ACY462"/>
      <c r="ACZ462"/>
      <c r="ADA462"/>
      <c r="ADB462"/>
      <c r="ADC462"/>
      <c r="ADD462"/>
      <c r="ADE462"/>
      <c r="ADF462"/>
      <c r="ADG462"/>
      <c r="ADH462"/>
      <c r="ADI462"/>
      <c r="ADJ462"/>
      <c r="ADK462"/>
      <c r="ADL462"/>
      <c r="ADM462"/>
      <c r="ADN462"/>
      <c r="ADO462"/>
      <c r="ADP462"/>
      <c r="ADQ462"/>
      <c r="ADR462"/>
      <c r="ADS462"/>
      <c r="ADT462"/>
      <c r="ADU462"/>
      <c r="ADV462"/>
      <c r="ADW462"/>
      <c r="ADX462"/>
      <c r="ADY462"/>
      <c r="ADZ462"/>
      <c r="AEA462"/>
      <c r="AEB462"/>
      <c r="AEC462"/>
      <c r="AED462"/>
      <c r="AEE462"/>
      <c r="AEF462"/>
      <c r="AEG462"/>
      <c r="AEH462"/>
      <c r="AEI462"/>
      <c r="AEJ462"/>
      <c r="AEK462"/>
      <c r="AEL462"/>
      <c r="AEM462"/>
      <c r="AEN462"/>
      <c r="AEO462"/>
      <c r="AEP462"/>
      <c r="AEQ462"/>
      <c r="AER462"/>
      <c r="AES462"/>
      <c r="AET462"/>
      <c r="AEU462"/>
      <c r="AEV462"/>
      <c r="AEW462"/>
      <c r="AEX462"/>
      <c r="AEY462"/>
      <c r="AEZ462"/>
      <c r="AFA462"/>
      <c r="AFB462"/>
      <c r="AFC462"/>
      <c r="AFD462"/>
      <c r="AFE462"/>
      <c r="AFF462"/>
      <c r="AFG462"/>
      <c r="AFH462"/>
      <c r="AFI462"/>
      <c r="AFJ462"/>
      <c r="AFK462"/>
      <c r="AFL462"/>
      <c r="AFM462"/>
      <c r="AFN462"/>
      <c r="AFO462"/>
      <c r="AFP462"/>
      <c r="AFQ462"/>
      <c r="AFR462"/>
      <c r="AFS462"/>
      <c r="AFT462"/>
      <c r="AFU462"/>
      <c r="AFV462"/>
      <c r="AFW462"/>
      <c r="AFX462"/>
      <c r="AFY462"/>
      <c r="AFZ462"/>
      <c r="AGA462"/>
      <c r="AGB462"/>
      <c r="AGC462"/>
      <c r="AGD462"/>
      <c r="AGE462"/>
      <c r="AGF462"/>
      <c r="AGG462"/>
      <c r="AGH462"/>
      <c r="AGI462"/>
      <c r="AGJ462"/>
      <c r="AGK462"/>
      <c r="AGL462"/>
      <c r="AGM462"/>
      <c r="AGN462"/>
      <c r="AGO462"/>
      <c r="AGP462"/>
      <c r="AGQ462"/>
      <c r="AGR462"/>
      <c r="AGS462"/>
      <c r="AGT462"/>
      <c r="AGU462"/>
      <c r="AGV462"/>
      <c r="AGW462"/>
      <c r="AGX462"/>
      <c r="AGY462"/>
      <c r="AGZ462"/>
      <c r="AHA462"/>
      <c r="AHB462"/>
      <c r="AHC462"/>
      <c r="AHD462"/>
      <c r="AHE462"/>
      <c r="AHF462"/>
      <c r="AHG462"/>
      <c r="AHH462"/>
      <c r="AHI462"/>
      <c r="AHJ462"/>
      <c r="AHK462"/>
      <c r="AHL462"/>
      <c r="AHM462"/>
      <c r="AHN462"/>
      <c r="AHO462"/>
      <c r="AHP462"/>
      <c r="AHQ462"/>
      <c r="AHR462"/>
      <c r="AHS462"/>
      <c r="AHT462"/>
      <c r="AHU462"/>
      <c r="AHV462"/>
      <c r="AHW462"/>
      <c r="AHX462"/>
      <c r="AHY462"/>
      <c r="AHZ462"/>
      <c r="AIA462"/>
      <c r="AIB462"/>
      <c r="AIC462"/>
      <c r="AID462"/>
      <c r="AIE462"/>
      <c r="AIF462"/>
      <c r="AIG462"/>
      <c r="AIH462"/>
      <c r="AII462"/>
      <c r="AIJ462"/>
      <c r="AIK462"/>
      <c r="AIL462"/>
      <c r="AIM462"/>
      <c r="AIN462"/>
      <c r="AIO462"/>
      <c r="AIP462"/>
      <c r="AIQ462"/>
      <c r="AIR462"/>
      <c r="AIS462"/>
      <c r="AIT462"/>
      <c r="AIU462"/>
      <c r="AIV462"/>
      <c r="AIW462"/>
      <c r="AIX462"/>
      <c r="AIY462"/>
      <c r="AIZ462"/>
      <c r="AJA462"/>
      <c r="AJB462"/>
      <c r="AJC462"/>
      <c r="AJD462"/>
      <c r="AJE462"/>
      <c r="AJF462"/>
      <c r="AJG462"/>
      <c r="AJH462"/>
      <c r="AJI462"/>
      <c r="AJJ462"/>
      <c r="AJK462"/>
      <c r="AJL462"/>
      <c r="AJM462"/>
      <c r="AJN462"/>
      <c r="AJO462"/>
      <c r="AJP462"/>
      <c r="AJQ462"/>
      <c r="AJR462"/>
      <c r="AJS462"/>
      <c r="AJT462"/>
      <c r="AJU462"/>
      <c r="AJV462"/>
      <c r="AJW462"/>
      <c r="AJX462"/>
      <c r="AJY462"/>
      <c r="AJZ462"/>
      <c r="AKA462"/>
      <c r="AKB462"/>
      <c r="AKC462"/>
      <c r="AKD462"/>
      <c r="AKE462"/>
      <c r="AKF462"/>
      <c r="AKG462"/>
      <c r="AKH462"/>
      <c r="AKI462"/>
      <c r="AKJ462"/>
      <c r="AKK462"/>
      <c r="AKL462"/>
      <c r="AKM462"/>
      <c r="AKN462"/>
      <c r="AKO462"/>
      <c r="AKP462"/>
      <c r="AKQ462"/>
      <c r="AKR462"/>
      <c r="AKS462"/>
      <c r="AKT462"/>
      <c r="AKU462"/>
      <c r="AKV462"/>
      <c r="AKW462"/>
      <c r="AKX462"/>
      <c r="AKY462"/>
      <c r="AKZ462"/>
      <c r="ALA462"/>
      <c r="ALB462"/>
      <c r="ALC462"/>
      <c r="ALD462"/>
      <c r="ALE462"/>
      <c r="ALF462"/>
      <c r="ALG462"/>
      <c r="ALH462"/>
      <c r="ALI462"/>
      <c r="ALJ462"/>
      <c r="ALK462"/>
      <c r="ALL462"/>
      <c r="ALM462"/>
      <c r="ALN462"/>
      <c r="ALO462"/>
      <c r="ALP462"/>
      <c r="ALQ462"/>
      <c r="ALR462"/>
      <c r="ALS462"/>
      <c r="ALT462"/>
      <c r="ALU462"/>
      <c r="ALV462"/>
      <c r="ALW462"/>
      <c r="ALX462"/>
      <c r="ALY462"/>
      <c r="ALZ462"/>
      <c r="AMA462"/>
      <c r="AMB462"/>
      <c r="AMC462"/>
      <c r="AMD462"/>
      <c r="AME462"/>
      <c r="AMF462"/>
      <c r="AMG462"/>
      <c r="AMH462"/>
      <c r="AMI462"/>
      <c r="AMJ462"/>
      <c r="AMK462"/>
      <c r="AML462"/>
      <c r="AMM462"/>
      <c r="AMN462"/>
      <c r="AMO462"/>
      <c r="AMP462"/>
      <c r="AMQ462"/>
      <c r="AMR462"/>
      <c r="AMS462"/>
      <c r="AMT462"/>
      <c r="AMU462"/>
    </row>
    <row r="463" spans="3:1035" s="6" customFormat="1" ht="15" customHeight="1" x14ac:dyDescent="0.25">
      <c r="C463" s="6" t="str">
        <f t="shared" si="170"/>
        <v>Richmond</v>
      </c>
      <c r="D463" s="6" t="str">
        <f t="shared" si="171"/>
        <v>10E65-HP4D  (65 gal)</v>
      </c>
      <c r="E463" s="6">
        <f t="shared" si="172"/>
        <v>2000240</v>
      </c>
      <c r="F463" s="55">
        <f t="shared" si="173"/>
        <v>65</v>
      </c>
      <c r="G463" s="6" t="str">
        <f t="shared" si="174"/>
        <v>RheemHBDR4565</v>
      </c>
      <c r="H463" s="114">
        <f t="shared" si="175"/>
        <v>0</v>
      </c>
      <c r="I463" s="152" t="str">
        <f t="shared" si="176"/>
        <v>Richmond10E65HP4D</v>
      </c>
      <c r="J463" s="114">
        <v>3</v>
      </c>
      <c r="K463" s="219">
        <v>3.7</v>
      </c>
      <c r="L463" s="91" t="s">
        <v>188</v>
      </c>
      <c r="M463" s="32">
        <v>3</v>
      </c>
      <c r="N463" s="75">
        <f t="shared" si="177"/>
        <v>20</v>
      </c>
      <c r="O463" s="12" t="s">
        <v>95</v>
      </c>
      <c r="P463" s="62">
        <f t="shared" ref="P463:P470" si="183">P462+1</f>
        <v>2</v>
      </c>
      <c r="Q463" s="164">
        <f t="shared" si="166"/>
        <v>2000240</v>
      </c>
      <c r="R463" s="59" t="str">
        <f t="shared" si="178"/>
        <v>10E65-HP4D  (65 gal)</v>
      </c>
      <c r="S463" s="151">
        <f t="shared" si="167"/>
        <v>1</v>
      </c>
      <c r="T463" s="13" t="s">
        <v>132</v>
      </c>
      <c r="U463" s="14">
        <v>65</v>
      </c>
      <c r="V463" s="99" t="s">
        <v>260</v>
      </c>
      <c r="W463" s="80" t="s">
        <v>260</v>
      </c>
      <c r="X463" s="85" t="str">
        <f t="shared" si="168"/>
        <v>RheemHBDR4565</v>
      </c>
      <c r="Y463" s="113">
        <v>0</v>
      </c>
      <c r="Z463" s="46" t="str">
        <f>[1]ESTAR_to_AWHS!I62</f>
        <v>2-3</v>
      </c>
      <c r="AA463" s="47">
        <f>[1]ESTAR_to_AWHS!J62</f>
        <v>42667</v>
      </c>
      <c r="AB463" s="44" t="s">
        <v>88</v>
      </c>
      <c r="AC463" s="124" t="str">
        <f t="shared" si="179"/>
        <v>2,     2000240,   "10E65-HP4D  (65 gal)"</v>
      </c>
      <c r="AD463" s="126" t="str">
        <f t="shared" si="165"/>
        <v>Richmond</v>
      </c>
      <c r="AE463" s="127" t="s">
        <v>611</v>
      </c>
      <c r="AF463" s="167">
        <f t="shared" si="169"/>
        <v>1</v>
      </c>
      <c r="AG463" s="124" t="str">
        <f t="shared" si="180"/>
        <v xml:space="preserve">          case  10E65-HP4D  (65 gal)   :   "Richmond10E65HP4D"</v>
      </c>
      <c r="AH463" s="6">
        <v>3.7</v>
      </c>
      <c r="AJ463" s="6">
        <v>3</v>
      </c>
      <c r="AK463"/>
      <c r="AL463" s="138">
        <f t="shared" si="181"/>
        <v>3.7</v>
      </c>
      <c r="AM463" s="138" t="str">
        <f t="shared" si="182"/>
        <v/>
      </c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  <c r="DQ463"/>
      <c r="DR463"/>
      <c r="DS463"/>
      <c r="DT463"/>
      <c r="DU463"/>
      <c r="DV463"/>
      <c r="DW463"/>
      <c r="DX463"/>
      <c r="DY463"/>
      <c r="DZ463"/>
      <c r="EA463"/>
      <c r="EB463"/>
      <c r="EC463"/>
      <c r="ED463"/>
      <c r="EE463"/>
      <c r="EF463"/>
      <c r="EG463"/>
      <c r="EH463"/>
      <c r="EI463"/>
      <c r="EJ463"/>
      <c r="EK463"/>
      <c r="EL463"/>
      <c r="EM463"/>
      <c r="EN463"/>
      <c r="EO463"/>
      <c r="EP463"/>
      <c r="EQ463"/>
      <c r="ER463"/>
      <c r="ES463"/>
      <c r="ET463"/>
      <c r="EU463"/>
      <c r="EV463"/>
      <c r="EW463"/>
      <c r="EX463"/>
      <c r="EY463"/>
      <c r="EZ463"/>
      <c r="FA463"/>
      <c r="FB463"/>
      <c r="FC463"/>
      <c r="FD463"/>
      <c r="FE463"/>
      <c r="FF463"/>
      <c r="FG463"/>
      <c r="FH463"/>
      <c r="FI463"/>
      <c r="FJ463"/>
      <c r="FK463"/>
      <c r="FL463"/>
      <c r="FM463"/>
      <c r="FN463"/>
      <c r="FO463"/>
      <c r="FP463"/>
      <c r="FQ463"/>
      <c r="FR463"/>
      <c r="FS463"/>
      <c r="FT463"/>
      <c r="FU463"/>
      <c r="FV463"/>
      <c r="FW463"/>
      <c r="FX463"/>
      <c r="FY463"/>
      <c r="FZ463"/>
      <c r="GA463"/>
      <c r="GB463"/>
      <c r="GC463"/>
      <c r="GD463"/>
      <c r="GE463"/>
      <c r="GF463"/>
      <c r="GG463"/>
      <c r="GH463"/>
      <c r="GI463"/>
      <c r="GJ463"/>
      <c r="GK463"/>
      <c r="GL463"/>
      <c r="GM463"/>
      <c r="GN463"/>
      <c r="GO463"/>
      <c r="GP463"/>
      <c r="GQ463"/>
      <c r="GR463"/>
      <c r="GS463"/>
      <c r="GT463"/>
      <c r="GU463"/>
      <c r="GV463"/>
      <c r="GW463"/>
      <c r="GX463"/>
      <c r="GY463"/>
      <c r="GZ463"/>
      <c r="HA463"/>
      <c r="HB463"/>
      <c r="HC463"/>
      <c r="HD463"/>
      <c r="HE463"/>
      <c r="HF463"/>
      <c r="HG463"/>
      <c r="HH463"/>
      <c r="HI463"/>
      <c r="HJ463"/>
      <c r="HK463"/>
      <c r="HL463"/>
      <c r="HM463"/>
      <c r="HN463"/>
      <c r="HO463"/>
      <c r="HP463"/>
      <c r="HQ463"/>
      <c r="HR463"/>
      <c r="HS463"/>
      <c r="HT463"/>
      <c r="HU463"/>
      <c r="HV463"/>
      <c r="HW463"/>
      <c r="HX463"/>
      <c r="HY463"/>
      <c r="HZ463"/>
      <c r="IA463"/>
      <c r="IB463"/>
      <c r="IC463"/>
      <c r="ID463"/>
      <c r="IE463"/>
      <c r="IF463"/>
      <c r="IG463"/>
      <c r="IH463"/>
      <c r="II463"/>
      <c r="IJ463"/>
      <c r="IK463"/>
      <c r="IL463"/>
      <c r="IM463"/>
      <c r="IN463"/>
      <c r="IO463"/>
      <c r="IP463"/>
      <c r="IQ463"/>
      <c r="IR463"/>
      <c r="IS463"/>
      <c r="IT463"/>
      <c r="IU463"/>
      <c r="IV463"/>
      <c r="IW463"/>
      <c r="IX463"/>
      <c r="IY463"/>
      <c r="IZ463"/>
      <c r="JA463"/>
      <c r="JB463"/>
      <c r="JC463"/>
      <c r="JD463"/>
      <c r="JE463"/>
      <c r="JF463"/>
      <c r="JG463"/>
      <c r="JH463"/>
      <c r="JI463"/>
      <c r="JJ463"/>
      <c r="JK463"/>
      <c r="JL463"/>
      <c r="JM463"/>
      <c r="JN463"/>
      <c r="JO463"/>
      <c r="JP463"/>
      <c r="JQ463"/>
      <c r="JR463"/>
      <c r="JS463"/>
      <c r="JT463"/>
      <c r="JU463"/>
      <c r="JV463"/>
      <c r="JW463"/>
      <c r="JX463"/>
      <c r="JY463"/>
      <c r="JZ463"/>
      <c r="KA463"/>
      <c r="KB463"/>
      <c r="KC463"/>
      <c r="KD463"/>
      <c r="KE463"/>
      <c r="KF463"/>
      <c r="KG463"/>
      <c r="KH463"/>
      <c r="KI463"/>
      <c r="KJ463"/>
      <c r="KK463"/>
      <c r="KL463"/>
      <c r="KM463"/>
      <c r="KN463"/>
      <c r="KO463"/>
      <c r="KP463"/>
      <c r="KQ463"/>
      <c r="KR463"/>
      <c r="KS463"/>
      <c r="KT463"/>
      <c r="KU463"/>
      <c r="KV463"/>
      <c r="KW463"/>
      <c r="KX463"/>
      <c r="KY463"/>
      <c r="KZ463"/>
      <c r="LA463"/>
      <c r="LB463"/>
      <c r="LC463"/>
      <c r="LD463"/>
      <c r="LE463"/>
      <c r="LF463"/>
      <c r="LG463"/>
      <c r="LH463"/>
      <c r="LI463"/>
      <c r="LJ463"/>
      <c r="LK463"/>
      <c r="LL463"/>
      <c r="LM463"/>
      <c r="LN463"/>
      <c r="LO463"/>
      <c r="LP463"/>
      <c r="LQ463"/>
      <c r="LR463"/>
      <c r="LS463"/>
      <c r="LT463"/>
      <c r="LU463"/>
      <c r="LV463"/>
      <c r="LW463"/>
      <c r="LX463"/>
      <c r="LY463"/>
      <c r="LZ463"/>
      <c r="MA463"/>
      <c r="MB463"/>
      <c r="MC463"/>
      <c r="MD463"/>
      <c r="ME463"/>
      <c r="MF463"/>
      <c r="MG463"/>
      <c r="MH463"/>
      <c r="MI463"/>
      <c r="MJ463"/>
      <c r="MK463"/>
      <c r="ML463"/>
      <c r="MM463"/>
      <c r="MN463"/>
      <c r="MO463"/>
      <c r="MP463"/>
      <c r="MQ463"/>
      <c r="MR463"/>
      <c r="MS463"/>
      <c r="MT463"/>
      <c r="MU463"/>
      <c r="MV463"/>
      <c r="MW463"/>
      <c r="MX463"/>
      <c r="MY463"/>
      <c r="MZ463"/>
      <c r="NA463"/>
      <c r="NB463"/>
      <c r="NC463"/>
      <c r="ND463"/>
      <c r="NE463"/>
      <c r="NF463"/>
      <c r="NG463"/>
      <c r="NH463"/>
      <c r="NI463"/>
      <c r="NJ463"/>
      <c r="NK463"/>
      <c r="NL463"/>
      <c r="NM463"/>
      <c r="NN463"/>
      <c r="NO463"/>
      <c r="NP463"/>
      <c r="NQ463"/>
      <c r="NR463"/>
      <c r="NS463"/>
      <c r="NT463"/>
      <c r="NU463"/>
      <c r="NV463"/>
      <c r="NW463"/>
      <c r="NX463"/>
      <c r="NY463"/>
      <c r="NZ463"/>
      <c r="OA463"/>
      <c r="OB463"/>
      <c r="OC463"/>
      <c r="OD463"/>
      <c r="OE463"/>
      <c r="OF463"/>
      <c r="OG463"/>
      <c r="OH463"/>
      <c r="OI463"/>
      <c r="OJ463"/>
      <c r="OK463"/>
      <c r="OL463"/>
      <c r="OM463"/>
      <c r="ON463"/>
      <c r="OO463"/>
      <c r="OP463"/>
      <c r="OQ463"/>
      <c r="OR463"/>
      <c r="OS463"/>
      <c r="OT463"/>
      <c r="OU463"/>
      <c r="OV463"/>
      <c r="OW463"/>
      <c r="OX463"/>
      <c r="OY463"/>
      <c r="OZ463"/>
      <c r="PA463"/>
      <c r="PB463"/>
      <c r="PC463"/>
      <c r="PD463"/>
      <c r="PE463"/>
      <c r="PF463"/>
      <c r="PG463"/>
      <c r="PH463"/>
      <c r="PI463"/>
      <c r="PJ463"/>
      <c r="PK463"/>
      <c r="PL463"/>
      <c r="PM463"/>
      <c r="PN463"/>
      <c r="PO463"/>
      <c r="PP463"/>
      <c r="PQ463"/>
      <c r="PR463"/>
      <c r="PS463"/>
      <c r="PT463"/>
      <c r="PU463"/>
      <c r="PV463"/>
      <c r="PW463"/>
      <c r="PX463"/>
      <c r="PY463"/>
      <c r="PZ463"/>
      <c r="QA463"/>
      <c r="QB463"/>
      <c r="QC463"/>
      <c r="QD463"/>
      <c r="QE463"/>
      <c r="QF463"/>
      <c r="QG463"/>
      <c r="QH463"/>
      <c r="QI463"/>
      <c r="QJ463"/>
      <c r="QK463"/>
      <c r="QL463"/>
      <c r="QM463"/>
      <c r="QN463"/>
      <c r="QO463"/>
      <c r="QP463"/>
      <c r="QQ463"/>
      <c r="QR463"/>
      <c r="QS463"/>
      <c r="QT463"/>
      <c r="QU463"/>
      <c r="QV463"/>
      <c r="QW463"/>
      <c r="QX463"/>
      <c r="QY463"/>
      <c r="QZ463"/>
      <c r="RA463"/>
      <c r="RB463"/>
      <c r="RC463"/>
      <c r="RD463"/>
      <c r="RE463"/>
      <c r="RF463"/>
      <c r="RG463"/>
      <c r="RH463"/>
      <c r="RI463"/>
      <c r="RJ463"/>
      <c r="RK463"/>
      <c r="RL463"/>
      <c r="RM463"/>
      <c r="RN463"/>
      <c r="RO463"/>
      <c r="RP463"/>
      <c r="RQ463"/>
      <c r="RR463"/>
      <c r="RS463"/>
      <c r="RT463"/>
      <c r="RU463"/>
      <c r="RV463"/>
      <c r="RW463"/>
      <c r="RX463"/>
      <c r="RY463"/>
      <c r="RZ463"/>
      <c r="SA463"/>
      <c r="SB463"/>
      <c r="SC463"/>
      <c r="SD463"/>
      <c r="SE463"/>
      <c r="SF463"/>
      <c r="SG463"/>
      <c r="SH463"/>
      <c r="SI463"/>
      <c r="SJ463"/>
      <c r="SK463"/>
      <c r="SL463"/>
      <c r="SM463"/>
      <c r="SN463"/>
      <c r="SO463"/>
      <c r="SP463"/>
      <c r="SQ463"/>
      <c r="SR463"/>
      <c r="SS463"/>
      <c r="ST463"/>
      <c r="SU463"/>
      <c r="SV463"/>
      <c r="SW463"/>
      <c r="SX463"/>
      <c r="SY463"/>
      <c r="SZ463"/>
      <c r="TA463"/>
      <c r="TB463"/>
      <c r="TC463"/>
      <c r="TD463"/>
      <c r="TE463"/>
      <c r="TF463"/>
      <c r="TG463"/>
      <c r="TH463"/>
      <c r="TI463"/>
      <c r="TJ463"/>
      <c r="TK463"/>
      <c r="TL463"/>
      <c r="TM463"/>
      <c r="TN463"/>
      <c r="TO463"/>
      <c r="TP463"/>
      <c r="TQ463"/>
      <c r="TR463"/>
      <c r="TS463"/>
      <c r="TT463"/>
      <c r="TU463"/>
      <c r="TV463"/>
      <c r="TW463"/>
      <c r="TX463"/>
      <c r="TY463"/>
      <c r="TZ463"/>
      <c r="UA463"/>
      <c r="UB463"/>
      <c r="UC463"/>
      <c r="UD463"/>
      <c r="UE463"/>
      <c r="UF463"/>
      <c r="UG463"/>
      <c r="UH463"/>
      <c r="UI463"/>
      <c r="UJ463"/>
      <c r="UK463"/>
      <c r="UL463"/>
      <c r="UM463"/>
      <c r="UN463"/>
      <c r="UO463"/>
      <c r="UP463"/>
      <c r="UQ463"/>
      <c r="UR463"/>
      <c r="US463"/>
      <c r="UT463"/>
      <c r="UU463"/>
      <c r="UV463"/>
      <c r="UW463"/>
      <c r="UX463"/>
      <c r="UY463"/>
      <c r="UZ463"/>
      <c r="VA463"/>
      <c r="VB463"/>
      <c r="VC463"/>
      <c r="VD463"/>
      <c r="VE463"/>
      <c r="VF463"/>
      <c r="VG463"/>
      <c r="VH463"/>
      <c r="VI463"/>
      <c r="VJ463"/>
      <c r="VK463"/>
      <c r="VL463"/>
      <c r="VM463"/>
      <c r="VN463"/>
      <c r="VO463"/>
      <c r="VP463"/>
      <c r="VQ463"/>
      <c r="VR463"/>
      <c r="VS463"/>
      <c r="VT463"/>
      <c r="VU463"/>
      <c r="VV463"/>
      <c r="VW463"/>
      <c r="VX463"/>
      <c r="VY463"/>
      <c r="VZ463"/>
      <c r="WA463"/>
      <c r="WB463"/>
      <c r="WC463"/>
      <c r="WD463"/>
      <c r="WE463"/>
      <c r="WF463"/>
      <c r="WG463"/>
      <c r="WH463"/>
      <c r="WI463"/>
      <c r="WJ463"/>
      <c r="WK463"/>
      <c r="WL463"/>
      <c r="WM463"/>
      <c r="WN463"/>
      <c r="WO463"/>
      <c r="WP463"/>
      <c r="WQ463"/>
      <c r="WR463"/>
      <c r="WS463"/>
      <c r="WT463"/>
      <c r="WU463"/>
      <c r="WV463"/>
      <c r="WW463"/>
      <c r="WX463"/>
      <c r="WY463"/>
      <c r="WZ463"/>
      <c r="XA463"/>
      <c r="XB463"/>
      <c r="XC463"/>
      <c r="XD463"/>
      <c r="XE463"/>
      <c r="XF463"/>
      <c r="XG463"/>
      <c r="XH463"/>
      <c r="XI463"/>
      <c r="XJ463"/>
      <c r="XK463"/>
      <c r="XL463"/>
      <c r="XM463"/>
      <c r="XN463"/>
      <c r="XO463"/>
      <c r="XP463"/>
      <c r="XQ463"/>
      <c r="XR463"/>
      <c r="XS463"/>
      <c r="XT463"/>
      <c r="XU463"/>
      <c r="XV463"/>
      <c r="XW463"/>
      <c r="XX463"/>
      <c r="XY463"/>
      <c r="XZ463"/>
      <c r="YA463"/>
      <c r="YB463"/>
      <c r="YC463"/>
      <c r="YD463"/>
      <c r="YE463"/>
      <c r="YF463"/>
      <c r="YG463"/>
      <c r="YH463"/>
      <c r="YI463"/>
      <c r="YJ463"/>
      <c r="YK463"/>
      <c r="YL463"/>
      <c r="YM463"/>
      <c r="YN463"/>
      <c r="YO463"/>
      <c r="YP463"/>
      <c r="YQ463"/>
      <c r="YR463"/>
      <c r="YS463"/>
      <c r="YT463"/>
      <c r="YU463"/>
      <c r="YV463"/>
      <c r="YW463"/>
      <c r="YX463"/>
      <c r="YY463"/>
      <c r="YZ463"/>
      <c r="ZA463"/>
      <c r="ZB463"/>
      <c r="ZC463"/>
      <c r="ZD463"/>
      <c r="ZE463"/>
      <c r="ZF463"/>
      <c r="ZG463"/>
      <c r="ZH463"/>
      <c r="ZI463"/>
      <c r="ZJ463"/>
      <c r="ZK463"/>
      <c r="ZL463"/>
      <c r="ZM463"/>
      <c r="ZN463"/>
      <c r="ZO463"/>
      <c r="ZP463"/>
      <c r="ZQ463"/>
      <c r="ZR463"/>
      <c r="ZS463"/>
      <c r="ZT463"/>
      <c r="ZU463"/>
      <c r="ZV463"/>
      <c r="ZW463"/>
      <c r="ZX463"/>
      <c r="ZY463"/>
      <c r="ZZ463"/>
      <c r="AAA463"/>
      <c r="AAB463"/>
      <c r="AAC463"/>
      <c r="AAD463"/>
      <c r="AAE463"/>
      <c r="AAF463"/>
      <c r="AAG463"/>
      <c r="AAH463"/>
      <c r="AAI463"/>
      <c r="AAJ463"/>
      <c r="AAK463"/>
      <c r="AAL463"/>
      <c r="AAM463"/>
      <c r="AAN463"/>
      <c r="AAO463"/>
      <c r="AAP463"/>
      <c r="AAQ463"/>
      <c r="AAR463"/>
      <c r="AAS463"/>
      <c r="AAT463"/>
      <c r="AAU463"/>
      <c r="AAV463"/>
      <c r="AAW463"/>
      <c r="AAX463"/>
      <c r="AAY463"/>
      <c r="AAZ463"/>
      <c r="ABA463"/>
      <c r="ABB463"/>
      <c r="ABC463"/>
      <c r="ABD463"/>
      <c r="ABE463"/>
      <c r="ABF463"/>
      <c r="ABG463"/>
      <c r="ABH463"/>
      <c r="ABI463"/>
      <c r="ABJ463"/>
      <c r="ABK463"/>
      <c r="ABL463"/>
      <c r="ABM463"/>
      <c r="ABN463"/>
      <c r="ABO463"/>
      <c r="ABP463"/>
      <c r="ABQ463"/>
      <c r="ABR463"/>
      <c r="ABS463"/>
      <c r="ABT463"/>
      <c r="ABU463"/>
      <c r="ABV463"/>
      <c r="ABW463"/>
      <c r="ABX463"/>
      <c r="ABY463"/>
      <c r="ABZ463"/>
      <c r="ACA463"/>
      <c r="ACB463"/>
      <c r="ACC463"/>
      <c r="ACD463"/>
      <c r="ACE463"/>
      <c r="ACF463"/>
      <c r="ACG463"/>
      <c r="ACH463"/>
      <c r="ACI463"/>
      <c r="ACJ463"/>
      <c r="ACK463"/>
      <c r="ACL463"/>
      <c r="ACM463"/>
      <c r="ACN463"/>
      <c r="ACO463"/>
      <c r="ACP463"/>
      <c r="ACQ463"/>
      <c r="ACR463"/>
      <c r="ACS463"/>
      <c r="ACT463"/>
      <c r="ACU463"/>
      <c r="ACV463"/>
      <c r="ACW463"/>
      <c r="ACX463"/>
      <c r="ACY463"/>
      <c r="ACZ463"/>
      <c r="ADA463"/>
      <c r="ADB463"/>
      <c r="ADC463"/>
      <c r="ADD463"/>
      <c r="ADE463"/>
      <c r="ADF463"/>
      <c r="ADG463"/>
      <c r="ADH463"/>
      <c r="ADI463"/>
      <c r="ADJ463"/>
      <c r="ADK463"/>
      <c r="ADL463"/>
      <c r="ADM463"/>
      <c r="ADN463"/>
      <c r="ADO463"/>
      <c r="ADP463"/>
      <c r="ADQ463"/>
      <c r="ADR463"/>
      <c r="ADS463"/>
      <c r="ADT463"/>
      <c r="ADU463"/>
      <c r="ADV463"/>
      <c r="ADW463"/>
      <c r="ADX463"/>
      <c r="ADY463"/>
      <c r="ADZ463"/>
      <c r="AEA463"/>
      <c r="AEB463"/>
      <c r="AEC463"/>
      <c r="AED463"/>
      <c r="AEE463"/>
      <c r="AEF463"/>
      <c r="AEG463"/>
      <c r="AEH463"/>
      <c r="AEI463"/>
      <c r="AEJ463"/>
      <c r="AEK463"/>
      <c r="AEL463"/>
      <c r="AEM463"/>
      <c r="AEN463"/>
      <c r="AEO463"/>
      <c r="AEP463"/>
      <c r="AEQ463"/>
      <c r="AER463"/>
      <c r="AES463"/>
      <c r="AET463"/>
      <c r="AEU463"/>
      <c r="AEV463"/>
      <c r="AEW463"/>
      <c r="AEX463"/>
      <c r="AEY463"/>
      <c r="AEZ463"/>
      <c r="AFA463"/>
      <c r="AFB463"/>
      <c r="AFC463"/>
      <c r="AFD463"/>
      <c r="AFE463"/>
      <c r="AFF463"/>
      <c r="AFG463"/>
      <c r="AFH463"/>
      <c r="AFI463"/>
      <c r="AFJ463"/>
      <c r="AFK463"/>
      <c r="AFL463"/>
      <c r="AFM463"/>
      <c r="AFN463"/>
      <c r="AFO463"/>
      <c r="AFP463"/>
      <c r="AFQ463"/>
      <c r="AFR463"/>
      <c r="AFS463"/>
      <c r="AFT463"/>
      <c r="AFU463"/>
      <c r="AFV463"/>
      <c r="AFW463"/>
      <c r="AFX463"/>
      <c r="AFY463"/>
      <c r="AFZ463"/>
      <c r="AGA463"/>
      <c r="AGB463"/>
      <c r="AGC463"/>
      <c r="AGD463"/>
      <c r="AGE463"/>
      <c r="AGF463"/>
      <c r="AGG463"/>
      <c r="AGH463"/>
      <c r="AGI463"/>
      <c r="AGJ463"/>
      <c r="AGK463"/>
      <c r="AGL463"/>
      <c r="AGM463"/>
      <c r="AGN463"/>
      <c r="AGO463"/>
      <c r="AGP463"/>
      <c r="AGQ463"/>
      <c r="AGR463"/>
      <c r="AGS463"/>
      <c r="AGT463"/>
      <c r="AGU463"/>
      <c r="AGV463"/>
      <c r="AGW463"/>
      <c r="AGX463"/>
      <c r="AGY463"/>
      <c r="AGZ463"/>
      <c r="AHA463"/>
      <c r="AHB463"/>
      <c r="AHC463"/>
      <c r="AHD463"/>
      <c r="AHE463"/>
      <c r="AHF463"/>
      <c r="AHG463"/>
      <c r="AHH463"/>
      <c r="AHI463"/>
      <c r="AHJ463"/>
      <c r="AHK463"/>
      <c r="AHL463"/>
      <c r="AHM463"/>
      <c r="AHN463"/>
      <c r="AHO463"/>
      <c r="AHP463"/>
      <c r="AHQ463"/>
      <c r="AHR463"/>
      <c r="AHS463"/>
      <c r="AHT463"/>
      <c r="AHU463"/>
      <c r="AHV463"/>
      <c r="AHW463"/>
      <c r="AHX463"/>
      <c r="AHY463"/>
      <c r="AHZ463"/>
      <c r="AIA463"/>
      <c r="AIB463"/>
      <c r="AIC463"/>
      <c r="AID463"/>
      <c r="AIE463"/>
      <c r="AIF463"/>
      <c r="AIG463"/>
      <c r="AIH463"/>
      <c r="AII463"/>
      <c r="AIJ463"/>
      <c r="AIK463"/>
      <c r="AIL463"/>
      <c r="AIM463"/>
      <c r="AIN463"/>
      <c r="AIO463"/>
      <c r="AIP463"/>
      <c r="AIQ463"/>
      <c r="AIR463"/>
      <c r="AIS463"/>
      <c r="AIT463"/>
      <c r="AIU463"/>
      <c r="AIV463"/>
      <c r="AIW463"/>
      <c r="AIX463"/>
      <c r="AIY463"/>
      <c r="AIZ463"/>
      <c r="AJA463"/>
      <c r="AJB463"/>
      <c r="AJC463"/>
      <c r="AJD463"/>
      <c r="AJE463"/>
      <c r="AJF463"/>
      <c r="AJG463"/>
      <c r="AJH463"/>
      <c r="AJI463"/>
      <c r="AJJ463"/>
      <c r="AJK463"/>
      <c r="AJL463"/>
      <c r="AJM463"/>
      <c r="AJN463"/>
      <c r="AJO463"/>
      <c r="AJP463"/>
      <c r="AJQ463"/>
      <c r="AJR463"/>
      <c r="AJS463"/>
      <c r="AJT463"/>
      <c r="AJU463"/>
      <c r="AJV463"/>
      <c r="AJW463"/>
      <c r="AJX463"/>
      <c r="AJY463"/>
      <c r="AJZ463"/>
      <c r="AKA463"/>
      <c r="AKB463"/>
      <c r="AKC463"/>
      <c r="AKD463"/>
      <c r="AKE463"/>
      <c r="AKF463"/>
      <c r="AKG463"/>
      <c r="AKH463"/>
      <c r="AKI463"/>
      <c r="AKJ463"/>
      <c r="AKK463"/>
      <c r="AKL463"/>
      <c r="AKM463"/>
      <c r="AKN463"/>
      <c r="AKO463"/>
      <c r="AKP463"/>
      <c r="AKQ463"/>
      <c r="AKR463"/>
      <c r="AKS463"/>
      <c r="AKT463"/>
      <c r="AKU463"/>
      <c r="AKV463"/>
      <c r="AKW463"/>
      <c r="AKX463"/>
      <c r="AKY463"/>
      <c r="AKZ463"/>
      <c r="ALA463"/>
      <c r="ALB463"/>
      <c r="ALC463"/>
      <c r="ALD463"/>
      <c r="ALE463"/>
      <c r="ALF463"/>
      <c r="ALG463"/>
      <c r="ALH463"/>
      <c r="ALI463"/>
      <c r="ALJ463"/>
      <c r="ALK463"/>
      <c r="ALL463"/>
      <c r="ALM463"/>
      <c r="ALN463"/>
      <c r="ALO463"/>
      <c r="ALP463"/>
      <c r="ALQ463"/>
      <c r="ALR463"/>
      <c r="ALS463"/>
      <c r="ALT463"/>
      <c r="ALU463"/>
      <c r="ALV463"/>
      <c r="ALW463"/>
      <c r="ALX463"/>
      <c r="ALY463"/>
      <c r="ALZ463"/>
      <c r="AMA463"/>
      <c r="AMB463"/>
      <c r="AMC463"/>
      <c r="AMD463"/>
      <c r="AME463"/>
      <c r="AMF463"/>
      <c r="AMG463"/>
      <c r="AMH463"/>
      <c r="AMI463"/>
      <c r="AMJ463"/>
      <c r="AMK463"/>
      <c r="AML463"/>
      <c r="AMM463"/>
      <c r="AMN463"/>
      <c r="AMO463"/>
      <c r="AMP463"/>
      <c r="AMQ463"/>
      <c r="AMR463"/>
      <c r="AMS463"/>
      <c r="AMT463"/>
      <c r="AMU463"/>
    </row>
    <row r="464" spans="3:1035" s="6" customFormat="1" ht="15" customHeight="1" x14ac:dyDescent="0.25">
      <c r="C464" s="6" t="str">
        <f t="shared" si="170"/>
        <v>Richmond</v>
      </c>
      <c r="D464" s="6" t="str">
        <f t="shared" si="171"/>
        <v>10E80-HP4D  (80 gal)</v>
      </c>
      <c r="E464" s="6">
        <f t="shared" si="172"/>
        <v>2000341</v>
      </c>
      <c r="F464" s="55">
        <f t="shared" si="173"/>
        <v>80</v>
      </c>
      <c r="G464" s="6" t="str">
        <f t="shared" si="174"/>
        <v>RheemHBDR4580</v>
      </c>
      <c r="H464" s="114">
        <f t="shared" si="175"/>
        <v>0</v>
      </c>
      <c r="I464" s="152" t="str">
        <f t="shared" si="176"/>
        <v>Richmond10E80HP4D</v>
      </c>
      <c r="J464" s="114">
        <v>3</v>
      </c>
      <c r="K464" s="219">
        <v>3.7</v>
      </c>
      <c r="L464" s="91" t="s">
        <v>188</v>
      </c>
      <c r="M464" s="32">
        <v>3</v>
      </c>
      <c r="N464" s="75">
        <f t="shared" si="177"/>
        <v>20</v>
      </c>
      <c r="O464" s="12" t="s">
        <v>95</v>
      </c>
      <c r="P464" s="62">
        <f t="shared" si="183"/>
        <v>3</v>
      </c>
      <c r="Q464" s="164">
        <f t="shared" si="166"/>
        <v>2000341</v>
      </c>
      <c r="R464" s="59" t="str">
        <f t="shared" si="178"/>
        <v>10E80-HP4D  (80 gal)</v>
      </c>
      <c r="S464" s="151">
        <f t="shared" si="167"/>
        <v>1</v>
      </c>
      <c r="T464" s="13" t="s">
        <v>133</v>
      </c>
      <c r="U464" s="14">
        <v>80</v>
      </c>
      <c r="V464" s="99" t="s">
        <v>261</v>
      </c>
      <c r="W464" s="80" t="s">
        <v>261</v>
      </c>
      <c r="X464" s="85" t="str">
        <f t="shared" si="168"/>
        <v>RheemHBDR4580</v>
      </c>
      <c r="Y464" s="113">
        <v>0</v>
      </c>
      <c r="Z464" s="46">
        <f>[1]ESTAR_to_AWHS!I63</f>
        <v>4</v>
      </c>
      <c r="AA464" s="47">
        <f>[1]ESTAR_to_AWHS!J63</f>
        <v>42667</v>
      </c>
      <c r="AB464" s="44" t="s">
        <v>88</v>
      </c>
      <c r="AC464" s="124" t="str">
        <f t="shared" si="179"/>
        <v>2,     2000341,   "10E80-HP4D  (80 gal)"</v>
      </c>
      <c r="AD464" s="126" t="str">
        <f t="shared" si="165"/>
        <v>Richmond</v>
      </c>
      <c r="AE464" s="127" t="s">
        <v>616</v>
      </c>
      <c r="AF464" s="167">
        <f t="shared" si="169"/>
        <v>1</v>
      </c>
      <c r="AG464" s="124" t="str">
        <f t="shared" si="180"/>
        <v xml:space="preserve">          case  10E80-HP4D  (80 gal)   :   "Richmond10E80HP4D"</v>
      </c>
      <c r="AH464" s="6">
        <v>3.7</v>
      </c>
      <c r="AJ464" s="6">
        <v>3</v>
      </c>
      <c r="AK464"/>
      <c r="AL464" s="138">
        <f t="shared" si="181"/>
        <v>3.7</v>
      </c>
      <c r="AM464" s="138" t="str">
        <f t="shared" si="182"/>
        <v/>
      </c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  <c r="DQ464"/>
      <c r="DR464"/>
      <c r="DS464"/>
      <c r="DT464"/>
      <c r="DU464"/>
      <c r="DV464"/>
      <c r="DW464"/>
      <c r="DX464"/>
      <c r="DY464"/>
      <c r="DZ464"/>
      <c r="EA464"/>
      <c r="EB464"/>
      <c r="EC464"/>
      <c r="ED464"/>
      <c r="EE464"/>
      <c r="EF464"/>
      <c r="EG464"/>
      <c r="EH464"/>
      <c r="EI464"/>
      <c r="EJ464"/>
      <c r="EK464"/>
      <c r="EL464"/>
      <c r="EM464"/>
      <c r="EN464"/>
      <c r="EO464"/>
      <c r="EP464"/>
      <c r="EQ464"/>
      <c r="ER464"/>
      <c r="ES464"/>
      <c r="ET464"/>
      <c r="EU464"/>
      <c r="EV464"/>
      <c r="EW464"/>
      <c r="EX464"/>
      <c r="EY464"/>
      <c r="EZ464"/>
      <c r="FA464"/>
      <c r="FB464"/>
      <c r="FC464"/>
      <c r="FD464"/>
      <c r="FE464"/>
      <c r="FF464"/>
      <c r="FG464"/>
      <c r="FH464"/>
      <c r="FI464"/>
      <c r="FJ464"/>
      <c r="FK464"/>
      <c r="FL464"/>
      <c r="FM464"/>
      <c r="FN464"/>
      <c r="FO464"/>
      <c r="FP464"/>
      <c r="FQ464"/>
      <c r="FR464"/>
      <c r="FS464"/>
      <c r="FT464"/>
      <c r="FU464"/>
      <c r="FV464"/>
      <c r="FW464"/>
      <c r="FX464"/>
      <c r="FY464"/>
      <c r="FZ464"/>
      <c r="GA464"/>
      <c r="GB464"/>
      <c r="GC464"/>
      <c r="GD464"/>
      <c r="GE464"/>
      <c r="GF464"/>
      <c r="GG464"/>
      <c r="GH464"/>
      <c r="GI464"/>
      <c r="GJ464"/>
      <c r="GK464"/>
      <c r="GL464"/>
      <c r="GM464"/>
      <c r="GN464"/>
      <c r="GO464"/>
      <c r="GP464"/>
      <c r="GQ464"/>
      <c r="GR464"/>
      <c r="GS464"/>
      <c r="GT464"/>
      <c r="GU464"/>
      <c r="GV464"/>
      <c r="GW464"/>
      <c r="GX464"/>
      <c r="GY464"/>
      <c r="GZ464"/>
      <c r="HA464"/>
      <c r="HB464"/>
      <c r="HC464"/>
      <c r="HD464"/>
      <c r="HE464"/>
      <c r="HF464"/>
      <c r="HG464"/>
      <c r="HH464"/>
      <c r="HI464"/>
      <c r="HJ464"/>
      <c r="HK464"/>
      <c r="HL464"/>
      <c r="HM464"/>
      <c r="HN464"/>
      <c r="HO464"/>
      <c r="HP464"/>
      <c r="HQ464"/>
      <c r="HR464"/>
      <c r="HS464"/>
      <c r="HT464"/>
      <c r="HU464"/>
      <c r="HV464"/>
      <c r="HW464"/>
      <c r="HX464"/>
      <c r="HY464"/>
      <c r="HZ464"/>
      <c r="IA464"/>
      <c r="IB464"/>
      <c r="IC464"/>
      <c r="ID464"/>
      <c r="IE464"/>
      <c r="IF464"/>
      <c r="IG464"/>
      <c r="IH464"/>
      <c r="II464"/>
      <c r="IJ464"/>
      <c r="IK464"/>
      <c r="IL464"/>
      <c r="IM464"/>
      <c r="IN464"/>
      <c r="IO464"/>
      <c r="IP464"/>
      <c r="IQ464"/>
      <c r="IR464"/>
      <c r="IS464"/>
      <c r="IT464"/>
      <c r="IU464"/>
      <c r="IV464"/>
      <c r="IW464"/>
      <c r="IX464"/>
      <c r="IY464"/>
      <c r="IZ464"/>
      <c r="JA464"/>
      <c r="JB464"/>
      <c r="JC464"/>
      <c r="JD464"/>
      <c r="JE464"/>
      <c r="JF464"/>
      <c r="JG464"/>
      <c r="JH464"/>
      <c r="JI464"/>
      <c r="JJ464"/>
      <c r="JK464"/>
      <c r="JL464"/>
      <c r="JM464"/>
      <c r="JN464"/>
      <c r="JO464"/>
      <c r="JP464"/>
      <c r="JQ464"/>
      <c r="JR464"/>
      <c r="JS464"/>
      <c r="JT464"/>
      <c r="JU464"/>
      <c r="JV464"/>
      <c r="JW464"/>
      <c r="JX464"/>
      <c r="JY464"/>
      <c r="JZ464"/>
      <c r="KA464"/>
      <c r="KB464"/>
      <c r="KC464"/>
      <c r="KD464"/>
      <c r="KE464"/>
      <c r="KF464"/>
      <c r="KG464"/>
      <c r="KH464"/>
      <c r="KI464"/>
      <c r="KJ464"/>
      <c r="KK464"/>
      <c r="KL464"/>
      <c r="KM464"/>
      <c r="KN464"/>
      <c r="KO464"/>
      <c r="KP464"/>
      <c r="KQ464"/>
      <c r="KR464"/>
      <c r="KS464"/>
      <c r="KT464"/>
      <c r="KU464"/>
      <c r="KV464"/>
      <c r="KW464"/>
      <c r="KX464"/>
      <c r="KY464"/>
      <c r="KZ464"/>
      <c r="LA464"/>
      <c r="LB464"/>
      <c r="LC464"/>
      <c r="LD464"/>
      <c r="LE464"/>
      <c r="LF464"/>
      <c r="LG464"/>
      <c r="LH464"/>
      <c r="LI464"/>
      <c r="LJ464"/>
      <c r="LK464"/>
      <c r="LL464"/>
      <c r="LM464"/>
      <c r="LN464"/>
      <c r="LO464"/>
      <c r="LP464"/>
      <c r="LQ464"/>
      <c r="LR464"/>
      <c r="LS464"/>
      <c r="LT464"/>
      <c r="LU464"/>
      <c r="LV464"/>
      <c r="LW464"/>
      <c r="LX464"/>
      <c r="LY464"/>
      <c r="LZ464"/>
      <c r="MA464"/>
      <c r="MB464"/>
      <c r="MC464"/>
      <c r="MD464"/>
      <c r="ME464"/>
      <c r="MF464"/>
      <c r="MG464"/>
      <c r="MH464"/>
      <c r="MI464"/>
      <c r="MJ464"/>
      <c r="MK464"/>
      <c r="ML464"/>
      <c r="MM464"/>
      <c r="MN464"/>
      <c r="MO464"/>
      <c r="MP464"/>
      <c r="MQ464"/>
      <c r="MR464"/>
      <c r="MS464"/>
      <c r="MT464"/>
      <c r="MU464"/>
      <c r="MV464"/>
      <c r="MW464"/>
      <c r="MX464"/>
      <c r="MY464"/>
      <c r="MZ464"/>
      <c r="NA464"/>
      <c r="NB464"/>
      <c r="NC464"/>
      <c r="ND464"/>
      <c r="NE464"/>
      <c r="NF464"/>
      <c r="NG464"/>
      <c r="NH464"/>
      <c r="NI464"/>
      <c r="NJ464"/>
      <c r="NK464"/>
      <c r="NL464"/>
      <c r="NM464"/>
      <c r="NN464"/>
      <c r="NO464"/>
      <c r="NP464"/>
      <c r="NQ464"/>
      <c r="NR464"/>
      <c r="NS464"/>
      <c r="NT464"/>
      <c r="NU464"/>
      <c r="NV464"/>
      <c r="NW464"/>
      <c r="NX464"/>
      <c r="NY464"/>
      <c r="NZ464"/>
      <c r="OA464"/>
      <c r="OB464"/>
      <c r="OC464"/>
      <c r="OD464"/>
      <c r="OE464"/>
      <c r="OF464"/>
      <c r="OG464"/>
      <c r="OH464"/>
      <c r="OI464"/>
      <c r="OJ464"/>
      <c r="OK464"/>
      <c r="OL464"/>
      <c r="OM464"/>
      <c r="ON464"/>
      <c r="OO464"/>
      <c r="OP464"/>
      <c r="OQ464"/>
      <c r="OR464"/>
      <c r="OS464"/>
      <c r="OT464"/>
      <c r="OU464"/>
      <c r="OV464"/>
      <c r="OW464"/>
      <c r="OX464"/>
      <c r="OY464"/>
      <c r="OZ464"/>
      <c r="PA464"/>
      <c r="PB464"/>
      <c r="PC464"/>
      <c r="PD464"/>
      <c r="PE464"/>
      <c r="PF464"/>
      <c r="PG464"/>
      <c r="PH464"/>
      <c r="PI464"/>
      <c r="PJ464"/>
      <c r="PK464"/>
      <c r="PL464"/>
      <c r="PM464"/>
      <c r="PN464"/>
      <c r="PO464"/>
      <c r="PP464"/>
      <c r="PQ464"/>
      <c r="PR464"/>
      <c r="PS464"/>
      <c r="PT464"/>
      <c r="PU464"/>
      <c r="PV464"/>
      <c r="PW464"/>
      <c r="PX464"/>
      <c r="PY464"/>
      <c r="PZ464"/>
      <c r="QA464"/>
      <c r="QB464"/>
      <c r="QC464"/>
      <c r="QD464"/>
      <c r="QE464"/>
      <c r="QF464"/>
      <c r="QG464"/>
      <c r="QH464"/>
      <c r="QI464"/>
      <c r="QJ464"/>
      <c r="QK464"/>
      <c r="QL464"/>
      <c r="QM464"/>
      <c r="QN464"/>
      <c r="QO464"/>
      <c r="QP464"/>
      <c r="QQ464"/>
      <c r="QR464"/>
      <c r="QS464"/>
      <c r="QT464"/>
      <c r="QU464"/>
      <c r="QV464"/>
      <c r="QW464"/>
      <c r="QX464"/>
      <c r="QY464"/>
      <c r="QZ464"/>
      <c r="RA464"/>
      <c r="RB464"/>
      <c r="RC464"/>
      <c r="RD464"/>
      <c r="RE464"/>
      <c r="RF464"/>
      <c r="RG464"/>
      <c r="RH464"/>
      <c r="RI464"/>
      <c r="RJ464"/>
      <c r="RK464"/>
      <c r="RL464"/>
      <c r="RM464"/>
      <c r="RN464"/>
      <c r="RO464"/>
      <c r="RP464"/>
      <c r="RQ464"/>
      <c r="RR464"/>
      <c r="RS464"/>
      <c r="RT464"/>
      <c r="RU464"/>
      <c r="RV464"/>
      <c r="RW464"/>
      <c r="RX464"/>
      <c r="RY464"/>
      <c r="RZ464"/>
      <c r="SA464"/>
      <c r="SB464"/>
      <c r="SC464"/>
      <c r="SD464"/>
      <c r="SE464"/>
      <c r="SF464"/>
      <c r="SG464"/>
      <c r="SH464"/>
      <c r="SI464"/>
      <c r="SJ464"/>
      <c r="SK464"/>
      <c r="SL464"/>
      <c r="SM464"/>
      <c r="SN464"/>
      <c r="SO464"/>
      <c r="SP464"/>
      <c r="SQ464"/>
      <c r="SR464"/>
      <c r="SS464"/>
      <c r="ST464"/>
      <c r="SU464"/>
      <c r="SV464"/>
      <c r="SW464"/>
      <c r="SX464"/>
      <c r="SY464"/>
      <c r="SZ464"/>
      <c r="TA464"/>
      <c r="TB464"/>
      <c r="TC464"/>
      <c r="TD464"/>
      <c r="TE464"/>
      <c r="TF464"/>
      <c r="TG464"/>
      <c r="TH464"/>
      <c r="TI464"/>
      <c r="TJ464"/>
      <c r="TK464"/>
      <c r="TL464"/>
      <c r="TM464"/>
      <c r="TN464"/>
      <c r="TO464"/>
      <c r="TP464"/>
      <c r="TQ464"/>
      <c r="TR464"/>
      <c r="TS464"/>
      <c r="TT464"/>
      <c r="TU464"/>
      <c r="TV464"/>
      <c r="TW464"/>
      <c r="TX464"/>
      <c r="TY464"/>
      <c r="TZ464"/>
      <c r="UA464"/>
      <c r="UB464"/>
      <c r="UC464"/>
      <c r="UD464"/>
      <c r="UE464"/>
      <c r="UF464"/>
      <c r="UG464"/>
      <c r="UH464"/>
      <c r="UI464"/>
      <c r="UJ464"/>
      <c r="UK464"/>
      <c r="UL464"/>
      <c r="UM464"/>
      <c r="UN464"/>
      <c r="UO464"/>
      <c r="UP464"/>
      <c r="UQ464"/>
      <c r="UR464"/>
      <c r="US464"/>
      <c r="UT464"/>
      <c r="UU464"/>
      <c r="UV464"/>
      <c r="UW464"/>
      <c r="UX464"/>
      <c r="UY464"/>
      <c r="UZ464"/>
      <c r="VA464"/>
      <c r="VB464"/>
      <c r="VC464"/>
      <c r="VD464"/>
      <c r="VE464"/>
      <c r="VF464"/>
      <c r="VG464"/>
      <c r="VH464"/>
      <c r="VI464"/>
      <c r="VJ464"/>
      <c r="VK464"/>
      <c r="VL464"/>
      <c r="VM464"/>
      <c r="VN464"/>
      <c r="VO464"/>
      <c r="VP464"/>
      <c r="VQ464"/>
      <c r="VR464"/>
      <c r="VS464"/>
      <c r="VT464"/>
      <c r="VU464"/>
      <c r="VV464"/>
      <c r="VW464"/>
      <c r="VX464"/>
      <c r="VY464"/>
      <c r="VZ464"/>
      <c r="WA464"/>
      <c r="WB464"/>
      <c r="WC464"/>
      <c r="WD464"/>
      <c r="WE464"/>
      <c r="WF464"/>
      <c r="WG464"/>
      <c r="WH464"/>
      <c r="WI464"/>
      <c r="WJ464"/>
      <c r="WK464"/>
      <c r="WL464"/>
      <c r="WM464"/>
      <c r="WN464"/>
      <c r="WO464"/>
      <c r="WP464"/>
      <c r="WQ464"/>
      <c r="WR464"/>
      <c r="WS464"/>
      <c r="WT464"/>
      <c r="WU464"/>
      <c r="WV464"/>
      <c r="WW464"/>
      <c r="WX464"/>
      <c r="WY464"/>
      <c r="WZ464"/>
      <c r="XA464"/>
      <c r="XB464"/>
      <c r="XC464"/>
      <c r="XD464"/>
      <c r="XE464"/>
      <c r="XF464"/>
      <c r="XG464"/>
      <c r="XH464"/>
      <c r="XI464"/>
      <c r="XJ464"/>
      <c r="XK464"/>
      <c r="XL464"/>
      <c r="XM464"/>
      <c r="XN464"/>
      <c r="XO464"/>
      <c r="XP464"/>
      <c r="XQ464"/>
      <c r="XR464"/>
      <c r="XS464"/>
      <c r="XT464"/>
      <c r="XU464"/>
      <c r="XV464"/>
      <c r="XW464"/>
      <c r="XX464"/>
      <c r="XY464"/>
      <c r="XZ464"/>
      <c r="YA464"/>
      <c r="YB464"/>
      <c r="YC464"/>
      <c r="YD464"/>
      <c r="YE464"/>
      <c r="YF464"/>
      <c r="YG464"/>
      <c r="YH464"/>
      <c r="YI464"/>
      <c r="YJ464"/>
      <c r="YK464"/>
      <c r="YL464"/>
      <c r="YM464"/>
      <c r="YN464"/>
      <c r="YO464"/>
      <c r="YP464"/>
      <c r="YQ464"/>
      <c r="YR464"/>
      <c r="YS464"/>
      <c r="YT464"/>
      <c r="YU464"/>
      <c r="YV464"/>
      <c r="YW464"/>
      <c r="YX464"/>
      <c r="YY464"/>
      <c r="YZ464"/>
      <c r="ZA464"/>
      <c r="ZB464"/>
      <c r="ZC464"/>
      <c r="ZD464"/>
      <c r="ZE464"/>
      <c r="ZF464"/>
      <c r="ZG464"/>
      <c r="ZH464"/>
      <c r="ZI464"/>
      <c r="ZJ464"/>
      <c r="ZK464"/>
      <c r="ZL464"/>
      <c r="ZM464"/>
      <c r="ZN464"/>
      <c r="ZO464"/>
      <c r="ZP464"/>
      <c r="ZQ464"/>
      <c r="ZR464"/>
      <c r="ZS464"/>
      <c r="ZT464"/>
      <c r="ZU464"/>
      <c r="ZV464"/>
      <c r="ZW464"/>
      <c r="ZX464"/>
      <c r="ZY464"/>
      <c r="ZZ464"/>
      <c r="AAA464"/>
      <c r="AAB464"/>
      <c r="AAC464"/>
      <c r="AAD464"/>
      <c r="AAE464"/>
      <c r="AAF464"/>
      <c r="AAG464"/>
      <c r="AAH464"/>
      <c r="AAI464"/>
      <c r="AAJ464"/>
      <c r="AAK464"/>
      <c r="AAL464"/>
      <c r="AAM464"/>
      <c r="AAN464"/>
      <c r="AAO464"/>
      <c r="AAP464"/>
      <c r="AAQ464"/>
      <c r="AAR464"/>
      <c r="AAS464"/>
      <c r="AAT464"/>
      <c r="AAU464"/>
      <c r="AAV464"/>
      <c r="AAW464"/>
      <c r="AAX464"/>
      <c r="AAY464"/>
      <c r="AAZ464"/>
      <c r="ABA464"/>
      <c r="ABB464"/>
      <c r="ABC464"/>
      <c r="ABD464"/>
      <c r="ABE464"/>
      <c r="ABF464"/>
      <c r="ABG464"/>
      <c r="ABH464"/>
      <c r="ABI464"/>
      <c r="ABJ464"/>
      <c r="ABK464"/>
      <c r="ABL464"/>
      <c r="ABM464"/>
      <c r="ABN464"/>
      <c r="ABO464"/>
      <c r="ABP464"/>
      <c r="ABQ464"/>
      <c r="ABR464"/>
      <c r="ABS464"/>
      <c r="ABT464"/>
      <c r="ABU464"/>
      <c r="ABV464"/>
      <c r="ABW464"/>
      <c r="ABX464"/>
      <c r="ABY464"/>
      <c r="ABZ464"/>
      <c r="ACA464"/>
      <c r="ACB464"/>
      <c r="ACC464"/>
      <c r="ACD464"/>
      <c r="ACE464"/>
      <c r="ACF464"/>
      <c r="ACG464"/>
      <c r="ACH464"/>
      <c r="ACI464"/>
      <c r="ACJ464"/>
      <c r="ACK464"/>
      <c r="ACL464"/>
      <c r="ACM464"/>
      <c r="ACN464"/>
      <c r="ACO464"/>
      <c r="ACP464"/>
      <c r="ACQ464"/>
      <c r="ACR464"/>
      <c r="ACS464"/>
      <c r="ACT464"/>
      <c r="ACU464"/>
      <c r="ACV464"/>
      <c r="ACW464"/>
      <c r="ACX464"/>
      <c r="ACY464"/>
      <c r="ACZ464"/>
      <c r="ADA464"/>
      <c r="ADB464"/>
      <c r="ADC464"/>
      <c r="ADD464"/>
      <c r="ADE464"/>
      <c r="ADF464"/>
      <c r="ADG464"/>
      <c r="ADH464"/>
      <c r="ADI464"/>
      <c r="ADJ464"/>
      <c r="ADK464"/>
      <c r="ADL464"/>
      <c r="ADM464"/>
      <c r="ADN464"/>
      <c r="ADO464"/>
      <c r="ADP464"/>
      <c r="ADQ464"/>
      <c r="ADR464"/>
      <c r="ADS464"/>
      <c r="ADT464"/>
      <c r="ADU464"/>
      <c r="ADV464"/>
      <c r="ADW464"/>
      <c r="ADX464"/>
      <c r="ADY464"/>
      <c r="ADZ464"/>
      <c r="AEA464"/>
      <c r="AEB464"/>
      <c r="AEC464"/>
      <c r="AED464"/>
      <c r="AEE464"/>
      <c r="AEF464"/>
      <c r="AEG464"/>
      <c r="AEH464"/>
      <c r="AEI464"/>
      <c r="AEJ464"/>
      <c r="AEK464"/>
      <c r="AEL464"/>
      <c r="AEM464"/>
      <c r="AEN464"/>
      <c r="AEO464"/>
      <c r="AEP464"/>
      <c r="AEQ464"/>
      <c r="AER464"/>
      <c r="AES464"/>
      <c r="AET464"/>
      <c r="AEU464"/>
      <c r="AEV464"/>
      <c r="AEW464"/>
      <c r="AEX464"/>
      <c r="AEY464"/>
      <c r="AEZ464"/>
      <c r="AFA464"/>
      <c r="AFB464"/>
      <c r="AFC464"/>
      <c r="AFD464"/>
      <c r="AFE464"/>
      <c r="AFF464"/>
      <c r="AFG464"/>
      <c r="AFH464"/>
      <c r="AFI464"/>
      <c r="AFJ464"/>
      <c r="AFK464"/>
      <c r="AFL464"/>
      <c r="AFM464"/>
      <c r="AFN464"/>
      <c r="AFO464"/>
      <c r="AFP464"/>
      <c r="AFQ464"/>
      <c r="AFR464"/>
      <c r="AFS464"/>
      <c r="AFT464"/>
      <c r="AFU464"/>
      <c r="AFV464"/>
      <c r="AFW464"/>
      <c r="AFX464"/>
      <c r="AFY464"/>
      <c r="AFZ464"/>
      <c r="AGA464"/>
      <c r="AGB464"/>
      <c r="AGC464"/>
      <c r="AGD464"/>
      <c r="AGE464"/>
      <c r="AGF464"/>
      <c r="AGG464"/>
      <c r="AGH464"/>
      <c r="AGI464"/>
      <c r="AGJ464"/>
      <c r="AGK464"/>
      <c r="AGL464"/>
      <c r="AGM464"/>
      <c r="AGN464"/>
      <c r="AGO464"/>
      <c r="AGP464"/>
      <c r="AGQ464"/>
      <c r="AGR464"/>
      <c r="AGS464"/>
      <c r="AGT464"/>
      <c r="AGU464"/>
      <c r="AGV464"/>
      <c r="AGW464"/>
      <c r="AGX464"/>
      <c r="AGY464"/>
      <c r="AGZ464"/>
      <c r="AHA464"/>
      <c r="AHB464"/>
      <c r="AHC464"/>
      <c r="AHD464"/>
      <c r="AHE464"/>
      <c r="AHF464"/>
      <c r="AHG464"/>
      <c r="AHH464"/>
      <c r="AHI464"/>
      <c r="AHJ464"/>
      <c r="AHK464"/>
      <c r="AHL464"/>
      <c r="AHM464"/>
      <c r="AHN464"/>
      <c r="AHO464"/>
      <c r="AHP464"/>
      <c r="AHQ464"/>
      <c r="AHR464"/>
      <c r="AHS464"/>
      <c r="AHT464"/>
      <c r="AHU464"/>
      <c r="AHV464"/>
      <c r="AHW464"/>
      <c r="AHX464"/>
      <c r="AHY464"/>
      <c r="AHZ464"/>
      <c r="AIA464"/>
      <c r="AIB464"/>
      <c r="AIC464"/>
      <c r="AID464"/>
      <c r="AIE464"/>
      <c r="AIF464"/>
      <c r="AIG464"/>
      <c r="AIH464"/>
      <c r="AII464"/>
      <c r="AIJ464"/>
      <c r="AIK464"/>
      <c r="AIL464"/>
      <c r="AIM464"/>
      <c r="AIN464"/>
      <c r="AIO464"/>
      <c r="AIP464"/>
      <c r="AIQ464"/>
      <c r="AIR464"/>
      <c r="AIS464"/>
      <c r="AIT464"/>
      <c r="AIU464"/>
      <c r="AIV464"/>
      <c r="AIW464"/>
      <c r="AIX464"/>
      <c r="AIY464"/>
      <c r="AIZ464"/>
      <c r="AJA464"/>
      <c r="AJB464"/>
      <c r="AJC464"/>
      <c r="AJD464"/>
      <c r="AJE464"/>
      <c r="AJF464"/>
      <c r="AJG464"/>
      <c r="AJH464"/>
      <c r="AJI464"/>
      <c r="AJJ464"/>
      <c r="AJK464"/>
      <c r="AJL464"/>
      <c r="AJM464"/>
      <c r="AJN464"/>
      <c r="AJO464"/>
      <c r="AJP464"/>
      <c r="AJQ464"/>
      <c r="AJR464"/>
      <c r="AJS464"/>
      <c r="AJT464"/>
      <c r="AJU464"/>
      <c r="AJV464"/>
      <c r="AJW464"/>
      <c r="AJX464"/>
      <c r="AJY464"/>
      <c r="AJZ464"/>
      <c r="AKA464"/>
      <c r="AKB464"/>
      <c r="AKC464"/>
      <c r="AKD464"/>
      <c r="AKE464"/>
      <c r="AKF464"/>
      <c r="AKG464"/>
      <c r="AKH464"/>
      <c r="AKI464"/>
      <c r="AKJ464"/>
      <c r="AKK464"/>
      <c r="AKL464"/>
      <c r="AKM464"/>
      <c r="AKN464"/>
      <c r="AKO464"/>
      <c r="AKP464"/>
      <c r="AKQ464"/>
      <c r="AKR464"/>
      <c r="AKS464"/>
      <c r="AKT464"/>
      <c r="AKU464"/>
      <c r="AKV464"/>
      <c r="AKW464"/>
      <c r="AKX464"/>
      <c r="AKY464"/>
      <c r="AKZ464"/>
      <c r="ALA464"/>
      <c r="ALB464"/>
      <c r="ALC464"/>
      <c r="ALD464"/>
      <c r="ALE464"/>
      <c r="ALF464"/>
      <c r="ALG464"/>
      <c r="ALH464"/>
      <c r="ALI464"/>
      <c r="ALJ464"/>
      <c r="ALK464"/>
      <c r="ALL464"/>
      <c r="ALM464"/>
      <c r="ALN464"/>
      <c r="ALO464"/>
      <c r="ALP464"/>
      <c r="ALQ464"/>
      <c r="ALR464"/>
      <c r="ALS464"/>
      <c r="ALT464"/>
      <c r="ALU464"/>
      <c r="ALV464"/>
      <c r="ALW464"/>
      <c r="ALX464"/>
      <c r="ALY464"/>
      <c r="ALZ464"/>
      <c r="AMA464"/>
      <c r="AMB464"/>
      <c r="AMC464"/>
      <c r="AMD464"/>
      <c r="AME464"/>
      <c r="AMF464"/>
      <c r="AMG464"/>
      <c r="AMH464"/>
      <c r="AMI464"/>
      <c r="AMJ464"/>
      <c r="AMK464"/>
      <c r="AML464"/>
      <c r="AMM464"/>
      <c r="AMN464"/>
      <c r="AMO464"/>
      <c r="AMP464"/>
      <c r="AMQ464"/>
      <c r="AMR464"/>
      <c r="AMS464"/>
      <c r="AMT464"/>
      <c r="AMU464"/>
    </row>
    <row r="465" spans="3:44" s="6" customFormat="1" ht="15" customHeight="1" x14ac:dyDescent="0.25">
      <c r="C465" s="6" t="str">
        <f t="shared" si="170"/>
        <v>Richmond</v>
      </c>
      <c r="D465" s="6" t="str">
        <f t="shared" si="171"/>
        <v>12E50-HP  (50 gal)</v>
      </c>
      <c r="E465" s="6">
        <f t="shared" si="172"/>
        <v>2000421</v>
      </c>
      <c r="F465" s="55">
        <f t="shared" si="173"/>
        <v>50</v>
      </c>
      <c r="G465" s="6" t="str">
        <f t="shared" si="174"/>
        <v>RheemHB50</v>
      </c>
      <c r="H465" s="114">
        <f t="shared" si="175"/>
        <v>0</v>
      </c>
      <c r="I465" s="152" t="str">
        <f t="shared" si="176"/>
        <v>Richmond12E50HP</v>
      </c>
      <c r="J465" s="114">
        <v>1</v>
      </c>
      <c r="K465" s="220">
        <v>0</v>
      </c>
      <c r="L465" s="91" t="s">
        <v>188</v>
      </c>
      <c r="M465" s="32">
        <v>1</v>
      </c>
      <c r="N465" s="75">
        <f t="shared" si="177"/>
        <v>20</v>
      </c>
      <c r="O465" s="12" t="s">
        <v>95</v>
      </c>
      <c r="P465" s="62">
        <f t="shared" si="183"/>
        <v>4</v>
      </c>
      <c r="Q465" s="164">
        <f t="shared" si="166"/>
        <v>2000421</v>
      </c>
      <c r="R465" s="59" t="str">
        <f t="shared" si="178"/>
        <v>12E50-HP  (50 gal)</v>
      </c>
      <c r="S465" s="151">
        <f t="shared" si="167"/>
        <v>1</v>
      </c>
      <c r="T465" s="13" t="s">
        <v>145</v>
      </c>
      <c r="U465" s="14">
        <v>50</v>
      </c>
      <c r="V465" s="30" t="s">
        <v>91</v>
      </c>
      <c r="W465" s="80" t="s">
        <v>91</v>
      </c>
      <c r="X465" s="85" t="str">
        <f t="shared" si="168"/>
        <v>RheemHB50</v>
      </c>
      <c r="Y465" s="113">
        <v>0</v>
      </c>
      <c r="Z465" s="46" t="str">
        <f>[1]ESTAR_to_AWHS!I148</f>
        <v>1-2</v>
      </c>
      <c r="AA465" s="47">
        <f>[1]ESTAR_to_AWHS!J148</f>
        <v>42505</v>
      </c>
      <c r="AB465" s="44" t="s">
        <v>88</v>
      </c>
      <c r="AC465" s="124" t="str">
        <f t="shared" si="179"/>
        <v>2,     2000421,   "12E50-HP  (50 gal)"</v>
      </c>
      <c r="AD465" s="126" t="str">
        <f t="shared" si="165"/>
        <v>Richmond</v>
      </c>
      <c r="AE465" s="127" t="s">
        <v>621</v>
      </c>
      <c r="AF465" s="167">
        <f t="shared" si="169"/>
        <v>1</v>
      </c>
      <c r="AG465" s="124" t="str">
        <f t="shared" si="180"/>
        <v xml:space="preserve">          case  12E50-HP  (50 gal)   :   "Richmond12E50HP"</v>
      </c>
      <c r="AH465" s="6" t="s">
        <v>1275</v>
      </c>
      <c r="AI465" s="6">
        <v>2.4500000000000002</v>
      </c>
      <c r="AJ465" s="6">
        <v>1</v>
      </c>
      <c r="AK465"/>
      <c r="AL465" s="138" t="str">
        <f t="shared" si="181"/>
        <v/>
      </c>
      <c r="AM465" s="138" t="str">
        <f t="shared" si="182"/>
        <v/>
      </c>
      <c r="AN465"/>
      <c r="AO465"/>
      <c r="AP465"/>
      <c r="AQ465"/>
      <c r="AR465"/>
    </row>
    <row r="466" spans="3:44" s="6" customFormat="1" ht="15" customHeight="1" x14ac:dyDescent="0.25">
      <c r="C466" s="6" t="str">
        <f t="shared" si="170"/>
        <v>Richmond</v>
      </c>
      <c r="D466" s="6" t="str">
        <f t="shared" si="171"/>
        <v>12E80-HP  (80 gal)</v>
      </c>
      <c r="E466" s="6">
        <f t="shared" si="172"/>
        <v>2000534</v>
      </c>
      <c r="F466" s="55">
        <f t="shared" si="173"/>
        <v>80</v>
      </c>
      <c r="G466" s="6" t="str">
        <f t="shared" si="174"/>
        <v>AOSmithSHPT80</v>
      </c>
      <c r="H466" s="114">
        <f t="shared" si="175"/>
        <v>0</v>
      </c>
      <c r="I466" s="152" t="str">
        <f t="shared" si="176"/>
        <v>Richmond12E80HP</v>
      </c>
      <c r="J466" s="114">
        <v>1</v>
      </c>
      <c r="K466" s="220">
        <v>0</v>
      </c>
      <c r="L466" s="91" t="s">
        <v>188</v>
      </c>
      <c r="M466" s="32">
        <v>1</v>
      </c>
      <c r="N466" s="75">
        <f t="shared" si="177"/>
        <v>20</v>
      </c>
      <c r="O466" s="12" t="s">
        <v>95</v>
      </c>
      <c r="P466" s="62">
        <f t="shared" si="183"/>
        <v>5</v>
      </c>
      <c r="Q466" s="164">
        <f t="shared" si="166"/>
        <v>2000534</v>
      </c>
      <c r="R466" s="59" t="str">
        <f t="shared" si="178"/>
        <v>12E80-HP  (80 gal)</v>
      </c>
      <c r="S466" s="151">
        <f t="shared" si="167"/>
        <v>1</v>
      </c>
      <c r="T466" s="13" t="s">
        <v>146</v>
      </c>
      <c r="U466" s="14">
        <v>80</v>
      </c>
      <c r="V466" s="100" t="s">
        <v>161</v>
      </c>
      <c r="W466" s="80" t="s">
        <v>161</v>
      </c>
      <c r="X466" s="85" t="str">
        <f t="shared" si="168"/>
        <v>AOSmithSHPT80</v>
      </c>
      <c r="Y466" s="113">
        <v>0</v>
      </c>
      <c r="Z466" s="46">
        <f>[1]ESTAR_to_AWHS!I149</f>
        <v>3</v>
      </c>
      <c r="AA466" s="47">
        <f>[1]ESTAR_to_AWHS!J149</f>
        <v>42505</v>
      </c>
      <c r="AB466" s="44" t="s">
        <v>88</v>
      </c>
      <c r="AC466" s="124" t="str">
        <f t="shared" si="179"/>
        <v>2,     2000534,   "12E80-HP  (80 gal)"</v>
      </c>
      <c r="AD466" s="126" t="str">
        <f t="shared" si="165"/>
        <v>Richmond</v>
      </c>
      <c r="AE466" s="127" t="s">
        <v>622</v>
      </c>
      <c r="AF466" s="167">
        <f t="shared" si="169"/>
        <v>1</v>
      </c>
      <c r="AG466" s="124" t="str">
        <f t="shared" si="180"/>
        <v xml:space="preserve">          case  12E80-HP  (80 gal)   :   "Richmond12E80HP"</v>
      </c>
      <c r="AH466" s="6" t="s">
        <v>1275</v>
      </c>
      <c r="AI466" s="6">
        <v>2.4500000000000002</v>
      </c>
      <c r="AJ466" s="6">
        <v>1</v>
      </c>
      <c r="AK466"/>
      <c r="AL466" s="138" t="str">
        <f t="shared" si="181"/>
        <v/>
      </c>
      <c r="AM466" s="138" t="str">
        <f t="shared" si="182"/>
        <v/>
      </c>
      <c r="AN466"/>
      <c r="AO466"/>
      <c r="AP466"/>
      <c r="AQ466"/>
      <c r="AR466"/>
    </row>
    <row r="467" spans="3:44" s="6" customFormat="1" ht="15" customHeight="1" x14ac:dyDescent="0.25">
      <c r="C467" s="6" t="str">
        <f t="shared" si="170"/>
        <v>Richmond</v>
      </c>
      <c r="D467" s="6" t="str">
        <f t="shared" si="171"/>
        <v>HB50RM  (50 gal)</v>
      </c>
      <c r="E467" s="6">
        <f t="shared" si="172"/>
        <v>2000621</v>
      </c>
      <c r="F467" s="55">
        <f t="shared" si="173"/>
        <v>50</v>
      </c>
      <c r="G467" s="6" t="str">
        <f t="shared" si="174"/>
        <v>RheemHB50</v>
      </c>
      <c r="H467" s="114">
        <f t="shared" si="175"/>
        <v>0</v>
      </c>
      <c r="I467" s="152" t="str">
        <f t="shared" si="176"/>
        <v>RichmondHB50RM</v>
      </c>
      <c r="J467" s="114">
        <v>1</v>
      </c>
      <c r="K467" s="220">
        <v>0</v>
      </c>
      <c r="L467" s="91" t="s">
        <v>188</v>
      </c>
      <c r="M467" s="32">
        <v>1</v>
      </c>
      <c r="N467" s="75">
        <f t="shared" si="177"/>
        <v>20</v>
      </c>
      <c r="O467" s="12" t="s">
        <v>95</v>
      </c>
      <c r="P467" s="62">
        <f t="shared" si="183"/>
        <v>6</v>
      </c>
      <c r="Q467" s="164">
        <f t="shared" si="166"/>
        <v>2000621</v>
      </c>
      <c r="R467" s="59" t="str">
        <f t="shared" si="178"/>
        <v>HB50RM  (50 gal)</v>
      </c>
      <c r="S467" s="151">
        <f t="shared" si="167"/>
        <v>1</v>
      </c>
      <c r="T467" s="13" t="s">
        <v>147</v>
      </c>
      <c r="U467" s="14">
        <v>50</v>
      </c>
      <c r="V467" s="30" t="s">
        <v>91</v>
      </c>
      <c r="W467" s="80" t="s">
        <v>91</v>
      </c>
      <c r="X467" s="85" t="str">
        <f t="shared" si="168"/>
        <v>RheemHB50</v>
      </c>
      <c r="Y467" s="113">
        <v>0</v>
      </c>
      <c r="Z467" s="46">
        <f>[1]ESTAR_to_AWHS!I150</f>
        <v>3</v>
      </c>
      <c r="AA467" s="47">
        <f>[1]ESTAR_to_AWHS!J150</f>
        <v>42402</v>
      </c>
      <c r="AB467" s="44" t="s">
        <v>88</v>
      </c>
      <c r="AC467" s="124" t="str">
        <f t="shared" si="179"/>
        <v>2,     2000621,   "HB50RM  (50 gal)"</v>
      </c>
      <c r="AD467" s="126" t="str">
        <f t="shared" si="165"/>
        <v>Richmond</v>
      </c>
      <c r="AE467" s="127" t="s">
        <v>623</v>
      </c>
      <c r="AF467" s="167">
        <f t="shared" si="169"/>
        <v>1</v>
      </c>
      <c r="AG467" s="124" t="str">
        <f t="shared" si="180"/>
        <v xml:space="preserve">          case  HB50RM  (50 gal)   :   "RichmondHB50RM"</v>
      </c>
      <c r="AH467" s="6" t="s">
        <v>1275</v>
      </c>
      <c r="AI467" s="6">
        <v>2.4500000000000002</v>
      </c>
      <c r="AJ467" s="6">
        <v>1</v>
      </c>
      <c r="AK467"/>
      <c r="AL467" s="138" t="str">
        <f t="shared" si="181"/>
        <v/>
      </c>
      <c r="AM467" s="138" t="str">
        <f t="shared" si="182"/>
        <v/>
      </c>
      <c r="AN467"/>
      <c r="AO467"/>
      <c r="AP467"/>
      <c r="AQ467"/>
      <c r="AR467"/>
    </row>
    <row r="468" spans="3:44" s="6" customFormat="1" ht="15" customHeight="1" x14ac:dyDescent="0.25">
      <c r="C468" s="6" t="str">
        <f t="shared" si="170"/>
        <v>Richmond</v>
      </c>
      <c r="D468" s="6" t="str">
        <f t="shared" si="171"/>
        <v>10E50-HP4D15  (50 gal)</v>
      </c>
      <c r="E468" s="6">
        <f t="shared" si="172"/>
        <v>2000742</v>
      </c>
      <c r="F468" s="55">
        <f t="shared" si="173"/>
        <v>50</v>
      </c>
      <c r="G468" s="6" t="str">
        <f t="shared" si="174"/>
        <v>RheemHBDR2250</v>
      </c>
      <c r="H468" s="114">
        <f t="shared" si="175"/>
        <v>0</v>
      </c>
      <c r="I468" s="152" t="str">
        <f t="shared" si="176"/>
        <v>Richmond10E50HP4D15</v>
      </c>
      <c r="J468" s="114">
        <v>3</v>
      </c>
      <c r="K468" s="219">
        <v>3.55</v>
      </c>
      <c r="L468" s="91" t="s">
        <v>188</v>
      </c>
      <c r="M468" s="32">
        <v>3</v>
      </c>
      <c r="N468" s="75">
        <f t="shared" si="177"/>
        <v>20</v>
      </c>
      <c r="O468" s="12" t="s">
        <v>95</v>
      </c>
      <c r="P468" s="62">
        <f t="shared" si="183"/>
        <v>7</v>
      </c>
      <c r="Q468" s="164">
        <f t="shared" si="166"/>
        <v>2000742</v>
      </c>
      <c r="R468" s="59" t="str">
        <f t="shared" si="178"/>
        <v>10E50-HP4D15  (50 gal)</v>
      </c>
      <c r="S468" s="151">
        <f t="shared" si="167"/>
        <v>1</v>
      </c>
      <c r="T468" s="13" t="s">
        <v>253</v>
      </c>
      <c r="U468" s="14">
        <v>50</v>
      </c>
      <c r="V468" s="99" t="s">
        <v>216</v>
      </c>
      <c r="W468" s="80" t="s">
        <v>216</v>
      </c>
      <c r="X468" s="85" t="str">
        <f t="shared" si="168"/>
        <v>RheemHBDR2250</v>
      </c>
      <c r="Y468" s="113">
        <v>0</v>
      </c>
      <c r="Z468" s="46" t="s">
        <v>8</v>
      </c>
      <c r="AA468" s="47"/>
      <c r="AB468" s="44"/>
      <c r="AC468" s="124" t="str">
        <f t="shared" si="179"/>
        <v>2,     2000742,   "10E50-HP4D15  (50 gal)"</v>
      </c>
      <c r="AD468" s="126" t="str">
        <f t="shared" si="165"/>
        <v>Richmond</v>
      </c>
      <c r="AE468" s="127" t="s">
        <v>607</v>
      </c>
      <c r="AF468" s="167">
        <f t="shared" si="169"/>
        <v>1</v>
      </c>
      <c r="AG468" s="124" t="str">
        <f t="shared" si="180"/>
        <v xml:space="preserve">          case  10E50-HP4D15  (50 gal)   :   "Richmond10E50HP4D15"</v>
      </c>
      <c r="AH468" s="6">
        <v>3.55</v>
      </c>
      <c r="AJ468" s="6">
        <v>3</v>
      </c>
      <c r="AK468"/>
      <c r="AL468" s="138">
        <f t="shared" si="181"/>
        <v>3.55</v>
      </c>
      <c r="AM468" s="138" t="str">
        <f t="shared" si="182"/>
        <v/>
      </c>
      <c r="AN468"/>
      <c r="AO468"/>
      <c r="AP468"/>
      <c r="AQ468"/>
      <c r="AR468"/>
    </row>
    <row r="469" spans="3:44" s="6" customFormat="1" ht="15" customHeight="1" x14ac:dyDescent="0.25">
      <c r="C469" s="6" t="str">
        <f t="shared" si="170"/>
        <v>Richmond</v>
      </c>
      <c r="D469" s="6" t="str">
        <f t="shared" si="171"/>
        <v>10E65-HP4D15  (65 gal)</v>
      </c>
      <c r="E469" s="6">
        <f t="shared" si="172"/>
        <v>2000843</v>
      </c>
      <c r="F469" s="55">
        <f t="shared" si="173"/>
        <v>65</v>
      </c>
      <c r="G469" s="6" t="str">
        <f t="shared" si="174"/>
        <v>RheemHBDR2265</v>
      </c>
      <c r="H469" s="114">
        <f t="shared" si="175"/>
        <v>0</v>
      </c>
      <c r="I469" s="152" t="str">
        <f t="shared" si="176"/>
        <v>Richmond10E65HP4D15</v>
      </c>
      <c r="J469" s="114">
        <v>3</v>
      </c>
      <c r="K469" s="219">
        <v>3.7</v>
      </c>
      <c r="L469" s="91" t="s">
        <v>188</v>
      </c>
      <c r="M469" s="32">
        <v>3</v>
      </c>
      <c r="N469" s="75">
        <f t="shared" si="177"/>
        <v>20</v>
      </c>
      <c r="O469" s="12" t="s">
        <v>95</v>
      </c>
      <c r="P469" s="62">
        <f t="shared" si="183"/>
        <v>8</v>
      </c>
      <c r="Q469" s="164">
        <f t="shared" si="166"/>
        <v>2000843</v>
      </c>
      <c r="R469" s="59" t="str">
        <f t="shared" si="178"/>
        <v>10E65-HP4D15  (65 gal)</v>
      </c>
      <c r="S469" s="151">
        <f t="shared" si="167"/>
        <v>1</v>
      </c>
      <c r="T469" s="13" t="s">
        <v>244</v>
      </c>
      <c r="U469" s="14">
        <v>65</v>
      </c>
      <c r="V469" s="99" t="s">
        <v>217</v>
      </c>
      <c r="W469" s="80" t="s">
        <v>217</v>
      </c>
      <c r="X469" s="85" t="str">
        <f t="shared" si="168"/>
        <v>RheemHBDR2265</v>
      </c>
      <c r="Y469" s="113">
        <v>0</v>
      </c>
      <c r="Z469" s="46" t="s">
        <v>8</v>
      </c>
      <c r="AA469" s="47"/>
      <c r="AB469" s="44"/>
      <c r="AC469" s="124" t="str">
        <f t="shared" si="179"/>
        <v>2,     2000843,   "10E65-HP4D15  (65 gal)"</v>
      </c>
      <c r="AD469" s="126" t="str">
        <f t="shared" si="165"/>
        <v>Richmond</v>
      </c>
      <c r="AE469" s="127" t="s">
        <v>612</v>
      </c>
      <c r="AF469" s="167">
        <f t="shared" si="169"/>
        <v>1</v>
      </c>
      <c r="AG469" s="124" t="str">
        <f t="shared" si="180"/>
        <v xml:space="preserve">          case  10E65-HP4D15  (65 gal)   :   "Richmond10E65HP4D15"</v>
      </c>
      <c r="AH469" s="6">
        <v>3.7</v>
      </c>
      <c r="AJ469" s="6">
        <v>3</v>
      </c>
      <c r="AK469"/>
      <c r="AL469" s="138">
        <f t="shared" si="181"/>
        <v>3.7</v>
      </c>
      <c r="AM469" s="138" t="str">
        <f t="shared" si="182"/>
        <v/>
      </c>
      <c r="AN469"/>
      <c r="AO469"/>
      <c r="AP469"/>
      <c r="AQ469"/>
      <c r="AR469"/>
    </row>
    <row r="470" spans="3:44" s="6" customFormat="1" ht="15" customHeight="1" x14ac:dyDescent="0.25">
      <c r="C470" s="6" t="str">
        <f t="shared" si="170"/>
        <v>Richmond</v>
      </c>
      <c r="D470" s="6" t="str">
        <f t="shared" si="171"/>
        <v>10E80-HP4D15  (80 gal)</v>
      </c>
      <c r="E470" s="6">
        <f t="shared" si="172"/>
        <v>2000944</v>
      </c>
      <c r="F470" s="55">
        <f t="shared" si="173"/>
        <v>80</v>
      </c>
      <c r="G470" s="6" t="str">
        <f t="shared" si="174"/>
        <v>RheemHBDR2280</v>
      </c>
      <c r="H470" s="114">
        <f t="shared" si="175"/>
        <v>0</v>
      </c>
      <c r="I470" s="152" t="str">
        <f t="shared" si="176"/>
        <v>Richmond10E80HP4D15</v>
      </c>
      <c r="J470" s="114">
        <v>3</v>
      </c>
      <c r="K470" s="219">
        <v>3.7</v>
      </c>
      <c r="L470" s="91" t="s">
        <v>188</v>
      </c>
      <c r="M470" s="32">
        <v>3</v>
      </c>
      <c r="N470" s="75">
        <f t="shared" si="177"/>
        <v>20</v>
      </c>
      <c r="O470" s="12" t="s">
        <v>95</v>
      </c>
      <c r="P470" s="62">
        <f t="shared" si="183"/>
        <v>9</v>
      </c>
      <c r="Q470" s="164">
        <f t="shared" si="166"/>
        <v>2000944</v>
      </c>
      <c r="R470" s="59" t="str">
        <f t="shared" si="178"/>
        <v>10E80-HP4D15  (80 gal)</v>
      </c>
      <c r="S470" s="151">
        <f t="shared" si="167"/>
        <v>1</v>
      </c>
      <c r="T470" s="13" t="s">
        <v>245</v>
      </c>
      <c r="U470" s="14">
        <v>80</v>
      </c>
      <c r="V470" s="99" t="s">
        <v>218</v>
      </c>
      <c r="W470" s="80" t="s">
        <v>218</v>
      </c>
      <c r="X470" s="85" t="str">
        <f t="shared" si="168"/>
        <v>RheemHBDR2280</v>
      </c>
      <c r="Y470" s="113">
        <v>0</v>
      </c>
      <c r="Z470" s="46" t="s">
        <v>251</v>
      </c>
      <c r="AA470" s="47"/>
      <c r="AB470" s="44"/>
      <c r="AC470" s="124" t="str">
        <f t="shared" si="179"/>
        <v>2,     2000944,   "10E80-HP4D15  (80 gal)"</v>
      </c>
      <c r="AD470" s="126" t="str">
        <f t="shared" si="165"/>
        <v>Richmond</v>
      </c>
      <c r="AE470" s="127" t="s">
        <v>617</v>
      </c>
      <c r="AF470" s="167">
        <f t="shared" si="169"/>
        <v>1</v>
      </c>
      <c r="AG470" s="124" t="str">
        <f t="shared" si="180"/>
        <v xml:space="preserve">          case  10E80-HP4D15  (80 gal)   :   "Richmond10E80HP4D15"</v>
      </c>
      <c r="AH470" s="6">
        <v>3.7</v>
      </c>
      <c r="AJ470" s="6">
        <v>3</v>
      </c>
      <c r="AK470"/>
      <c r="AL470" s="138">
        <f t="shared" si="181"/>
        <v>3.7</v>
      </c>
      <c r="AM470" s="138" t="str">
        <f t="shared" si="182"/>
        <v/>
      </c>
      <c r="AN470"/>
      <c r="AO470"/>
      <c r="AP470"/>
      <c r="AQ470"/>
      <c r="AR470"/>
    </row>
    <row r="471" spans="3:44" s="6" customFormat="1" ht="15" customHeight="1" x14ac:dyDescent="0.25">
      <c r="C471" s="6" t="str">
        <f t="shared" si="170"/>
        <v>Ruud</v>
      </c>
      <c r="D471" s="6" t="str">
        <f t="shared" si="171"/>
        <v>PROUH40 T2 RU400-15  (40 gal)</v>
      </c>
      <c r="E471" s="6">
        <f t="shared" si="172"/>
        <v>2104759</v>
      </c>
      <c r="F471" s="55">
        <f t="shared" si="173"/>
        <v>40</v>
      </c>
      <c r="G471" s="6" t="str">
        <f t="shared" si="174"/>
        <v>Rheem2020Prem40</v>
      </c>
      <c r="H471" s="114">
        <f t="shared" si="175"/>
        <v>1</v>
      </c>
      <c r="I471" s="152" t="str">
        <f t="shared" si="176"/>
        <v>RuudPROUH40T2RU40015</v>
      </c>
      <c r="J471" s="114">
        <v>4</v>
      </c>
      <c r="K471" s="219">
        <v>3.45</v>
      </c>
      <c r="L471" s="91" t="s">
        <v>188</v>
      </c>
      <c r="M471" s="175"/>
      <c r="N471" s="131">
        <f t="shared" si="177"/>
        <v>21</v>
      </c>
      <c r="O471" s="189" t="s">
        <v>96</v>
      </c>
      <c r="P471" s="177">
        <v>47</v>
      </c>
      <c r="Q471" s="164">
        <f t="shared" si="166"/>
        <v>2104759</v>
      </c>
      <c r="R471" s="9" t="str">
        <f t="shared" si="178"/>
        <v>PROUH40 T2 RU400-15  (40 gal)</v>
      </c>
      <c r="S471" s="11">
        <f t="shared" si="167"/>
        <v>1</v>
      </c>
      <c r="T471" s="190" t="s">
        <v>1202</v>
      </c>
      <c r="U471" s="172">
        <v>40</v>
      </c>
      <c r="V471" s="173" t="s">
        <v>273</v>
      </c>
      <c r="W471" s="174" t="s">
        <v>273</v>
      </c>
      <c r="X471" s="129" t="str">
        <f t="shared" si="168"/>
        <v>Rheem2020Prem40</v>
      </c>
      <c r="Y471" s="180">
        <v>1</v>
      </c>
      <c r="Z471" s="211"/>
      <c r="AA471" s="213"/>
      <c r="AB471" s="198"/>
      <c r="AC471" s="124" t="str">
        <f t="shared" si="179"/>
        <v>2,     2104759,   "PROUH40 T2 RU400-15  (40 gal)"</v>
      </c>
      <c r="AD471" s="196" t="str">
        <f>O471</f>
        <v>Ruud</v>
      </c>
      <c r="AE471" s="190" t="s">
        <v>1214</v>
      </c>
      <c r="AF471" s="167">
        <f t="shared" si="169"/>
        <v>1</v>
      </c>
      <c r="AG471" s="124" t="str">
        <f t="shared" si="180"/>
        <v xml:space="preserve">          case  PROUH40 T2 RU400-15  (40 gal)   :   "RuudPROUH40T2RU40015"</v>
      </c>
      <c r="AH471" s="6">
        <v>3.45</v>
      </c>
      <c r="AJ471" s="6">
        <v>4</v>
      </c>
      <c r="AK471"/>
      <c r="AL471" s="138" t="str">
        <f t="shared" si="181"/>
        <v/>
      </c>
      <c r="AM471" s="138">
        <f t="shared" si="182"/>
        <v>3.45</v>
      </c>
      <c r="AN471"/>
      <c r="AO471"/>
      <c r="AP471"/>
      <c r="AQ471"/>
      <c r="AR471"/>
    </row>
    <row r="472" spans="3:44" s="6" customFormat="1" ht="15" customHeight="1" x14ac:dyDescent="0.25">
      <c r="C472" s="6" t="str">
        <f t="shared" si="170"/>
        <v>Ruud</v>
      </c>
      <c r="D472" s="6" t="str">
        <f t="shared" si="171"/>
        <v>PROUH40 T2 RU400-30  (40 gal)</v>
      </c>
      <c r="E472" s="6">
        <f t="shared" si="172"/>
        <v>2104859</v>
      </c>
      <c r="F472" s="55">
        <f t="shared" si="173"/>
        <v>40</v>
      </c>
      <c r="G472" s="6" t="str">
        <f t="shared" si="174"/>
        <v>Rheem2020Prem40</v>
      </c>
      <c r="H472" s="114">
        <f t="shared" si="175"/>
        <v>1</v>
      </c>
      <c r="I472" s="152" t="str">
        <f t="shared" si="176"/>
        <v>RuudPROUH40T2RU40030</v>
      </c>
      <c r="J472" s="114">
        <v>4</v>
      </c>
      <c r="K472" s="219">
        <v>3.83</v>
      </c>
      <c r="L472" s="91" t="s">
        <v>188</v>
      </c>
      <c r="M472" s="175"/>
      <c r="N472" s="131">
        <f t="shared" si="177"/>
        <v>21</v>
      </c>
      <c r="O472" s="189" t="s">
        <v>96</v>
      </c>
      <c r="P472" s="178">
        <f t="shared" ref="P472:P482" si="184">P471+1</f>
        <v>48</v>
      </c>
      <c r="Q472" s="164">
        <f t="shared" si="166"/>
        <v>2104859</v>
      </c>
      <c r="R472" s="9" t="str">
        <f t="shared" si="178"/>
        <v>PROUH40 T2 RU400-30  (40 gal)</v>
      </c>
      <c r="S472" s="11">
        <f t="shared" si="167"/>
        <v>1</v>
      </c>
      <c r="T472" s="190" t="s">
        <v>1203</v>
      </c>
      <c r="U472" s="172">
        <v>40</v>
      </c>
      <c r="V472" s="173" t="s">
        <v>273</v>
      </c>
      <c r="W472" s="174" t="s">
        <v>273</v>
      </c>
      <c r="X472" s="129" t="str">
        <f t="shared" si="168"/>
        <v>Rheem2020Prem40</v>
      </c>
      <c r="Y472" s="180">
        <v>1</v>
      </c>
      <c r="Z472" s="192"/>
      <c r="AA472" s="193"/>
      <c r="AB472" s="166"/>
      <c r="AC472" s="124" t="str">
        <f t="shared" si="179"/>
        <v>2,     2104859,   "PROUH40 T2 RU400-30  (40 gal)"</v>
      </c>
      <c r="AD472" s="196" t="str">
        <f t="shared" ref="AD472:AD482" si="185">AD471</f>
        <v>Ruud</v>
      </c>
      <c r="AE472" s="190" t="s">
        <v>1215</v>
      </c>
      <c r="AF472" s="167">
        <f t="shared" si="169"/>
        <v>1</v>
      </c>
      <c r="AG472" s="124" t="str">
        <f t="shared" si="180"/>
        <v xml:space="preserve">          case  PROUH40 T2 RU400-30  (40 gal)   :   "RuudPROUH40T2RU40030"</v>
      </c>
      <c r="AH472" s="6">
        <v>3.83</v>
      </c>
      <c r="AJ472" s="6">
        <v>4</v>
      </c>
      <c r="AK472"/>
      <c r="AL472" s="138" t="str">
        <f t="shared" si="181"/>
        <v/>
      </c>
      <c r="AM472" s="138">
        <f t="shared" si="182"/>
        <v>3.83</v>
      </c>
      <c r="AN472"/>
      <c r="AO472"/>
      <c r="AP472"/>
      <c r="AQ472"/>
      <c r="AR472"/>
    </row>
    <row r="473" spans="3:44" s="6" customFormat="1" ht="15" customHeight="1" x14ac:dyDescent="0.25">
      <c r="C473" s="6" t="str">
        <f t="shared" si="170"/>
        <v>Ruud</v>
      </c>
      <c r="D473" s="6" t="str">
        <f t="shared" si="171"/>
        <v>PROUH40 T2 RU400-SO  (40 gal)</v>
      </c>
      <c r="E473" s="6">
        <f t="shared" si="172"/>
        <v>2104959</v>
      </c>
      <c r="F473" s="55">
        <f t="shared" si="173"/>
        <v>40</v>
      </c>
      <c r="G473" s="6" t="str">
        <f t="shared" si="174"/>
        <v>Rheem2020Prem40</v>
      </c>
      <c r="H473" s="114">
        <f t="shared" si="175"/>
        <v>1</v>
      </c>
      <c r="I473" s="152" t="str">
        <f t="shared" si="176"/>
        <v>RuudPROUH40T2RU400SO</v>
      </c>
      <c r="J473" s="114">
        <v>4</v>
      </c>
      <c r="K473" s="219">
        <v>3.83</v>
      </c>
      <c r="L473" s="91" t="s">
        <v>188</v>
      </c>
      <c r="M473" s="175"/>
      <c r="N473" s="131">
        <f t="shared" si="177"/>
        <v>21</v>
      </c>
      <c r="O473" s="189" t="s">
        <v>96</v>
      </c>
      <c r="P473" s="178">
        <f t="shared" si="184"/>
        <v>49</v>
      </c>
      <c r="Q473" s="164">
        <f t="shared" si="166"/>
        <v>2104959</v>
      </c>
      <c r="R473" s="9" t="str">
        <f t="shared" si="178"/>
        <v>PROUH40 T2 RU400-SO  (40 gal)</v>
      </c>
      <c r="S473" s="11">
        <f t="shared" si="167"/>
        <v>1</v>
      </c>
      <c r="T473" s="190" t="s">
        <v>1204</v>
      </c>
      <c r="U473" s="172">
        <v>40</v>
      </c>
      <c r="V473" s="173" t="s">
        <v>273</v>
      </c>
      <c r="W473" s="174" t="s">
        <v>273</v>
      </c>
      <c r="X473" s="129" t="str">
        <f t="shared" si="168"/>
        <v>Rheem2020Prem40</v>
      </c>
      <c r="Y473" s="180">
        <v>1</v>
      </c>
      <c r="Z473" s="192"/>
      <c r="AA473" s="193"/>
      <c r="AB473" s="166"/>
      <c r="AC473" s="124" t="str">
        <f t="shared" si="179"/>
        <v>2,     2104959,   "PROUH40 T2 RU400-SO  (40 gal)"</v>
      </c>
      <c r="AD473" s="196" t="str">
        <f t="shared" si="185"/>
        <v>Ruud</v>
      </c>
      <c r="AE473" s="190" t="s">
        <v>1216</v>
      </c>
      <c r="AF473" s="167">
        <f t="shared" si="169"/>
        <v>1</v>
      </c>
      <c r="AG473" s="124" t="str">
        <f t="shared" si="180"/>
        <v xml:space="preserve">          case  PROUH40 T2 RU400-SO  (40 gal)   :   "RuudPROUH40T2RU400SO"</v>
      </c>
      <c r="AH473" s="6">
        <v>3.83</v>
      </c>
      <c r="AJ473" s="6">
        <v>4</v>
      </c>
      <c r="AK473"/>
      <c r="AL473" s="138" t="str">
        <f t="shared" si="181"/>
        <v/>
      </c>
      <c r="AM473" s="138">
        <f t="shared" si="182"/>
        <v>3.83</v>
      </c>
      <c r="AN473"/>
      <c r="AO473"/>
      <c r="AP473"/>
      <c r="AQ473"/>
      <c r="AR473"/>
    </row>
    <row r="474" spans="3:44" s="6" customFormat="1" ht="15" customHeight="1" x14ac:dyDescent="0.25">
      <c r="C474" s="6" t="str">
        <f t="shared" si="170"/>
        <v>Ruud</v>
      </c>
      <c r="D474" s="6" t="str">
        <f t="shared" si="171"/>
        <v>PROUH50 T2 RU400-15  (50 gal)</v>
      </c>
      <c r="E474" s="6">
        <f t="shared" si="172"/>
        <v>2105060</v>
      </c>
      <c r="F474" s="55">
        <f t="shared" si="173"/>
        <v>50</v>
      </c>
      <c r="G474" s="6" t="str">
        <f t="shared" si="174"/>
        <v>Rheem2020Prem50</v>
      </c>
      <c r="H474" s="114">
        <f t="shared" si="175"/>
        <v>1</v>
      </c>
      <c r="I474" s="152" t="str">
        <f t="shared" si="176"/>
        <v>RuudPROUH50T2RU40015</v>
      </c>
      <c r="J474" s="114">
        <v>4</v>
      </c>
      <c r="K474" s="219">
        <v>3.75</v>
      </c>
      <c r="L474" s="91" t="s">
        <v>188</v>
      </c>
      <c r="M474" s="175"/>
      <c r="N474" s="131">
        <f t="shared" si="177"/>
        <v>21</v>
      </c>
      <c r="O474" s="189" t="s">
        <v>96</v>
      </c>
      <c r="P474" s="178">
        <f t="shared" si="184"/>
        <v>50</v>
      </c>
      <c r="Q474" s="164">
        <f t="shared" si="166"/>
        <v>2105060</v>
      </c>
      <c r="R474" s="9" t="str">
        <f t="shared" si="178"/>
        <v>PROUH50 T2 RU400-15  (50 gal)</v>
      </c>
      <c r="S474" s="11">
        <f t="shared" si="167"/>
        <v>1</v>
      </c>
      <c r="T474" s="190" t="s">
        <v>1205</v>
      </c>
      <c r="U474" s="172">
        <v>50</v>
      </c>
      <c r="V474" s="173" t="s">
        <v>274</v>
      </c>
      <c r="W474" s="174" t="s">
        <v>274</v>
      </c>
      <c r="X474" s="129" t="str">
        <f t="shared" si="168"/>
        <v>Rheem2020Prem50</v>
      </c>
      <c r="Y474" s="180">
        <v>1</v>
      </c>
      <c r="Z474" s="192"/>
      <c r="AA474" s="193"/>
      <c r="AB474" s="166"/>
      <c r="AC474" s="124" t="str">
        <f t="shared" si="179"/>
        <v>2,     2105060,   "PROUH50 T2 RU400-15  (50 gal)"</v>
      </c>
      <c r="AD474" s="196" t="str">
        <f t="shared" si="185"/>
        <v>Ruud</v>
      </c>
      <c r="AE474" s="190" t="s">
        <v>1217</v>
      </c>
      <c r="AF474" s="167">
        <f t="shared" si="169"/>
        <v>1</v>
      </c>
      <c r="AG474" s="124" t="str">
        <f t="shared" si="180"/>
        <v xml:space="preserve">          case  PROUH50 T2 RU400-15  (50 gal)   :   "RuudPROUH50T2RU40015"</v>
      </c>
      <c r="AH474" s="6">
        <v>3.75</v>
      </c>
      <c r="AJ474" s="6">
        <v>4</v>
      </c>
      <c r="AK474"/>
      <c r="AL474" s="138" t="str">
        <f t="shared" si="181"/>
        <v/>
      </c>
      <c r="AM474" s="138">
        <f t="shared" si="182"/>
        <v>3.75</v>
      </c>
      <c r="AN474"/>
      <c r="AO474"/>
      <c r="AP474"/>
      <c r="AQ474"/>
      <c r="AR474"/>
    </row>
    <row r="475" spans="3:44" s="6" customFormat="1" ht="15" customHeight="1" x14ac:dyDescent="0.25">
      <c r="C475" s="6" t="str">
        <f t="shared" si="170"/>
        <v>Ruud</v>
      </c>
      <c r="D475" s="6" t="str">
        <f t="shared" si="171"/>
        <v>PROUH50 T2 RU400-30  (50 gal)</v>
      </c>
      <c r="E475" s="6">
        <f t="shared" si="172"/>
        <v>2105160</v>
      </c>
      <c r="F475" s="55">
        <f t="shared" si="173"/>
        <v>50</v>
      </c>
      <c r="G475" s="6" t="str">
        <f t="shared" si="174"/>
        <v>Rheem2020Prem50</v>
      </c>
      <c r="H475" s="114">
        <f t="shared" si="175"/>
        <v>1</v>
      </c>
      <c r="I475" s="152" t="str">
        <f t="shared" si="176"/>
        <v>RuudPROUH50T2RU40030</v>
      </c>
      <c r="J475" s="114">
        <v>4</v>
      </c>
      <c r="K475" s="219">
        <v>3.88</v>
      </c>
      <c r="L475" s="91" t="s">
        <v>188</v>
      </c>
      <c r="M475" s="175"/>
      <c r="N475" s="131">
        <f t="shared" si="177"/>
        <v>21</v>
      </c>
      <c r="O475" s="189" t="s">
        <v>96</v>
      </c>
      <c r="P475" s="178">
        <f t="shared" si="184"/>
        <v>51</v>
      </c>
      <c r="Q475" s="164">
        <f t="shared" si="166"/>
        <v>2105160</v>
      </c>
      <c r="R475" s="9" t="str">
        <f t="shared" si="178"/>
        <v>PROUH50 T2 RU400-30  (50 gal)</v>
      </c>
      <c r="S475" s="11">
        <f t="shared" si="167"/>
        <v>1</v>
      </c>
      <c r="T475" s="190" t="s">
        <v>1206</v>
      </c>
      <c r="U475" s="172">
        <v>50</v>
      </c>
      <c r="V475" s="173" t="s">
        <v>274</v>
      </c>
      <c r="W475" s="174" t="s">
        <v>274</v>
      </c>
      <c r="X475" s="129" t="str">
        <f t="shared" si="168"/>
        <v>Rheem2020Prem50</v>
      </c>
      <c r="Y475" s="180">
        <v>1</v>
      </c>
      <c r="Z475" s="192"/>
      <c r="AA475" s="193"/>
      <c r="AB475" s="166"/>
      <c r="AC475" s="124" t="str">
        <f t="shared" si="179"/>
        <v>2,     2105160,   "PROUH50 T2 RU400-30  (50 gal)"</v>
      </c>
      <c r="AD475" s="196" t="str">
        <f t="shared" si="185"/>
        <v>Ruud</v>
      </c>
      <c r="AE475" s="190" t="s">
        <v>1218</v>
      </c>
      <c r="AF475" s="167">
        <f t="shared" si="169"/>
        <v>1</v>
      </c>
      <c r="AG475" s="124" t="str">
        <f t="shared" si="180"/>
        <v xml:space="preserve">          case  PROUH50 T2 RU400-30  (50 gal)   :   "RuudPROUH50T2RU40030"</v>
      </c>
      <c r="AH475" s="6">
        <v>3.88</v>
      </c>
      <c r="AJ475" s="6">
        <v>4</v>
      </c>
      <c r="AK475"/>
      <c r="AL475" s="138" t="str">
        <f t="shared" si="181"/>
        <v/>
      </c>
      <c r="AM475" s="138">
        <f t="shared" si="182"/>
        <v>3.88</v>
      </c>
      <c r="AN475"/>
      <c r="AO475"/>
      <c r="AP475"/>
      <c r="AQ475"/>
      <c r="AR475"/>
    </row>
    <row r="476" spans="3:44" s="6" customFormat="1" ht="15" customHeight="1" x14ac:dyDescent="0.25">
      <c r="C476" s="6" t="str">
        <f t="shared" si="170"/>
        <v>Ruud</v>
      </c>
      <c r="D476" s="6" t="str">
        <f t="shared" si="171"/>
        <v>PROUH50 T2 RU400-SO  (50 gal)</v>
      </c>
      <c r="E476" s="6">
        <f t="shared" si="172"/>
        <v>2105260</v>
      </c>
      <c r="F476" s="55">
        <f t="shared" si="173"/>
        <v>50</v>
      </c>
      <c r="G476" s="6" t="str">
        <f t="shared" si="174"/>
        <v>Rheem2020Prem50</v>
      </c>
      <c r="H476" s="114">
        <f t="shared" si="175"/>
        <v>1</v>
      </c>
      <c r="I476" s="152" t="str">
        <f t="shared" si="176"/>
        <v>RuudPROUH50T2RU400SO</v>
      </c>
      <c r="J476" s="114">
        <v>4</v>
      </c>
      <c r="K476" s="219">
        <v>3.88</v>
      </c>
      <c r="L476" s="91" t="s">
        <v>188</v>
      </c>
      <c r="M476" s="175"/>
      <c r="N476" s="131">
        <f t="shared" si="177"/>
        <v>21</v>
      </c>
      <c r="O476" s="189" t="s">
        <v>96</v>
      </c>
      <c r="P476" s="178">
        <f t="shared" si="184"/>
        <v>52</v>
      </c>
      <c r="Q476" s="164">
        <f t="shared" si="166"/>
        <v>2105260</v>
      </c>
      <c r="R476" s="9" t="str">
        <f t="shared" si="178"/>
        <v>PROUH50 T2 RU400-SO  (50 gal)</v>
      </c>
      <c r="S476" s="11">
        <f t="shared" si="167"/>
        <v>1</v>
      </c>
      <c r="T476" s="190" t="s">
        <v>1207</v>
      </c>
      <c r="U476" s="172">
        <v>50</v>
      </c>
      <c r="V476" s="173" t="s">
        <v>274</v>
      </c>
      <c r="W476" s="174" t="s">
        <v>274</v>
      </c>
      <c r="X476" s="129" t="str">
        <f t="shared" si="168"/>
        <v>Rheem2020Prem50</v>
      </c>
      <c r="Y476" s="180">
        <v>1</v>
      </c>
      <c r="Z476" s="192"/>
      <c r="AA476" s="193"/>
      <c r="AB476" s="166"/>
      <c r="AC476" s="124" t="str">
        <f t="shared" si="179"/>
        <v>2,     2105260,   "PROUH50 T2 RU400-SO  (50 gal)"</v>
      </c>
      <c r="AD476" s="196" t="str">
        <f t="shared" si="185"/>
        <v>Ruud</v>
      </c>
      <c r="AE476" s="190" t="s">
        <v>1219</v>
      </c>
      <c r="AF476" s="167">
        <f t="shared" si="169"/>
        <v>1</v>
      </c>
      <c r="AG476" s="124" t="str">
        <f t="shared" si="180"/>
        <v xml:space="preserve">          case  PROUH50 T2 RU400-SO  (50 gal)   :   "RuudPROUH50T2RU400SO"</v>
      </c>
      <c r="AH476" s="6">
        <v>3.88</v>
      </c>
      <c r="AJ476" s="6">
        <v>4</v>
      </c>
      <c r="AK476"/>
      <c r="AL476" s="138" t="str">
        <f t="shared" si="181"/>
        <v/>
      </c>
      <c r="AM476" s="138">
        <f t="shared" si="182"/>
        <v>3.88</v>
      </c>
      <c r="AN476"/>
      <c r="AO476"/>
      <c r="AP476"/>
      <c r="AQ476"/>
      <c r="AR476"/>
    </row>
    <row r="477" spans="3:44" s="6" customFormat="1" ht="15" customHeight="1" x14ac:dyDescent="0.25">
      <c r="C477" s="6" t="str">
        <f t="shared" si="170"/>
        <v>Ruud</v>
      </c>
      <c r="D477" s="6" t="str">
        <f t="shared" si="171"/>
        <v>PROUH65 T2 RU400-15  (65 gal)</v>
      </c>
      <c r="E477" s="6">
        <f t="shared" si="172"/>
        <v>2105361</v>
      </c>
      <c r="F477" s="55">
        <f t="shared" si="173"/>
        <v>65</v>
      </c>
      <c r="G477" s="6" t="str">
        <f t="shared" si="174"/>
        <v>Rheem2020Prem65</v>
      </c>
      <c r="H477" s="114">
        <f t="shared" si="175"/>
        <v>1</v>
      </c>
      <c r="I477" s="152" t="str">
        <f t="shared" si="176"/>
        <v>RuudPROUH65T2RU40015</v>
      </c>
      <c r="J477" s="114">
        <v>4</v>
      </c>
      <c r="K477" s="219">
        <v>3.55</v>
      </c>
      <c r="L477" s="91" t="s">
        <v>188</v>
      </c>
      <c r="M477" s="175"/>
      <c r="N477" s="131">
        <f t="shared" si="177"/>
        <v>21</v>
      </c>
      <c r="O477" s="189" t="s">
        <v>96</v>
      </c>
      <c r="P477" s="178">
        <f t="shared" si="184"/>
        <v>53</v>
      </c>
      <c r="Q477" s="164">
        <f t="shared" si="166"/>
        <v>2105361</v>
      </c>
      <c r="R477" s="9" t="str">
        <f t="shared" si="178"/>
        <v>PROUH65 T2 RU400-15  (65 gal)</v>
      </c>
      <c r="S477" s="11">
        <f t="shared" si="167"/>
        <v>1</v>
      </c>
      <c r="T477" s="190" t="s">
        <v>1208</v>
      </c>
      <c r="U477" s="172">
        <v>65</v>
      </c>
      <c r="V477" s="173" t="s">
        <v>275</v>
      </c>
      <c r="W477" s="174" t="s">
        <v>275</v>
      </c>
      <c r="X477" s="129" t="str">
        <f t="shared" si="168"/>
        <v>Rheem2020Prem65</v>
      </c>
      <c r="Y477" s="180">
        <v>1</v>
      </c>
      <c r="Z477" s="192"/>
      <c r="AA477" s="193"/>
      <c r="AB477" s="166"/>
      <c r="AC477" s="124" t="str">
        <f t="shared" si="179"/>
        <v>2,     2105361,   "PROUH65 T2 RU400-15  (65 gal)"</v>
      </c>
      <c r="AD477" s="196" t="str">
        <f t="shared" si="185"/>
        <v>Ruud</v>
      </c>
      <c r="AE477" s="190" t="s">
        <v>1220</v>
      </c>
      <c r="AF477" s="167">
        <f t="shared" si="169"/>
        <v>1</v>
      </c>
      <c r="AG477" s="124" t="str">
        <f t="shared" si="180"/>
        <v xml:space="preserve">          case  PROUH65 T2 RU400-15  (65 gal)   :   "RuudPROUH65T2RU40015"</v>
      </c>
      <c r="AH477" s="6">
        <v>3.55</v>
      </c>
      <c r="AJ477" s="6">
        <v>4</v>
      </c>
      <c r="AK477"/>
      <c r="AL477" s="138" t="str">
        <f t="shared" si="181"/>
        <v/>
      </c>
      <c r="AM477" s="138">
        <f t="shared" si="182"/>
        <v>3.55</v>
      </c>
      <c r="AN477"/>
      <c r="AO477"/>
      <c r="AP477"/>
      <c r="AQ477"/>
      <c r="AR477"/>
    </row>
    <row r="478" spans="3:44" s="6" customFormat="1" ht="15" customHeight="1" x14ac:dyDescent="0.25">
      <c r="C478" s="6" t="str">
        <f t="shared" si="170"/>
        <v>Ruud</v>
      </c>
      <c r="D478" s="6" t="str">
        <f t="shared" si="171"/>
        <v>PROUH65 T2 RU400-30  (65 gal)</v>
      </c>
      <c r="E478" s="6">
        <f t="shared" si="172"/>
        <v>2105461</v>
      </c>
      <c r="F478" s="55">
        <f t="shared" si="173"/>
        <v>65</v>
      </c>
      <c r="G478" s="6" t="str">
        <f t="shared" si="174"/>
        <v>Rheem2020Prem65</v>
      </c>
      <c r="H478" s="114">
        <f t="shared" si="175"/>
        <v>1</v>
      </c>
      <c r="I478" s="152" t="str">
        <f t="shared" si="176"/>
        <v>RuudPROUH65T2RU40030</v>
      </c>
      <c r="J478" s="114">
        <v>4</v>
      </c>
      <c r="K478" s="219">
        <v>4.05</v>
      </c>
      <c r="L478" s="91" t="s">
        <v>188</v>
      </c>
      <c r="M478" s="175"/>
      <c r="N478" s="131">
        <f t="shared" si="177"/>
        <v>21</v>
      </c>
      <c r="O478" s="189" t="s">
        <v>96</v>
      </c>
      <c r="P478" s="178">
        <f t="shared" si="184"/>
        <v>54</v>
      </c>
      <c r="Q478" s="164">
        <f t="shared" si="166"/>
        <v>2105461</v>
      </c>
      <c r="R478" s="9" t="str">
        <f t="shared" si="178"/>
        <v>PROUH65 T2 RU400-30  (65 gal)</v>
      </c>
      <c r="S478" s="11">
        <f t="shared" si="167"/>
        <v>1</v>
      </c>
      <c r="T478" s="190" t="s">
        <v>1209</v>
      </c>
      <c r="U478" s="172">
        <v>65</v>
      </c>
      <c r="V478" s="173" t="s">
        <v>275</v>
      </c>
      <c r="W478" s="174" t="s">
        <v>275</v>
      </c>
      <c r="X478" s="129" t="str">
        <f t="shared" si="168"/>
        <v>Rheem2020Prem65</v>
      </c>
      <c r="Y478" s="180">
        <v>1</v>
      </c>
      <c r="Z478" s="192"/>
      <c r="AA478" s="193"/>
      <c r="AB478" s="166"/>
      <c r="AC478" s="124" t="str">
        <f t="shared" si="179"/>
        <v>2,     2105461,   "PROUH65 T2 RU400-30  (65 gal)"</v>
      </c>
      <c r="AD478" s="196" t="str">
        <f t="shared" si="185"/>
        <v>Ruud</v>
      </c>
      <c r="AE478" s="190" t="s">
        <v>1221</v>
      </c>
      <c r="AF478" s="167">
        <f t="shared" si="169"/>
        <v>1</v>
      </c>
      <c r="AG478" s="124" t="str">
        <f t="shared" si="180"/>
        <v xml:space="preserve">          case  PROUH65 T2 RU400-30  (65 gal)   :   "RuudPROUH65T2RU40030"</v>
      </c>
      <c r="AH478" s="6">
        <v>4.05</v>
      </c>
      <c r="AJ478" s="6">
        <v>4</v>
      </c>
      <c r="AK478"/>
      <c r="AL478" s="138" t="str">
        <f t="shared" si="181"/>
        <v/>
      </c>
      <c r="AM478" s="138">
        <f t="shared" si="182"/>
        <v>4.05</v>
      </c>
      <c r="AN478"/>
      <c r="AO478"/>
      <c r="AP478"/>
      <c r="AQ478"/>
      <c r="AR478"/>
    </row>
    <row r="479" spans="3:44" s="6" customFormat="1" ht="15" customHeight="1" x14ac:dyDescent="0.25">
      <c r="C479" s="6" t="str">
        <f t="shared" si="170"/>
        <v>Ruud</v>
      </c>
      <c r="D479" s="6" t="str">
        <f t="shared" si="171"/>
        <v>PROUH65 T2 RU400-SO  (65 gal)</v>
      </c>
      <c r="E479" s="6">
        <f t="shared" si="172"/>
        <v>2105561</v>
      </c>
      <c r="F479" s="55">
        <f t="shared" si="173"/>
        <v>65</v>
      </c>
      <c r="G479" s="6" t="str">
        <f t="shared" si="174"/>
        <v>Rheem2020Prem65</v>
      </c>
      <c r="H479" s="114">
        <f t="shared" si="175"/>
        <v>1</v>
      </c>
      <c r="I479" s="152" t="str">
        <f t="shared" si="176"/>
        <v>RuudPROUH65T2RU400SO</v>
      </c>
      <c r="J479" s="114">
        <v>4</v>
      </c>
      <c r="K479" s="219">
        <v>4.05</v>
      </c>
      <c r="L479" s="91" t="s">
        <v>188</v>
      </c>
      <c r="M479" s="175"/>
      <c r="N479" s="131">
        <f t="shared" si="177"/>
        <v>21</v>
      </c>
      <c r="O479" s="189" t="s">
        <v>96</v>
      </c>
      <c r="P479" s="178">
        <f t="shared" si="184"/>
        <v>55</v>
      </c>
      <c r="Q479" s="164">
        <f t="shared" si="166"/>
        <v>2105561</v>
      </c>
      <c r="R479" s="9" t="str">
        <f t="shared" si="178"/>
        <v>PROUH65 T2 RU400-SO  (65 gal)</v>
      </c>
      <c r="S479" s="11">
        <f t="shared" si="167"/>
        <v>1</v>
      </c>
      <c r="T479" s="190" t="s">
        <v>1210</v>
      </c>
      <c r="U479" s="172">
        <v>65</v>
      </c>
      <c r="V479" s="173" t="s">
        <v>275</v>
      </c>
      <c r="W479" s="174" t="s">
        <v>275</v>
      </c>
      <c r="X479" s="129" t="str">
        <f t="shared" si="168"/>
        <v>Rheem2020Prem65</v>
      </c>
      <c r="Y479" s="180">
        <v>1</v>
      </c>
      <c r="Z479" s="192"/>
      <c r="AA479" s="193"/>
      <c r="AB479" s="166"/>
      <c r="AC479" s="124" t="str">
        <f t="shared" si="179"/>
        <v>2,     2105561,   "PROUH65 T2 RU400-SO  (65 gal)"</v>
      </c>
      <c r="AD479" s="196" t="str">
        <f t="shared" si="185"/>
        <v>Ruud</v>
      </c>
      <c r="AE479" s="190" t="s">
        <v>1222</v>
      </c>
      <c r="AF479" s="167">
        <f t="shared" si="169"/>
        <v>1</v>
      </c>
      <c r="AG479" s="124" t="str">
        <f t="shared" si="180"/>
        <v xml:space="preserve">          case  PROUH65 T2 RU400-SO  (65 gal)   :   "RuudPROUH65T2RU400SO"</v>
      </c>
      <c r="AH479" s="6">
        <v>4.05</v>
      </c>
      <c r="AJ479" s="6">
        <v>4</v>
      </c>
      <c r="AK479"/>
      <c r="AL479" s="138" t="str">
        <f t="shared" si="181"/>
        <v/>
      </c>
      <c r="AM479" s="138">
        <f t="shared" si="182"/>
        <v>4.05</v>
      </c>
      <c r="AN479"/>
      <c r="AO479"/>
      <c r="AP479"/>
      <c r="AQ479"/>
      <c r="AR479"/>
    </row>
    <row r="480" spans="3:44" s="6" customFormat="1" ht="15" customHeight="1" x14ac:dyDescent="0.25">
      <c r="C480" s="6" t="str">
        <f t="shared" si="170"/>
        <v>Ruud</v>
      </c>
      <c r="D480" s="6" t="str">
        <f t="shared" si="171"/>
        <v>PROUH80 T2 RU400-15  (80 gal)</v>
      </c>
      <c r="E480" s="6">
        <f t="shared" si="172"/>
        <v>2105662</v>
      </c>
      <c r="F480" s="55">
        <f t="shared" si="173"/>
        <v>80</v>
      </c>
      <c r="G480" s="6" t="str">
        <f t="shared" si="174"/>
        <v>Rheem2020Prem80</v>
      </c>
      <c r="H480" s="114">
        <f t="shared" si="175"/>
        <v>1</v>
      </c>
      <c r="I480" s="152" t="str">
        <f t="shared" si="176"/>
        <v>RuudPROUH80T2RU40015</v>
      </c>
      <c r="J480" s="114">
        <v>4</v>
      </c>
      <c r="K480" s="219">
        <v>3.7</v>
      </c>
      <c r="L480" s="91" t="s">
        <v>188</v>
      </c>
      <c r="M480" s="175"/>
      <c r="N480" s="131">
        <f t="shared" si="177"/>
        <v>21</v>
      </c>
      <c r="O480" s="189" t="s">
        <v>96</v>
      </c>
      <c r="P480" s="178">
        <f t="shared" si="184"/>
        <v>56</v>
      </c>
      <c r="Q480" s="164">
        <f t="shared" si="166"/>
        <v>2105662</v>
      </c>
      <c r="R480" s="9" t="str">
        <f t="shared" si="178"/>
        <v>PROUH80 T2 RU400-15  (80 gal)</v>
      </c>
      <c r="S480" s="11">
        <f t="shared" si="167"/>
        <v>1</v>
      </c>
      <c r="T480" s="190" t="s">
        <v>1211</v>
      </c>
      <c r="U480" s="172">
        <v>80</v>
      </c>
      <c r="V480" s="173" t="s">
        <v>276</v>
      </c>
      <c r="W480" s="174" t="s">
        <v>276</v>
      </c>
      <c r="X480" s="129" t="str">
        <f t="shared" si="168"/>
        <v>Rheem2020Prem80</v>
      </c>
      <c r="Y480" s="180">
        <v>1</v>
      </c>
      <c r="Z480" s="192"/>
      <c r="AA480" s="193"/>
      <c r="AB480" s="166"/>
      <c r="AC480" s="124" t="str">
        <f t="shared" si="179"/>
        <v>2,     2105662,   "PROUH80 T2 RU400-15  (80 gal)"</v>
      </c>
      <c r="AD480" s="196" t="str">
        <f t="shared" si="185"/>
        <v>Ruud</v>
      </c>
      <c r="AE480" s="190" t="s">
        <v>1223</v>
      </c>
      <c r="AF480" s="167">
        <f t="shared" si="169"/>
        <v>1</v>
      </c>
      <c r="AG480" s="124" t="str">
        <f t="shared" si="180"/>
        <v xml:space="preserve">          case  PROUH80 T2 RU400-15  (80 gal)   :   "RuudPROUH80T2RU40015"</v>
      </c>
      <c r="AH480" s="6">
        <v>3.7</v>
      </c>
      <c r="AJ480" s="6">
        <v>4</v>
      </c>
      <c r="AK480"/>
      <c r="AL480" s="138" t="str">
        <f t="shared" si="181"/>
        <v/>
      </c>
      <c r="AM480" s="138">
        <f t="shared" si="182"/>
        <v>3.7</v>
      </c>
      <c r="AN480"/>
      <c r="AO480"/>
      <c r="AP480"/>
      <c r="AQ480"/>
      <c r="AR480"/>
    </row>
    <row r="481" spans="3:44" s="6" customFormat="1" ht="15" customHeight="1" x14ac:dyDescent="0.25">
      <c r="C481" s="6" t="str">
        <f t="shared" si="170"/>
        <v>Ruud</v>
      </c>
      <c r="D481" s="6" t="str">
        <f t="shared" si="171"/>
        <v>PROUH80 T2 RU400-30  (80 gal)</v>
      </c>
      <c r="E481" s="6">
        <f t="shared" si="172"/>
        <v>2105762</v>
      </c>
      <c r="F481" s="55">
        <f t="shared" si="173"/>
        <v>80</v>
      </c>
      <c r="G481" s="6" t="str">
        <f t="shared" si="174"/>
        <v>Rheem2020Prem80</v>
      </c>
      <c r="H481" s="114">
        <f t="shared" si="175"/>
        <v>1</v>
      </c>
      <c r="I481" s="152" t="str">
        <f t="shared" si="176"/>
        <v>RuudPROUH80T2RU40030</v>
      </c>
      <c r="J481" s="114">
        <v>4</v>
      </c>
      <c r="K481" s="219">
        <v>4.07</v>
      </c>
      <c r="L481" s="91" t="s">
        <v>188</v>
      </c>
      <c r="M481" s="175"/>
      <c r="N481" s="131">
        <f t="shared" si="177"/>
        <v>21</v>
      </c>
      <c r="O481" s="189" t="s">
        <v>96</v>
      </c>
      <c r="P481" s="178">
        <f t="shared" si="184"/>
        <v>57</v>
      </c>
      <c r="Q481" s="164">
        <f t="shared" si="166"/>
        <v>2105762</v>
      </c>
      <c r="R481" s="9" t="str">
        <f t="shared" si="178"/>
        <v>PROUH80 T2 RU400-30  (80 gal)</v>
      </c>
      <c r="S481" s="11">
        <f t="shared" si="167"/>
        <v>1</v>
      </c>
      <c r="T481" s="190" t="s">
        <v>1212</v>
      </c>
      <c r="U481" s="172">
        <v>80</v>
      </c>
      <c r="V481" s="173" t="s">
        <v>276</v>
      </c>
      <c r="W481" s="174" t="s">
        <v>276</v>
      </c>
      <c r="X481" s="129" t="str">
        <f t="shared" si="168"/>
        <v>Rheem2020Prem80</v>
      </c>
      <c r="Y481" s="180">
        <v>1</v>
      </c>
      <c r="Z481" s="192"/>
      <c r="AA481" s="193"/>
      <c r="AB481" s="166"/>
      <c r="AC481" s="124" t="str">
        <f t="shared" si="179"/>
        <v>2,     2105762,   "PROUH80 T2 RU400-30  (80 gal)"</v>
      </c>
      <c r="AD481" s="196" t="str">
        <f t="shared" si="185"/>
        <v>Ruud</v>
      </c>
      <c r="AE481" s="190" t="s">
        <v>1224</v>
      </c>
      <c r="AF481" s="167">
        <f t="shared" si="169"/>
        <v>1</v>
      </c>
      <c r="AG481" s="124" t="str">
        <f t="shared" si="180"/>
        <v xml:space="preserve">          case  PROUH80 T2 RU400-30  (80 gal)   :   "RuudPROUH80T2RU40030"</v>
      </c>
      <c r="AH481" s="6">
        <v>4.07</v>
      </c>
      <c r="AJ481" s="6">
        <v>4</v>
      </c>
      <c r="AK481"/>
      <c r="AL481" s="138" t="str">
        <f t="shared" si="181"/>
        <v/>
      </c>
      <c r="AM481" s="138">
        <f t="shared" si="182"/>
        <v>4.07</v>
      </c>
      <c r="AN481"/>
      <c r="AO481"/>
      <c r="AP481"/>
      <c r="AQ481"/>
      <c r="AR481"/>
    </row>
    <row r="482" spans="3:44" s="6" customFormat="1" ht="15" customHeight="1" x14ac:dyDescent="0.25">
      <c r="C482" s="6" t="str">
        <f t="shared" si="170"/>
        <v>Ruud</v>
      </c>
      <c r="D482" s="6" t="str">
        <f t="shared" si="171"/>
        <v>PROUH80 T2 RU400-SO  (80 gal)</v>
      </c>
      <c r="E482" s="6">
        <f t="shared" si="172"/>
        <v>2105862</v>
      </c>
      <c r="F482" s="55">
        <f t="shared" si="173"/>
        <v>80</v>
      </c>
      <c r="G482" s="6" t="str">
        <f t="shared" si="174"/>
        <v>Rheem2020Prem80</v>
      </c>
      <c r="H482" s="114">
        <f t="shared" si="175"/>
        <v>1</v>
      </c>
      <c r="I482" s="152" t="str">
        <f t="shared" si="176"/>
        <v>RuudPROUH80T2RU400SO</v>
      </c>
      <c r="J482" s="114">
        <v>4</v>
      </c>
      <c r="K482" s="219">
        <v>4.07</v>
      </c>
      <c r="L482" s="91" t="s">
        <v>188</v>
      </c>
      <c r="M482" s="175"/>
      <c r="N482" s="131">
        <f t="shared" si="177"/>
        <v>21</v>
      </c>
      <c r="O482" s="189" t="s">
        <v>96</v>
      </c>
      <c r="P482" s="178">
        <f t="shared" si="184"/>
        <v>58</v>
      </c>
      <c r="Q482" s="164">
        <f t="shared" si="166"/>
        <v>2105862</v>
      </c>
      <c r="R482" s="9" t="str">
        <f t="shared" si="178"/>
        <v>PROUH80 T2 RU400-SO  (80 gal)</v>
      </c>
      <c r="S482" s="11">
        <f t="shared" si="167"/>
        <v>1</v>
      </c>
      <c r="T482" s="190" t="s">
        <v>1213</v>
      </c>
      <c r="U482" s="172">
        <v>80</v>
      </c>
      <c r="V482" s="173" t="s">
        <v>276</v>
      </c>
      <c r="W482" s="174" t="s">
        <v>276</v>
      </c>
      <c r="X482" s="129" t="str">
        <f t="shared" si="168"/>
        <v>Rheem2020Prem80</v>
      </c>
      <c r="Y482" s="180">
        <v>1</v>
      </c>
      <c r="Z482" s="192"/>
      <c r="AA482" s="193"/>
      <c r="AB482" s="166"/>
      <c r="AC482" s="124" t="str">
        <f t="shared" si="179"/>
        <v>2,     2105862,   "PROUH80 T2 RU400-SO  (80 gal)"</v>
      </c>
      <c r="AD482" s="196" t="str">
        <f t="shared" si="185"/>
        <v>Ruud</v>
      </c>
      <c r="AE482" s="190" t="s">
        <v>1225</v>
      </c>
      <c r="AF482" s="167">
        <f t="shared" si="169"/>
        <v>1</v>
      </c>
      <c r="AG482" s="124" t="str">
        <f t="shared" si="180"/>
        <v xml:space="preserve">          case  PROUH80 T2 RU400-SO  (80 gal)   :   "RuudPROUH80T2RU400SO"</v>
      </c>
      <c r="AH482" s="6">
        <v>4.07</v>
      </c>
      <c r="AJ482" s="6">
        <v>4</v>
      </c>
      <c r="AK482"/>
      <c r="AL482" s="138" t="str">
        <f t="shared" si="181"/>
        <v/>
      </c>
      <c r="AM482" s="138">
        <f t="shared" si="182"/>
        <v>4.07</v>
      </c>
      <c r="AN482"/>
      <c r="AO482"/>
      <c r="AP482"/>
      <c r="AQ482"/>
      <c r="AR482"/>
    </row>
    <row r="483" spans="3:44" s="6" customFormat="1" ht="15" customHeight="1" x14ac:dyDescent="0.25">
      <c r="C483" s="118" t="str">
        <f t="shared" si="170"/>
        <v>Ruud</v>
      </c>
      <c r="D483" s="118" t="str">
        <f t="shared" si="171"/>
        <v>HPLD40-1RU  (40 gal)</v>
      </c>
      <c r="E483" s="118">
        <f t="shared" si="172"/>
        <v>2103359</v>
      </c>
      <c r="F483" s="55">
        <f t="shared" si="173"/>
        <v>40</v>
      </c>
      <c r="G483" s="6" t="str">
        <f t="shared" si="174"/>
        <v>Rheem2020Prem40</v>
      </c>
      <c r="H483" s="114">
        <f t="shared" si="175"/>
        <v>0</v>
      </c>
      <c r="I483" s="152" t="str">
        <f t="shared" si="176"/>
        <v>RuudHPLD401RU</v>
      </c>
      <c r="J483" s="114">
        <v>4</v>
      </c>
      <c r="K483" s="219">
        <v>3.83</v>
      </c>
      <c r="L483" s="91" t="s">
        <v>188</v>
      </c>
      <c r="M483" s="32">
        <v>4</v>
      </c>
      <c r="N483" s="75">
        <f t="shared" si="177"/>
        <v>21</v>
      </c>
      <c r="O483" s="12" t="s">
        <v>96</v>
      </c>
      <c r="P483" s="61">
        <v>33</v>
      </c>
      <c r="Q483" s="164">
        <f t="shared" si="166"/>
        <v>2103359</v>
      </c>
      <c r="R483" s="59" t="str">
        <f t="shared" si="178"/>
        <v>HPLD40-1RU  (40 gal)</v>
      </c>
      <c r="S483" s="151">
        <f t="shared" si="167"/>
        <v>1</v>
      </c>
      <c r="T483" s="13" t="s">
        <v>413</v>
      </c>
      <c r="U483" s="14">
        <v>40</v>
      </c>
      <c r="V483" s="99"/>
      <c r="W483" s="80" t="s">
        <v>273</v>
      </c>
      <c r="X483" s="85" t="str">
        <f t="shared" si="168"/>
        <v>Rheem2020Prem40</v>
      </c>
      <c r="Y483" s="113">
        <v>0</v>
      </c>
      <c r="Z483" s="210">
        <v>2</v>
      </c>
      <c r="AA483" s="212">
        <v>44127</v>
      </c>
      <c r="AB483" s="106"/>
      <c r="AC483" s="124" t="str">
        <f t="shared" si="179"/>
        <v>2,     2103359,   "HPLD40-1RU  (40 gal)"</v>
      </c>
      <c r="AD483" s="125" t="str">
        <f>O483</f>
        <v>Ruud</v>
      </c>
      <c r="AE483" s="128" t="s">
        <v>624</v>
      </c>
      <c r="AF483" s="167">
        <f t="shared" si="169"/>
        <v>1</v>
      </c>
      <c r="AG483" s="124" t="str">
        <f t="shared" si="180"/>
        <v xml:space="preserve">          case  HPLD40-1RU  (40 gal)   :   "RuudHPLD401RU"</v>
      </c>
      <c r="AH483" s="6">
        <v>3.83</v>
      </c>
      <c r="AJ483" s="6">
        <v>4</v>
      </c>
      <c r="AK483"/>
      <c r="AL483" s="138" t="str">
        <f t="shared" si="181"/>
        <v/>
      </c>
      <c r="AM483" s="138">
        <f t="shared" si="182"/>
        <v>3.83</v>
      </c>
      <c r="AN483"/>
      <c r="AO483"/>
      <c r="AP483"/>
      <c r="AQ483"/>
      <c r="AR483"/>
    </row>
    <row r="484" spans="3:44" s="6" customFormat="1" ht="15" customHeight="1" x14ac:dyDescent="0.25">
      <c r="C484" s="118" t="str">
        <f t="shared" si="170"/>
        <v>Ruud</v>
      </c>
      <c r="D484" s="118" t="str">
        <f t="shared" si="171"/>
        <v>HPLD50-1RU  (50 gal)</v>
      </c>
      <c r="E484" s="118">
        <f t="shared" si="172"/>
        <v>2103460</v>
      </c>
      <c r="F484" s="55">
        <f t="shared" si="173"/>
        <v>50</v>
      </c>
      <c r="G484" s="6" t="str">
        <f t="shared" si="174"/>
        <v>Rheem2020Prem50</v>
      </c>
      <c r="H484" s="114">
        <f t="shared" si="175"/>
        <v>0</v>
      </c>
      <c r="I484" s="152" t="str">
        <f t="shared" si="176"/>
        <v>RuudHPLD501RU</v>
      </c>
      <c r="J484" s="114">
        <v>4</v>
      </c>
      <c r="K484" s="219">
        <v>3.88</v>
      </c>
      <c r="L484" s="91" t="s">
        <v>188</v>
      </c>
      <c r="M484" s="32">
        <v>4</v>
      </c>
      <c r="N484" s="75">
        <f t="shared" si="177"/>
        <v>21</v>
      </c>
      <c r="O484" s="12" t="s">
        <v>96</v>
      </c>
      <c r="P484" s="62">
        <f>P483+1</f>
        <v>34</v>
      </c>
      <c r="Q484" s="164">
        <f t="shared" si="166"/>
        <v>2103460</v>
      </c>
      <c r="R484" s="59" t="str">
        <f t="shared" si="178"/>
        <v>HPLD50-1RU  (50 gal)</v>
      </c>
      <c r="S484" s="151">
        <f t="shared" si="167"/>
        <v>1</v>
      </c>
      <c r="T484" s="13" t="s">
        <v>414</v>
      </c>
      <c r="U484" s="14">
        <v>50</v>
      </c>
      <c r="V484" s="99"/>
      <c r="W484" s="80" t="s">
        <v>274</v>
      </c>
      <c r="X484" s="85" t="str">
        <f t="shared" si="168"/>
        <v>Rheem2020Prem50</v>
      </c>
      <c r="Y484" s="113">
        <v>0</v>
      </c>
      <c r="Z484" s="46" t="s">
        <v>8</v>
      </c>
      <c r="AA484" s="47">
        <v>44127</v>
      </c>
      <c r="AB484" s="44"/>
      <c r="AC484" s="124" t="str">
        <f t="shared" si="179"/>
        <v>2,     2103460,   "HPLD50-1RU  (50 gal)"</v>
      </c>
      <c r="AD484" s="126" t="str">
        <f t="shared" ref="AD484:AD516" si="186">AD483</f>
        <v>Ruud</v>
      </c>
      <c r="AE484" s="128" t="s">
        <v>625</v>
      </c>
      <c r="AF484" s="167">
        <f t="shared" si="169"/>
        <v>1</v>
      </c>
      <c r="AG484" s="124" t="str">
        <f t="shared" si="180"/>
        <v xml:space="preserve">          case  HPLD50-1RU  (50 gal)   :   "RuudHPLD501RU"</v>
      </c>
      <c r="AH484" s="6">
        <v>3.88</v>
      </c>
      <c r="AJ484" s="6">
        <v>4</v>
      </c>
      <c r="AK484"/>
      <c r="AL484" s="138" t="str">
        <f t="shared" si="181"/>
        <v/>
      </c>
      <c r="AM484" s="138">
        <f t="shared" si="182"/>
        <v>3.88</v>
      </c>
      <c r="AN484"/>
      <c r="AO484"/>
      <c r="AP484"/>
      <c r="AQ484"/>
      <c r="AR484"/>
    </row>
    <row r="485" spans="3:44" s="6" customFormat="1" ht="15" customHeight="1" x14ac:dyDescent="0.25">
      <c r="C485" s="118" t="str">
        <f t="shared" si="170"/>
        <v>Ruud</v>
      </c>
      <c r="D485" s="118" t="str">
        <f t="shared" si="171"/>
        <v>HPLD65-1RU  (65 gal)</v>
      </c>
      <c r="E485" s="118">
        <f t="shared" si="172"/>
        <v>2103561</v>
      </c>
      <c r="F485" s="55">
        <f t="shared" si="173"/>
        <v>65</v>
      </c>
      <c r="G485" s="6" t="str">
        <f t="shared" si="174"/>
        <v>Rheem2020Prem65</v>
      </c>
      <c r="H485" s="114">
        <f t="shared" si="175"/>
        <v>0</v>
      </c>
      <c r="I485" s="152" t="str">
        <f t="shared" si="176"/>
        <v>RuudHPLD651RU</v>
      </c>
      <c r="J485" s="114">
        <v>4</v>
      </c>
      <c r="K485" s="219">
        <v>4.05</v>
      </c>
      <c r="L485" s="91" t="s">
        <v>188</v>
      </c>
      <c r="M485" s="32">
        <v>4</v>
      </c>
      <c r="N485" s="75">
        <f t="shared" si="177"/>
        <v>21</v>
      </c>
      <c r="O485" s="12" t="s">
        <v>96</v>
      </c>
      <c r="P485" s="62">
        <f>P484+1</f>
        <v>35</v>
      </c>
      <c r="Q485" s="164">
        <f t="shared" si="166"/>
        <v>2103561</v>
      </c>
      <c r="R485" s="59" t="str">
        <f t="shared" si="178"/>
        <v>HPLD65-1RU  (65 gal)</v>
      </c>
      <c r="S485" s="151">
        <f t="shared" si="167"/>
        <v>1</v>
      </c>
      <c r="T485" s="13" t="s">
        <v>415</v>
      </c>
      <c r="U485" s="14">
        <v>65</v>
      </c>
      <c r="V485" s="99"/>
      <c r="W485" s="80" t="s">
        <v>275</v>
      </c>
      <c r="X485" s="85" t="str">
        <f t="shared" si="168"/>
        <v>Rheem2020Prem65</v>
      </c>
      <c r="Y485" s="113">
        <v>0</v>
      </c>
      <c r="Z485" s="46" t="s">
        <v>8</v>
      </c>
      <c r="AA485" s="47">
        <v>44127</v>
      </c>
      <c r="AB485" s="44"/>
      <c r="AC485" s="124" t="str">
        <f t="shared" si="179"/>
        <v>2,     2103561,   "HPLD65-1RU  (65 gal)"</v>
      </c>
      <c r="AD485" s="126" t="str">
        <f t="shared" si="186"/>
        <v>Ruud</v>
      </c>
      <c r="AE485" s="128" t="s">
        <v>626</v>
      </c>
      <c r="AF485" s="167">
        <f t="shared" si="169"/>
        <v>1</v>
      </c>
      <c r="AG485" s="124" t="str">
        <f t="shared" si="180"/>
        <v xml:space="preserve">          case  HPLD65-1RU  (65 gal)   :   "RuudHPLD651RU"</v>
      </c>
      <c r="AH485" s="6">
        <v>4.05</v>
      </c>
      <c r="AJ485" s="6">
        <v>4</v>
      </c>
      <c r="AK485"/>
      <c r="AL485" s="138" t="str">
        <f t="shared" si="181"/>
        <v/>
      </c>
      <c r="AM485" s="138">
        <f t="shared" si="182"/>
        <v>4.05</v>
      </c>
      <c r="AN485"/>
      <c r="AO485"/>
      <c r="AP485"/>
      <c r="AQ485"/>
      <c r="AR485"/>
    </row>
    <row r="486" spans="3:44" s="6" customFormat="1" ht="15" customHeight="1" x14ac:dyDescent="0.25">
      <c r="C486" s="118" t="str">
        <f t="shared" si="170"/>
        <v>Ruud</v>
      </c>
      <c r="D486" s="118" t="str">
        <f t="shared" si="171"/>
        <v>HPLD80-1RU  (80 gal)</v>
      </c>
      <c r="E486" s="118">
        <f t="shared" si="172"/>
        <v>2103662</v>
      </c>
      <c r="F486" s="55">
        <f t="shared" si="173"/>
        <v>80</v>
      </c>
      <c r="G486" s="6" t="str">
        <f t="shared" si="174"/>
        <v>Rheem2020Prem80</v>
      </c>
      <c r="H486" s="114">
        <f t="shared" si="175"/>
        <v>0</v>
      </c>
      <c r="I486" s="152" t="str">
        <f t="shared" si="176"/>
        <v>RuudHPLD801RU</v>
      </c>
      <c r="J486" s="114">
        <v>4</v>
      </c>
      <c r="K486" s="219">
        <v>4.07</v>
      </c>
      <c r="L486" s="91" t="s">
        <v>188</v>
      </c>
      <c r="M486" s="32">
        <v>4</v>
      </c>
      <c r="N486" s="75">
        <f t="shared" si="177"/>
        <v>21</v>
      </c>
      <c r="O486" s="12" t="s">
        <v>96</v>
      </c>
      <c r="P486" s="62">
        <f>P485+1</f>
        <v>36</v>
      </c>
      <c r="Q486" s="164">
        <f t="shared" si="166"/>
        <v>2103662</v>
      </c>
      <c r="R486" s="59" t="str">
        <f t="shared" si="178"/>
        <v>HPLD80-1RU  (80 gal)</v>
      </c>
      <c r="S486" s="151">
        <f t="shared" si="167"/>
        <v>1</v>
      </c>
      <c r="T486" s="13" t="s">
        <v>416</v>
      </c>
      <c r="U486" s="14">
        <v>80</v>
      </c>
      <c r="V486" s="99"/>
      <c r="W486" s="80" t="s">
        <v>276</v>
      </c>
      <c r="X486" s="85" t="str">
        <f t="shared" si="168"/>
        <v>Rheem2020Prem80</v>
      </c>
      <c r="Y486" s="113">
        <v>0</v>
      </c>
      <c r="Z486" s="46">
        <v>4</v>
      </c>
      <c r="AA486" s="47">
        <v>44127</v>
      </c>
      <c r="AB486" s="44"/>
      <c r="AC486" s="124" t="str">
        <f t="shared" si="179"/>
        <v>2,     2103662,   "HPLD80-1RU  (80 gal)"</v>
      </c>
      <c r="AD486" s="126" t="str">
        <f t="shared" si="186"/>
        <v>Ruud</v>
      </c>
      <c r="AE486" s="128" t="s">
        <v>627</v>
      </c>
      <c r="AF486" s="167">
        <f t="shared" si="169"/>
        <v>1</v>
      </c>
      <c r="AG486" s="124" t="str">
        <f t="shared" si="180"/>
        <v xml:space="preserve">          case  HPLD80-1RU  (80 gal)   :   "RuudHPLD801RU"</v>
      </c>
      <c r="AH486" s="6">
        <v>4.07</v>
      </c>
      <c r="AJ486" s="6">
        <v>4</v>
      </c>
      <c r="AK486"/>
      <c r="AL486" s="138" t="str">
        <f t="shared" si="181"/>
        <v/>
      </c>
      <c r="AM486" s="138">
        <f t="shared" si="182"/>
        <v>4.07</v>
      </c>
      <c r="AN486"/>
      <c r="AO486"/>
      <c r="AP486"/>
      <c r="AQ486"/>
      <c r="AR486"/>
    </row>
    <row r="487" spans="3:44" s="6" customFormat="1" ht="15" customHeight="1" x14ac:dyDescent="0.25">
      <c r="C487" s="105" t="str">
        <f t="shared" si="170"/>
        <v>Ruud</v>
      </c>
      <c r="D487" s="105" t="str">
        <f t="shared" si="171"/>
        <v>PROUH40 T2 RU375-15  (40 gal)</v>
      </c>
      <c r="E487" s="105">
        <f t="shared" si="172"/>
        <v>2101359</v>
      </c>
      <c r="F487" s="55">
        <f t="shared" si="173"/>
        <v>40</v>
      </c>
      <c r="G487" s="6" t="str">
        <f t="shared" si="174"/>
        <v>Rheem2020Prem40</v>
      </c>
      <c r="H487" s="114">
        <f t="shared" si="175"/>
        <v>1</v>
      </c>
      <c r="I487" s="152" t="str">
        <f t="shared" si="176"/>
        <v>RuudPROUH40T2RU37515</v>
      </c>
      <c r="J487" s="114">
        <v>4</v>
      </c>
      <c r="K487" s="219">
        <v>3.45</v>
      </c>
      <c r="L487" s="91" t="s">
        <v>188</v>
      </c>
      <c r="M487" s="32">
        <v>4</v>
      </c>
      <c r="N487" s="75">
        <f t="shared" si="177"/>
        <v>21</v>
      </c>
      <c r="O487" s="12" t="s">
        <v>96</v>
      </c>
      <c r="P487" s="61">
        <v>13</v>
      </c>
      <c r="Q487" s="164">
        <f t="shared" si="166"/>
        <v>2101359</v>
      </c>
      <c r="R487" s="59" t="str">
        <f t="shared" si="178"/>
        <v>PROUH40 T2 RU375-15  (40 gal)</v>
      </c>
      <c r="S487" s="151">
        <f t="shared" si="167"/>
        <v>1</v>
      </c>
      <c r="T487" s="13" t="s">
        <v>303</v>
      </c>
      <c r="U487" s="14">
        <v>40</v>
      </c>
      <c r="V487" s="99"/>
      <c r="W487" s="80" t="s">
        <v>273</v>
      </c>
      <c r="X487" s="85" t="str">
        <f t="shared" si="168"/>
        <v>Rheem2020Prem40</v>
      </c>
      <c r="Y487" s="115">
        <v>1</v>
      </c>
      <c r="Z487" s="210">
        <v>2</v>
      </c>
      <c r="AA487" s="212">
        <v>43944</v>
      </c>
      <c r="AB487" s="106"/>
      <c r="AC487" s="124" t="str">
        <f t="shared" si="179"/>
        <v>2,     2101359,   "PROUH40 T2 RU375-15  (40 gal)"</v>
      </c>
      <c r="AD487" s="126" t="str">
        <f t="shared" si="186"/>
        <v>Ruud</v>
      </c>
      <c r="AE487" t="s">
        <v>637</v>
      </c>
      <c r="AF487" s="167">
        <f t="shared" si="169"/>
        <v>1</v>
      </c>
      <c r="AG487" s="124" t="str">
        <f t="shared" si="180"/>
        <v xml:space="preserve">          case  PROUH40 T2 RU375-15  (40 gal)   :   "RuudPROUH40T2RU37515"</v>
      </c>
      <c r="AH487" s="6">
        <v>3.45</v>
      </c>
      <c r="AJ487" s="6">
        <v>4</v>
      </c>
      <c r="AK487"/>
      <c r="AL487" s="138" t="str">
        <f t="shared" si="181"/>
        <v/>
      </c>
      <c r="AM487" s="138">
        <f t="shared" si="182"/>
        <v>3.45</v>
      </c>
      <c r="AN487"/>
      <c r="AO487"/>
      <c r="AP487"/>
      <c r="AQ487"/>
      <c r="AR487"/>
    </row>
    <row r="488" spans="3:44" s="6" customFormat="1" ht="15" customHeight="1" x14ac:dyDescent="0.25">
      <c r="C488" s="105" t="str">
        <f t="shared" si="170"/>
        <v>Ruud</v>
      </c>
      <c r="D488" s="105" t="str">
        <f t="shared" si="171"/>
        <v>PROUH50 T2 RU375-15  (50 gal)</v>
      </c>
      <c r="E488" s="105">
        <f t="shared" si="172"/>
        <v>2101460</v>
      </c>
      <c r="F488" s="55">
        <f t="shared" si="173"/>
        <v>50</v>
      </c>
      <c r="G488" s="6" t="str">
        <f t="shared" si="174"/>
        <v>Rheem2020Prem50</v>
      </c>
      <c r="H488" s="114">
        <f t="shared" si="175"/>
        <v>1</v>
      </c>
      <c r="I488" s="152" t="str">
        <f t="shared" si="176"/>
        <v>RuudPROUH50T2RU37515</v>
      </c>
      <c r="J488" s="114">
        <v>4</v>
      </c>
      <c r="K488" s="219">
        <v>3.75</v>
      </c>
      <c r="L488" s="91" t="s">
        <v>188</v>
      </c>
      <c r="M488" s="32">
        <v>4</v>
      </c>
      <c r="N488" s="75">
        <f t="shared" si="177"/>
        <v>21</v>
      </c>
      <c r="O488" s="12" t="s">
        <v>96</v>
      </c>
      <c r="P488" s="62">
        <f t="shared" ref="P488:P506" si="187">P487+1</f>
        <v>14</v>
      </c>
      <c r="Q488" s="164">
        <f t="shared" si="166"/>
        <v>2101460</v>
      </c>
      <c r="R488" s="59" t="str">
        <f t="shared" si="178"/>
        <v>PROUH50 T2 RU375-15  (50 gal)</v>
      </c>
      <c r="S488" s="151">
        <f t="shared" si="167"/>
        <v>1</v>
      </c>
      <c r="T488" s="13" t="s">
        <v>304</v>
      </c>
      <c r="U488" s="14">
        <v>50</v>
      </c>
      <c r="V488" s="99"/>
      <c r="W488" s="80" t="s">
        <v>274</v>
      </c>
      <c r="X488" s="85" t="str">
        <f t="shared" si="168"/>
        <v>Rheem2020Prem50</v>
      </c>
      <c r="Y488" s="115">
        <v>1</v>
      </c>
      <c r="Z488" s="46" t="s">
        <v>8</v>
      </c>
      <c r="AA488" s="47">
        <v>43944</v>
      </c>
      <c r="AB488" s="44"/>
      <c r="AC488" s="124" t="str">
        <f t="shared" si="179"/>
        <v>2,     2101460,   "PROUH50 T2 RU375-15  (50 gal)"</v>
      </c>
      <c r="AD488" s="126" t="str">
        <f t="shared" si="186"/>
        <v>Ruud</v>
      </c>
      <c r="AE488" t="s">
        <v>644</v>
      </c>
      <c r="AF488" s="167">
        <f t="shared" si="169"/>
        <v>1</v>
      </c>
      <c r="AG488" s="124" t="str">
        <f t="shared" si="180"/>
        <v xml:space="preserve">          case  PROUH50 T2 RU375-15  (50 gal)   :   "RuudPROUH50T2RU37515"</v>
      </c>
      <c r="AH488" s="6">
        <v>3.75</v>
      </c>
      <c r="AJ488" s="6">
        <v>4</v>
      </c>
      <c r="AK488"/>
      <c r="AL488" s="138" t="str">
        <f t="shared" si="181"/>
        <v/>
      </c>
      <c r="AM488" s="138">
        <f t="shared" si="182"/>
        <v>3.75</v>
      </c>
      <c r="AN488"/>
      <c r="AO488"/>
      <c r="AP488"/>
      <c r="AQ488"/>
      <c r="AR488"/>
    </row>
    <row r="489" spans="3:44" s="6" customFormat="1" ht="15" customHeight="1" x14ac:dyDescent="0.25">
      <c r="C489" s="105" t="str">
        <f t="shared" si="170"/>
        <v>Ruud</v>
      </c>
      <c r="D489" s="105" t="str">
        <f t="shared" si="171"/>
        <v>PROUH65 T2 RU375-15  (65 gal)</v>
      </c>
      <c r="E489" s="105">
        <f t="shared" si="172"/>
        <v>2101561</v>
      </c>
      <c r="F489" s="55">
        <f t="shared" si="173"/>
        <v>65</v>
      </c>
      <c r="G489" s="6" t="str">
        <f t="shared" si="174"/>
        <v>Rheem2020Prem65</v>
      </c>
      <c r="H489" s="114">
        <f t="shared" si="175"/>
        <v>1</v>
      </c>
      <c r="I489" s="152" t="str">
        <f t="shared" si="176"/>
        <v>RuudPROUH65T2RU37515</v>
      </c>
      <c r="J489" s="114">
        <v>4</v>
      </c>
      <c r="K489" s="219">
        <v>3.55</v>
      </c>
      <c r="L489" s="91" t="s">
        <v>188</v>
      </c>
      <c r="M489" s="32">
        <v>4</v>
      </c>
      <c r="N489" s="75">
        <f t="shared" si="177"/>
        <v>21</v>
      </c>
      <c r="O489" s="12" t="s">
        <v>96</v>
      </c>
      <c r="P489" s="62">
        <f t="shared" si="187"/>
        <v>15</v>
      </c>
      <c r="Q489" s="164">
        <f t="shared" si="166"/>
        <v>2101561</v>
      </c>
      <c r="R489" s="59" t="str">
        <f t="shared" si="178"/>
        <v>PROUH65 T2 RU375-15  (65 gal)</v>
      </c>
      <c r="S489" s="151">
        <f t="shared" si="167"/>
        <v>1</v>
      </c>
      <c r="T489" s="13" t="s">
        <v>305</v>
      </c>
      <c r="U489" s="14">
        <v>65</v>
      </c>
      <c r="V489" s="99"/>
      <c r="W489" s="80" t="s">
        <v>275</v>
      </c>
      <c r="X489" s="85" t="str">
        <f t="shared" si="168"/>
        <v>Rheem2020Prem65</v>
      </c>
      <c r="Y489" s="115">
        <v>1</v>
      </c>
      <c r="Z489" s="46" t="s">
        <v>8</v>
      </c>
      <c r="AA489" s="47">
        <v>43944</v>
      </c>
      <c r="AB489" s="44"/>
      <c r="AC489" s="124" t="str">
        <f t="shared" si="179"/>
        <v>2,     2101561,   "PROUH65 T2 RU375-15  (65 gal)"</v>
      </c>
      <c r="AD489" s="126" t="str">
        <f t="shared" si="186"/>
        <v>Ruud</v>
      </c>
      <c r="AE489" s="6" t="s">
        <v>650</v>
      </c>
      <c r="AF489" s="167">
        <f t="shared" si="169"/>
        <v>1</v>
      </c>
      <c r="AG489" s="124" t="str">
        <f t="shared" si="180"/>
        <v xml:space="preserve">          case  PROUH65 T2 RU375-15  (65 gal)   :   "RuudPROUH65T2RU37515"</v>
      </c>
      <c r="AH489" s="6">
        <v>3.55</v>
      </c>
      <c r="AJ489" s="6">
        <v>4</v>
      </c>
      <c r="AK489"/>
      <c r="AL489" s="138" t="str">
        <f t="shared" si="181"/>
        <v/>
      </c>
      <c r="AM489" s="138">
        <f t="shared" si="182"/>
        <v>3.55</v>
      </c>
      <c r="AN489"/>
      <c r="AO489"/>
      <c r="AP489"/>
      <c r="AQ489"/>
      <c r="AR489"/>
    </row>
    <row r="490" spans="3:44" s="6" customFormat="1" ht="15" customHeight="1" x14ac:dyDescent="0.25">
      <c r="C490" s="105" t="str">
        <f t="shared" si="170"/>
        <v>Ruud</v>
      </c>
      <c r="D490" s="105" t="str">
        <f t="shared" si="171"/>
        <v>PROUH80 T2 RU375-15  (80 gal)</v>
      </c>
      <c r="E490" s="105">
        <f t="shared" si="172"/>
        <v>2101662</v>
      </c>
      <c r="F490" s="55">
        <f t="shared" si="173"/>
        <v>80</v>
      </c>
      <c r="G490" s="6" t="str">
        <f t="shared" si="174"/>
        <v>Rheem2020Prem80</v>
      </c>
      <c r="H490" s="114">
        <f t="shared" si="175"/>
        <v>1</v>
      </c>
      <c r="I490" s="152" t="str">
        <f t="shared" si="176"/>
        <v>RuudPROUH80T2RU37515</v>
      </c>
      <c r="J490" s="114">
        <v>4</v>
      </c>
      <c r="K490" s="219">
        <v>3.7</v>
      </c>
      <c r="L490" s="91" t="s">
        <v>188</v>
      </c>
      <c r="M490" s="32">
        <v>4</v>
      </c>
      <c r="N490" s="75">
        <f t="shared" si="177"/>
        <v>21</v>
      </c>
      <c r="O490" s="12" t="s">
        <v>96</v>
      </c>
      <c r="P490" s="62">
        <f t="shared" si="187"/>
        <v>16</v>
      </c>
      <c r="Q490" s="164">
        <f t="shared" si="166"/>
        <v>2101662</v>
      </c>
      <c r="R490" s="59" t="str">
        <f t="shared" si="178"/>
        <v>PROUH80 T2 RU375-15  (80 gal)</v>
      </c>
      <c r="S490" s="151">
        <f t="shared" si="167"/>
        <v>1</v>
      </c>
      <c r="T490" s="13" t="s">
        <v>306</v>
      </c>
      <c r="U490" s="14">
        <v>80</v>
      </c>
      <c r="V490" s="99"/>
      <c r="W490" s="80" t="s">
        <v>276</v>
      </c>
      <c r="X490" s="85" t="str">
        <f t="shared" si="168"/>
        <v>Rheem2020Prem80</v>
      </c>
      <c r="Y490" s="115">
        <v>1</v>
      </c>
      <c r="Z490" s="46">
        <v>4</v>
      </c>
      <c r="AA490" s="47">
        <v>43944</v>
      </c>
      <c r="AB490" s="44"/>
      <c r="AC490" s="124" t="str">
        <f t="shared" si="179"/>
        <v>2,     2101662,   "PROUH80 T2 RU375-15  (80 gal)"</v>
      </c>
      <c r="AD490" s="126" t="str">
        <f t="shared" si="186"/>
        <v>Ruud</v>
      </c>
      <c r="AE490" t="s">
        <v>657</v>
      </c>
      <c r="AF490" s="167">
        <f t="shared" si="169"/>
        <v>1</v>
      </c>
      <c r="AG490" s="124" t="str">
        <f t="shared" si="180"/>
        <v xml:space="preserve">          case  PROUH80 T2 RU375-15  (80 gal)   :   "RuudPROUH80T2RU37515"</v>
      </c>
      <c r="AH490" s="6">
        <v>3.7</v>
      </c>
      <c r="AJ490" s="6">
        <v>4</v>
      </c>
      <c r="AK490"/>
      <c r="AL490" s="138" t="str">
        <f t="shared" si="181"/>
        <v/>
      </c>
      <c r="AM490" s="138">
        <f t="shared" si="182"/>
        <v>3.7</v>
      </c>
      <c r="AN490"/>
      <c r="AO490"/>
      <c r="AP490"/>
      <c r="AQ490"/>
      <c r="AR490"/>
    </row>
    <row r="491" spans="3:44" s="6" customFormat="1" ht="15" customHeight="1" x14ac:dyDescent="0.25">
      <c r="C491" s="105" t="str">
        <f t="shared" si="170"/>
        <v>Ruud</v>
      </c>
      <c r="D491" s="105" t="str">
        <f t="shared" si="171"/>
        <v>PROUH40 T2 RU375-30  (40 gal)</v>
      </c>
      <c r="E491" s="105">
        <f t="shared" si="172"/>
        <v>2101759</v>
      </c>
      <c r="F491" s="55">
        <f t="shared" si="173"/>
        <v>40</v>
      </c>
      <c r="G491" s="6" t="str">
        <f t="shared" si="174"/>
        <v>Rheem2020Prem40</v>
      </c>
      <c r="H491" s="114">
        <f t="shared" si="175"/>
        <v>1</v>
      </c>
      <c r="I491" s="152" t="str">
        <f t="shared" si="176"/>
        <v>RuudPROUH40T2RU37530</v>
      </c>
      <c r="J491" s="114">
        <v>4</v>
      </c>
      <c r="K491" s="219">
        <v>3.83</v>
      </c>
      <c r="L491" s="91" t="s">
        <v>188</v>
      </c>
      <c r="M491" s="32">
        <v>4</v>
      </c>
      <c r="N491" s="75">
        <f t="shared" si="177"/>
        <v>21</v>
      </c>
      <c r="O491" s="12" t="s">
        <v>96</v>
      </c>
      <c r="P491" s="62">
        <f t="shared" si="187"/>
        <v>17</v>
      </c>
      <c r="Q491" s="164">
        <f t="shared" si="166"/>
        <v>2101759</v>
      </c>
      <c r="R491" s="59" t="str">
        <f t="shared" si="178"/>
        <v>PROUH40 T2 RU375-30  (40 gal)</v>
      </c>
      <c r="S491" s="151">
        <f t="shared" si="167"/>
        <v>1</v>
      </c>
      <c r="T491" s="13" t="s">
        <v>307</v>
      </c>
      <c r="U491" s="14">
        <v>40</v>
      </c>
      <c r="V491" s="99"/>
      <c r="W491" s="80" t="s">
        <v>273</v>
      </c>
      <c r="X491" s="85" t="str">
        <f t="shared" si="168"/>
        <v>Rheem2020Prem40</v>
      </c>
      <c r="Y491" s="115">
        <v>1</v>
      </c>
      <c r="Z491" s="46">
        <v>2</v>
      </c>
      <c r="AA491" s="47">
        <v>43944</v>
      </c>
      <c r="AB491" s="44"/>
      <c r="AC491" s="124" t="str">
        <f t="shared" si="179"/>
        <v>2,     2101759,   "PROUH40 T2 RU375-30  (40 gal)"</v>
      </c>
      <c r="AD491" s="126" t="str">
        <f t="shared" si="186"/>
        <v>Ruud</v>
      </c>
      <c r="AE491" t="s">
        <v>638</v>
      </c>
      <c r="AF491" s="167">
        <f t="shared" si="169"/>
        <v>1</v>
      </c>
      <c r="AG491" s="124" t="str">
        <f t="shared" si="180"/>
        <v xml:space="preserve">          case  PROUH40 T2 RU375-30  (40 gal)   :   "RuudPROUH40T2RU37530"</v>
      </c>
      <c r="AH491" s="6">
        <v>3.83</v>
      </c>
      <c r="AJ491" s="6">
        <v>4</v>
      </c>
      <c r="AK491"/>
      <c r="AL491" s="138" t="str">
        <f t="shared" si="181"/>
        <v/>
      </c>
      <c r="AM491" s="138">
        <f t="shared" si="182"/>
        <v>3.83</v>
      </c>
      <c r="AN491"/>
      <c r="AO491"/>
      <c r="AP491"/>
      <c r="AQ491"/>
      <c r="AR491"/>
    </row>
    <row r="492" spans="3:44" s="6" customFormat="1" ht="15" customHeight="1" x14ac:dyDescent="0.25">
      <c r="C492" s="105" t="str">
        <f t="shared" si="170"/>
        <v>Ruud</v>
      </c>
      <c r="D492" s="105" t="str">
        <f t="shared" si="171"/>
        <v>PROUH50 T2 RU375-30  (50 gal)</v>
      </c>
      <c r="E492" s="105">
        <f t="shared" si="172"/>
        <v>2101860</v>
      </c>
      <c r="F492" s="55">
        <f t="shared" si="173"/>
        <v>50</v>
      </c>
      <c r="G492" s="6" t="str">
        <f t="shared" si="174"/>
        <v>Rheem2020Prem50</v>
      </c>
      <c r="H492" s="114">
        <f t="shared" si="175"/>
        <v>1</v>
      </c>
      <c r="I492" s="152" t="str">
        <f t="shared" si="176"/>
        <v>RuudPROUH50T2RU37530</v>
      </c>
      <c r="J492" s="114">
        <v>4</v>
      </c>
      <c r="K492" s="219">
        <v>3.88</v>
      </c>
      <c r="L492" s="91" t="s">
        <v>188</v>
      </c>
      <c r="M492" s="32">
        <v>4</v>
      </c>
      <c r="N492" s="75">
        <f t="shared" si="177"/>
        <v>21</v>
      </c>
      <c r="O492" s="12" t="s">
        <v>96</v>
      </c>
      <c r="P492" s="62">
        <f t="shared" si="187"/>
        <v>18</v>
      </c>
      <c r="Q492" s="164">
        <f t="shared" si="166"/>
        <v>2101860</v>
      </c>
      <c r="R492" s="59" t="str">
        <f t="shared" si="178"/>
        <v>PROUH50 T2 RU375-30  (50 gal)</v>
      </c>
      <c r="S492" s="151">
        <f t="shared" si="167"/>
        <v>1</v>
      </c>
      <c r="T492" s="13" t="s">
        <v>308</v>
      </c>
      <c r="U492" s="14">
        <v>50</v>
      </c>
      <c r="V492" s="99"/>
      <c r="W492" s="80" t="s">
        <v>274</v>
      </c>
      <c r="X492" s="85" t="str">
        <f t="shared" si="168"/>
        <v>Rheem2020Prem50</v>
      </c>
      <c r="Y492" s="115">
        <v>1</v>
      </c>
      <c r="Z492" s="46" t="s">
        <v>8</v>
      </c>
      <c r="AA492" s="47">
        <v>43944</v>
      </c>
      <c r="AB492" s="44"/>
      <c r="AC492" s="124" t="str">
        <f t="shared" si="179"/>
        <v>2,     2101860,   "PROUH50 T2 RU375-30  (50 gal)"</v>
      </c>
      <c r="AD492" s="126" t="str">
        <f t="shared" si="186"/>
        <v>Ruud</v>
      </c>
      <c r="AE492" t="s">
        <v>645</v>
      </c>
      <c r="AF492" s="167">
        <f t="shared" si="169"/>
        <v>1</v>
      </c>
      <c r="AG492" s="124" t="str">
        <f t="shared" si="180"/>
        <v xml:space="preserve">          case  PROUH50 T2 RU375-30  (50 gal)   :   "RuudPROUH50T2RU37530"</v>
      </c>
      <c r="AH492" s="6">
        <v>3.88</v>
      </c>
      <c r="AJ492" s="6">
        <v>4</v>
      </c>
      <c r="AK492"/>
      <c r="AL492" s="138" t="str">
        <f t="shared" si="181"/>
        <v/>
      </c>
      <c r="AM492" s="138">
        <f t="shared" si="182"/>
        <v>3.88</v>
      </c>
      <c r="AN492"/>
      <c r="AO492"/>
      <c r="AP492"/>
      <c r="AQ492"/>
      <c r="AR492"/>
    </row>
    <row r="493" spans="3:44" s="6" customFormat="1" ht="15" customHeight="1" x14ac:dyDescent="0.25">
      <c r="C493" s="105" t="str">
        <f t="shared" si="170"/>
        <v>Ruud</v>
      </c>
      <c r="D493" s="105" t="str">
        <f t="shared" si="171"/>
        <v>PROUH65 T2 RU375-30  (65 gal)</v>
      </c>
      <c r="E493" s="105">
        <f t="shared" si="172"/>
        <v>2101961</v>
      </c>
      <c r="F493" s="55">
        <f t="shared" si="173"/>
        <v>65</v>
      </c>
      <c r="G493" s="6" t="str">
        <f t="shared" si="174"/>
        <v>Rheem2020Prem65</v>
      </c>
      <c r="H493" s="114">
        <f t="shared" si="175"/>
        <v>1</v>
      </c>
      <c r="I493" s="152" t="str">
        <f t="shared" si="176"/>
        <v>RuudPROUH65T2RU37530</v>
      </c>
      <c r="J493" s="114">
        <v>4</v>
      </c>
      <c r="K493" s="219">
        <v>4.05</v>
      </c>
      <c r="L493" s="91" t="s">
        <v>188</v>
      </c>
      <c r="M493" s="32">
        <v>4</v>
      </c>
      <c r="N493" s="75">
        <f t="shared" si="177"/>
        <v>21</v>
      </c>
      <c r="O493" s="12" t="s">
        <v>96</v>
      </c>
      <c r="P493" s="62">
        <f t="shared" si="187"/>
        <v>19</v>
      </c>
      <c r="Q493" s="164">
        <f t="shared" si="166"/>
        <v>2101961</v>
      </c>
      <c r="R493" s="59" t="str">
        <f t="shared" si="178"/>
        <v>PROUH65 T2 RU375-30  (65 gal)</v>
      </c>
      <c r="S493" s="151">
        <f t="shared" si="167"/>
        <v>1</v>
      </c>
      <c r="T493" s="13" t="s">
        <v>309</v>
      </c>
      <c r="U493" s="14">
        <v>65</v>
      </c>
      <c r="V493" s="99"/>
      <c r="W493" s="80" t="s">
        <v>275</v>
      </c>
      <c r="X493" s="85" t="str">
        <f t="shared" si="168"/>
        <v>Rheem2020Prem65</v>
      </c>
      <c r="Y493" s="115">
        <v>1</v>
      </c>
      <c r="Z493" s="46" t="s">
        <v>8</v>
      </c>
      <c r="AA493" s="47">
        <v>43944</v>
      </c>
      <c r="AB493" s="44"/>
      <c r="AC493" s="124" t="str">
        <f t="shared" si="179"/>
        <v>2,     2101961,   "PROUH65 T2 RU375-30  (65 gal)"</v>
      </c>
      <c r="AD493" s="126" t="str">
        <f t="shared" si="186"/>
        <v>Ruud</v>
      </c>
      <c r="AE493" s="6" t="s">
        <v>651</v>
      </c>
      <c r="AF493" s="167">
        <f t="shared" si="169"/>
        <v>1</v>
      </c>
      <c r="AG493" s="124" t="str">
        <f t="shared" si="180"/>
        <v xml:space="preserve">          case  PROUH65 T2 RU375-30  (65 gal)   :   "RuudPROUH65T2RU37530"</v>
      </c>
      <c r="AH493" s="6">
        <v>4.05</v>
      </c>
      <c r="AJ493" s="6">
        <v>4</v>
      </c>
      <c r="AK493"/>
      <c r="AL493" s="138" t="str">
        <f t="shared" si="181"/>
        <v/>
      </c>
      <c r="AM493" s="138">
        <f t="shared" si="182"/>
        <v>4.05</v>
      </c>
      <c r="AN493"/>
      <c r="AO493"/>
      <c r="AP493"/>
      <c r="AQ493"/>
      <c r="AR493"/>
    </row>
    <row r="494" spans="3:44" s="6" customFormat="1" ht="15" customHeight="1" x14ac:dyDescent="0.25">
      <c r="C494" s="105" t="str">
        <f t="shared" si="170"/>
        <v>Ruud</v>
      </c>
      <c r="D494" s="105" t="str">
        <f t="shared" si="171"/>
        <v>PROUH80 T2 RU375-30  (80 gal)</v>
      </c>
      <c r="E494" s="105">
        <f t="shared" si="172"/>
        <v>2102062</v>
      </c>
      <c r="F494" s="55">
        <f t="shared" si="173"/>
        <v>80</v>
      </c>
      <c r="G494" s="6" t="str">
        <f t="shared" si="174"/>
        <v>Rheem2020Prem80</v>
      </c>
      <c r="H494" s="114">
        <f t="shared" si="175"/>
        <v>1</v>
      </c>
      <c r="I494" s="152" t="str">
        <f t="shared" si="176"/>
        <v>RuudPROUH80T2RU37530</v>
      </c>
      <c r="J494" s="114">
        <v>4</v>
      </c>
      <c r="K494" s="219">
        <v>4.07</v>
      </c>
      <c r="L494" s="91" t="s">
        <v>188</v>
      </c>
      <c r="M494" s="32">
        <v>4</v>
      </c>
      <c r="N494" s="75">
        <f t="shared" si="177"/>
        <v>21</v>
      </c>
      <c r="O494" s="12" t="s">
        <v>96</v>
      </c>
      <c r="P494" s="62">
        <f t="shared" si="187"/>
        <v>20</v>
      </c>
      <c r="Q494" s="164">
        <f t="shared" si="166"/>
        <v>2102062</v>
      </c>
      <c r="R494" s="59" t="str">
        <f t="shared" si="178"/>
        <v>PROUH80 T2 RU375-30  (80 gal)</v>
      </c>
      <c r="S494" s="151">
        <f t="shared" si="167"/>
        <v>1</v>
      </c>
      <c r="T494" s="13" t="s">
        <v>310</v>
      </c>
      <c r="U494" s="14">
        <v>80</v>
      </c>
      <c r="V494" s="99"/>
      <c r="W494" s="80" t="s">
        <v>276</v>
      </c>
      <c r="X494" s="85" t="str">
        <f t="shared" si="168"/>
        <v>Rheem2020Prem80</v>
      </c>
      <c r="Y494" s="115">
        <v>1</v>
      </c>
      <c r="Z494" s="46">
        <v>4</v>
      </c>
      <c r="AA494" s="47">
        <v>43944</v>
      </c>
      <c r="AB494" s="44"/>
      <c r="AC494" s="124" t="str">
        <f t="shared" si="179"/>
        <v>2,     2102062,   "PROUH80 T2 RU375-30  (80 gal)"</v>
      </c>
      <c r="AD494" s="126" t="str">
        <f t="shared" si="186"/>
        <v>Ruud</v>
      </c>
      <c r="AE494" t="s">
        <v>658</v>
      </c>
      <c r="AF494" s="167">
        <f t="shared" si="169"/>
        <v>1</v>
      </c>
      <c r="AG494" s="124" t="str">
        <f t="shared" si="180"/>
        <v xml:space="preserve">          case  PROUH80 T2 RU375-30  (80 gal)   :   "RuudPROUH80T2RU37530"</v>
      </c>
      <c r="AH494" s="6">
        <v>4.07</v>
      </c>
      <c r="AJ494" s="6">
        <v>4</v>
      </c>
      <c r="AK494"/>
      <c r="AL494" s="138" t="str">
        <f t="shared" si="181"/>
        <v/>
      </c>
      <c r="AM494" s="138">
        <f t="shared" si="182"/>
        <v>4.07</v>
      </c>
      <c r="AN494"/>
      <c r="AO494"/>
      <c r="AP494"/>
      <c r="AQ494"/>
      <c r="AR494"/>
    </row>
    <row r="495" spans="3:44" s="6" customFormat="1" ht="15" customHeight="1" x14ac:dyDescent="0.25">
      <c r="C495" s="105" t="str">
        <f t="shared" si="170"/>
        <v>Ruud</v>
      </c>
      <c r="D495" s="105" t="str">
        <f t="shared" si="171"/>
        <v>PROUH40 T2 RU375-SO  (40 gal)</v>
      </c>
      <c r="E495" s="105">
        <f t="shared" si="172"/>
        <v>2102159</v>
      </c>
      <c r="F495" s="55">
        <f t="shared" si="173"/>
        <v>40</v>
      </c>
      <c r="G495" s="6" t="str">
        <f t="shared" si="174"/>
        <v>Rheem2020Prem40</v>
      </c>
      <c r="H495" s="114">
        <f t="shared" si="175"/>
        <v>1</v>
      </c>
      <c r="I495" s="152" t="str">
        <f t="shared" si="176"/>
        <v>RuudPROUH40T2RU375SO</v>
      </c>
      <c r="J495" s="114">
        <v>4</v>
      </c>
      <c r="K495" s="219">
        <v>3.83</v>
      </c>
      <c r="L495" s="91" t="s">
        <v>188</v>
      </c>
      <c r="M495" s="32">
        <v>4</v>
      </c>
      <c r="N495" s="75">
        <f t="shared" si="177"/>
        <v>21</v>
      </c>
      <c r="O495" s="12" t="s">
        <v>96</v>
      </c>
      <c r="P495" s="62">
        <f t="shared" si="187"/>
        <v>21</v>
      </c>
      <c r="Q495" s="164">
        <f t="shared" si="166"/>
        <v>2102159</v>
      </c>
      <c r="R495" s="59" t="str">
        <f t="shared" si="178"/>
        <v>PROUH40 T2 RU375-SO  (40 gal)</v>
      </c>
      <c r="S495" s="151">
        <f t="shared" si="167"/>
        <v>1</v>
      </c>
      <c r="T495" s="13" t="s">
        <v>311</v>
      </c>
      <c r="U495" s="14">
        <v>40</v>
      </c>
      <c r="V495" s="99"/>
      <c r="W495" s="80" t="s">
        <v>273</v>
      </c>
      <c r="X495" s="85" t="str">
        <f t="shared" si="168"/>
        <v>Rheem2020Prem40</v>
      </c>
      <c r="Y495" s="115">
        <v>1</v>
      </c>
      <c r="Z495" s="46">
        <v>2</v>
      </c>
      <c r="AA495" s="47">
        <v>43944</v>
      </c>
      <c r="AB495" s="44"/>
      <c r="AC495" s="124" t="str">
        <f t="shared" si="179"/>
        <v>2,     2102159,   "PROUH40 T2 RU375-SO  (40 gal)"</v>
      </c>
      <c r="AD495" s="126" t="str">
        <f t="shared" si="186"/>
        <v>Ruud</v>
      </c>
      <c r="AE495" t="s">
        <v>639</v>
      </c>
      <c r="AF495" s="167">
        <f t="shared" si="169"/>
        <v>1</v>
      </c>
      <c r="AG495" s="124" t="str">
        <f t="shared" si="180"/>
        <v xml:space="preserve">          case  PROUH40 T2 RU375-SO  (40 gal)   :   "RuudPROUH40T2RU375SO"</v>
      </c>
      <c r="AH495" s="6">
        <v>3.83</v>
      </c>
      <c r="AJ495" s="6">
        <v>4</v>
      </c>
      <c r="AK495"/>
      <c r="AL495" s="138" t="str">
        <f t="shared" si="181"/>
        <v/>
      </c>
      <c r="AM495" s="138">
        <f t="shared" si="182"/>
        <v>3.83</v>
      </c>
      <c r="AN495"/>
      <c r="AO495"/>
      <c r="AP495"/>
      <c r="AQ495"/>
      <c r="AR495"/>
    </row>
    <row r="496" spans="3:44" s="6" customFormat="1" ht="15" customHeight="1" x14ac:dyDescent="0.25">
      <c r="C496" s="105" t="str">
        <f t="shared" si="170"/>
        <v>Ruud</v>
      </c>
      <c r="D496" s="105" t="str">
        <f t="shared" si="171"/>
        <v>PROUH50 T2 RU375-SO  (50 gal)</v>
      </c>
      <c r="E496" s="105">
        <f t="shared" si="172"/>
        <v>2102260</v>
      </c>
      <c r="F496" s="55">
        <f t="shared" si="173"/>
        <v>50</v>
      </c>
      <c r="G496" s="6" t="str">
        <f t="shared" si="174"/>
        <v>Rheem2020Prem50</v>
      </c>
      <c r="H496" s="114">
        <f t="shared" si="175"/>
        <v>1</v>
      </c>
      <c r="I496" s="152" t="str">
        <f t="shared" si="176"/>
        <v>RuudPROUH50T2RU375SO</v>
      </c>
      <c r="J496" s="114">
        <v>4</v>
      </c>
      <c r="K496" s="219">
        <v>3.88</v>
      </c>
      <c r="L496" s="91" t="s">
        <v>188</v>
      </c>
      <c r="M496" s="32">
        <v>4</v>
      </c>
      <c r="N496" s="75">
        <f t="shared" si="177"/>
        <v>21</v>
      </c>
      <c r="O496" s="12" t="s">
        <v>96</v>
      </c>
      <c r="P496" s="62">
        <f t="shared" si="187"/>
        <v>22</v>
      </c>
      <c r="Q496" s="164">
        <f t="shared" si="166"/>
        <v>2102260</v>
      </c>
      <c r="R496" s="59" t="str">
        <f t="shared" si="178"/>
        <v>PROUH50 T2 RU375-SO  (50 gal)</v>
      </c>
      <c r="S496" s="151">
        <f t="shared" si="167"/>
        <v>1</v>
      </c>
      <c r="T496" s="13" t="s">
        <v>312</v>
      </c>
      <c r="U496" s="14">
        <v>50</v>
      </c>
      <c r="V496" s="99"/>
      <c r="W496" s="80" t="s">
        <v>274</v>
      </c>
      <c r="X496" s="85" t="str">
        <f t="shared" si="168"/>
        <v>Rheem2020Prem50</v>
      </c>
      <c r="Y496" s="115">
        <v>1</v>
      </c>
      <c r="Z496" s="46" t="s">
        <v>8</v>
      </c>
      <c r="AA496" s="47">
        <v>43944</v>
      </c>
      <c r="AB496" s="44"/>
      <c r="AC496" s="124" t="str">
        <f t="shared" si="179"/>
        <v>2,     2102260,   "PROUH50 T2 RU375-SO  (50 gal)"</v>
      </c>
      <c r="AD496" s="126" t="str">
        <f t="shared" si="186"/>
        <v>Ruud</v>
      </c>
      <c r="AE496" t="s">
        <v>646</v>
      </c>
      <c r="AF496" s="167">
        <f t="shared" si="169"/>
        <v>1</v>
      </c>
      <c r="AG496" s="124" t="str">
        <f t="shared" si="180"/>
        <v xml:space="preserve">          case  PROUH50 T2 RU375-SO  (50 gal)   :   "RuudPROUH50T2RU375SO"</v>
      </c>
      <c r="AH496" s="6">
        <v>3.88</v>
      </c>
      <c r="AJ496" s="6">
        <v>4</v>
      </c>
      <c r="AK496"/>
      <c r="AL496" s="138" t="str">
        <f t="shared" si="181"/>
        <v/>
      </c>
      <c r="AM496" s="138">
        <f t="shared" si="182"/>
        <v>3.88</v>
      </c>
      <c r="AN496"/>
      <c r="AO496"/>
      <c r="AP496"/>
      <c r="AQ496"/>
      <c r="AR496"/>
    </row>
    <row r="497" spans="3:44" s="6" customFormat="1" ht="15" customHeight="1" x14ac:dyDescent="0.25">
      <c r="C497" s="105" t="str">
        <f t="shared" si="170"/>
        <v>Ruud</v>
      </c>
      <c r="D497" s="105" t="str">
        <f t="shared" si="171"/>
        <v>PROUH65 T2 RU375-SO  (65 gal)</v>
      </c>
      <c r="E497" s="105">
        <f t="shared" si="172"/>
        <v>2102361</v>
      </c>
      <c r="F497" s="55">
        <f t="shared" si="173"/>
        <v>65</v>
      </c>
      <c r="G497" s="6" t="str">
        <f t="shared" si="174"/>
        <v>Rheem2020Prem65</v>
      </c>
      <c r="H497" s="114">
        <f t="shared" si="175"/>
        <v>1</v>
      </c>
      <c r="I497" s="152" t="str">
        <f t="shared" si="176"/>
        <v>RuudPROUH65T2RU375SO</v>
      </c>
      <c r="J497" s="114">
        <v>4</v>
      </c>
      <c r="K497" s="219">
        <v>4.05</v>
      </c>
      <c r="L497" s="91" t="s">
        <v>188</v>
      </c>
      <c r="M497" s="32">
        <v>4</v>
      </c>
      <c r="N497" s="75">
        <f t="shared" si="177"/>
        <v>21</v>
      </c>
      <c r="O497" s="12" t="s">
        <v>96</v>
      </c>
      <c r="P497" s="62">
        <f t="shared" si="187"/>
        <v>23</v>
      </c>
      <c r="Q497" s="164">
        <f t="shared" si="166"/>
        <v>2102361</v>
      </c>
      <c r="R497" s="59" t="str">
        <f t="shared" si="178"/>
        <v>PROUH65 T2 RU375-SO  (65 gal)</v>
      </c>
      <c r="S497" s="151">
        <f t="shared" si="167"/>
        <v>1</v>
      </c>
      <c r="T497" s="13" t="s">
        <v>313</v>
      </c>
      <c r="U497" s="14">
        <v>65</v>
      </c>
      <c r="V497" s="99"/>
      <c r="W497" s="80" t="s">
        <v>275</v>
      </c>
      <c r="X497" s="85" t="str">
        <f t="shared" si="168"/>
        <v>Rheem2020Prem65</v>
      </c>
      <c r="Y497" s="115">
        <v>1</v>
      </c>
      <c r="Z497" s="46" t="s">
        <v>8</v>
      </c>
      <c r="AA497" s="47">
        <v>43944</v>
      </c>
      <c r="AB497" s="44"/>
      <c r="AC497" s="124" t="str">
        <f t="shared" si="179"/>
        <v>2,     2102361,   "PROUH65 T2 RU375-SO  (65 gal)"</v>
      </c>
      <c r="AD497" s="126" t="str">
        <f t="shared" si="186"/>
        <v>Ruud</v>
      </c>
      <c r="AE497" s="6" t="s">
        <v>652</v>
      </c>
      <c r="AF497" s="167">
        <f t="shared" si="169"/>
        <v>1</v>
      </c>
      <c r="AG497" s="124" t="str">
        <f t="shared" si="180"/>
        <v xml:space="preserve">          case  PROUH65 T2 RU375-SO  (65 gal)   :   "RuudPROUH65T2RU375SO"</v>
      </c>
      <c r="AH497" s="6">
        <v>4.05</v>
      </c>
      <c r="AJ497" s="6">
        <v>4</v>
      </c>
      <c r="AK497"/>
      <c r="AL497" s="138" t="str">
        <f t="shared" si="181"/>
        <v/>
      </c>
      <c r="AM497" s="138">
        <f t="shared" si="182"/>
        <v>4.05</v>
      </c>
      <c r="AN497"/>
      <c r="AO497"/>
      <c r="AP497"/>
      <c r="AQ497"/>
      <c r="AR497"/>
    </row>
    <row r="498" spans="3:44" s="6" customFormat="1" ht="15" customHeight="1" x14ac:dyDescent="0.25">
      <c r="C498" s="105" t="str">
        <f t="shared" si="170"/>
        <v>Ruud</v>
      </c>
      <c r="D498" s="105" t="str">
        <f t="shared" si="171"/>
        <v>PROUH80 T2 RU375-SO  (80 gal)</v>
      </c>
      <c r="E498" s="105">
        <f t="shared" si="172"/>
        <v>2102462</v>
      </c>
      <c r="F498" s="55">
        <f t="shared" si="173"/>
        <v>80</v>
      </c>
      <c r="G498" s="6" t="str">
        <f t="shared" si="174"/>
        <v>Rheem2020Prem80</v>
      </c>
      <c r="H498" s="114">
        <f t="shared" si="175"/>
        <v>1</v>
      </c>
      <c r="I498" s="152" t="str">
        <f t="shared" si="176"/>
        <v>RuudPROUH80T2RU375SO</v>
      </c>
      <c r="J498" s="114">
        <v>4</v>
      </c>
      <c r="K498" s="219">
        <v>4.07</v>
      </c>
      <c r="L498" s="91" t="s">
        <v>188</v>
      </c>
      <c r="M498" s="32">
        <v>4</v>
      </c>
      <c r="N498" s="75">
        <f t="shared" si="177"/>
        <v>21</v>
      </c>
      <c r="O498" s="12" t="s">
        <v>96</v>
      </c>
      <c r="P498" s="62">
        <f t="shared" si="187"/>
        <v>24</v>
      </c>
      <c r="Q498" s="164">
        <f t="shared" si="166"/>
        <v>2102462</v>
      </c>
      <c r="R498" s="59" t="str">
        <f t="shared" si="178"/>
        <v>PROUH80 T2 RU375-SO  (80 gal)</v>
      </c>
      <c r="S498" s="151">
        <f t="shared" si="167"/>
        <v>1</v>
      </c>
      <c r="T498" s="13" t="s">
        <v>314</v>
      </c>
      <c r="U498" s="14">
        <v>80</v>
      </c>
      <c r="V498" s="99"/>
      <c r="W498" s="80" t="s">
        <v>276</v>
      </c>
      <c r="X498" s="85" t="str">
        <f t="shared" si="168"/>
        <v>Rheem2020Prem80</v>
      </c>
      <c r="Y498" s="115">
        <v>1</v>
      </c>
      <c r="Z498" s="46">
        <v>4</v>
      </c>
      <c r="AA498" s="47">
        <v>43944</v>
      </c>
      <c r="AB498" s="44"/>
      <c r="AC498" s="124" t="str">
        <f t="shared" si="179"/>
        <v>2,     2102462,   "PROUH80 T2 RU375-SO  (80 gal)"</v>
      </c>
      <c r="AD498" s="126" t="str">
        <f t="shared" si="186"/>
        <v>Ruud</v>
      </c>
      <c r="AE498" t="s">
        <v>659</v>
      </c>
      <c r="AF498" s="167">
        <f t="shared" si="169"/>
        <v>1</v>
      </c>
      <c r="AG498" s="124" t="str">
        <f t="shared" si="180"/>
        <v xml:space="preserve">          case  PROUH80 T2 RU375-SO  (80 gal)   :   "RuudPROUH80T2RU375SO"</v>
      </c>
      <c r="AH498" s="6">
        <v>4.07</v>
      </c>
      <c r="AJ498" s="6">
        <v>4</v>
      </c>
      <c r="AK498"/>
      <c r="AL498" s="138" t="str">
        <f t="shared" si="181"/>
        <v/>
      </c>
      <c r="AM498" s="138">
        <f t="shared" si="182"/>
        <v>4.07</v>
      </c>
      <c r="AN498"/>
      <c r="AO498"/>
      <c r="AP498"/>
      <c r="AQ498"/>
      <c r="AR498"/>
    </row>
    <row r="499" spans="3:44" s="6" customFormat="1" ht="15" customHeight="1" x14ac:dyDescent="0.25">
      <c r="C499" s="105" t="str">
        <f t="shared" si="170"/>
        <v>Ruud</v>
      </c>
      <c r="D499" s="105" t="str">
        <f t="shared" si="171"/>
        <v>PRO H40 T2 RU310BM  (40 gal)</v>
      </c>
      <c r="E499" s="105">
        <f t="shared" si="172"/>
        <v>2102563</v>
      </c>
      <c r="F499" s="55">
        <f t="shared" si="173"/>
        <v>40</v>
      </c>
      <c r="G499" s="6" t="str">
        <f t="shared" si="174"/>
        <v>Rheem2020Build40</v>
      </c>
      <c r="H499" s="114">
        <f t="shared" si="175"/>
        <v>1</v>
      </c>
      <c r="I499" s="152" t="str">
        <f t="shared" si="176"/>
        <v>RuudPROH40T2RU310BM</v>
      </c>
      <c r="J499" s="114">
        <v>3</v>
      </c>
      <c r="K499" s="219">
        <v>3.5</v>
      </c>
      <c r="L499" s="91" t="s">
        <v>188</v>
      </c>
      <c r="M499" s="32">
        <v>3</v>
      </c>
      <c r="N499" s="75">
        <f t="shared" si="177"/>
        <v>21</v>
      </c>
      <c r="O499" s="12" t="s">
        <v>96</v>
      </c>
      <c r="P499" s="62">
        <f t="shared" si="187"/>
        <v>25</v>
      </c>
      <c r="Q499" s="164">
        <f t="shared" si="166"/>
        <v>2102563</v>
      </c>
      <c r="R499" s="59" t="str">
        <f t="shared" si="178"/>
        <v>PRO H40 T2 RU310BM  (40 gal)</v>
      </c>
      <c r="S499" s="151">
        <f t="shared" si="167"/>
        <v>1</v>
      </c>
      <c r="T499" s="13" t="s">
        <v>339</v>
      </c>
      <c r="U499" s="14">
        <v>40</v>
      </c>
      <c r="V499" s="99"/>
      <c r="W499" s="80" t="s">
        <v>277</v>
      </c>
      <c r="X499" s="85" t="str">
        <f t="shared" si="168"/>
        <v>Rheem2020Build40</v>
      </c>
      <c r="Y499" s="115">
        <v>1</v>
      </c>
      <c r="Z499" s="46">
        <v>2</v>
      </c>
      <c r="AA499" s="47">
        <v>43944</v>
      </c>
      <c r="AB499" s="44"/>
      <c r="AC499" s="124" t="str">
        <f t="shared" si="179"/>
        <v>2,     2102563,   "PRO H40 T2 RU310BM  (40 gal)"</v>
      </c>
      <c r="AD499" s="126" t="str">
        <f t="shared" si="186"/>
        <v>Ruud</v>
      </c>
      <c r="AE499" t="s">
        <v>633</v>
      </c>
      <c r="AF499" s="167">
        <f t="shared" si="169"/>
        <v>1</v>
      </c>
      <c r="AG499" s="124" t="str">
        <f t="shared" si="180"/>
        <v xml:space="preserve">          case  PRO H40 T2 RU310BM  (40 gal)   :   "RuudPROH40T2RU310BM"</v>
      </c>
      <c r="AH499" s="6">
        <v>3.5</v>
      </c>
      <c r="AJ499" s="6">
        <v>3</v>
      </c>
      <c r="AK499"/>
      <c r="AL499" s="138">
        <f t="shared" si="181"/>
        <v>3.5</v>
      </c>
      <c r="AM499" s="138" t="str">
        <f t="shared" si="182"/>
        <v/>
      </c>
      <c r="AN499"/>
      <c r="AO499"/>
      <c r="AP499"/>
      <c r="AQ499"/>
      <c r="AR499"/>
    </row>
    <row r="500" spans="3:44" s="6" customFormat="1" ht="15" customHeight="1" x14ac:dyDescent="0.25">
      <c r="C500" s="105" t="str">
        <f t="shared" si="170"/>
        <v>Ruud</v>
      </c>
      <c r="D500" s="105" t="str">
        <f t="shared" si="171"/>
        <v>PRO H50 T2 RU310BM  (50 gal)</v>
      </c>
      <c r="E500" s="105">
        <f t="shared" si="172"/>
        <v>2102664</v>
      </c>
      <c r="F500" s="55">
        <f t="shared" si="173"/>
        <v>50</v>
      </c>
      <c r="G500" s="6" t="str">
        <f t="shared" si="174"/>
        <v>Rheem2020Build50</v>
      </c>
      <c r="H500" s="114">
        <f t="shared" si="175"/>
        <v>1</v>
      </c>
      <c r="I500" s="152" t="str">
        <f t="shared" si="176"/>
        <v>RuudPROH50T2RU310BM</v>
      </c>
      <c r="J500" s="114">
        <v>3</v>
      </c>
      <c r="K500" s="219">
        <v>3.5</v>
      </c>
      <c r="L500" s="91" t="s">
        <v>188</v>
      </c>
      <c r="M500" s="32">
        <v>3</v>
      </c>
      <c r="N500" s="75">
        <f t="shared" si="177"/>
        <v>21</v>
      </c>
      <c r="O500" s="12" t="s">
        <v>96</v>
      </c>
      <c r="P500" s="62">
        <f t="shared" si="187"/>
        <v>26</v>
      </c>
      <c r="Q500" s="164">
        <f t="shared" si="166"/>
        <v>2102664</v>
      </c>
      <c r="R500" s="59" t="str">
        <f t="shared" si="178"/>
        <v>PRO H50 T2 RU310BM  (50 gal)</v>
      </c>
      <c r="S500" s="151">
        <f t="shared" si="167"/>
        <v>1</v>
      </c>
      <c r="T500" s="13" t="s">
        <v>340</v>
      </c>
      <c r="U500" s="14">
        <v>50</v>
      </c>
      <c r="V500" s="99"/>
      <c r="W500" s="80" t="s">
        <v>278</v>
      </c>
      <c r="X500" s="85" t="str">
        <f t="shared" si="168"/>
        <v>Rheem2020Build50</v>
      </c>
      <c r="Y500" s="115">
        <v>1</v>
      </c>
      <c r="Z500" s="46" t="s">
        <v>8</v>
      </c>
      <c r="AA500" s="47">
        <v>43944</v>
      </c>
      <c r="AB500" s="44"/>
      <c r="AC500" s="124" t="str">
        <f t="shared" si="179"/>
        <v>2,     2102664,   "PRO H50 T2 RU310BM  (50 gal)"</v>
      </c>
      <c r="AD500" s="126" t="str">
        <f t="shared" si="186"/>
        <v>Ruud</v>
      </c>
      <c r="AE500" t="s">
        <v>634</v>
      </c>
      <c r="AF500" s="167">
        <f t="shared" si="169"/>
        <v>1</v>
      </c>
      <c r="AG500" s="124" t="str">
        <f t="shared" si="180"/>
        <v xml:space="preserve">          case  PRO H50 T2 RU310BM  (50 gal)   :   "RuudPROH50T2RU310BM"</v>
      </c>
      <c r="AH500" s="6">
        <v>3.5</v>
      </c>
      <c r="AJ500" s="6">
        <v>3</v>
      </c>
      <c r="AK500"/>
      <c r="AL500" s="138">
        <f t="shared" si="181"/>
        <v>3.5</v>
      </c>
      <c r="AM500" s="138" t="str">
        <f t="shared" si="182"/>
        <v/>
      </c>
      <c r="AN500"/>
      <c r="AO500"/>
      <c r="AP500"/>
      <c r="AQ500"/>
      <c r="AR500"/>
    </row>
    <row r="501" spans="3:44" s="6" customFormat="1" ht="15" customHeight="1" x14ac:dyDescent="0.25">
      <c r="C501" s="105" t="str">
        <f t="shared" si="170"/>
        <v>Ruud</v>
      </c>
      <c r="D501" s="105" t="str">
        <f t="shared" si="171"/>
        <v>PRO H65 T2 RU310BM  (65 gal)</v>
      </c>
      <c r="E501" s="105">
        <f t="shared" si="172"/>
        <v>2102765</v>
      </c>
      <c r="F501" s="55">
        <f t="shared" si="173"/>
        <v>65</v>
      </c>
      <c r="G501" s="6" t="str">
        <f t="shared" si="174"/>
        <v>Rheem2020Build65</v>
      </c>
      <c r="H501" s="114">
        <f t="shared" si="175"/>
        <v>1</v>
      </c>
      <c r="I501" s="152" t="str">
        <f t="shared" si="176"/>
        <v>RuudPROH65T2RU310BM</v>
      </c>
      <c r="J501" s="114">
        <v>3</v>
      </c>
      <c r="K501" s="219">
        <v>3.5</v>
      </c>
      <c r="L501" s="91" t="s">
        <v>188</v>
      </c>
      <c r="M501" s="32">
        <v>3</v>
      </c>
      <c r="N501" s="75">
        <f t="shared" si="177"/>
        <v>21</v>
      </c>
      <c r="O501" s="12" t="s">
        <v>96</v>
      </c>
      <c r="P501" s="62">
        <f t="shared" si="187"/>
        <v>27</v>
      </c>
      <c r="Q501" s="164">
        <f t="shared" si="166"/>
        <v>2102765</v>
      </c>
      <c r="R501" s="59" t="str">
        <f t="shared" si="178"/>
        <v>PRO H65 T2 RU310BM  (65 gal)</v>
      </c>
      <c r="S501" s="151">
        <f t="shared" si="167"/>
        <v>1</v>
      </c>
      <c r="T501" s="13" t="s">
        <v>341</v>
      </c>
      <c r="U501" s="14">
        <v>65</v>
      </c>
      <c r="V501" s="99"/>
      <c r="W501" s="80" t="s">
        <v>279</v>
      </c>
      <c r="X501" s="85" t="str">
        <f t="shared" si="168"/>
        <v>Rheem2020Build65</v>
      </c>
      <c r="Y501" s="115">
        <v>1</v>
      </c>
      <c r="Z501" s="46" t="s">
        <v>8</v>
      </c>
      <c r="AA501" s="47">
        <v>43944</v>
      </c>
      <c r="AB501" s="44"/>
      <c r="AC501" s="124" t="str">
        <f t="shared" si="179"/>
        <v>2,     2102765,   "PRO H65 T2 RU310BM  (65 gal)"</v>
      </c>
      <c r="AD501" s="126" t="str">
        <f t="shared" si="186"/>
        <v>Ruud</v>
      </c>
      <c r="AE501" t="s">
        <v>635</v>
      </c>
      <c r="AF501" s="167">
        <f t="shared" si="169"/>
        <v>1</v>
      </c>
      <c r="AG501" s="124" t="str">
        <f t="shared" si="180"/>
        <v xml:space="preserve">          case  PRO H65 T2 RU310BM  (65 gal)   :   "RuudPROH65T2RU310BM"</v>
      </c>
      <c r="AH501" s="6">
        <v>3.5</v>
      </c>
      <c r="AJ501" s="6">
        <v>3</v>
      </c>
      <c r="AK501"/>
      <c r="AL501" s="138">
        <f t="shared" si="181"/>
        <v>3.5</v>
      </c>
      <c r="AM501" s="138" t="str">
        <f t="shared" si="182"/>
        <v/>
      </c>
      <c r="AN501"/>
      <c r="AO501"/>
      <c r="AP501"/>
      <c r="AQ501"/>
      <c r="AR501"/>
    </row>
    <row r="502" spans="3:44" s="6" customFormat="1" ht="15" customHeight="1" x14ac:dyDescent="0.25">
      <c r="C502" s="105" t="str">
        <f t="shared" si="170"/>
        <v>Ruud</v>
      </c>
      <c r="D502" s="105" t="str">
        <f t="shared" si="171"/>
        <v>PRO H80 T2 RU310BM  (80 gal)</v>
      </c>
      <c r="E502" s="105">
        <f t="shared" si="172"/>
        <v>2102866</v>
      </c>
      <c r="F502" s="55">
        <f t="shared" si="173"/>
        <v>80</v>
      </c>
      <c r="G502" s="6" t="str">
        <f t="shared" si="174"/>
        <v>Rheem2020Build80</v>
      </c>
      <c r="H502" s="114">
        <f t="shared" si="175"/>
        <v>1</v>
      </c>
      <c r="I502" s="152" t="str">
        <f t="shared" si="176"/>
        <v>RuudPROH80T2RU310BM</v>
      </c>
      <c r="J502" s="114">
        <v>3</v>
      </c>
      <c r="K502" s="219">
        <v>3.5</v>
      </c>
      <c r="L502" s="91" t="s">
        <v>188</v>
      </c>
      <c r="M502" s="32">
        <v>3</v>
      </c>
      <c r="N502" s="75">
        <f t="shared" si="177"/>
        <v>21</v>
      </c>
      <c r="O502" s="12" t="s">
        <v>96</v>
      </c>
      <c r="P502" s="62">
        <f t="shared" si="187"/>
        <v>28</v>
      </c>
      <c r="Q502" s="164">
        <f t="shared" si="166"/>
        <v>2102866</v>
      </c>
      <c r="R502" s="59" t="str">
        <f t="shared" si="178"/>
        <v>PRO H80 T2 RU310BM  (80 gal)</v>
      </c>
      <c r="S502" s="151">
        <f t="shared" si="167"/>
        <v>1</v>
      </c>
      <c r="T502" s="13" t="s">
        <v>342</v>
      </c>
      <c r="U502" s="14">
        <v>80</v>
      </c>
      <c r="V502" s="99"/>
      <c r="W502" s="80" t="s">
        <v>280</v>
      </c>
      <c r="X502" s="85" t="str">
        <f t="shared" si="168"/>
        <v>Rheem2020Build80</v>
      </c>
      <c r="Y502" s="115">
        <v>1</v>
      </c>
      <c r="Z502" s="46" t="s">
        <v>13</v>
      </c>
      <c r="AA502" s="47">
        <v>43944</v>
      </c>
      <c r="AB502" s="44"/>
      <c r="AC502" s="124" t="str">
        <f t="shared" si="179"/>
        <v>2,     2102866,   "PRO H80 T2 RU310BM  (80 gal)"</v>
      </c>
      <c r="AD502" s="126" t="str">
        <f t="shared" si="186"/>
        <v>Ruud</v>
      </c>
      <c r="AE502" t="s">
        <v>636</v>
      </c>
      <c r="AF502" s="167">
        <f t="shared" si="169"/>
        <v>1</v>
      </c>
      <c r="AG502" s="124" t="str">
        <f t="shared" si="180"/>
        <v xml:space="preserve">          case  PRO H80 T2 RU310BM  (80 gal)   :   "RuudPROH80T2RU310BM"</v>
      </c>
      <c r="AH502" s="6">
        <v>3.5</v>
      </c>
      <c r="AJ502" s="6">
        <v>3</v>
      </c>
      <c r="AK502"/>
      <c r="AL502" s="138">
        <f t="shared" si="181"/>
        <v>3.5</v>
      </c>
      <c r="AM502" s="138" t="str">
        <f t="shared" si="182"/>
        <v/>
      </c>
      <c r="AN502"/>
      <c r="AO502"/>
      <c r="AP502"/>
      <c r="AQ502"/>
      <c r="AR502"/>
    </row>
    <row r="503" spans="3:44" s="6" customFormat="1" ht="15" customHeight="1" x14ac:dyDescent="0.25">
      <c r="C503" s="118" t="str">
        <f t="shared" si="170"/>
        <v>Ruud</v>
      </c>
      <c r="D503" s="118" t="str">
        <f t="shared" si="171"/>
        <v>PRO H40 T2 RU310UM  (40 gal)</v>
      </c>
      <c r="E503" s="118">
        <f t="shared" si="172"/>
        <v>2102963</v>
      </c>
      <c r="F503" s="55">
        <f t="shared" si="173"/>
        <v>40</v>
      </c>
      <c r="G503" s="6" t="str">
        <f t="shared" si="174"/>
        <v>Rheem2020Build40</v>
      </c>
      <c r="H503" s="114">
        <f t="shared" si="175"/>
        <v>0</v>
      </c>
      <c r="I503" s="152" t="str">
        <f t="shared" si="176"/>
        <v>RuudPROH40T2RU310UM</v>
      </c>
      <c r="J503" s="114">
        <v>4</v>
      </c>
      <c r="K503" s="219">
        <v>3.5</v>
      </c>
      <c r="L503" s="91" t="s">
        <v>188</v>
      </c>
      <c r="M503" s="32">
        <v>3</v>
      </c>
      <c r="N503" s="75">
        <f t="shared" si="177"/>
        <v>21</v>
      </c>
      <c r="O503" s="12" t="s">
        <v>96</v>
      </c>
      <c r="P503" s="62">
        <f t="shared" si="187"/>
        <v>29</v>
      </c>
      <c r="Q503" s="164">
        <f t="shared" si="166"/>
        <v>2102963</v>
      </c>
      <c r="R503" s="59" t="str">
        <f t="shared" si="178"/>
        <v>PRO H40 T2 RU310UM  (40 gal)</v>
      </c>
      <c r="S503" s="151">
        <f t="shared" si="167"/>
        <v>1</v>
      </c>
      <c r="T503" s="13" t="s">
        <v>417</v>
      </c>
      <c r="U503" s="14">
        <v>40</v>
      </c>
      <c r="V503" s="99"/>
      <c r="W503" s="80" t="s">
        <v>277</v>
      </c>
      <c r="X503" s="85" t="str">
        <f t="shared" si="168"/>
        <v>Rheem2020Build40</v>
      </c>
      <c r="Y503" s="113">
        <v>0</v>
      </c>
      <c r="Z503" s="46">
        <v>2</v>
      </c>
      <c r="AA503" s="47">
        <v>44158</v>
      </c>
      <c r="AB503" s="44"/>
      <c r="AC503" s="124" t="str">
        <f t="shared" si="179"/>
        <v>2,     2102963,   "PRO H40 T2 RU310UM  (40 gal)"</v>
      </c>
      <c r="AD503" s="126" t="str">
        <f t="shared" si="186"/>
        <v>Ruud</v>
      </c>
      <c r="AE503" s="128" t="s">
        <v>628</v>
      </c>
      <c r="AF503" s="167">
        <f t="shared" si="169"/>
        <v>1</v>
      </c>
      <c r="AG503" s="124" t="str">
        <f t="shared" si="180"/>
        <v xml:space="preserve">          case  PRO H40 T2 RU310UM  (40 gal)   :   "RuudPROH40T2RU310UM"</v>
      </c>
      <c r="AH503" s="6">
        <v>3.5</v>
      </c>
      <c r="AJ503" s="6">
        <v>4</v>
      </c>
      <c r="AK503"/>
      <c r="AL503" s="138" t="str">
        <f t="shared" si="181"/>
        <v/>
      </c>
      <c r="AM503" s="138">
        <f t="shared" si="182"/>
        <v>3.5</v>
      </c>
      <c r="AN503"/>
      <c r="AO503"/>
      <c r="AP503"/>
      <c r="AQ503"/>
      <c r="AR503"/>
    </row>
    <row r="504" spans="3:44" s="6" customFormat="1" ht="15" customHeight="1" x14ac:dyDescent="0.25">
      <c r="C504" s="118" t="str">
        <f t="shared" si="170"/>
        <v>Ruud</v>
      </c>
      <c r="D504" s="118" t="str">
        <f t="shared" si="171"/>
        <v>PRO H50 T2 RU310UM  (50 gal)</v>
      </c>
      <c r="E504" s="118">
        <f t="shared" si="172"/>
        <v>2103064</v>
      </c>
      <c r="F504" s="55">
        <f t="shared" si="173"/>
        <v>50</v>
      </c>
      <c r="G504" s="6" t="str">
        <f t="shared" si="174"/>
        <v>Rheem2020Build50</v>
      </c>
      <c r="H504" s="114">
        <f t="shared" si="175"/>
        <v>0</v>
      </c>
      <c r="I504" s="152" t="str">
        <f t="shared" si="176"/>
        <v>RuudPROH50T2RU310UM</v>
      </c>
      <c r="J504" s="114">
        <v>4</v>
      </c>
      <c r="K504" s="219">
        <v>3.5</v>
      </c>
      <c r="L504" s="91" t="s">
        <v>188</v>
      </c>
      <c r="M504" s="32">
        <v>3</v>
      </c>
      <c r="N504" s="75">
        <f t="shared" si="177"/>
        <v>21</v>
      </c>
      <c r="O504" s="12" t="s">
        <v>96</v>
      </c>
      <c r="P504" s="62">
        <f t="shared" si="187"/>
        <v>30</v>
      </c>
      <c r="Q504" s="164">
        <f t="shared" si="166"/>
        <v>2103064</v>
      </c>
      <c r="R504" s="59" t="str">
        <f t="shared" si="178"/>
        <v>PRO H50 T2 RU310UM  (50 gal)</v>
      </c>
      <c r="S504" s="151">
        <f t="shared" si="167"/>
        <v>1</v>
      </c>
      <c r="T504" s="13" t="s">
        <v>418</v>
      </c>
      <c r="U504" s="14">
        <v>50</v>
      </c>
      <c r="V504" s="99"/>
      <c r="W504" s="80" t="s">
        <v>278</v>
      </c>
      <c r="X504" s="85" t="str">
        <f t="shared" si="168"/>
        <v>Rheem2020Build50</v>
      </c>
      <c r="Y504" s="113">
        <v>0</v>
      </c>
      <c r="Z504" s="46" t="s">
        <v>8</v>
      </c>
      <c r="AA504" s="47">
        <v>44158</v>
      </c>
      <c r="AB504" s="44"/>
      <c r="AC504" s="124" t="str">
        <f t="shared" si="179"/>
        <v>2,     2103064,   "PRO H50 T2 RU310UM  (50 gal)"</v>
      </c>
      <c r="AD504" s="126" t="str">
        <f t="shared" si="186"/>
        <v>Ruud</v>
      </c>
      <c r="AE504" s="128" t="s">
        <v>629</v>
      </c>
      <c r="AF504" s="167">
        <f t="shared" si="169"/>
        <v>1</v>
      </c>
      <c r="AG504" s="124" t="str">
        <f t="shared" si="180"/>
        <v xml:space="preserve">          case  PRO H50 T2 RU310UM  (50 gal)   :   "RuudPROH50T2RU310UM"</v>
      </c>
      <c r="AH504" s="6">
        <v>3.5</v>
      </c>
      <c r="AJ504" s="6">
        <v>4</v>
      </c>
      <c r="AK504"/>
      <c r="AL504" s="138" t="str">
        <f t="shared" si="181"/>
        <v/>
      </c>
      <c r="AM504" s="138">
        <f t="shared" si="182"/>
        <v>3.5</v>
      </c>
      <c r="AN504"/>
      <c r="AO504"/>
      <c r="AP504"/>
      <c r="AQ504"/>
      <c r="AR504"/>
    </row>
    <row r="505" spans="3:44" s="6" customFormat="1" ht="15" customHeight="1" x14ac:dyDescent="0.25">
      <c r="C505" s="118" t="str">
        <f t="shared" si="170"/>
        <v>Ruud</v>
      </c>
      <c r="D505" s="118" t="str">
        <f t="shared" si="171"/>
        <v>PRO H65 T2 RU310UM  (65 gal)</v>
      </c>
      <c r="E505" s="118">
        <f t="shared" si="172"/>
        <v>2103165</v>
      </c>
      <c r="F505" s="55">
        <f t="shared" si="173"/>
        <v>65</v>
      </c>
      <c r="G505" s="6" t="str">
        <f t="shared" si="174"/>
        <v>Rheem2020Build65</v>
      </c>
      <c r="H505" s="114">
        <f t="shared" si="175"/>
        <v>0</v>
      </c>
      <c r="I505" s="152" t="str">
        <f t="shared" si="176"/>
        <v>RuudPROH65T2RU310UM</v>
      </c>
      <c r="J505" s="114">
        <v>4</v>
      </c>
      <c r="K505" s="219">
        <v>3.5</v>
      </c>
      <c r="L505" s="91" t="s">
        <v>188</v>
      </c>
      <c r="M505" s="32">
        <v>3</v>
      </c>
      <c r="N505" s="75">
        <f t="shared" si="177"/>
        <v>21</v>
      </c>
      <c r="O505" s="12" t="s">
        <v>96</v>
      </c>
      <c r="P505" s="62">
        <f t="shared" si="187"/>
        <v>31</v>
      </c>
      <c r="Q505" s="164">
        <f t="shared" si="166"/>
        <v>2103165</v>
      </c>
      <c r="R505" s="59" t="str">
        <f t="shared" si="178"/>
        <v>PRO H65 T2 RU310UM  (65 gal)</v>
      </c>
      <c r="S505" s="151">
        <f t="shared" si="167"/>
        <v>1</v>
      </c>
      <c r="T505" s="13" t="s">
        <v>419</v>
      </c>
      <c r="U505" s="14">
        <v>65</v>
      </c>
      <c r="V505" s="99"/>
      <c r="W505" s="80" t="s">
        <v>279</v>
      </c>
      <c r="X505" s="85" t="str">
        <f t="shared" si="168"/>
        <v>Rheem2020Build65</v>
      </c>
      <c r="Y505" s="113">
        <v>0</v>
      </c>
      <c r="Z505" s="46" t="s">
        <v>8</v>
      </c>
      <c r="AA505" s="47">
        <v>44158</v>
      </c>
      <c r="AB505" s="44"/>
      <c r="AC505" s="124" t="str">
        <f t="shared" si="179"/>
        <v>2,     2103165,   "PRO H65 T2 RU310UM  (65 gal)"</v>
      </c>
      <c r="AD505" s="126" t="str">
        <f t="shared" si="186"/>
        <v>Ruud</v>
      </c>
      <c r="AE505" s="128" t="s">
        <v>630</v>
      </c>
      <c r="AF505" s="167">
        <f t="shared" si="169"/>
        <v>1</v>
      </c>
      <c r="AG505" s="124" t="str">
        <f t="shared" si="180"/>
        <v xml:space="preserve">          case  PRO H65 T2 RU310UM  (65 gal)   :   "RuudPROH65T2RU310UM"</v>
      </c>
      <c r="AH505" s="6">
        <v>3.5</v>
      </c>
      <c r="AJ505" s="6">
        <v>4</v>
      </c>
      <c r="AK505"/>
      <c r="AL505" s="138" t="str">
        <f t="shared" si="181"/>
        <v/>
      </c>
      <c r="AM505" s="138">
        <f t="shared" si="182"/>
        <v>3.5</v>
      </c>
      <c r="AN505"/>
      <c r="AO505"/>
      <c r="AP505"/>
      <c r="AQ505"/>
      <c r="AR505"/>
    </row>
    <row r="506" spans="3:44" s="6" customFormat="1" ht="15" customHeight="1" x14ac:dyDescent="0.25">
      <c r="C506" s="118" t="str">
        <f t="shared" si="170"/>
        <v>Ruud</v>
      </c>
      <c r="D506" s="118" t="str">
        <f t="shared" si="171"/>
        <v>PRO H80 T2 RU310UM  (80 gal)</v>
      </c>
      <c r="E506" s="118">
        <f t="shared" si="172"/>
        <v>2103266</v>
      </c>
      <c r="F506" s="55">
        <f t="shared" si="173"/>
        <v>80</v>
      </c>
      <c r="G506" s="6" t="str">
        <f t="shared" si="174"/>
        <v>Rheem2020Build80</v>
      </c>
      <c r="H506" s="114">
        <f t="shared" si="175"/>
        <v>0</v>
      </c>
      <c r="I506" s="152" t="str">
        <f t="shared" si="176"/>
        <v>RuudPROH80T2RU310UM</v>
      </c>
      <c r="J506" s="114">
        <v>4</v>
      </c>
      <c r="K506" s="219">
        <v>3.5</v>
      </c>
      <c r="L506" s="91" t="s">
        <v>188</v>
      </c>
      <c r="M506" s="32">
        <v>3</v>
      </c>
      <c r="N506" s="75">
        <f t="shared" si="177"/>
        <v>21</v>
      </c>
      <c r="O506" s="12" t="s">
        <v>96</v>
      </c>
      <c r="P506" s="62">
        <f t="shared" si="187"/>
        <v>32</v>
      </c>
      <c r="Q506" s="164">
        <f t="shared" si="166"/>
        <v>2103266</v>
      </c>
      <c r="R506" s="59" t="str">
        <f t="shared" si="178"/>
        <v>PRO H80 T2 RU310UM  (80 gal)</v>
      </c>
      <c r="S506" s="151">
        <f t="shared" si="167"/>
        <v>1</v>
      </c>
      <c r="T506" s="13" t="s">
        <v>420</v>
      </c>
      <c r="U506" s="14">
        <v>80</v>
      </c>
      <c r="V506" s="99"/>
      <c r="W506" s="80" t="s">
        <v>280</v>
      </c>
      <c r="X506" s="85" t="str">
        <f t="shared" si="168"/>
        <v>Rheem2020Build80</v>
      </c>
      <c r="Y506" s="113">
        <v>0</v>
      </c>
      <c r="Z506" s="46" t="s">
        <v>13</v>
      </c>
      <c r="AA506" s="47">
        <v>44158</v>
      </c>
      <c r="AB506" s="44"/>
      <c r="AC506" s="124" t="str">
        <f t="shared" si="179"/>
        <v>2,     2103266,   "PRO H80 T2 RU310UM  (80 gal)"</v>
      </c>
      <c r="AD506" s="126" t="str">
        <f t="shared" si="186"/>
        <v>Ruud</v>
      </c>
      <c r="AE506" s="128" t="s">
        <v>631</v>
      </c>
      <c r="AF506" s="167">
        <f t="shared" si="169"/>
        <v>1</v>
      </c>
      <c r="AG506" s="124" t="str">
        <f t="shared" si="180"/>
        <v xml:space="preserve">          case  PRO H80 T2 RU310UM  (80 gal)   :   "RuudPROH80T2RU310UM"</v>
      </c>
      <c r="AH506" s="6">
        <v>3.5</v>
      </c>
      <c r="AJ506" s="6">
        <v>4</v>
      </c>
      <c r="AK506"/>
      <c r="AL506" s="138" t="str">
        <f t="shared" si="181"/>
        <v/>
      </c>
      <c r="AM506" s="138">
        <f t="shared" si="182"/>
        <v>3.5</v>
      </c>
      <c r="AN506"/>
      <c r="AO506"/>
      <c r="AP506"/>
      <c r="AQ506"/>
      <c r="AR506"/>
    </row>
    <row r="507" spans="3:44" s="6" customFormat="1" ht="15" customHeight="1" x14ac:dyDescent="0.25">
      <c r="C507" s="144" t="str">
        <f t="shared" si="170"/>
        <v>Ruud</v>
      </c>
      <c r="D507" s="144" t="str">
        <f t="shared" si="171"/>
        <v>PROUH40 T0 RU120  (40 gal)</v>
      </c>
      <c r="E507" s="144">
        <f t="shared" si="172"/>
        <v>2103781</v>
      </c>
      <c r="F507" s="55">
        <f t="shared" si="173"/>
        <v>40</v>
      </c>
      <c r="G507" s="6" t="str">
        <f t="shared" si="174"/>
        <v>RheemPlugInDedicated40</v>
      </c>
      <c r="H507" s="114">
        <f t="shared" si="175"/>
        <v>0</v>
      </c>
      <c r="I507" s="152" t="str">
        <f t="shared" si="176"/>
        <v>RuudPROUH40T0RU120</v>
      </c>
      <c r="J507" s="114">
        <v>3</v>
      </c>
      <c r="K507" s="219">
        <v>3</v>
      </c>
      <c r="L507" s="91" t="s">
        <v>188</v>
      </c>
      <c r="M507" s="32">
        <v>2</v>
      </c>
      <c r="N507" s="75">
        <f t="shared" si="177"/>
        <v>21</v>
      </c>
      <c r="O507" s="12" t="s">
        <v>96</v>
      </c>
      <c r="P507" s="61">
        <v>37</v>
      </c>
      <c r="Q507" s="164">
        <f t="shared" si="166"/>
        <v>2103781</v>
      </c>
      <c r="R507" s="59" t="str">
        <f t="shared" si="178"/>
        <v>PROUH40 T0 RU120  (40 gal)</v>
      </c>
      <c r="S507" s="151">
        <f t="shared" si="167"/>
        <v>1</v>
      </c>
      <c r="T507" s="145" t="s">
        <v>793</v>
      </c>
      <c r="U507" s="14">
        <v>40</v>
      </c>
      <c r="V507" s="99"/>
      <c r="W507" s="80" t="s">
        <v>730</v>
      </c>
      <c r="X507" s="85" t="str">
        <f t="shared" si="168"/>
        <v>RheemPlugInDedicated40</v>
      </c>
      <c r="Y507" s="113">
        <v>0</v>
      </c>
      <c r="Z507" s="210" t="s">
        <v>8</v>
      </c>
      <c r="AA507" s="212">
        <v>44760</v>
      </c>
      <c r="AB507" s="106"/>
      <c r="AC507" s="124" t="str">
        <f t="shared" si="179"/>
        <v>2,     2103781,   "PROUH40 T0 RU120  (40 gal)"</v>
      </c>
      <c r="AD507" s="126" t="str">
        <f t="shared" si="186"/>
        <v>Ruud</v>
      </c>
      <c r="AE507" s="145" t="s">
        <v>803</v>
      </c>
      <c r="AF507" s="167">
        <f t="shared" si="169"/>
        <v>1</v>
      </c>
      <c r="AG507" s="124" t="str">
        <f t="shared" si="180"/>
        <v xml:space="preserve">          case  PROUH40 T0 RU120  (40 gal)   :   "RuudPROUH40T0RU120"</v>
      </c>
      <c r="AH507" s="6">
        <v>3</v>
      </c>
      <c r="AJ507" s="6">
        <v>3</v>
      </c>
      <c r="AK507"/>
      <c r="AL507" s="138">
        <f t="shared" si="181"/>
        <v>3</v>
      </c>
      <c r="AM507" s="138" t="str">
        <f t="shared" si="182"/>
        <v/>
      </c>
      <c r="AN507"/>
      <c r="AO507"/>
      <c r="AP507"/>
      <c r="AQ507"/>
      <c r="AR507"/>
    </row>
    <row r="508" spans="3:44" s="6" customFormat="1" ht="15" customHeight="1" x14ac:dyDescent="0.25">
      <c r="C508" s="144" t="str">
        <f t="shared" si="170"/>
        <v>Ruud</v>
      </c>
      <c r="D508" s="144" t="str">
        <f t="shared" si="171"/>
        <v>PROUH50 T0 RU120  (50 gal)</v>
      </c>
      <c r="E508" s="144">
        <f t="shared" si="172"/>
        <v>2103882</v>
      </c>
      <c r="F508" s="55">
        <f t="shared" si="173"/>
        <v>50</v>
      </c>
      <c r="G508" s="6" t="str">
        <f t="shared" si="174"/>
        <v>RheemPlugInDedicated50</v>
      </c>
      <c r="H508" s="114">
        <f t="shared" si="175"/>
        <v>0</v>
      </c>
      <c r="I508" s="152" t="str">
        <f t="shared" si="176"/>
        <v>RuudPROUH50T0RU120</v>
      </c>
      <c r="J508" s="114">
        <v>3</v>
      </c>
      <c r="K508" s="219">
        <v>3</v>
      </c>
      <c r="L508" s="91" t="s">
        <v>188</v>
      </c>
      <c r="M508" s="32">
        <v>2</v>
      </c>
      <c r="N508" s="75">
        <f t="shared" si="177"/>
        <v>21</v>
      </c>
      <c r="O508" s="12" t="s">
        <v>96</v>
      </c>
      <c r="P508" s="62">
        <f t="shared" ref="P508:P516" si="188">P507+1</f>
        <v>38</v>
      </c>
      <c r="Q508" s="164">
        <f t="shared" si="166"/>
        <v>2103882</v>
      </c>
      <c r="R508" s="59" t="str">
        <f t="shared" si="178"/>
        <v>PROUH50 T0 RU120  (50 gal)</v>
      </c>
      <c r="S508" s="151">
        <f t="shared" si="167"/>
        <v>1</v>
      </c>
      <c r="T508" s="145" t="s">
        <v>794</v>
      </c>
      <c r="U508" s="14">
        <v>50</v>
      </c>
      <c r="V508" s="99"/>
      <c r="W508" s="80" t="s">
        <v>731</v>
      </c>
      <c r="X508" s="85" t="str">
        <f t="shared" si="168"/>
        <v>RheemPlugInDedicated50</v>
      </c>
      <c r="Y508" s="113">
        <v>0</v>
      </c>
      <c r="Z508" s="46" t="s">
        <v>8</v>
      </c>
      <c r="AA508" s="47">
        <v>44760</v>
      </c>
      <c r="AB508" s="44"/>
      <c r="AC508" s="124" t="str">
        <f t="shared" si="179"/>
        <v>2,     2103882,   "PROUH50 T0 RU120  (50 gal)"</v>
      </c>
      <c r="AD508" s="126" t="str">
        <f t="shared" si="186"/>
        <v>Ruud</v>
      </c>
      <c r="AE508" s="145" t="s">
        <v>804</v>
      </c>
      <c r="AF508" s="167">
        <f t="shared" si="169"/>
        <v>1</v>
      </c>
      <c r="AG508" s="124" t="str">
        <f t="shared" si="180"/>
        <v xml:space="preserve">          case  PROUH50 T0 RU120  (50 gal)   :   "RuudPROUH50T0RU120"</v>
      </c>
      <c r="AH508" s="6">
        <v>3</v>
      </c>
      <c r="AJ508" s="6">
        <v>3</v>
      </c>
      <c r="AK508"/>
      <c r="AL508" s="138">
        <f t="shared" si="181"/>
        <v>3</v>
      </c>
      <c r="AM508" s="138" t="str">
        <f t="shared" si="182"/>
        <v/>
      </c>
      <c r="AN508"/>
      <c r="AO508"/>
      <c r="AP508"/>
      <c r="AQ508"/>
      <c r="AR508"/>
    </row>
    <row r="509" spans="3:44" s="6" customFormat="1" ht="15" customHeight="1" x14ac:dyDescent="0.25">
      <c r="C509" s="144" t="str">
        <f t="shared" si="170"/>
        <v>Ruud</v>
      </c>
      <c r="D509" s="144" t="str">
        <f t="shared" si="171"/>
        <v>PROUH40 T0 RU120-M  (40 gal)</v>
      </c>
      <c r="E509" s="144">
        <f t="shared" si="172"/>
        <v>2103977</v>
      </c>
      <c r="F509" s="55">
        <f t="shared" si="173"/>
        <v>40</v>
      </c>
      <c r="G509" s="6" t="str">
        <f t="shared" si="174"/>
        <v>RheemPlugInShared40</v>
      </c>
      <c r="H509" s="114">
        <f t="shared" si="175"/>
        <v>1</v>
      </c>
      <c r="I509" s="152" t="str">
        <f t="shared" si="176"/>
        <v>RuudPROUH40T0RU120M</v>
      </c>
      <c r="J509" s="114">
        <v>3</v>
      </c>
      <c r="K509" s="219">
        <v>2.8</v>
      </c>
      <c r="L509" s="91" t="s">
        <v>188</v>
      </c>
      <c r="M509" s="32">
        <v>3</v>
      </c>
      <c r="N509" s="75">
        <f t="shared" si="177"/>
        <v>21</v>
      </c>
      <c r="O509" s="12" t="s">
        <v>96</v>
      </c>
      <c r="P509" s="62">
        <f t="shared" si="188"/>
        <v>39</v>
      </c>
      <c r="Q509" s="164">
        <f t="shared" si="166"/>
        <v>2103977</v>
      </c>
      <c r="R509" s="59" t="str">
        <f t="shared" si="178"/>
        <v>PROUH40 T0 RU120-M  (40 gal)</v>
      </c>
      <c r="S509" s="151">
        <f t="shared" si="167"/>
        <v>1</v>
      </c>
      <c r="T509" s="145" t="s">
        <v>795</v>
      </c>
      <c r="U509" s="14">
        <v>40</v>
      </c>
      <c r="V509" s="99"/>
      <c r="W509" s="80" t="s">
        <v>726</v>
      </c>
      <c r="X509" s="85" t="str">
        <f t="shared" si="168"/>
        <v>RheemPlugInShared40</v>
      </c>
      <c r="Y509" s="115">
        <v>1</v>
      </c>
      <c r="Z509" s="210" t="s">
        <v>8</v>
      </c>
      <c r="AA509" s="212">
        <v>44760</v>
      </c>
      <c r="AB509" s="44"/>
      <c r="AC509" s="124" t="str">
        <f t="shared" si="179"/>
        <v>2,     2103977,   "PROUH40 T0 RU120-M  (40 gal)"</v>
      </c>
      <c r="AD509" s="126" t="str">
        <f t="shared" si="186"/>
        <v>Ruud</v>
      </c>
      <c r="AE509" s="141" t="s">
        <v>805</v>
      </c>
      <c r="AF509" s="167">
        <f t="shared" si="169"/>
        <v>1</v>
      </c>
      <c r="AG509" s="124" t="str">
        <f t="shared" si="180"/>
        <v xml:space="preserve">          case  PROUH40 T0 RU120-M  (40 gal)   :   "RuudPROUH40T0RU120M"</v>
      </c>
      <c r="AH509" s="6">
        <v>2.8</v>
      </c>
      <c r="AJ509" s="6">
        <v>3</v>
      </c>
      <c r="AK509"/>
      <c r="AL509" s="138">
        <f t="shared" si="181"/>
        <v>2.8</v>
      </c>
      <c r="AM509" s="138" t="str">
        <f t="shared" si="182"/>
        <v/>
      </c>
      <c r="AN509"/>
      <c r="AO509"/>
      <c r="AP509"/>
      <c r="AQ509"/>
      <c r="AR509"/>
    </row>
    <row r="510" spans="3:44" s="6" customFormat="1" ht="15" customHeight="1" x14ac:dyDescent="0.25">
      <c r="C510" s="144" t="str">
        <f t="shared" si="170"/>
        <v>Ruud</v>
      </c>
      <c r="D510" s="144" t="str">
        <f t="shared" si="171"/>
        <v>PROUH40 T0 RU120-MSO  (40 gal)</v>
      </c>
      <c r="E510" s="144">
        <f t="shared" si="172"/>
        <v>2104077</v>
      </c>
      <c r="F510" s="55">
        <f t="shared" si="173"/>
        <v>40</v>
      </c>
      <c r="G510" s="6" t="str">
        <f t="shared" si="174"/>
        <v>RheemPlugInShared40</v>
      </c>
      <c r="H510" s="114">
        <f t="shared" si="175"/>
        <v>1</v>
      </c>
      <c r="I510" s="152" t="str">
        <f t="shared" si="176"/>
        <v>RuudPROUH40T0RU120MSO</v>
      </c>
      <c r="J510" s="114">
        <v>3</v>
      </c>
      <c r="K510" s="219">
        <v>2.8</v>
      </c>
      <c r="L510" s="91" t="s">
        <v>188</v>
      </c>
      <c r="M510" s="32">
        <v>3</v>
      </c>
      <c r="N510" s="75">
        <f t="shared" si="177"/>
        <v>21</v>
      </c>
      <c r="O510" s="12" t="s">
        <v>96</v>
      </c>
      <c r="P510" s="62">
        <f t="shared" si="188"/>
        <v>40</v>
      </c>
      <c r="Q510" s="164">
        <f t="shared" si="166"/>
        <v>2104077</v>
      </c>
      <c r="R510" s="59" t="str">
        <f t="shared" si="178"/>
        <v>PROUH40 T0 RU120-MSO  (40 gal)</v>
      </c>
      <c r="S510" s="151">
        <f t="shared" si="167"/>
        <v>1</v>
      </c>
      <c r="T510" s="145" t="s">
        <v>796</v>
      </c>
      <c r="U510" s="14">
        <v>40</v>
      </c>
      <c r="V510" s="99"/>
      <c r="W510" s="80" t="s">
        <v>726</v>
      </c>
      <c r="X510" s="85" t="str">
        <f t="shared" si="168"/>
        <v>RheemPlugInShared40</v>
      </c>
      <c r="Y510" s="115">
        <v>1</v>
      </c>
      <c r="Z510" s="46" t="s">
        <v>8</v>
      </c>
      <c r="AA510" s="47">
        <v>44760</v>
      </c>
      <c r="AB510" s="44"/>
      <c r="AC510" s="124" t="str">
        <f t="shared" si="179"/>
        <v>2,     2104077,   "PROUH40 T0 RU120-MSO  (40 gal)"</v>
      </c>
      <c r="AD510" s="126" t="str">
        <f t="shared" si="186"/>
        <v>Ruud</v>
      </c>
      <c r="AE510" s="141" t="s">
        <v>806</v>
      </c>
      <c r="AF510" s="167">
        <f t="shared" si="169"/>
        <v>1</v>
      </c>
      <c r="AG510" s="124" t="str">
        <f t="shared" si="180"/>
        <v xml:space="preserve">          case  PROUH40 T0 RU120-MSO  (40 gal)   :   "RuudPROUH40T0RU120MSO"</v>
      </c>
      <c r="AH510" s="6">
        <v>2.8</v>
      </c>
      <c r="AJ510" s="6">
        <v>3</v>
      </c>
      <c r="AK510"/>
      <c r="AL510" s="138">
        <f t="shared" si="181"/>
        <v>2.8</v>
      </c>
      <c r="AM510" s="138" t="str">
        <f t="shared" si="182"/>
        <v/>
      </c>
      <c r="AN510"/>
      <c r="AO510"/>
      <c r="AP510"/>
      <c r="AQ510"/>
      <c r="AR510"/>
    </row>
    <row r="511" spans="3:44" s="6" customFormat="1" ht="15" customHeight="1" x14ac:dyDescent="0.25">
      <c r="C511" s="144" t="str">
        <f t="shared" si="170"/>
        <v>Ruud</v>
      </c>
      <c r="D511" s="144" t="str">
        <f t="shared" si="171"/>
        <v>PROUH50 T0 RU120-M  (50 gal)</v>
      </c>
      <c r="E511" s="144">
        <f t="shared" si="172"/>
        <v>2104178</v>
      </c>
      <c r="F511" s="55">
        <f t="shared" si="173"/>
        <v>50</v>
      </c>
      <c r="G511" s="6" t="str">
        <f t="shared" si="174"/>
        <v>RheemPlugInShared50</v>
      </c>
      <c r="H511" s="114">
        <f t="shared" si="175"/>
        <v>1</v>
      </c>
      <c r="I511" s="152" t="str">
        <f t="shared" si="176"/>
        <v>RuudPROUH50T0RU120M</v>
      </c>
      <c r="J511" s="114">
        <v>3</v>
      </c>
      <c r="K511" s="219">
        <v>3</v>
      </c>
      <c r="L511" s="91" t="s">
        <v>188</v>
      </c>
      <c r="M511" s="32">
        <v>3</v>
      </c>
      <c r="N511" s="75">
        <f t="shared" si="177"/>
        <v>21</v>
      </c>
      <c r="O511" s="12" t="s">
        <v>96</v>
      </c>
      <c r="P511" s="62">
        <f t="shared" si="188"/>
        <v>41</v>
      </c>
      <c r="Q511" s="164">
        <f t="shared" si="166"/>
        <v>2104178</v>
      </c>
      <c r="R511" s="59" t="str">
        <f t="shared" si="178"/>
        <v>PROUH50 T0 RU120-M  (50 gal)</v>
      </c>
      <c r="S511" s="151">
        <f t="shared" si="167"/>
        <v>1</v>
      </c>
      <c r="T511" s="145" t="s">
        <v>797</v>
      </c>
      <c r="U511" s="14">
        <v>50</v>
      </c>
      <c r="V511" s="99"/>
      <c r="W511" s="80" t="s">
        <v>727</v>
      </c>
      <c r="X511" s="85" t="str">
        <f t="shared" si="168"/>
        <v>RheemPlugInShared50</v>
      </c>
      <c r="Y511" s="115">
        <v>1</v>
      </c>
      <c r="Z511" s="46" t="s">
        <v>8</v>
      </c>
      <c r="AA511" s="47">
        <v>44760</v>
      </c>
      <c r="AB511" s="44"/>
      <c r="AC511" s="124" t="str">
        <f t="shared" si="179"/>
        <v>2,     2104178,   "PROUH50 T0 RU120-M  (50 gal)"</v>
      </c>
      <c r="AD511" s="126" t="str">
        <f t="shared" si="186"/>
        <v>Ruud</v>
      </c>
      <c r="AE511" s="144" t="s">
        <v>807</v>
      </c>
      <c r="AF511" s="167">
        <f t="shared" si="169"/>
        <v>1</v>
      </c>
      <c r="AG511" s="124" t="str">
        <f t="shared" si="180"/>
        <v xml:space="preserve">          case  PROUH50 T0 RU120-M  (50 gal)   :   "RuudPROUH50T0RU120M"</v>
      </c>
      <c r="AH511" s="6">
        <v>3</v>
      </c>
      <c r="AJ511" s="6">
        <v>3</v>
      </c>
      <c r="AK511"/>
      <c r="AL511" s="138">
        <f t="shared" si="181"/>
        <v>3</v>
      </c>
      <c r="AM511" s="138" t="str">
        <f t="shared" si="182"/>
        <v/>
      </c>
      <c r="AN511"/>
      <c r="AO511"/>
      <c r="AP511"/>
      <c r="AQ511"/>
      <c r="AR511"/>
    </row>
    <row r="512" spans="3:44" s="6" customFormat="1" ht="15" customHeight="1" x14ac:dyDescent="0.25">
      <c r="C512" s="144" t="str">
        <f t="shared" si="170"/>
        <v>Ruud</v>
      </c>
      <c r="D512" s="144" t="str">
        <f t="shared" si="171"/>
        <v>PROUH50 T0 RU120-MSO  (50 gal)</v>
      </c>
      <c r="E512" s="144">
        <f t="shared" si="172"/>
        <v>2104278</v>
      </c>
      <c r="F512" s="55">
        <f t="shared" si="173"/>
        <v>50</v>
      </c>
      <c r="G512" s="6" t="str">
        <f t="shared" si="174"/>
        <v>RheemPlugInShared50</v>
      </c>
      <c r="H512" s="114">
        <f t="shared" si="175"/>
        <v>1</v>
      </c>
      <c r="I512" s="152" t="str">
        <f t="shared" si="176"/>
        <v>RuudPROUH50T0RU120MSO</v>
      </c>
      <c r="J512" s="114">
        <v>3</v>
      </c>
      <c r="K512" s="219">
        <v>3</v>
      </c>
      <c r="L512" s="91" t="s">
        <v>188</v>
      </c>
      <c r="M512" s="32">
        <v>3</v>
      </c>
      <c r="N512" s="75">
        <f t="shared" si="177"/>
        <v>21</v>
      </c>
      <c r="O512" s="12" t="s">
        <v>96</v>
      </c>
      <c r="P512" s="62">
        <f t="shared" si="188"/>
        <v>42</v>
      </c>
      <c r="Q512" s="164">
        <f t="shared" si="166"/>
        <v>2104278</v>
      </c>
      <c r="R512" s="59" t="str">
        <f t="shared" si="178"/>
        <v>PROUH50 T0 RU120-MSO  (50 gal)</v>
      </c>
      <c r="S512" s="151">
        <f t="shared" si="167"/>
        <v>1</v>
      </c>
      <c r="T512" s="145" t="s">
        <v>798</v>
      </c>
      <c r="U512" s="14">
        <v>50</v>
      </c>
      <c r="V512" s="99"/>
      <c r="W512" s="80" t="s">
        <v>727</v>
      </c>
      <c r="X512" s="85" t="str">
        <f t="shared" si="168"/>
        <v>RheemPlugInShared50</v>
      </c>
      <c r="Y512" s="115">
        <v>1</v>
      </c>
      <c r="Z512" s="46" t="s">
        <v>8</v>
      </c>
      <c r="AA512" s="47">
        <v>44760</v>
      </c>
      <c r="AB512" s="44"/>
      <c r="AC512" s="124" t="str">
        <f t="shared" si="179"/>
        <v>2,     2104278,   "PROUH50 T0 RU120-MSO  (50 gal)"</v>
      </c>
      <c r="AD512" s="126" t="str">
        <f t="shared" si="186"/>
        <v>Ruud</v>
      </c>
      <c r="AE512" s="141" t="s">
        <v>808</v>
      </c>
      <c r="AF512" s="167">
        <f t="shared" si="169"/>
        <v>1</v>
      </c>
      <c r="AG512" s="124" t="str">
        <f t="shared" si="180"/>
        <v xml:space="preserve">          case  PROUH50 T0 RU120-MSO  (50 gal)   :   "RuudPROUH50T0RU120MSO"</v>
      </c>
      <c r="AH512" s="6">
        <v>3</v>
      </c>
      <c r="AJ512" s="6">
        <v>3</v>
      </c>
      <c r="AK512"/>
      <c r="AL512" s="138">
        <f t="shared" si="181"/>
        <v>3</v>
      </c>
      <c r="AM512" s="138" t="str">
        <f t="shared" si="182"/>
        <v/>
      </c>
      <c r="AN512"/>
      <c r="AO512"/>
      <c r="AP512"/>
      <c r="AQ512"/>
      <c r="AR512"/>
    </row>
    <row r="513" spans="3:1035" s="6" customFormat="1" ht="15" customHeight="1" x14ac:dyDescent="0.25">
      <c r="C513" s="144" t="str">
        <f t="shared" si="170"/>
        <v>Ruud</v>
      </c>
      <c r="D513" s="144" t="str">
        <f t="shared" si="171"/>
        <v>PROUH65 T0 RU120-M  (65 gal)</v>
      </c>
      <c r="E513" s="144">
        <f t="shared" si="172"/>
        <v>2104379</v>
      </c>
      <c r="F513" s="55">
        <f t="shared" si="173"/>
        <v>65</v>
      </c>
      <c r="G513" s="6" t="str">
        <f t="shared" si="174"/>
        <v>RheemPlugInShared65</v>
      </c>
      <c r="H513" s="114">
        <f t="shared" si="175"/>
        <v>1</v>
      </c>
      <c r="I513" s="152" t="str">
        <f t="shared" si="176"/>
        <v>RuudPROUH65T0RU120M</v>
      </c>
      <c r="J513" s="114">
        <v>3</v>
      </c>
      <c r="K513" s="219">
        <v>3.33</v>
      </c>
      <c r="L513" s="91" t="s">
        <v>188</v>
      </c>
      <c r="M513" s="32">
        <v>3</v>
      </c>
      <c r="N513" s="75">
        <f t="shared" si="177"/>
        <v>21</v>
      </c>
      <c r="O513" s="12" t="s">
        <v>96</v>
      </c>
      <c r="P513" s="62">
        <f t="shared" si="188"/>
        <v>43</v>
      </c>
      <c r="Q513" s="164">
        <f t="shared" si="166"/>
        <v>2104379</v>
      </c>
      <c r="R513" s="59" t="str">
        <f t="shared" si="178"/>
        <v>PROUH65 T0 RU120-M  (65 gal)</v>
      </c>
      <c r="S513" s="151">
        <f t="shared" si="167"/>
        <v>1</v>
      </c>
      <c r="T513" s="145" t="s">
        <v>799</v>
      </c>
      <c r="U513" s="14">
        <v>65</v>
      </c>
      <c r="V513" s="99"/>
      <c r="W513" s="80" t="s">
        <v>728</v>
      </c>
      <c r="X513" s="85" t="str">
        <f t="shared" si="168"/>
        <v>RheemPlugInShared65</v>
      </c>
      <c r="Y513" s="115">
        <v>1</v>
      </c>
      <c r="Z513" s="46">
        <v>3</v>
      </c>
      <c r="AA513" s="47">
        <v>44760</v>
      </c>
      <c r="AB513" s="44"/>
      <c r="AC513" s="124" t="str">
        <f t="shared" si="179"/>
        <v>2,     2104379,   "PROUH65 T0 RU120-M  (65 gal)"</v>
      </c>
      <c r="AD513" s="126" t="str">
        <f t="shared" si="186"/>
        <v>Ruud</v>
      </c>
      <c r="AE513" s="141" t="s">
        <v>809</v>
      </c>
      <c r="AF513" s="167">
        <f t="shared" si="169"/>
        <v>1</v>
      </c>
      <c r="AG513" s="124" t="str">
        <f t="shared" si="180"/>
        <v xml:space="preserve">          case  PROUH65 T0 RU120-M  (65 gal)   :   "RuudPROUH65T0RU120M"</v>
      </c>
      <c r="AH513" s="6">
        <v>3.33</v>
      </c>
      <c r="AJ513" s="6">
        <v>3</v>
      </c>
      <c r="AK513"/>
      <c r="AL513" s="138">
        <f t="shared" si="181"/>
        <v>3.33</v>
      </c>
      <c r="AM513" s="138" t="str">
        <f t="shared" si="182"/>
        <v/>
      </c>
      <c r="AN513"/>
      <c r="AO513"/>
      <c r="AP513"/>
      <c r="AQ513"/>
      <c r="AR513"/>
    </row>
    <row r="514" spans="3:1035" s="6" customFormat="1" ht="15" customHeight="1" x14ac:dyDescent="0.25">
      <c r="C514" s="144" t="str">
        <f t="shared" si="170"/>
        <v>Ruud</v>
      </c>
      <c r="D514" s="144" t="str">
        <f t="shared" si="171"/>
        <v>PROUH65 T0 RU120-MSO  (65 gal)</v>
      </c>
      <c r="E514" s="144">
        <f t="shared" si="172"/>
        <v>2104479</v>
      </c>
      <c r="F514" s="55">
        <f t="shared" si="173"/>
        <v>65</v>
      </c>
      <c r="G514" s="6" t="str">
        <f t="shared" si="174"/>
        <v>RheemPlugInShared65</v>
      </c>
      <c r="H514" s="114">
        <f t="shared" si="175"/>
        <v>1</v>
      </c>
      <c r="I514" s="152" t="str">
        <f t="shared" si="176"/>
        <v>RuudPROUH65T0RU120MSO</v>
      </c>
      <c r="J514" s="114">
        <v>3</v>
      </c>
      <c r="K514" s="219">
        <v>3.33</v>
      </c>
      <c r="L514" s="91" t="s">
        <v>188</v>
      </c>
      <c r="M514" s="32">
        <v>3</v>
      </c>
      <c r="N514" s="75">
        <f t="shared" si="177"/>
        <v>21</v>
      </c>
      <c r="O514" s="12" t="s">
        <v>96</v>
      </c>
      <c r="P514" s="62">
        <f t="shared" si="188"/>
        <v>44</v>
      </c>
      <c r="Q514" s="164">
        <f t="shared" si="166"/>
        <v>2104479</v>
      </c>
      <c r="R514" s="59" t="str">
        <f t="shared" si="178"/>
        <v>PROUH65 T0 RU120-MSO  (65 gal)</v>
      </c>
      <c r="S514" s="151">
        <f t="shared" si="167"/>
        <v>1</v>
      </c>
      <c r="T514" s="145" t="s">
        <v>800</v>
      </c>
      <c r="U514" s="14">
        <v>65</v>
      </c>
      <c r="V514" s="99"/>
      <c r="W514" s="80" t="s">
        <v>728</v>
      </c>
      <c r="X514" s="85" t="str">
        <f t="shared" si="168"/>
        <v>RheemPlugInShared65</v>
      </c>
      <c r="Y514" s="115">
        <v>1</v>
      </c>
      <c r="Z514" s="46">
        <v>3</v>
      </c>
      <c r="AA514" s="47">
        <v>44760</v>
      </c>
      <c r="AB514" s="44"/>
      <c r="AC514" s="124" t="str">
        <f t="shared" si="179"/>
        <v>2,     2104479,   "PROUH65 T0 RU120-MSO  (65 gal)"</v>
      </c>
      <c r="AD514" s="126" t="str">
        <f t="shared" si="186"/>
        <v>Ruud</v>
      </c>
      <c r="AE514" s="141" t="s">
        <v>810</v>
      </c>
      <c r="AF514" s="167">
        <f t="shared" si="169"/>
        <v>1</v>
      </c>
      <c r="AG514" s="124" t="str">
        <f t="shared" si="180"/>
        <v xml:space="preserve">          case  PROUH65 T0 RU120-MSO  (65 gal)   :   "RuudPROUH65T0RU120MSO"</v>
      </c>
      <c r="AH514" s="6">
        <v>3.33</v>
      </c>
      <c r="AJ514" s="6">
        <v>3</v>
      </c>
      <c r="AK514"/>
      <c r="AL514" s="138">
        <f t="shared" si="181"/>
        <v>3.33</v>
      </c>
      <c r="AM514" s="138" t="str">
        <f t="shared" si="182"/>
        <v/>
      </c>
      <c r="AN514"/>
      <c r="AO514"/>
      <c r="AP514"/>
      <c r="AQ514"/>
      <c r="AR514"/>
    </row>
    <row r="515" spans="3:1035" s="6" customFormat="1" ht="15" customHeight="1" x14ac:dyDescent="0.25">
      <c r="C515" s="144" t="str">
        <f t="shared" si="170"/>
        <v>Ruud</v>
      </c>
      <c r="D515" s="144" t="str">
        <f t="shared" si="171"/>
        <v>PROUH80 T0 RU120-M  (80 gal)</v>
      </c>
      <c r="E515" s="144">
        <f t="shared" si="172"/>
        <v>2104580</v>
      </c>
      <c r="F515" s="55">
        <f t="shared" si="173"/>
        <v>80</v>
      </c>
      <c r="G515" s="6" t="str">
        <f t="shared" si="174"/>
        <v>RheemPlugInShared80</v>
      </c>
      <c r="H515" s="114">
        <f t="shared" si="175"/>
        <v>1</v>
      </c>
      <c r="I515" s="152" t="str">
        <f t="shared" si="176"/>
        <v>RuudPROUH80T0RU120M</v>
      </c>
      <c r="J515" s="114">
        <v>3</v>
      </c>
      <c r="K515" s="219">
        <v>3.46</v>
      </c>
      <c r="L515" s="91" t="s">
        <v>188</v>
      </c>
      <c r="M515" s="32">
        <v>3</v>
      </c>
      <c r="N515" s="75">
        <f t="shared" si="177"/>
        <v>21</v>
      </c>
      <c r="O515" s="12" t="s">
        <v>96</v>
      </c>
      <c r="P515" s="62">
        <f t="shared" si="188"/>
        <v>45</v>
      </c>
      <c r="Q515" s="164">
        <f t="shared" si="166"/>
        <v>2104580</v>
      </c>
      <c r="R515" s="59" t="str">
        <f t="shared" si="178"/>
        <v>PROUH80 T0 RU120-M  (80 gal)</v>
      </c>
      <c r="S515" s="151">
        <f t="shared" si="167"/>
        <v>1</v>
      </c>
      <c r="T515" s="145" t="s">
        <v>801</v>
      </c>
      <c r="U515" s="14">
        <v>80</v>
      </c>
      <c r="V515" s="99"/>
      <c r="W515" s="80" t="s">
        <v>729</v>
      </c>
      <c r="X515" s="85" t="str">
        <f t="shared" si="168"/>
        <v>RheemPlugInShared80</v>
      </c>
      <c r="Y515" s="115">
        <v>1</v>
      </c>
      <c r="Z515" s="46" t="s">
        <v>13</v>
      </c>
      <c r="AA515" s="47">
        <v>44760</v>
      </c>
      <c r="AB515" s="44"/>
      <c r="AC515" s="124" t="str">
        <f t="shared" si="179"/>
        <v>2,     2104580,   "PROUH80 T0 RU120-M  (80 gal)"</v>
      </c>
      <c r="AD515" s="126" t="str">
        <f t="shared" si="186"/>
        <v>Ruud</v>
      </c>
      <c r="AE515" s="144" t="s">
        <v>811</v>
      </c>
      <c r="AF515" s="167">
        <f t="shared" si="169"/>
        <v>1</v>
      </c>
      <c r="AG515" s="124" t="str">
        <f t="shared" si="180"/>
        <v xml:space="preserve">          case  PROUH80 T0 RU120-M  (80 gal)   :   "RuudPROUH80T0RU120M"</v>
      </c>
      <c r="AH515" s="6">
        <v>3.46</v>
      </c>
      <c r="AJ515" s="6">
        <v>3</v>
      </c>
      <c r="AK515"/>
      <c r="AL515" s="138">
        <f t="shared" si="181"/>
        <v>3.46</v>
      </c>
      <c r="AM515" s="138" t="str">
        <f t="shared" si="182"/>
        <v/>
      </c>
      <c r="AN515"/>
      <c r="AO515"/>
      <c r="AP515"/>
      <c r="AQ515"/>
      <c r="AR515"/>
    </row>
    <row r="516" spans="3:1035" s="6" customFormat="1" ht="15" customHeight="1" x14ac:dyDescent="0.25">
      <c r="C516" s="144" t="str">
        <f t="shared" si="170"/>
        <v>Ruud</v>
      </c>
      <c r="D516" s="144" t="str">
        <f t="shared" si="171"/>
        <v>PROUH80 T0 RU120-MSO  (80 gal)</v>
      </c>
      <c r="E516" s="144">
        <f t="shared" si="172"/>
        <v>2104680</v>
      </c>
      <c r="F516" s="55">
        <f t="shared" si="173"/>
        <v>80</v>
      </c>
      <c r="G516" s="6" t="str">
        <f t="shared" si="174"/>
        <v>RheemPlugInShared80</v>
      </c>
      <c r="H516" s="114">
        <f t="shared" si="175"/>
        <v>1</v>
      </c>
      <c r="I516" s="152" t="str">
        <f t="shared" si="176"/>
        <v>RuudPROUH80T0RU120MSO</v>
      </c>
      <c r="J516" s="114">
        <v>3</v>
      </c>
      <c r="K516" s="219">
        <v>3.46</v>
      </c>
      <c r="L516" s="91" t="s">
        <v>188</v>
      </c>
      <c r="M516" s="32">
        <v>3</v>
      </c>
      <c r="N516" s="75">
        <f t="shared" si="177"/>
        <v>21</v>
      </c>
      <c r="O516" s="12" t="s">
        <v>96</v>
      </c>
      <c r="P516" s="62">
        <f t="shared" si="188"/>
        <v>46</v>
      </c>
      <c r="Q516" s="164">
        <f t="shared" si="166"/>
        <v>2104680</v>
      </c>
      <c r="R516" s="59" t="str">
        <f t="shared" si="178"/>
        <v>PROUH80 T0 RU120-MSO  (80 gal)</v>
      </c>
      <c r="S516" s="151">
        <f t="shared" si="167"/>
        <v>1</v>
      </c>
      <c r="T516" s="145" t="s">
        <v>802</v>
      </c>
      <c r="U516" s="14">
        <v>80</v>
      </c>
      <c r="V516" s="99"/>
      <c r="W516" s="80" t="s">
        <v>729</v>
      </c>
      <c r="X516" s="85" t="str">
        <f t="shared" si="168"/>
        <v>RheemPlugInShared80</v>
      </c>
      <c r="Y516" s="115">
        <v>1</v>
      </c>
      <c r="Z516" s="46" t="s">
        <v>13</v>
      </c>
      <c r="AA516" s="47">
        <v>44760</v>
      </c>
      <c r="AB516" s="44"/>
      <c r="AC516" s="124" t="str">
        <f t="shared" si="179"/>
        <v>2,     2104680,   "PROUH80 T0 RU120-MSO  (80 gal)"</v>
      </c>
      <c r="AD516" s="126" t="str">
        <f t="shared" si="186"/>
        <v>Ruud</v>
      </c>
      <c r="AE516" s="141" t="s">
        <v>812</v>
      </c>
      <c r="AF516" s="167">
        <f t="shared" si="169"/>
        <v>1</v>
      </c>
      <c r="AG516" s="124" t="str">
        <f t="shared" si="180"/>
        <v xml:space="preserve">          case  PROUH80 T0 RU120-MSO  (80 gal)   :   "RuudPROUH80T0RU120MSO"</v>
      </c>
      <c r="AH516" s="6">
        <v>3.46</v>
      </c>
      <c r="AJ516" s="6">
        <v>3</v>
      </c>
      <c r="AK516"/>
      <c r="AL516" s="138">
        <f t="shared" si="181"/>
        <v>3.46</v>
      </c>
      <c r="AM516" s="138" t="str">
        <f t="shared" si="182"/>
        <v/>
      </c>
      <c r="AN516"/>
      <c r="AO516"/>
      <c r="AP516"/>
      <c r="AQ516"/>
      <c r="AR516"/>
    </row>
    <row r="517" spans="3:1035" s="6" customFormat="1" ht="15" customHeight="1" x14ac:dyDescent="0.25">
      <c r="C517" s="6" t="str">
        <f t="shared" si="170"/>
        <v>Ruud</v>
      </c>
      <c r="D517" s="6" t="str">
        <f t="shared" si="171"/>
        <v>HB50RU  (50 gal)</v>
      </c>
      <c r="E517" s="6">
        <f t="shared" si="172"/>
        <v>2100121</v>
      </c>
      <c r="F517" s="55">
        <f t="shared" si="173"/>
        <v>50</v>
      </c>
      <c r="G517" s="6" t="str">
        <f t="shared" si="174"/>
        <v>RheemHB50</v>
      </c>
      <c r="H517" s="114">
        <f t="shared" si="175"/>
        <v>0</v>
      </c>
      <c r="I517" s="152" t="str">
        <f t="shared" si="176"/>
        <v>RuudHB50RU</v>
      </c>
      <c r="J517" s="114">
        <v>1</v>
      </c>
      <c r="K517" s="220">
        <v>0</v>
      </c>
      <c r="L517" s="91" t="s">
        <v>188</v>
      </c>
      <c r="M517" s="32">
        <v>1</v>
      </c>
      <c r="N517" s="75">
        <f t="shared" si="177"/>
        <v>21</v>
      </c>
      <c r="O517" s="12" t="s">
        <v>96</v>
      </c>
      <c r="P517" s="61">
        <v>1</v>
      </c>
      <c r="Q517" s="164">
        <f t="shared" si="166"/>
        <v>2100121</v>
      </c>
      <c r="R517" s="59" t="str">
        <f t="shared" si="178"/>
        <v>HB50RU  (50 gal)</v>
      </c>
      <c r="S517" s="151">
        <f t="shared" si="167"/>
        <v>1</v>
      </c>
      <c r="T517" s="13" t="s">
        <v>148</v>
      </c>
      <c r="U517" s="14">
        <v>50</v>
      </c>
      <c r="V517" s="30" t="s">
        <v>91</v>
      </c>
      <c r="W517" s="80" t="s">
        <v>91</v>
      </c>
      <c r="X517" s="85" t="str">
        <f t="shared" si="168"/>
        <v>RheemHB50</v>
      </c>
      <c r="Y517" s="113">
        <v>0</v>
      </c>
      <c r="Z517" s="46">
        <f>[1]ESTAR_to_AWHS!I151</f>
        <v>3</v>
      </c>
      <c r="AA517" s="47">
        <f>[1]ESTAR_to_AWHS!J151</f>
        <v>42505</v>
      </c>
      <c r="AB517" s="44" t="s">
        <v>88</v>
      </c>
      <c r="AC517" s="124" t="str">
        <f t="shared" si="179"/>
        <v>2,     2100121,   "HB50RU  (50 gal)"</v>
      </c>
      <c r="AD517" s="126" t="str">
        <f>AD506</f>
        <v>Ruud</v>
      </c>
      <c r="AE517" t="s">
        <v>632</v>
      </c>
      <c r="AF517" s="167">
        <f t="shared" si="169"/>
        <v>1</v>
      </c>
      <c r="AG517" s="124" t="str">
        <f t="shared" si="180"/>
        <v xml:space="preserve">          case  HB50RU  (50 gal)   :   "RuudHB50RU"</v>
      </c>
      <c r="AH517" s="6" t="s">
        <v>1275</v>
      </c>
      <c r="AI517" s="6">
        <v>2.4500000000000002</v>
      </c>
      <c r="AJ517" s="6">
        <v>1</v>
      </c>
      <c r="AK517"/>
      <c r="AL517" s="138" t="str">
        <f t="shared" si="181"/>
        <v/>
      </c>
      <c r="AM517" s="138" t="str">
        <f t="shared" si="182"/>
        <v/>
      </c>
      <c r="AN517"/>
      <c r="AO517"/>
      <c r="AP517"/>
      <c r="AQ517"/>
      <c r="AR517"/>
    </row>
    <row r="518" spans="3:1035" s="6" customFormat="1" ht="15" customHeight="1" x14ac:dyDescent="0.25">
      <c r="C518" s="6" t="str">
        <f t="shared" si="170"/>
        <v>Ruud</v>
      </c>
      <c r="D518" s="6" t="str">
        <f t="shared" si="171"/>
        <v>PROUH50 T2 RU245  (50 gal)</v>
      </c>
      <c r="E518" s="6">
        <f t="shared" si="172"/>
        <v>2100221</v>
      </c>
      <c r="F518" s="55">
        <f t="shared" si="173"/>
        <v>50</v>
      </c>
      <c r="G518" s="6" t="str">
        <f t="shared" si="174"/>
        <v>RheemHB50</v>
      </c>
      <c r="H518" s="114">
        <f t="shared" si="175"/>
        <v>0</v>
      </c>
      <c r="I518" s="152" t="str">
        <f t="shared" si="176"/>
        <v>RuudPROUH50RU245</v>
      </c>
      <c r="J518" s="114">
        <v>1</v>
      </c>
      <c r="K518" s="220">
        <v>0</v>
      </c>
      <c r="L518" s="91" t="s">
        <v>188</v>
      </c>
      <c r="M518" s="32">
        <v>1</v>
      </c>
      <c r="N518" s="75">
        <f t="shared" si="177"/>
        <v>21</v>
      </c>
      <c r="O518" s="12" t="s">
        <v>96</v>
      </c>
      <c r="P518" s="62">
        <f t="shared" ref="P518:P540" si="189">P517+1</f>
        <v>2</v>
      </c>
      <c r="Q518" s="164">
        <f t="shared" si="166"/>
        <v>2100221</v>
      </c>
      <c r="R518" s="59" t="str">
        <f t="shared" si="178"/>
        <v>PROUH50 T2 RU245  (50 gal)</v>
      </c>
      <c r="S518" s="151">
        <f t="shared" si="167"/>
        <v>1</v>
      </c>
      <c r="T518" s="13" t="s">
        <v>149</v>
      </c>
      <c r="U518" s="14">
        <v>50</v>
      </c>
      <c r="V518" s="30" t="s">
        <v>91</v>
      </c>
      <c r="W518" s="80" t="s">
        <v>91</v>
      </c>
      <c r="X518" s="85" t="str">
        <f t="shared" si="168"/>
        <v>RheemHB50</v>
      </c>
      <c r="Y518" s="113">
        <v>0</v>
      </c>
      <c r="Z518" s="46" t="str">
        <f>[1]ESTAR_to_AWHS!I152</f>
        <v>1-2</v>
      </c>
      <c r="AA518" s="47">
        <f>[1]ESTAR_to_AWHS!J152</f>
        <v>42505</v>
      </c>
      <c r="AB518" s="44" t="s">
        <v>88</v>
      </c>
      <c r="AC518" s="124" t="str">
        <f t="shared" si="179"/>
        <v>2,     2100221,   "PROUH50 T2 RU245  (50 gal)"</v>
      </c>
      <c r="AD518" s="126" t="str">
        <f t="shared" ref="AD518:AD540" si="190">AD517</f>
        <v>Ruud</v>
      </c>
      <c r="AE518" s="6" t="s">
        <v>640</v>
      </c>
      <c r="AF518" s="167">
        <f t="shared" si="169"/>
        <v>1</v>
      </c>
      <c r="AG518" s="124" t="str">
        <f t="shared" si="180"/>
        <v xml:space="preserve">          case  PROUH50 T2 RU245  (50 gal)   :   "RuudPROUH50RU245"</v>
      </c>
      <c r="AH518" s="6" t="s">
        <v>1275</v>
      </c>
      <c r="AI518" s="6">
        <v>2.4500000000000002</v>
      </c>
      <c r="AJ518" s="6">
        <v>1</v>
      </c>
      <c r="AK518"/>
      <c r="AL518" s="138" t="str">
        <f t="shared" si="181"/>
        <v/>
      </c>
      <c r="AM518" s="138" t="str">
        <f t="shared" si="182"/>
        <v/>
      </c>
      <c r="AN518"/>
      <c r="AO518"/>
      <c r="AP518"/>
      <c r="AQ518"/>
      <c r="AR518"/>
    </row>
    <row r="519" spans="3:1035" s="6" customFormat="1" ht="15" customHeight="1" x14ac:dyDescent="0.25">
      <c r="C519" s="6" t="str">
        <f t="shared" si="170"/>
        <v>Ruud</v>
      </c>
      <c r="D519" s="6" t="str">
        <f t="shared" si="171"/>
        <v>PROUH50 T2 RU350 D  (50 gal)</v>
      </c>
      <c r="E519" s="6">
        <f t="shared" si="172"/>
        <v>2100339</v>
      </c>
      <c r="F519" s="55">
        <f t="shared" si="173"/>
        <v>50</v>
      </c>
      <c r="G519" s="6" t="str">
        <f t="shared" si="174"/>
        <v>RheemHBDR4550</v>
      </c>
      <c r="H519" s="114">
        <f t="shared" si="175"/>
        <v>0</v>
      </c>
      <c r="I519" s="152" t="str">
        <f t="shared" si="176"/>
        <v>RuudPROUH50RU350D</v>
      </c>
      <c r="J519" s="114">
        <v>3</v>
      </c>
      <c r="K519" s="219">
        <v>3.55</v>
      </c>
      <c r="L519" s="91" t="s">
        <v>188</v>
      </c>
      <c r="M519" s="32">
        <v>3</v>
      </c>
      <c r="N519" s="75">
        <f t="shared" si="177"/>
        <v>21</v>
      </c>
      <c r="O519" s="12" t="s">
        <v>96</v>
      </c>
      <c r="P519" s="62">
        <f t="shared" si="189"/>
        <v>3</v>
      </c>
      <c r="Q519" s="164">
        <f t="shared" si="166"/>
        <v>2100339</v>
      </c>
      <c r="R519" s="59" t="str">
        <f t="shared" si="178"/>
        <v>PROUH50 T2 RU350 D  (50 gal)</v>
      </c>
      <c r="S519" s="151">
        <f t="shared" si="167"/>
        <v>1</v>
      </c>
      <c r="T519" s="13" t="s">
        <v>134</v>
      </c>
      <c r="U519" s="14">
        <v>50</v>
      </c>
      <c r="V519" s="99" t="s">
        <v>259</v>
      </c>
      <c r="W519" s="80" t="s">
        <v>259</v>
      </c>
      <c r="X519" s="85" t="str">
        <f t="shared" si="168"/>
        <v>RheemHBDR4550</v>
      </c>
      <c r="Y519" s="113">
        <v>0</v>
      </c>
      <c r="Z519" s="46" t="str">
        <f>[1]ESTAR_to_AWHS!I64</f>
        <v>2-3</v>
      </c>
      <c r="AA519" s="47">
        <f>[1]ESTAR_to_AWHS!J64</f>
        <v>42667</v>
      </c>
      <c r="AB519" s="44" t="s">
        <v>88</v>
      </c>
      <c r="AC519" s="124" t="str">
        <f t="shared" si="179"/>
        <v>2,     2100339,   "PROUH50 T2 RU350 D  (50 gal)"</v>
      </c>
      <c r="AD519" s="126" t="str">
        <f t="shared" si="190"/>
        <v>Ruud</v>
      </c>
      <c r="AE519" s="6" t="s">
        <v>641</v>
      </c>
      <c r="AF519" s="167">
        <f t="shared" si="169"/>
        <v>1</v>
      </c>
      <c r="AG519" s="124" t="str">
        <f t="shared" si="180"/>
        <v xml:space="preserve">          case  PROUH50 T2 RU350 D  (50 gal)   :   "RuudPROUH50RU350D"</v>
      </c>
      <c r="AH519" s="6">
        <v>3.55</v>
      </c>
      <c r="AJ519" s="6">
        <v>3</v>
      </c>
      <c r="AK519"/>
      <c r="AL519" s="138">
        <f t="shared" si="181"/>
        <v>3.55</v>
      </c>
      <c r="AM519" s="138" t="str">
        <f t="shared" si="182"/>
        <v/>
      </c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  <c r="DQ519"/>
      <c r="DR519"/>
      <c r="DS519"/>
      <c r="DT519"/>
      <c r="DU519"/>
      <c r="DV519"/>
      <c r="DW519"/>
      <c r="DX519"/>
      <c r="DY519"/>
      <c r="DZ519"/>
      <c r="EA519"/>
      <c r="EB519"/>
      <c r="EC519"/>
      <c r="ED519"/>
      <c r="EE519"/>
      <c r="EF519"/>
      <c r="EG519"/>
      <c r="EH519"/>
      <c r="EI519"/>
      <c r="EJ519"/>
      <c r="EK519"/>
      <c r="EL519"/>
      <c r="EM519"/>
      <c r="EN519"/>
      <c r="EO519"/>
      <c r="EP519"/>
      <c r="EQ519"/>
      <c r="ER519"/>
      <c r="ES519"/>
      <c r="ET519"/>
      <c r="EU519"/>
      <c r="EV519"/>
      <c r="EW519"/>
      <c r="EX519"/>
      <c r="EY519"/>
      <c r="EZ519"/>
      <c r="FA519"/>
      <c r="FB519"/>
      <c r="FC519"/>
      <c r="FD519"/>
      <c r="FE519"/>
      <c r="FF519"/>
      <c r="FG519"/>
      <c r="FH519"/>
      <c r="FI519"/>
      <c r="FJ519"/>
      <c r="FK519"/>
      <c r="FL519"/>
      <c r="FM519"/>
      <c r="FN519"/>
      <c r="FO519"/>
      <c r="FP519"/>
      <c r="FQ519"/>
      <c r="FR519"/>
      <c r="FS519"/>
      <c r="FT519"/>
      <c r="FU519"/>
      <c r="FV519"/>
      <c r="FW519"/>
      <c r="FX519"/>
      <c r="FY519"/>
      <c r="FZ519"/>
      <c r="GA519"/>
      <c r="GB519"/>
      <c r="GC519"/>
      <c r="GD519"/>
      <c r="GE519"/>
      <c r="GF519"/>
      <c r="GG519"/>
      <c r="GH519"/>
      <c r="GI519"/>
      <c r="GJ519"/>
      <c r="GK519"/>
      <c r="GL519"/>
      <c r="GM519"/>
      <c r="GN519"/>
      <c r="GO519"/>
      <c r="GP519"/>
      <c r="GQ519"/>
      <c r="GR519"/>
      <c r="GS519"/>
      <c r="GT519"/>
      <c r="GU519"/>
      <c r="GV519"/>
      <c r="GW519"/>
      <c r="GX519"/>
      <c r="GY519"/>
      <c r="GZ519"/>
      <c r="HA519"/>
      <c r="HB519"/>
      <c r="HC519"/>
      <c r="HD519"/>
      <c r="HE519"/>
      <c r="HF519"/>
      <c r="HG519"/>
      <c r="HH519"/>
      <c r="HI519"/>
      <c r="HJ519"/>
      <c r="HK519"/>
      <c r="HL519"/>
      <c r="HM519"/>
      <c r="HN519"/>
      <c r="HO519"/>
      <c r="HP519"/>
      <c r="HQ519"/>
      <c r="HR519"/>
      <c r="HS519"/>
      <c r="HT519"/>
      <c r="HU519"/>
      <c r="HV519"/>
      <c r="HW519"/>
      <c r="HX519"/>
      <c r="HY519"/>
      <c r="HZ519"/>
      <c r="IA519"/>
      <c r="IB519"/>
      <c r="IC519"/>
      <c r="ID519"/>
      <c r="IE519"/>
      <c r="IF519"/>
      <c r="IG519"/>
      <c r="IH519"/>
      <c r="II519"/>
      <c r="IJ519"/>
      <c r="IK519"/>
      <c r="IL519"/>
      <c r="IM519"/>
      <c r="IN519"/>
      <c r="IO519"/>
      <c r="IP519"/>
      <c r="IQ519"/>
      <c r="IR519"/>
      <c r="IS519"/>
      <c r="IT519"/>
      <c r="IU519"/>
      <c r="IV519"/>
      <c r="IW519"/>
      <c r="IX519"/>
      <c r="IY519"/>
      <c r="IZ519"/>
      <c r="JA519"/>
      <c r="JB519"/>
      <c r="JC519"/>
      <c r="JD519"/>
      <c r="JE519"/>
      <c r="JF519"/>
      <c r="JG519"/>
      <c r="JH519"/>
      <c r="JI519"/>
      <c r="JJ519"/>
      <c r="JK519"/>
      <c r="JL519"/>
      <c r="JM519"/>
      <c r="JN519"/>
      <c r="JO519"/>
      <c r="JP519"/>
      <c r="JQ519"/>
      <c r="JR519"/>
      <c r="JS519"/>
      <c r="JT519"/>
      <c r="JU519"/>
      <c r="JV519"/>
      <c r="JW519"/>
      <c r="JX519"/>
      <c r="JY519"/>
      <c r="JZ519"/>
      <c r="KA519"/>
      <c r="KB519"/>
      <c r="KC519"/>
      <c r="KD519"/>
      <c r="KE519"/>
      <c r="KF519"/>
      <c r="KG519"/>
      <c r="KH519"/>
      <c r="KI519"/>
      <c r="KJ519"/>
      <c r="KK519"/>
      <c r="KL519"/>
      <c r="KM519"/>
      <c r="KN519"/>
      <c r="KO519"/>
      <c r="KP519"/>
      <c r="KQ519"/>
      <c r="KR519"/>
      <c r="KS519"/>
      <c r="KT519"/>
      <c r="KU519"/>
      <c r="KV519"/>
      <c r="KW519"/>
      <c r="KX519"/>
      <c r="KY519"/>
      <c r="KZ519"/>
      <c r="LA519"/>
      <c r="LB519"/>
      <c r="LC519"/>
      <c r="LD519"/>
      <c r="LE519"/>
      <c r="LF519"/>
      <c r="LG519"/>
      <c r="LH519"/>
      <c r="LI519"/>
      <c r="LJ519"/>
      <c r="LK519"/>
      <c r="LL519"/>
      <c r="LM519"/>
      <c r="LN519"/>
      <c r="LO519"/>
      <c r="LP519"/>
      <c r="LQ519"/>
      <c r="LR519"/>
      <c r="LS519"/>
      <c r="LT519"/>
      <c r="LU519"/>
      <c r="LV519"/>
      <c r="LW519"/>
      <c r="LX519"/>
      <c r="LY519"/>
      <c r="LZ519"/>
      <c r="MA519"/>
      <c r="MB519"/>
      <c r="MC519"/>
      <c r="MD519"/>
      <c r="ME519"/>
      <c r="MF519"/>
      <c r="MG519"/>
      <c r="MH519"/>
      <c r="MI519"/>
      <c r="MJ519"/>
      <c r="MK519"/>
      <c r="ML519"/>
      <c r="MM519"/>
      <c r="MN519"/>
      <c r="MO519"/>
      <c r="MP519"/>
      <c r="MQ519"/>
      <c r="MR519"/>
      <c r="MS519"/>
      <c r="MT519"/>
      <c r="MU519"/>
      <c r="MV519"/>
      <c r="MW519"/>
      <c r="MX519"/>
      <c r="MY519"/>
      <c r="MZ519"/>
      <c r="NA519"/>
      <c r="NB519"/>
      <c r="NC519"/>
      <c r="ND519"/>
      <c r="NE519"/>
      <c r="NF519"/>
      <c r="NG519"/>
      <c r="NH519"/>
      <c r="NI519"/>
      <c r="NJ519"/>
      <c r="NK519"/>
      <c r="NL519"/>
      <c r="NM519"/>
      <c r="NN519"/>
      <c r="NO519"/>
      <c r="NP519"/>
      <c r="NQ519"/>
      <c r="NR519"/>
      <c r="NS519"/>
      <c r="NT519"/>
      <c r="NU519"/>
      <c r="NV519"/>
      <c r="NW519"/>
      <c r="NX519"/>
      <c r="NY519"/>
      <c r="NZ519"/>
      <c r="OA519"/>
      <c r="OB519"/>
      <c r="OC519"/>
      <c r="OD519"/>
      <c r="OE519"/>
      <c r="OF519"/>
      <c r="OG519"/>
      <c r="OH519"/>
      <c r="OI519"/>
      <c r="OJ519"/>
      <c r="OK519"/>
      <c r="OL519"/>
      <c r="OM519"/>
      <c r="ON519"/>
      <c r="OO519"/>
      <c r="OP519"/>
      <c r="OQ519"/>
      <c r="OR519"/>
      <c r="OS519"/>
      <c r="OT519"/>
      <c r="OU519"/>
      <c r="OV519"/>
      <c r="OW519"/>
      <c r="OX519"/>
      <c r="OY519"/>
      <c r="OZ519"/>
      <c r="PA519"/>
      <c r="PB519"/>
      <c r="PC519"/>
      <c r="PD519"/>
      <c r="PE519"/>
      <c r="PF519"/>
      <c r="PG519"/>
      <c r="PH519"/>
      <c r="PI519"/>
      <c r="PJ519"/>
      <c r="PK519"/>
      <c r="PL519"/>
      <c r="PM519"/>
      <c r="PN519"/>
      <c r="PO519"/>
      <c r="PP519"/>
      <c r="PQ519"/>
      <c r="PR519"/>
      <c r="PS519"/>
      <c r="PT519"/>
      <c r="PU519"/>
      <c r="PV519"/>
      <c r="PW519"/>
      <c r="PX519"/>
      <c r="PY519"/>
      <c r="PZ519"/>
      <c r="QA519"/>
      <c r="QB519"/>
      <c r="QC519"/>
      <c r="QD519"/>
      <c r="QE519"/>
      <c r="QF519"/>
      <c r="QG519"/>
      <c r="QH519"/>
      <c r="QI519"/>
      <c r="QJ519"/>
      <c r="QK519"/>
      <c r="QL519"/>
      <c r="QM519"/>
      <c r="QN519"/>
      <c r="QO519"/>
      <c r="QP519"/>
      <c r="QQ519"/>
      <c r="QR519"/>
      <c r="QS519"/>
      <c r="QT519"/>
      <c r="QU519"/>
      <c r="QV519"/>
      <c r="QW519"/>
      <c r="QX519"/>
      <c r="QY519"/>
      <c r="QZ519"/>
      <c r="RA519"/>
      <c r="RB519"/>
      <c r="RC519"/>
      <c r="RD519"/>
      <c r="RE519"/>
      <c r="RF519"/>
      <c r="RG519"/>
      <c r="RH519"/>
      <c r="RI519"/>
      <c r="RJ519"/>
      <c r="RK519"/>
      <c r="RL519"/>
      <c r="RM519"/>
      <c r="RN519"/>
      <c r="RO519"/>
      <c r="RP519"/>
      <c r="RQ519"/>
      <c r="RR519"/>
      <c r="RS519"/>
      <c r="RT519"/>
      <c r="RU519"/>
      <c r="RV519"/>
      <c r="RW519"/>
      <c r="RX519"/>
      <c r="RY519"/>
      <c r="RZ519"/>
      <c r="SA519"/>
      <c r="SB519"/>
      <c r="SC519"/>
      <c r="SD519"/>
      <c r="SE519"/>
      <c r="SF519"/>
      <c r="SG519"/>
      <c r="SH519"/>
      <c r="SI519"/>
      <c r="SJ519"/>
      <c r="SK519"/>
      <c r="SL519"/>
      <c r="SM519"/>
      <c r="SN519"/>
      <c r="SO519"/>
      <c r="SP519"/>
      <c r="SQ519"/>
      <c r="SR519"/>
      <c r="SS519"/>
      <c r="ST519"/>
      <c r="SU519"/>
      <c r="SV519"/>
      <c r="SW519"/>
      <c r="SX519"/>
      <c r="SY519"/>
      <c r="SZ519"/>
      <c r="TA519"/>
      <c r="TB519"/>
      <c r="TC519"/>
      <c r="TD519"/>
      <c r="TE519"/>
      <c r="TF519"/>
      <c r="TG519"/>
      <c r="TH519"/>
      <c r="TI519"/>
      <c r="TJ519"/>
      <c r="TK519"/>
      <c r="TL519"/>
      <c r="TM519"/>
      <c r="TN519"/>
      <c r="TO519"/>
      <c r="TP519"/>
      <c r="TQ519"/>
      <c r="TR519"/>
      <c r="TS519"/>
      <c r="TT519"/>
      <c r="TU519"/>
      <c r="TV519"/>
      <c r="TW519"/>
      <c r="TX519"/>
      <c r="TY519"/>
      <c r="TZ519"/>
      <c r="UA519"/>
      <c r="UB519"/>
      <c r="UC519"/>
      <c r="UD519"/>
      <c r="UE519"/>
      <c r="UF519"/>
      <c r="UG519"/>
      <c r="UH519"/>
      <c r="UI519"/>
      <c r="UJ519"/>
      <c r="UK519"/>
      <c r="UL519"/>
      <c r="UM519"/>
      <c r="UN519"/>
      <c r="UO519"/>
      <c r="UP519"/>
      <c r="UQ519"/>
      <c r="UR519"/>
      <c r="US519"/>
      <c r="UT519"/>
      <c r="UU519"/>
      <c r="UV519"/>
      <c r="UW519"/>
      <c r="UX519"/>
      <c r="UY519"/>
      <c r="UZ519"/>
      <c r="VA519"/>
      <c r="VB519"/>
      <c r="VC519"/>
      <c r="VD519"/>
      <c r="VE519"/>
      <c r="VF519"/>
      <c r="VG519"/>
      <c r="VH519"/>
      <c r="VI519"/>
      <c r="VJ519"/>
      <c r="VK519"/>
      <c r="VL519"/>
      <c r="VM519"/>
      <c r="VN519"/>
      <c r="VO519"/>
      <c r="VP519"/>
      <c r="VQ519"/>
      <c r="VR519"/>
      <c r="VS519"/>
      <c r="VT519"/>
      <c r="VU519"/>
      <c r="VV519"/>
      <c r="VW519"/>
      <c r="VX519"/>
      <c r="VY519"/>
      <c r="VZ519"/>
      <c r="WA519"/>
      <c r="WB519"/>
      <c r="WC519"/>
      <c r="WD519"/>
      <c r="WE519"/>
      <c r="WF519"/>
      <c r="WG519"/>
      <c r="WH519"/>
      <c r="WI519"/>
      <c r="WJ519"/>
      <c r="WK519"/>
      <c r="WL519"/>
      <c r="WM519"/>
      <c r="WN519"/>
      <c r="WO519"/>
      <c r="WP519"/>
      <c r="WQ519"/>
      <c r="WR519"/>
      <c r="WS519"/>
      <c r="WT519"/>
      <c r="WU519"/>
      <c r="WV519"/>
      <c r="WW519"/>
      <c r="WX519"/>
      <c r="WY519"/>
      <c r="WZ519"/>
      <c r="XA519"/>
      <c r="XB519"/>
      <c r="XC519"/>
      <c r="XD519"/>
      <c r="XE519"/>
      <c r="XF519"/>
      <c r="XG519"/>
      <c r="XH519"/>
      <c r="XI519"/>
      <c r="XJ519"/>
      <c r="XK519"/>
      <c r="XL519"/>
      <c r="XM519"/>
      <c r="XN519"/>
      <c r="XO519"/>
      <c r="XP519"/>
      <c r="XQ519"/>
      <c r="XR519"/>
      <c r="XS519"/>
      <c r="XT519"/>
      <c r="XU519"/>
      <c r="XV519"/>
      <c r="XW519"/>
      <c r="XX519"/>
      <c r="XY519"/>
      <c r="XZ519"/>
      <c r="YA519"/>
      <c r="YB519"/>
      <c r="YC519"/>
      <c r="YD519"/>
      <c r="YE519"/>
      <c r="YF519"/>
      <c r="YG519"/>
      <c r="YH519"/>
      <c r="YI519"/>
      <c r="YJ519"/>
      <c r="YK519"/>
      <c r="YL519"/>
      <c r="YM519"/>
      <c r="YN519"/>
      <c r="YO519"/>
      <c r="YP519"/>
      <c r="YQ519"/>
      <c r="YR519"/>
      <c r="YS519"/>
      <c r="YT519"/>
      <c r="YU519"/>
      <c r="YV519"/>
      <c r="YW519"/>
      <c r="YX519"/>
      <c r="YY519"/>
      <c r="YZ519"/>
      <c r="ZA519"/>
      <c r="ZB519"/>
      <c r="ZC519"/>
      <c r="ZD519"/>
      <c r="ZE519"/>
      <c r="ZF519"/>
      <c r="ZG519"/>
      <c r="ZH519"/>
      <c r="ZI519"/>
      <c r="ZJ519"/>
      <c r="ZK519"/>
      <c r="ZL519"/>
      <c r="ZM519"/>
      <c r="ZN519"/>
      <c r="ZO519"/>
      <c r="ZP519"/>
      <c r="ZQ519"/>
      <c r="ZR519"/>
      <c r="ZS519"/>
      <c r="ZT519"/>
      <c r="ZU519"/>
      <c r="ZV519"/>
      <c r="ZW519"/>
      <c r="ZX519"/>
      <c r="ZY519"/>
      <c r="ZZ519"/>
      <c r="AAA519"/>
      <c r="AAB519"/>
      <c r="AAC519"/>
      <c r="AAD519"/>
      <c r="AAE519"/>
      <c r="AAF519"/>
      <c r="AAG519"/>
      <c r="AAH519"/>
      <c r="AAI519"/>
      <c r="AAJ519"/>
      <c r="AAK519"/>
      <c r="AAL519"/>
      <c r="AAM519"/>
      <c r="AAN519"/>
      <c r="AAO519"/>
      <c r="AAP519"/>
      <c r="AAQ519"/>
      <c r="AAR519"/>
      <c r="AAS519"/>
      <c r="AAT519"/>
      <c r="AAU519"/>
      <c r="AAV519"/>
      <c r="AAW519"/>
      <c r="AAX519"/>
      <c r="AAY519"/>
      <c r="AAZ519"/>
      <c r="ABA519"/>
      <c r="ABB519"/>
      <c r="ABC519"/>
      <c r="ABD519"/>
      <c r="ABE519"/>
      <c r="ABF519"/>
      <c r="ABG519"/>
      <c r="ABH519"/>
      <c r="ABI519"/>
      <c r="ABJ519"/>
      <c r="ABK519"/>
      <c r="ABL519"/>
      <c r="ABM519"/>
      <c r="ABN519"/>
      <c r="ABO519"/>
      <c r="ABP519"/>
      <c r="ABQ519"/>
      <c r="ABR519"/>
      <c r="ABS519"/>
      <c r="ABT519"/>
      <c r="ABU519"/>
      <c r="ABV519"/>
      <c r="ABW519"/>
      <c r="ABX519"/>
      <c r="ABY519"/>
      <c r="ABZ519"/>
      <c r="ACA519"/>
      <c r="ACB519"/>
      <c r="ACC519"/>
      <c r="ACD519"/>
      <c r="ACE519"/>
      <c r="ACF519"/>
      <c r="ACG519"/>
      <c r="ACH519"/>
      <c r="ACI519"/>
      <c r="ACJ519"/>
      <c r="ACK519"/>
      <c r="ACL519"/>
      <c r="ACM519"/>
      <c r="ACN519"/>
      <c r="ACO519"/>
      <c r="ACP519"/>
      <c r="ACQ519"/>
      <c r="ACR519"/>
      <c r="ACS519"/>
      <c r="ACT519"/>
      <c r="ACU519"/>
      <c r="ACV519"/>
      <c r="ACW519"/>
      <c r="ACX519"/>
      <c r="ACY519"/>
      <c r="ACZ519"/>
      <c r="ADA519"/>
      <c r="ADB519"/>
      <c r="ADC519"/>
      <c r="ADD519"/>
      <c r="ADE519"/>
      <c r="ADF519"/>
      <c r="ADG519"/>
      <c r="ADH519"/>
      <c r="ADI519"/>
      <c r="ADJ519"/>
      <c r="ADK519"/>
      <c r="ADL519"/>
      <c r="ADM519"/>
      <c r="ADN519"/>
      <c r="ADO519"/>
      <c r="ADP519"/>
      <c r="ADQ519"/>
      <c r="ADR519"/>
      <c r="ADS519"/>
      <c r="ADT519"/>
      <c r="ADU519"/>
      <c r="ADV519"/>
      <c r="ADW519"/>
      <c r="ADX519"/>
      <c r="ADY519"/>
      <c r="ADZ519"/>
      <c r="AEA519"/>
      <c r="AEB519"/>
      <c r="AEC519"/>
      <c r="AED519"/>
      <c r="AEE519"/>
      <c r="AEF519"/>
      <c r="AEG519"/>
      <c r="AEH519"/>
      <c r="AEI519"/>
      <c r="AEJ519"/>
      <c r="AEK519"/>
      <c r="AEL519"/>
      <c r="AEM519"/>
      <c r="AEN519"/>
      <c r="AEO519"/>
      <c r="AEP519"/>
      <c r="AEQ519"/>
      <c r="AER519"/>
      <c r="AES519"/>
      <c r="AET519"/>
      <c r="AEU519"/>
      <c r="AEV519"/>
      <c r="AEW519"/>
      <c r="AEX519"/>
      <c r="AEY519"/>
      <c r="AEZ519"/>
      <c r="AFA519"/>
      <c r="AFB519"/>
      <c r="AFC519"/>
      <c r="AFD519"/>
      <c r="AFE519"/>
      <c r="AFF519"/>
      <c r="AFG519"/>
      <c r="AFH519"/>
      <c r="AFI519"/>
      <c r="AFJ519"/>
      <c r="AFK519"/>
      <c r="AFL519"/>
      <c r="AFM519"/>
      <c r="AFN519"/>
      <c r="AFO519"/>
      <c r="AFP519"/>
      <c r="AFQ519"/>
      <c r="AFR519"/>
      <c r="AFS519"/>
      <c r="AFT519"/>
      <c r="AFU519"/>
      <c r="AFV519"/>
      <c r="AFW519"/>
      <c r="AFX519"/>
      <c r="AFY519"/>
      <c r="AFZ519"/>
      <c r="AGA519"/>
      <c r="AGB519"/>
      <c r="AGC519"/>
      <c r="AGD519"/>
      <c r="AGE519"/>
      <c r="AGF519"/>
      <c r="AGG519"/>
      <c r="AGH519"/>
      <c r="AGI519"/>
      <c r="AGJ519"/>
      <c r="AGK519"/>
      <c r="AGL519"/>
      <c r="AGM519"/>
      <c r="AGN519"/>
      <c r="AGO519"/>
      <c r="AGP519"/>
      <c r="AGQ519"/>
      <c r="AGR519"/>
      <c r="AGS519"/>
      <c r="AGT519"/>
      <c r="AGU519"/>
      <c r="AGV519"/>
      <c r="AGW519"/>
      <c r="AGX519"/>
      <c r="AGY519"/>
      <c r="AGZ519"/>
      <c r="AHA519"/>
      <c r="AHB519"/>
      <c r="AHC519"/>
      <c r="AHD519"/>
      <c r="AHE519"/>
      <c r="AHF519"/>
      <c r="AHG519"/>
      <c r="AHH519"/>
      <c r="AHI519"/>
      <c r="AHJ519"/>
      <c r="AHK519"/>
      <c r="AHL519"/>
      <c r="AHM519"/>
      <c r="AHN519"/>
      <c r="AHO519"/>
      <c r="AHP519"/>
      <c r="AHQ519"/>
      <c r="AHR519"/>
      <c r="AHS519"/>
      <c r="AHT519"/>
      <c r="AHU519"/>
      <c r="AHV519"/>
      <c r="AHW519"/>
      <c r="AHX519"/>
      <c r="AHY519"/>
      <c r="AHZ519"/>
      <c r="AIA519"/>
      <c r="AIB519"/>
      <c r="AIC519"/>
      <c r="AID519"/>
      <c r="AIE519"/>
      <c r="AIF519"/>
      <c r="AIG519"/>
      <c r="AIH519"/>
      <c r="AII519"/>
      <c r="AIJ519"/>
      <c r="AIK519"/>
      <c r="AIL519"/>
      <c r="AIM519"/>
      <c r="AIN519"/>
      <c r="AIO519"/>
      <c r="AIP519"/>
      <c r="AIQ519"/>
      <c r="AIR519"/>
      <c r="AIS519"/>
      <c r="AIT519"/>
      <c r="AIU519"/>
      <c r="AIV519"/>
      <c r="AIW519"/>
      <c r="AIX519"/>
      <c r="AIY519"/>
      <c r="AIZ519"/>
      <c r="AJA519"/>
      <c r="AJB519"/>
      <c r="AJC519"/>
      <c r="AJD519"/>
      <c r="AJE519"/>
      <c r="AJF519"/>
      <c r="AJG519"/>
      <c r="AJH519"/>
      <c r="AJI519"/>
      <c r="AJJ519"/>
      <c r="AJK519"/>
      <c r="AJL519"/>
      <c r="AJM519"/>
      <c r="AJN519"/>
      <c r="AJO519"/>
      <c r="AJP519"/>
      <c r="AJQ519"/>
      <c r="AJR519"/>
      <c r="AJS519"/>
      <c r="AJT519"/>
      <c r="AJU519"/>
      <c r="AJV519"/>
      <c r="AJW519"/>
      <c r="AJX519"/>
      <c r="AJY519"/>
      <c r="AJZ519"/>
      <c r="AKA519"/>
      <c r="AKB519"/>
      <c r="AKC519"/>
      <c r="AKD519"/>
      <c r="AKE519"/>
      <c r="AKF519"/>
      <c r="AKG519"/>
      <c r="AKH519"/>
      <c r="AKI519"/>
      <c r="AKJ519"/>
      <c r="AKK519"/>
      <c r="AKL519"/>
      <c r="AKM519"/>
      <c r="AKN519"/>
      <c r="AKO519"/>
      <c r="AKP519"/>
      <c r="AKQ519"/>
      <c r="AKR519"/>
      <c r="AKS519"/>
      <c r="AKT519"/>
      <c r="AKU519"/>
      <c r="AKV519"/>
      <c r="AKW519"/>
      <c r="AKX519"/>
      <c r="AKY519"/>
      <c r="AKZ519"/>
      <c r="ALA519"/>
      <c r="ALB519"/>
      <c r="ALC519"/>
      <c r="ALD519"/>
      <c r="ALE519"/>
      <c r="ALF519"/>
      <c r="ALG519"/>
      <c r="ALH519"/>
      <c r="ALI519"/>
      <c r="ALJ519"/>
      <c r="ALK519"/>
      <c r="ALL519"/>
      <c r="ALM519"/>
      <c r="ALN519"/>
      <c r="ALO519"/>
      <c r="ALP519"/>
      <c r="ALQ519"/>
      <c r="ALR519"/>
      <c r="ALS519"/>
      <c r="ALT519"/>
      <c r="ALU519"/>
      <c r="ALV519"/>
      <c r="ALW519"/>
      <c r="ALX519"/>
      <c r="ALY519"/>
      <c r="ALZ519"/>
      <c r="AMA519"/>
      <c r="AMB519"/>
      <c r="AMC519"/>
      <c r="AMD519"/>
      <c r="AME519"/>
      <c r="AMF519"/>
      <c r="AMG519"/>
      <c r="AMH519"/>
      <c r="AMI519"/>
      <c r="AMJ519"/>
      <c r="AMK519"/>
      <c r="AML519"/>
      <c r="AMM519"/>
      <c r="AMN519"/>
      <c r="AMO519"/>
      <c r="AMP519"/>
      <c r="AMQ519"/>
      <c r="AMR519"/>
      <c r="AMS519"/>
      <c r="AMT519"/>
      <c r="AMU519"/>
    </row>
    <row r="520" spans="3:1035" s="6" customFormat="1" ht="15" customHeight="1" x14ac:dyDescent="0.25">
      <c r="C520" s="6" t="str">
        <f t="shared" si="170"/>
        <v>Ruud</v>
      </c>
      <c r="D520" s="6" t="str">
        <f t="shared" si="171"/>
        <v>PROUH65 T2 RU350 D  (65 gal)</v>
      </c>
      <c r="E520" s="6">
        <f t="shared" si="172"/>
        <v>2100440</v>
      </c>
      <c r="F520" s="55">
        <f t="shared" si="173"/>
        <v>65</v>
      </c>
      <c r="G520" s="6" t="str">
        <f t="shared" si="174"/>
        <v>RheemHBDR4565</v>
      </c>
      <c r="H520" s="114">
        <f t="shared" si="175"/>
        <v>0</v>
      </c>
      <c r="I520" s="152" t="str">
        <f t="shared" si="176"/>
        <v>RuudPROUH65RU350D</v>
      </c>
      <c r="J520" s="114">
        <v>3</v>
      </c>
      <c r="K520" s="219">
        <v>3.7</v>
      </c>
      <c r="L520" s="91" t="s">
        <v>188</v>
      </c>
      <c r="M520" s="32">
        <v>3</v>
      </c>
      <c r="N520" s="75">
        <f t="shared" si="177"/>
        <v>21</v>
      </c>
      <c r="O520" s="12" t="s">
        <v>96</v>
      </c>
      <c r="P520" s="62">
        <f t="shared" si="189"/>
        <v>4</v>
      </c>
      <c r="Q520" s="164">
        <f t="shared" si="166"/>
        <v>2100440</v>
      </c>
      <c r="R520" s="59" t="str">
        <f t="shared" si="178"/>
        <v>PROUH65 T2 RU350 D  (65 gal)</v>
      </c>
      <c r="S520" s="151">
        <f t="shared" si="167"/>
        <v>1</v>
      </c>
      <c r="T520" s="13" t="s">
        <v>135</v>
      </c>
      <c r="U520" s="14">
        <v>65</v>
      </c>
      <c r="V520" s="99" t="s">
        <v>260</v>
      </c>
      <c r="W520" s="80" t="s">
        <v>260</v>
      </c>
      <c r="X520" s="85" t="str">
        <f t="shared" si="168"/>
        <v>RheemHBDR4565</v>
      </c>
      <c r="Y520" s="113">
        <v>0</v>
      </c>
      <c r="Z520" s="46" t="str">
        <f>[1]ESTAR_to_AWHS!I65</f>
        <v>2-3</v>
      </c>
      <c r="AA520" s="47">
        <f>[1]ESTAR_to_AWHS!J65</f>
        <v>42667</v>
      </c>
      <c r="AB520" s="44" t="s">
        <v>88</v>
      </c>
      <c r="AC520" s="124" t="str">
        <f t="shared" si="179"/>
        <v>2,     2100440,   "PROUH65 T2 RU350 D  (65 gal)"</v>
      </c>
      <c r="AD520" s="126" t="str">
        <f t="shared" si="190"/>
        <v>Ruud</v>
      </c>
      <c r="AE520" s="6" t="s">
        <v>647</v>
      </c>
      <c r="AF520" s="167">
        <f t="shared" si="169"/>
        <v>1</v>
      </c>
      <c r="AG520" s="124" t="str">
        <f t="shared" si="180"/>
        <v xml:space="preserve">          case  PROUH65 T2 RU350 D  (65 gal)   :   "RuudPROUH65RU350D"</v>
      </c>
      <c r="AH520" s="6">
        <v>3.7</v>
      </c>
      <c r="AJ520" s="6">
        <v>3</v>
      </c>
      <c r="AK520"/>
      <c r="AL520" s="138">
        <f t="shared" si="181"/>
        <v>3.7</v>
      </c>
      <c r="AM520" s="138" t="str">
        <f t="shared" si="182"/>
        <v/>
      </c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  <c r="DQ520"/>
      <c r="DR520"/>
      <c r="DS520"/>
      <c r="DT520"/>
      <c r="DU520"/>
      <c r="DV520"/>
      <c r="DW520"/>
      <c r="DX520"/>
      <c r="DY520"/>
      <c r="DZ520"/>
      <c r="EA520"/>
      <c r="EB520"/>
      <c r="EC520"/>
      <c r="ED520"/>
      <c r="EE520"/>
      <c r="EF520"/>
      <c r="EG520"/>
      <c r="EH520"/>
      <c r="EI520"/>
      <c r="EJ520"/>
      <c r="EK520"/>
      <c r="EL520"/>
      <c r="EM520"/>
      <c r="EN520"/>
      <c r="EO520"/>
      <c r="EP520"/>
      <c r="EQ520"/>
      <c r="ER520"/>
      <c r="ES520"/>
      <c r="ET520"/>
      <c r="EU520"/>
      <c r="EV520"/>
      <c r="EW520"/>
      <c r="EX520"/>
      <c r="EY520"/>
      <c r="EZ520"/>
      <c r="FA520"/>
      <c r="FB520"/>
      <c r="FC520"/>
      <c r="FD520"/>
      <c r="FE520"/>
      <c r="FF520"/>
      <c r="FG520"/>
      <c r="FH520"/>
      <c r="FI520"/>
      <c r="FJ520"/>
      <c r="FK520"/>
      <c r="FL520"/>
      <c r="FM520"/>
      <c r="FN520"/>
      <c r="FO520"/>
      <c r="FP520"/>
      <c r="FQ520"/>
      <c r="FR520"/>
      <c r="FS520"/>
      <c r="FT520"/>
      <c r="FU520"/>
      <c r="FV520"/>
      <c r="FW520"/>
      <c r="FX520"/>
      <c r="FY520"/>
      <c r="FZ520"/>
      <c r="GA520"/>
      <c r="GB520"/>
      <c r="GC520"/>
      <c r="GD520"/>
      <c r="GE520"/>
      <c r="GF520"/>
      <c r="GG520"/>
      <c r="GH520"/>
      <c r="GI520"/>
      <c r="GJ520"/>
      <c r="GK520"/>
      <c r="GL520"/>
      <c r="GM520"/>
      <c r="GN520"/>
      <c r="GO520"/>
      <c r="GP520"/>
      <c r="GQ520"/>
      <c r="GR520"/>
      <c r="GS520"/>
      <c r="GT520"/>
      <c r="GU520"/>
      <c r="GV520"/>
      <c r="GW520"/>
      <c r="GX520"/>
      <c r="GY520"/>
      <c r="GZ520"/>
      <c r="HA520"/>
      <c r="HB520"/>
      <c r="HC520"/>
      <c r="HD520"/>
      <c r="HE520"/>
      <c r="HF520"/>
      <c r="HG520"/>
      <c r="HH520"/>
      <c r="HI520"/>
      <c r="HJ520"/>
      <c r="HK520"/>
      <c r="HL520"/>
      <c r="HM520"/>
      <c r="HN520"/>
      <c r="HO520"/>
      <c r="HP520"/>
      <c r="HQ520"/>
      <c r="HR520"/>
      <c r="HS520"/>
      <c r="HT520"/>
      <c r="HU520"/>
      <c r="HV520"/>
      <c r="HW520"/>
      <c r="HX520"/>
      <c r="HY520"/>
      <c r="HZ520"/>
      <c r="IA520"/>
      <c r="IB520"/>
      <c r="IC520"/>
      <c r="ID520"/>
      <c r="IE520"/>
      <c r="IF520"/>
      <c r="IG520"/>
      <c r="IH520"/>
      <c r="II520"/>
      <c r="IJ520"/>
      <c r="IK520"/>
      <c r="IL520"/>
      <c r="IM520"/>
      <c r="IN520"/>
      <c r="IO520"/>
      <c r="IP520"/>
      <c r="IQ520"/>
      <c r="IR520"/>
      <c r="IS520"/>
      <c r="IT520"/>
      <c r="IU520"/>
      <c r="IV520"/>
      <c r="IW520"/>
      <c r="IX520"/>
      <c r="IY520"/>
      <c r="IZ520"/>
      <c r="JA520"/>
      <c r="JB520"/>
      <c r="JC520"/>
      <c r="JD520"/>
      <c r="JE520"/>
      <c r="JF520"/>
      <c r="JG520"/>
      <c r="JH520"/>
      <c r="JI520"/>
      <c r="JJ520"/>
      <c r="JK520"/>
      <c r="JL520"/>
      <c r="JM520"/>
      <c r="JN520"/>
      <c r="JO520"/>
      <c r="JP520"/>
      <c r="JQ520"/>
      <c r="JR520"/>
      <c r="JS520"/>
      <c r="JT520"/>
      <c r="JU520"/>
      <c r="JV520"/>
      <c r="JW520"/>
      <c r="JX520"/>
      <c r="JY520"/>
      <c r="JZ520"/>
      <c r="KA520"/>
      <c r="KB520"/>
      <c r="KC520"/>
      <c r="KD520"/>
      <c r="KE520"/>
      <c r="KF520"/>
      <c r="KG520"/>
      <c r="KH520"/>
      <c r="KI520"/>
      <c r="KJ520"/>
      <c r="KK520"/>
      <c r="KL520"/>
      <c r="KM520"/>
      <c r="KN520"/>
      <c r="KO520"/>
      <c r="KP520"/>
      <c r="KQ520"/>
      <c r="KR520"/>
      <c r="KS520"/>
      <c r="KT520"/>
      <c r="KU520"/>
      <c r="KV520"/>
      <c r="KW520"/>
      <c r="KX520"/>
      <c r="KY520"/>
      <c r="KZ520"/>
      <c r="LA520"/>
      <c r="LB520"/>
      <c r="LC520"/>
      <c r="LD520"/>
      <c r="LE520"/>
      <c r="LF520"/>
      <c r="LG520"/>
      <c r="LH520"/>
      <c r="LI520"/>
      <c r="LJ520"/>
      <c r="LK520"/>
      <c r="LL520"/>
      <c r="LM520"/>
      <c r="LN520"/>
      <c r="LO520"/>
      <c r="LP520"/>
      <c r="LQ520"/>
      <c r="LR520"/>
      <c r="LS520"/>
      <c r="LT520"/>
      <c r="LU520"/>
      <c r="LV520"/>
      <c r="LW520"/>
      <c r="LX520"/>
      <c r="LY520"/>
      <c r="LZ520"/>
      <c r="MA520"/>
      <c r="MB520"/>
      <c r="MC520"/>
      <c r="MD520"/>
      <c r="ME520"/>
      <c r="MF520"/>
      <c r="MG520"/>
      <c r="MH520"/>
      <c r="MI520"/>
      <c r="MJ520"/>
      <c r="MK520"/>
      <c r="ML520"/>
      <c r="MM520"/>
      <c r="MN520"/>
      <c r="MO520"/>
      <c r="MP520"/>
      <c r="MQ520"/>
      <c r="MR520"/>
      <c r="MS520"/>
      <c r="MT520"/>
      <c r="MU520"/>
      <c r="MV520"/>
      <c r="MW520"/>
      <c r="MX520"/>
      <c r="MY520"/>
      <c r="MZ520"/>
      <c r="NA520"/>
      <c r="NB520"/>
      <c r="NC520"/>
      <c r="ND520"/>
      <c r="NE520"/>
      <c r="NF520"/>
      <c r="NG520"/>
      <c r="NH520"/>
      <c r="NI520"/>
      <c r="NJ520"/>
      <c r="NK520"/>
      <c r="NL520"/>
      <c r="NM520"/>
      <c r="NN520"/>
      <c r="NO520"/>
      <c r="NP520"/>
      <c r="NQ520"/>
      <c r="NR520"/>
      <c r="NS520"/>
      <c r="NT520"/>
      <c r="NU520"/>
      <c r="NV520"/>
      <c r="NW520"/>
      <c r="NX520"/>
      <c r="NY520"/>
      <c r="NZ520"/>
      <c r="OA520"/>
      <c r="OB520"/>
      <c r="OC520"/>
      <c r="OD520"/>
      <c r="OE520"/>
      <c r="OF520"/>
      <c r="OG520"/>
      <c r="OH520"/>
      <c r="OI520"/>
      <c r="OJ520"/>
      <c r="OK520"/>
      <c r="OL520"/>
      <c r="OM520"/>
      <c r="ON520"/>
      <c r="OO520"/>
      <c r="OP520"/>
      <c r="OQ520"/>
      <c r="OR520"/>
      <c r="OS520"/>
      <c r="OT520"/>
      <c r="OU520"/>
      <c r="OV520"/>
      <c r="OW520"/>
      <c r="OX520"/>
      <c r="OY520"/>
      <c r="OZ520"/>
      <c r="PA520"/>
      <c r="PB520"/>
      <c r="PC520"/>
      <c r="PD520"/>
      <c r="PE520"/>
      <c r="PF520"/>
      <c r="PG520"/>
      <c r="PH520"/>
      <c r="PI520"/>
      <c r="PJ520"/>
      <c r="PK520"/>
      <c r="PL520"/>
      <c r="PM520"/>
      <c r="PN520"/>
      <c r="PO520"/>
      <c r="PP520"/>
      <c r="PQ520"/>
      <c r="PR520"/>
      <c r="PS520"/>
      <c r="PT520"/>
      <c r="PU520"/>
      <c r="PV520"/>
      <c r="PW520"/>
      <c r="PX520"/>
      <c r="PY520"/>
      <c r="PZ520"/>
      <c r="QA520"/>
      <c r="QB520"/>
      <c r="QC520"/>
      <c r="QD520"/>
      <c r="QE520"/>
      <c r="QF520"/>
      <c r="QG520"/>
      <c r="QH520"/>
      <c r="QI520"/>
      <c r="QJ520"/>
      <c r="QK520"/>
      <c r="QL520"/>
      <c r="QM520"/>
      <c r="QN520"/>
      <c r="QO520"/>
      <c r="QP520"/>
      <c r="QQ520"/>
      <c r="QR520"/>
      <c r="QS520"/>
      <c r="QT520"/>
      <c r="QU520"/>
      <c r="QV520"/>
      <c r="QW520"/>
      <c r="QX520"/>
      <c r="QY520"/>
      <c r="QZ520"/>
      <c r="RA520"/>
      <c r="RB520"/>
      <c r="RC520"/>
      <c r="RD520"/>
      <c r="RE520"/>
      <c r="RF520"/>
      <c r="RG520"/>
      <c r="RH520"/>
      <c r="RI520"/>
      <c r="RJ520"/>
      <c r="RK520"/>
      <c r="RL520"/>
      <c r="RM520"/>
      <c r="RN520"/>
      <c r="RO520"/>
      <c r="RP520"/>
      <c r="RQ520"/>
      <c r="RR520"/>
      <c r="RS520"/>
      <c r="RT520"/>
      <c r="RU520"/>
      <c r="RV520"/>
      <c r="RW520"/>
      <c r="RX520"/>
      <c r="RY520"/>
      <c r="RZ520"/>
      <c r="SA520"/>
      <c r="SB520"/>
      <c r="SC520"/>
      <c r="SD520"/>
      <c r="SE520"/>
      <c r="SF520"/>
      <c r="SG520"/>
      <c r="SH520"/>
      <c r="SI520"/>
      <c r="SJ520"/>
      <c r="SK520"/>
      <c r="SL520"/>
      <c r="SM520"/>
      <c r="SN520"/>
      <c r="SO520"/>
      <c r="SP520"/>
      <c r="SQ520"/>
      <c r="SR520"/>
      <c r="SS520"/>
      <c r="ST520"/>
      <c r="SU520"/>
      <c r="SV520"/>
      <c r="SW520"/>
      <c r="SX520"/>
      <c r="SY520"/>
      <c r="SZ520"/>
      <c r="TA520"/>
      <c r="TB520"/>
      <c r="TC520"/>
      <c r="TD520"/>
      <c r="TE520"/>
      <c r="TF520"/>
      <c r="TG520"/>
      <c r="TH520"/>
      <c r="TI520"/>
      <c r="TJ520"/>
      <c r="TK520"/>
      <c r="TL520"/>
      <c r="TM520"/>
      <c r="TN520"/>
      <c r="TO520"/>
      <c r="TP520"/>
      <c r="TQ520"/>
      <c r="TR520"/>
      <c r="TS520"/>
      <c r="TT520"/>
      <c r="TU520"/>
      <c r="TV520"/>
      <c r="TW520"/>
      <c r="TX520"/>
      <c r="TY520"/>
      <c r="TZ520"/>
      <c r="UA520"/>
      <c r="UB520"/>
      <c r="UC520"/>
      <c r="UD520"/>
      <c r="UE520"/>
      <c r="UF520"/>
      <c r="UG520"/>
      <c r="UH520"/>
      <c r="UI520"/>
      <c r="UJ520"/>
      <c r="UK520"/>
      <c r="UL520"/>
      <c r="UM520"/>
      <c r="UN520"/>
      <c r="UO520"/>
      <c r="UP520"/>
      <c r="UQ520"/>
      <c r="UR520"/>
      <c r="US520"/>
      <c r="UT520"/>
      <c r="UU520"/>
      <c r="UV520"/>
      <c r="UW520"/>
      <c r="UX520"/>
      <c r="UY520"/>
      <c r="UZ520"/>
      <c r="VA520"/>
      <c r="VB520"/>
      <c r="VC520"/>
      <c r="VD520"/>
      <c r="VE520"/>
      <c r="VF520"/>
      <c r="VG520"/>
      <c r="VH520"/>
      <c r="VI520"/>
      <c r="VJ520"/>
      <c r="VK520"/>
      <c r="VL520"/>
      <c r="VM520"/>
      <c r="VN520"/>
      <c r="VO520"/>
      <c r="VP520"/>
      <c r="VQ520"/>
      <c r="VR520"/>
      <c r="VS520"/>
      <c r="VT520"/>
      <c r="VU520"/>
      <c r="VV520"/>
      <c r="VW520"/>
      <c r="VX520"/>
      <c r="VY520"/>
      <c r="VZ520"/>
      <c r="WA520"/>
      <c r="WB520"/>
      <c r="WC520"/>
      <c r="WD520"/>
      <c r="WE520"/>
      <c r="WF520"/>
      <c r="WG520"/>
      <c r="WH520"/>
      <c r="WI520"/>
      <c r="WJ520"/>
      <c r="WK520"/>
      <c r="WL520"/>
      <c r="WM520"/>
      <c r="WN520"/>
      <c r="WO520"/>
      <c r="WP520"/>
      <c r="WQ520"/>
      <c r="WR520"/>
      <c r="WS520"/>
      <c r="WT520"/>
      <c r="WU520"/>
      <c r="WV520"/>
      <c r="WW520"/>
      <c r="WX520"/>
      <c r="WY520"/>
      <c r="WZ520"/>
      <c r="XA520"/>
      <c r="XB520"/>
      <c r="XC520"/>
      <c r="XD520"/>
      <c r="XE520"/>
      <c r="XF520"/>
      <c r="XG520"/>
      <c r="XH520"/>
      <c r="XI520"/>
      <c r="XJ520"/>
      <c r="XK520"/>
      <c r="XL520"/>
      <c r="XM520"/>
      <c r="XN520"/>
      <c r="XO520"/>
      <c r="XP520"/>
      <c r="XQ520"/>
      <c r="XR520"/>
      <c r="XS520"/>
      <c r="XT520"/>
      <c r="XU520"/>
      <c r="XV520"/>
      <c r="XW520"/>
      <c r="XX520"/>
      <c r="XY520"/>
      <c r="XZ520"/>
      <c r="YA520"/>
      <c r="YB520"/>
      <c r="YC520"/>
      <c r="YD520"/>
      <c r="YE520"/>
      <c r="YF520"/>
      <c r="YG520"/>
      <c r="YH520"/>
      <c r="YI520"/>
      <c r="YJ520"/>
      <c r="YK520"/>
      <c r="YL520"/>
      <c r="YM520"/>
      <c r="YN520"/>
      <c r="YO520"/>
      <c r="YP520"/>
      <c r="YQ520"/>
      <c r="YR520"/>
      <c r="YS520"/>
      <c r="YT520"/>
      <c r="YU520"/>
      <c r="YV520"/>
      <c r="YW520"/>
      <c r="YX520"/>
      <c r="YY520"/>
      <c r="YZ520"/>
      <c r="ZA520"/>
      <c r="ZB520"/>
      <c r="ZC520"/>
      <c r="ZD520"/>
      <c r="ZE520"/>
      <c r="ZF520"/>
      <c r="ZG520"/>
      <c r="ZH520"/>
      <c r="ZI520"/>
      <c r="ZJ520"/>
      <c r="ZK520"/>
      <c r="ZL520"/>
      <c r="ZM520"/>
      <c r="ZN520"/>
      <c r="ZO520"/>
      <c r="ZP520"/>
      <c r="ZQ520"/>
      <c r="ZR520"/>
      <c r="ZS520"/>
      <c r="ZT520"/>
      <c r="ZU520"/>
      <c r="ZV520"/>
      <c r="ZW520"/>
      <c r="ZX520"/>
      <c r="ZY520"/>
      <c r="ZZ520"/>
      <c r="AAA520"/>
      <c r="AAB520"/>
      <c r="AAC520"/>
      <c r="AAD520"/>
      <c r="AAE520"/>
      <c r="AAF520"/>
      <c r="AAG520"/>
      <c r="AAH520"/>
      <c r="AAI520"/>
      <c r="AAJ520"/>
      <c r="AAK520"/>
      <c r="AAL520"/>
      <c r="AAM520"/>
      <c r="AAN520"/>
      <c r="AAO520"/>
      <c r="AAP520"/>
      <c r="AAQ520"/>
      <c r="AAR520"/>
      <c r="AAS520"/>
      <c r="AAT520"/>
      <c r="AAU520"/>
      <c r="AAV520"/>
      <c r="AAW520"/>
      <c r="AAX520"/>
      <c r="AAY520"/>
      <c r="AAZ520"/>
      <c r="ABA520"/>
      <c r="ABB520"/>
      <c r="ABC520"/>
      <c r="ABD520"/>
      <c r="ABE520"/>
      <c r="ABF520"/>
      <c r="ABG520"/>
      <c r="ABH520"/>
      <c r="ABI520"/>
      <c r="ABJ520"/>
      <c r="ABK520"/>
      <c r="ABL520"/>
      <c r="ABM520"/>
      <c r="ABN520"/>
      <c r="ABO520"/>
      <c r="ABP520"/>
      <c r="ABQ520"/>
      <c r="ABR520"/>
      <c r="ABS520"/>
      <c r="ABT520"/>
      <c r="ABU520"/>
      <c r="ABV520"/>
      <c r="ABW520"/>
      <c r="ABX520"/>
      <c r="ABY520"/>
      <c r="ABZ520"/>
      <c r="ACA520"/>
      <c r="ACB520"/>
      <c r="ACC520"/>
      <c r="ACD520"/>
      <c r="ACE520"/>
      <c r="ACF520"/>
      <c r="ACG520"/>
      <c r="ACH520"/>
      <c r="ACI520"/>
      <c r="ACJ520"/>
      <c r="ACK520"/>
      <c r="ACL520"/>
      <c r="ACM520"/>
      <c r="ACN520"/>
      <c r="ACO520"/>
      <c r="ACP520"/>
      <c r="ACQ520"/>
      <c r="ACR520"/>
      <c r="ACS520"/>
      <c r="ACT520"/>
      <c r="ACU520"/>
      <c r="ACV520"/>
      <c r="ACW520"/>
      <c r="ACX520"/>
      <c r="ACY520"/>
      <c r="ACZ520"/>
      <c r="ADA520"/>
      <c r="ADB520"/>
      <c r="ADC520"/>
      <c r="ADD520"/>
      <c r="ADE520"/>
      <c r="ADF520"/>
      <c r="ADG520"/>
      <c r="ADH520"/>
      <c r="ADI520"/>
      <c r="ADJ520"/>
      <c r="ADK520"/>
      <c r="ADL520"/>
      <c r="ADM520"/>
      <c r="ADN520"/>
      <c r="ADO520"/>
      <c r="ADP520"/>
      <c r="ADQ520"/>
      <c r="ADR520"/>
      <c r="ADS520"/>
      <c r="ADT520"/>
      <c r="ADU520"/>
      <c r="ADV520"/>
      <c r="ADW520"/>
      <c r="ADX520"/>
      <c r="ADY520"/>
      <c r="ADZ520"/>
      <c r="AEA520"/>
      <c r="AEB520"/>
      <c r="AEC520"/>
      <c r="AED520"/>
      <c r="AEE520"/>
      <c r="AEF520"/>
      <c r="AEG520"/>
      <c r="AEH520"/>
      <c r="AEI520"/>
      <c r="AEJ520"/>
      <c r="AEK520"/>
      <c r="AEL520"/>
      <c r="AEM520"/>
      <c r="AEN520"/>
      <c r="AEO520"/>
      <c r="AEP520"/>
      <c r="AEQ520"/>
      <c r="AER520"/>
      <c r="AES520"/>
      <c r="AET520"/>
      <c r="AEU520"/>
      <c r="AEV520"/>
      <c r="AEW520"/>
      <c r="AEX520"/>
      <c r="AEY520"/>
      <c r="AEZ520"/>
      <c r="AFA520"/>
      <c r="AFB520"/>
      <c r="AFC520"/>
      <c r="AFD520"/>
      <c r="AFE520"/>
      <c r="AFF520"/>
      <c r="AFG520"/>
      <c r="AFH520"/>
      <c r="AFI520"/>
      <c r="AFJ520"/>
      <c r="AFK520"/>
      <c r="AFL520"/>
      <c r="AFM520"/>
      <c r="AFN520"/>
      <c r="AFO520"/>
      <c r="AFP520"/>
      <c r="AFQ520"/>
      <c r="AFR520"/>
      <c r="AFS520"/>
      <c r="AFT520"/>
      <c r="AFU520"/>
      <c r="AFV520"/>
      <c r="AFW520"/>
      <c r="AFX520"/>
      <c r="AFY520"/>
      <c r="AFZ520"/>
      <c r="AGA520"/>
      <c r="AGB520"/>
      <c r="AGC520"/>
      <c r="AGD520"/>
      <c r="AGE520"/>
      <c r="AGF520"/>
      <c r="AGG520"/>
      <c r="AGH520"/>
      <c r="AGI520"/>
      <c r="AGJ520"/>
      <c r="AGK520"/>
      <c r="AGL520"/>
      <c r="AGM520"/>
      <c r="AGN520"/>
      <c r="AGO520"/>
      <c r="AGP520"/>
      <c r="AGQ520"/>
      <c r="AGR520"/>
      <c r="AGS520"/>
      <c r="AGT520"/>
      <c r="AGU520"/>
      <c r="AGV520"/>
      <c r="AGW520"/>
      <c r="AGX520"/>
      <c r="AGY520"/>
      <c r="AGZ520"/>
      <c r="AHA520"/>
      <c r="AHB520"/>
      <c r="AHC520"/>
      <c r="AHD520"/>
      <c r="AHE520"/>
      <c r="AHF520"/>
      <c r="AHG520"/>
      <c r="AHH520"/>
      <c r="AHI520"/>
      <c r="AHJ520"/>
      <c r="AHK520"/>
      <c r="AHL520"/>
      <c r="AHM520"/>
      <c r="AHN520"/>
      <c r="AHO520"/>
      <c r="AHP520"/>
      <c r="AHQ520"/>
      <c r="AHR520"/>
      <c r="AHS520"/>
      <c r="AHT520"/>
      <c r="AHU520"/>
      <c r="AHV520"/>
      <c r="AHW520"/>
      <c r="AHX520"/>
      <c r="AHY520"/>
      <c r="AHZ520"/>
      <c r="AIA520"/>
      <c r="AIB520"/>
      <c r="AIC520"/>
      <c r="AID520"/>
      <c r="AIE520"/>
      <c r="AIF520"/>
      <c r="AIG520"/>
      <c r="AIH520"/>
      <c r="AII520"/>
      <c r="AIJ520"/>
      <c r="AIK520"/>
      <c r="AIL520"/>
      <c r="AIM520"/>
      <c r="AIN520"/>
      <c r="AIO520"/>
      <c r="AIP520"/>
      <c r="AIQ520"/>
      <c r="AIR520"/>
      <c r="AIS520"/>
      <c r="AIT520"/>
      <c r="AIU520"/>
      <c r="AIV520"/>
      <c r="AIW520"/>
      <c r="AIX520"/>
      <c r="AIY520"/>
      <c r="AIZ520"/>
      <c r="AJA520"/>
      <c r="AJB520"/>
      <c r="AJC520"/>
      <c r="AJD520"/>
      <c r="AJE520"/>
      <c r="AJF520"/>
      <c r="AJG520"/>
      <c r="AJH520"/>
      <c r="AJI520"/>
      <c r="AJJ520"/>
      <c r="AJK520"/>
      <c r="AJL520"/>
      <c r="AJM520"/>
      <c r="AJN520"/>
      <c r="AJO520"/>
      <c r="AJP520"/>
      <c r="AJQ520"/>
      <c r="AJR520"/>
      <c r="AJS520"/>
      <c r="AJT520"/>
      <c r="AJU520"/>
      <c r="AJV520"/>
      <c r="AJW520"/>
      <c r="AJX520"/>
      <c r="AJY520"/>
      <c r="AJZ520"/>
      <c r="AKA520"/>
      <c r="AKB520"/>
      <c r="AKC520"/>
      <c r="AKD520"/>
      <c r="AKE520"/>
      <c r="AKF520"/>
      <c r="AKG520"/>
      <c r="AKH520"/>
      <c r="AKI520"/>
      <c r="AKJ520"/>
      <c r="AKK520"/>
      <c r="AKL520"/>
      <c r="AKM520"/>
      <c r="AKN520"/>
      <c r="AKO520"/>
      <c r="AKP520"/>
      <c r="AKQ520"/>
      <c r="AKR520"/>
      <c r="AKS520"/>
      <c r="AKT520"/>
      <c r="AKU520"/>
      <c r="AKV520"/>
      <c r="AKW520"/>
      <c r="AKX520"/>
      <c r="AKY520"/>
      <c r="AKZ520"/>
      <c r="ALA520"/>
      <c r="ALB520"/>
      <c r="ALC520"/>
      <c r="ALD520"/>
      <c r="ALE520"/>
      <c r="ALF520"/>
      <c r="ALG520"/>
      <c r="ALH520"/>
      <c r="ALI520"/>
      <c r="ALJ520"/>
      <c r="ALK520"/>
      <c r="ALL520"/>
      <c r="ALM520"/>
      <c r="ALN520"/>
      <c r="ALO520"/>
      <c r="ALP520"/>
      <c r="ALQ520"/>
      <c r="ALR520"/>
      <c r="ALS520"/>
      <c r="ALT520"/>
      <c r="ALU520"/>
      <c r="ALV520"/>
      <c r="ALW520"/>
      <c r="ALX520"/>
      <c r="ALY520"/>
      <c r="ALZ520"/>
      <c r="AMA520"/>
      <c r="AMB520"/>
      <c r="AMC520"/>
      <c r="AMD520"/>
      <c r="AME520"/>
      <c r="AMF520"/>
      <c r="AMG520"/>
      <c r="AMH520"/>
      <c r="AMI520"/>
      <c r="AMJ520"/>
      <c r="AMK520"/>
      <c r="AML520"/>
      <c r="AMM520"/>
      <c r="AMN520"/>
      <c r="AMO520"/>
      <c r="AMP520"/>
      <c r="AMQ520"/>
      <c r="AMR520"/>
      <c r="AMS520"/>
      <c r="AMT520"/>
      <c r="AMU520"/>
    </row>
    <row r="521" spans="3:1035" s="6" customFormat="1" ht="15" customHeight="1" x14ac:dyDescent="0.25">
      <c r="C521" s="6" t="str">
        <f t="shared" si="170"/>
        <v>Ruud</v>
      </c>
      <c r="D521" s="6" t="str">
        <f t="shared" si="171"/>
        <v>PROUH80 T2 RU245  (80 gal)</v>
      </c>
      <c r="E521" s="6">
        <f t="shared" si="172"/>
        <v>2100534</v>
      </c>
      <c r="F521" s="55">
        <f t="shared" si="173"/>
        <v>80</v>
      </c>
      <c r="G521" s="6" t="str">
        <f t="shared" si="174"/>
        <v>AOSmithSHPT80</v>
      </c>
      <c r="H521" s="114">
        <f t="shared" si="175"/>
        <v>0</v>
      </c>
      <c r="I521" s="152" t="str">
        <f t="shared" si="176"/>
        <v>RuudPROUH80RU245</v>
      </c>
      <c r="J521" s="114">
        <v>1</v>
      </c>
      <c r="K521" s="220">
        <v>0</v>
      </c>
      <c r="L521" s="91" t="s">
        <v>188</v>
      </c>
      <c r="M521" s="32">
        <v>1</v>
      </c>
      <c r="N521" s="75">
        <f t="shared" si="177"/>
        <v>21</v>
      </c>
      <c r="O521" s="12" t="s">
        <v>96</v>
      </c>
      <c r="P521" s="62">
        <f t="shared" si="189"/>
        <v>5</v>
      </c>
      <c r="Q521" s="164">
        <f t="shared" si="166"/>
        <v>2100534</v>
      </c>
      <c r="R521" s="59" t="str">
        <f t="shared" si="178"/>
        <v>PROUH80 T2 RU245  (80 gal)</v>
      </c>
      <c r="S521" s="151">
        <f t="shared" si="167"/>
        <v>1</v>
      </c>
      <c r="T521" s="13" t="s">
        <v>150</v>
      </c>
      <c r="U521" s="14">
        <v>80</v>
      </c>
      <c r="V521" s="100" t="s">
        <v>161</v>
      </c>
      <c r="W521" s="80" t="s">
        <v>161</v>
      </c>
      <c r="X521" s="85" t="str">
        <f t="shared" si="168"/>
        <v>AOSmithSHPT80</v>
      </c>
      <c r="Y521" s="113">
        <v>0</v>
      </c>
      <c r="Z521" s="46">
        <f>[1]ESTAR_to_AWHS!I153</f>
        <v>3</v>
      </c>
      <c r="AA521" s="47">
        <f>[1]ESTAR_to_AWHS!J153</f>
        <v>42505</v>
      </c>
      <c r="AB521" s="44" t="s">
        <v>88</v>
      </c>
      <c r="AC521" s="124" t="str">
        <f t="shared" si="179"/>
        <v>2,     2100534,   "PROUH80 T2 RU245  (80 gal)"</v>
      </c>
      <c r="AD521" s="126" t="str">
        <f t="shared" si="190"/>
        <v>Ruud</v>
      </c>
      <c r="AE521" t="s">
        <v>653</v>
      </c>
      <c r="AF521" s="167">
        <f t="shared" si="169"/>
        <v>1</v>
      </c>
      <c r="AG521" s="124" t="str">
        <f t="shared" si="180"/>
        <v xml:space="preserve">          case  PROUH80 T2 RU245  (80 gal)   :   "RuudPROUH80RU245"</v>
      </c>
      <c r="AH521" s="6" t="s">
        <v>1275</v>
      </c>
      <c r="AI521" s="6">
        <v>2.4500000000000002</v>
      </c>
      <c r="AJ521" s="6">
        <v>1</v>
      </c>
      <c r="AK521"/>
      <c r="AL521" s="138" t="str">
        <f t="shared" si="181"/>
        <v/>
      </c>
      <c r="AM521" s="138" t="str">
        <f t="shared" si="182"/>
        <v/>
      </c>
      <c r="AN521"/>
      <c r="AO521"/>
      <c r="AP521"/>
      <c r="AQ521"/>
      <c r="AR521"/>
    </row>
    <row r="522" spans="3:1035" s="6" customFormat="1" ht="15" customHeight="1" x14ac:dyDescent="0.25">
      <c r="C522" s="6" t="str">
        <f t="shared" si="170"/>
        <v>Ruud</v>
      </c>
      <c r="D522" s="6" t="str">
        <f t="shared" si="171"/>
        <v>PROUH80 T2 RU350 D  (80 gal)</v>
      </c>
      <c r="E522" s="6">
        <f t="shared" si="172"/>
        <v>2100641</v>
      </c>
      <c r="F522" s="55">
        <f t="shared" si="173"/>
        <v>80</v>
      </c>
      <c r="G522" s="6" t="str">
        <f t="shared" si="174"/>
        <v>RheemHBDR4580</v>
      </c>
      <c r="H522" s="114">
        <f t="shared" si="175"/>
        <v>0</v>
      </c>
      <c r="I522" s="152" t="str">
        <f t="shared" si="176"/>
        <v>RuudPROUH80RU350D</v>
      </c>
      <c r="J522" s="114">
        <v>3</v>
      </c>
      <c r="K522" s="219">
        <v>3.7</v>
      </c>
      <c r="L522" s="91" t="s">
        <v>188</v>
      </c>
      <c r="M522" s="32">
        <v>3</v>
      </c>
      <c r="N522" s="75">
        <f t="shared" si="177"/>
        <v>21</v>
      </c>
      <c r="O522" s="12" t="s">
        <v>96</v>
      </c>
      <c r="P522" s="62">
        <f t="shared" si="189"/>
        <v>6</v>
      </c>
      <c r="Q522" s="164">
        <f t="shared" ref="Q522:Q585" si="191" xml:space="preserve"> (N522*100000) + (P522*100) + VLOOKUP( W522, $T$2:$V$70, 2, FALSE )</f>
        <v>2100641</v>
      </c>
      <c r="R522" s="59" t="str">
        <f t="shared" si="178"/>
        <v>PROUH80 T2 RU350 D  (80 gal)</v>
      </c>
      <c r="S522" s="151">
        <f t="shared" ref="S522:S585" si="192">COUNTIF(R$87:R$620, R522)</f>
        <v>1</v>
      </c>
      <c r="T522" s="13" t="s">
        <v>136</v>
      </c>
      <c r="U522" s="14">
        <v>80</v>
      </c>
      <c r="V522" s="99" t="s">
        <v>261</v>
      </c>
      <c r="W522" s="80" t="s">
        <v>261</v>
      </c>
      <c r="X522" s="85" t="str">
        <f t="shared" ref="X522:X585" si="193">VLOOKUP( W522, $T$2:$V$71, 3, FALSE )</f>
        <v>RheemHBDR4580</v>
      </c>
      <c r="Y522" s="113">
        <v>0</v>
      </c>
      <c r="Z522" s="46">
        <f>[1]ESTAR_to_AWHS!I66</f>
        <v>4</v>
      </c>
      <c r="AA522" s="47">
        <f>[1]ESTAR_to_AWHS!J66</f>
        <v>42667</v>
      </c>
      <c r="AB522" s="44" t="s">
        <v>88</v>
      </c>
      <c r="AC522" s="124" t="str">
        <f t="shared" si="179"/>
        <v>2,     2100641,   "PROUH80 T2 RU350 D  (80 gal)"</v>
      </c>
      <c r="AD522" s="126" t="str">
        <f t="shared" si="190"/>
        <v>Ruud</v>
      </c>
      <c r="AE522" t="s">
        <v>654</v>
      </c>
      <c r="AF522" s="167">
        <f t="shared" ref="AF522:AF585" si="194">COUNTIF(AE$74:AE$620, AE522)</f>
        <v>1</v>
      </c>
      <c r="AG522" s="124" t="str">
        <f t="shared" si="180"/>
        <v xml:space="preserve">          case  PROUH80 T2 RU350 D  (80 gal)   :   "RuudPROUH80RU350D"</v>
      </c>
      <c r="AH522" s="6">
        <v>3.7</v>
      </c>
      <c r="AJ522" s="6">
        <v>3</v>
      </c>
      <c r="AK522"/>
      <c r="AL522" s="138">
        <f t="shared" si="181"/>
        <v>3.7</v>
      </c>
      <c r="AM522" s="138" t="str">
        <f t="shared" si="182"/>
        <v/>
      </c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  <c r="DF522"/>
      <c r="DG522"/>
      <c r="DH522"/>
      <c r="DI522"/>
      <c r="DJ522"/>
      <c r="DK522"/>
      <c r="DL522"/>
      <c r="DM522"/>
      <c r="DN522"/>
      <c r="DO522"/>
      <c r="DP522"/>
      <c r="DQ522"/>
      <c r="DR522"/>
      <c r="DS522"/>
      <c r="DT522"/>
      <c r="DU522"/>
      <c r="DV522"/>
      <c r="DW522"/>
      <c r="DX522"/>
      <c r="DY522"/>
      <c r="DZ522"/>
      <c r="EA522"/>
      <c r="EB522"/>
      <c r="EC522"/>
      <c r="ED522"/>
      <c r="EE522"/>
      <c r="EF522"/>
      <c r="EG522"/>
      <c r="EH522"/>
      <c r="EI522"/>
      <c r="EJ522"/>
      <c r="EK522"/>
      <c r="EL522"/>
      <c r="EM522"/>
      <c r="EN522"/>
      <c r="EO522"/>
      <c r="EP522"/>
      <c r="EQ522"/>
      <c r="ER522"/>
      <c r="ES522"/>
      <c r="ET522"/>
      <c r="EU522"/>
      <c r="EV522"/>
      <c r="EW522"/>
      <c r="EX522"/>
      <c r="EY522"/>
      <c r="EZ522"/>
      <c r="FA522"/>
      <c r="FB522"/>
      <c r="FC522"/>
      <c r="FD522"/>
      <c r="FE522"/>
      <c r="FF522"/>
      <c r="FG522"/>
      <c r="FH522"/>
      <c r="FI522"/>
      <c r="FJ522"/>
      <c r="FK522"/>
      <c r="FL522"/>
      <c r="FM522"/>
      <c r="FN522"/>
      <c r="FO522"/>
      <c r="FP522"/>
      <c r="FQ522"/>
      <c r="FR522"/>
      <c r="FS522"/>
      <c r="FT522"/>
      <c r="FU522"/>
      <c r="FV522"/>
      <c r="FW522"/>
      <c r="FX522"/>
      <c r="FY522"/>
      <c r="FZ522"/>
      <c r="GA522"/>
      <c r="GB522"/>
      <c r="GC522"/>
      <c r="GD522"/>
      <c r="GE522"/>
      <c r="GF522"/>
      <c r="GG522"/>
      <c r="GH522"/>
      <c r="GI522"/>
      <c r="GJ522"/>
      <c r="GK522"/>
      <c r="GL522"/>
      <c r="GM522"/>
      <c r="GN522"/>
      <c r="GO522"/>
      <c r="GP522"/>
      <c r="GQ522"/>
      <c r="GR522"/>
      <c r="GS522"/>
      <c r="GT522"/>
      <c r="GU522"/>
      <c r="GV522"/>
      <c r="GW522"/>
      <c r="GX522"/>
      <c r="GY522"/>
      <c r="GZ522"/>
      <c r="HA522"/>
      <c r="HB522"/>
      <c r="HC522"/>
      <c r="HD522"/>
      <c r="HE522"/>
      <c r="HF522"/>
      <c r="HG522"/>
      <c r="HH522"/>
      <c r="HI522"/>
      <c r="HJ522"/>
      <c r="HK522"/>
      <c r="HL522"/>
      <c r="HM522"/>
      <c r="HN522"/>
      <c r="HO522"/>
      <c r="HP522"/>
      <c r="HQ522"/>
      <c r="HR522"/>
      <c r="HS522"/>
      <c r="HT522"/>
      <c r="HU522"/>
      <c r="HV522"/>
      <c r="HW522"/>
      <c r="HX522"/>
      <c r="HY522"/>
      <c r="HZ522"/>
      <c r="IA522"/>
      <c r="IB522"/>
      <c r="IC522"/>
      <c r="ID522"/>
      <c r="IE522"/>
      <c r="IF522"/>
      <c r="IG522"/>
      <c r="IH522"/>
      <c r="II522"/>
      <c r="IJ522"/>
      <c r="IK522"/>
      <c r="IL522"/>
      <c r="IM522"/>
      <c r="IN522"/>
      <c r="IO522"/>
      <c r="IP522"/>
      <c r="IQ522"/>
      <c r="IR522"/>
      <c r="IS522"/>
      <c r="IT522"/>
      <c r="IU522"/>
      <c r="IV522"/>
      <c r="IW522"/>
      <c r="IX522"/>
      <c r="IY522"/>
      <c r="IZ522"/>
      <c r="JA522"/>
      <c r="JB522"/>
      <c r="JC522"/>
      <c r="JD522"/>
      <c r="JE522"/>
      <c r="JF522"/>
      <c r="JG522"/>
      <c r="JH522"/>
      <c r="JI522"/>
      <c r="JJ522"/>
      <c r="JK522"/>
      <c r="JL522"/>
      <c r="JM522"/>
      <c r="JN522"/>
      <c r="JO522"/>
      <c r="JP522"/>
      <c r="JQ522"/>
      <c r="JR522"/>
      <c r="JS522"/>
      <c r="JT522"/>
      <c r="JU522"/>
      <c r="JV522"/>
      <c r="JW522"/>
      <c r="JX522"/>
      <c r="JY522"/>
      <c r="JZ522"/>
      <c r="KA522"/>
      <c r="KB522"/>
      <c r="KC522"/>
      <c r="KD522"/>
      <c r="KE522"/>
      <c r="KF522"/>
      <c r="KG522"/>
      <c r="KH522"/>
      <c r="KI522"/>
      <c r="KJ522"/>
      <c r="KK522"/>
      <c r="KL522"/>
      <c r="KM522"/>
      <c r="KN522"/>
      <c r="KO522"/>
      <c r="KP522"/>
      <c r="KQ522"/>
      <c r="KR522"/>
      <c r="KS522"/>
      <c r="KT522"/>
      <c r="KU522"/>
      <c r="KV522"/>
      <c r="KW522"/>
      <c r="KX522"/>
      <c r="KY522"/>
      <c r="KZ522"/>
      <c r="LA522"/>
      <c r="LB522"/>
      <c r="LC522"/>
      <c r="LD522"/>
      <c r="LE522"/>
      <c r="LF522"/>
      <c r="LG522"/>
      <c r="LH522"/>
      <c r="LI522"/>
      <c r="LJ522"/>
      <c r="LK522"/>
      <c r="LL522"/>
      <c r="LM522"/>
      <c r="LN522"/>
      <c r="LO522"/>
      <c r="LP522"/>
      <c r="LQ522"/>
      <c r="LR522"/>
      <c r="LS522"/>
      <c r="LT522"/>
      <c r="LU522"/>
      <c r="LV522"/>
      <c r="LW522"/>
      <c r="LX522"/>
      <c r="LY522"/>
      <c r="LZ522"/>
      <c r="MA522"/>
      <c r="MB522"/>
      <c r="MC522"/>
      <c r="MD522"/>
      <c r="ME522"/>
      <c r="MF522"/>
      <c r="MG522"/>
      <c r="MH522"/>
      <c r="MI522"/>
      <c r="MJ522"/>
      <c r="MK522"/>
      <c r="ML522"/>
      <c r="MM522"/>
      <c r="MN522"/>
      <c r="MO522"/>
      <c r="MP522"/>
      <c r="MQ522"/>
      <c r="MR522"/>
      <c r="MS522"/>
      <c r="MT522"/>
      <c r="MU522"/>
      <c r="MV522"/>
      <c r="MW522"/>
      <c r="MX522"/>
      <c r="MY522"/>
      <c r="MZ522"/>
      <c r="NA522"/>
      <c r="NB522"/>
      <c r="NC522"/>
      <c r="ND522"/>
      <c r="NE522"/>
      <c r="NF522"/>
      <c r="NG522"/>
      <c r="NH522"/>
      <c r="NI522"/>
      <c r="NJ522"/>
      <c r="NK522"/>
      <c r="NL522"/>
      <c r="NM522"/>
      <c r="NN522"/>
      <c r="NO522"/>
      <c r="NP522"/>
      <c r="NQ522"/>
      <c r="NR522"/>
      <c r="NS522"/>
      <c r="NT522"/>
      <c r="NU522"/>
      <c r="NV522"/>
      <c r="NW522"/>
      <c r="NX522"/>
      <c r="NY522"/>
      <c r="NZ522"/>
      <c r="OA522"/>
      <c r="OB522"/>
      <c r="OC522"/>
      <c r="OD522"/>
      <c r="OE522"/>
      <c r="OF522"/>
      <c r="OG522"/>
      <c r="OH522"/>
      <c r="OI522"/>
      <c r="OJ522"/>
      <c r="OK522"/>
      <c r="OL522"/>
      <c r="OM522"/>
      <c r="ON522"/>
      <c r="OO522"/>
      <c r="OP522"/>
      <c r="OQ522"/>
      <c r="OR522"/>
      <c r="OS522"/>
      <c r="OT522"/>
      <c r="OU522"/>
      <c r="OV522"/>
      <c r="OW522"/>
      <c r="OX522"/>
      <c r="OY522"/>
      <c r="OZ522"/>
      <c r="PA522"/>
      <c r="PB522"/>
      <c r="PC522"/>
      <c r="PD522"/>
      <c r="PE522"/>
      <c r="PF522"/>
      <c r="PG522"/>
      <c r="PH522"/>
      <c r="PI522"/>
      <c r="PJ522"/>
      <c r="PK522"/>
      <c r="PL522"/>
      <c r="PM522"/>
      <c r="PN522"/>
      <c r="PO522"/>
      <c r="PP522"/>
      <c r="PQ522"/>
      <c r="PR522"/>
      <c r="PS522"/>
      <c r="PT522"/>
      <c r="PU522"/>
      <c r="PV522"/>
      <c r="PW522"/>
      <c r="PX522"/>
      <c r="PY522"/>
      <c r="PZ522"/>
      <c r="QA522"/>
      <c r="QB522"/>
      <c r="QC522"/>
      <c r="QD522"/>
      <c r="QE522"/>
      <c r="QF522"/>
      <c r="QG522"/>
      <c r="QH522"/>
      <c r="QI522"/>
      <c r="QJ522"/>
      <c r="QK522"/>
      <c r="QL522"/>
      <c r="QM522"/>
      <c r="QN522"/>
      <c r="QO522"/>
      <c r="QP522"/>
      <c r="QQ522"/>
      <c r="QR522"/>
      <c r="QS522"/>
      <c r="QT522"/>
      <c r="QU522"/>
      <c r="QV522"/>
      <c r="QW522"/>
      <c r="QX522"/>
      <c r="QY522"/>
      <c r="QZ522"/>
      <c r="RA522"/>
      <c r="RB522"/>
      <c r="RC522"/>
      <c r="RD522"/>
      <c r="RE522"/>
      <c r="RF522"/>
      <c r="RG522"/>
      <c r="RH522"/>
      <c r="RI522"/>
      <c r="RJ522"/>
      <c r="RK522"/>
      <c r="RL522"/>
      <c r="RM522"/>
      <c r="RN522"/>
      <c r="RO522"/>
      <c r="RP522"/>
      <c r="RQ522"/>
      <c r="RR522"/>
      <c r="RS522"/>
      <c r="RT522"/>
      <c r="RU522"/>
      <c r="RV522"/>
      <c r="RW522"/>
      <c r="RX522"/>
      <c r="RY522"/>
      <c r="RZ522"/>
      <c r="SA522"/>
      <c r="SB522"/>
      <c r="SC522"/>
      <c r="SD522"/>
      <c r="SE522"/>
      <c r="SF522"/>
      <c r="SG522"/>
      <c r="SH522"/>
      <c r="SI522"/>
      <c r="SJ522"/>
      <c r="SK522"/>
      <c r="SL522"/>
      <c r="SM522"/>
      <c r="SN522"/>
      <c r="SO522"/>
      <c r="SP522"/>
      <c r="SQ522"/>
      <c r="SR522"/>
      <c r="SS522"/>
      <c r="ST522"/>
      <c r="SU522"/>
      <c r="SV522"/>
      <c r="SW522"/>
      <c r="SX522"/>
      <c r="SY522"/>
      <c r="SZ522"/>
      <c r="TA522"/>
      <c r="TB522"/>
      <c r="TC522"/>
      <c r="TD522"/>
      <c r="TE522"/>
      <c r="TF522"/>
      <c r="TG522"/>
      <c r="TH522"/>
      <c r="TI522"/>
      <c r="TJ522"/>
      <c r="TK522"/>
      <c r="TL522"/>
      <c r="TM522"/>
      <c r="TN522"/>
      <c r="TO522"/>
      <c r="TP522"/>
      <c r="TQ522"/>
      <c r="TR522"/>
      <c r="TS522"/>
      <c r="TT522"/>
      <c r="TU522"/>
      <c r="TV522"/>
      <c r="TW522"/>
      <c r="TX522"/>
      <c r="TY522"/>
      <c r="TZ522"/>
      <c r="UA522"/>
      <c r="UB522"/>
      <c r="UC522"/>
      <c r="UD522"/>
      <c r="UE522"/>
      <c r="UF522"/>
      <c r="UG522"/>
      <c r="UH522"/>
      <c r="UI522"/>
      <c r="UJ522"/>
      <c r="UK522"/>
      <c r="UL522"/>
      <c r="UM522"/>
      <c r="UN522"/>
      <c r="UO522"/>
      <c r="UP522"/>
      <c r="UQ522"/>
      <c r="UR522"/>
      <c r="US522"/>
      <c r="UT522"/>
      <c r="UU522"/>
      <c r="UV522"/>
      <c r="UW522"/>
      <c r="UX522"/>
      <c r="UY522"/>
      <c r="UZ522"/>
      <c r="VA522"/>
      <c r="VB522"/>
      <c r="VC522"/>
      <c r="VD522"/>
      <c r="VE522"/>
      <c r="VF522"/>
      <c r="VG522"/>
      <c r="VH522"/>
      <c r="VI522"/>
      <c r="VJ522"/>
      <c r="VK522"/>
      <c r="VL522"/>
      <c r="VM522"/>
      <c r="VN522"/>
      <c r="VO522"/>
      <c r="VP522"/>
      <c r="VQ522"/>
      <c r="VR522"/>
      <c r="VS522"/>
      <c r="VT522"/>
      <c r="VU522"/>
      <c r="VV522"/>
      <c r="VW522"/>
      <c r="VX522"/>
      <c r="VY522"/>
      <c r="VZ522"/>
      <c r="WA522"/>
      <c r="WB522"/>
      <c r="WC522"/>
      <c r="WD522"/>
      <c r="WE522"/>
      <c r="WF522"/>
      <c r="WG522"/>
      <c r="WH522"/>
      <c r="WI522"/>
      <c r="WJ522"/>
      <c r="WK522"/>
      <c r="WL522"/>
      <c r="WM522"/>
      <c r="WN522"/>
      <c r="WO522"/>
      <c r="WP522"/>
      <c r="WQ522"/>
      <c r="WR522"/>
      <c r="WS522"/>
      <c r="WT522"/>
      <c r="WU522"/>
      <c r="WV522"/>
      <c r="WW522"/>
      <c r="WX522"/>
      <c r="WY522"/>
      <c r="WZ522"/>
      <c r="XA522"/>
      <c r="XB522"/>
      <c r="XC522"/>
      <c r="XD522"/>
      <c r="XE522"/>
      <c r="XF522"/>
      <c r="XG522"/>
      <c r="XH522"/>
      <c r="XI522"/>
      <c r="XJ522"/>
      <c r="XK522"/>
      <c r="XL522"/>
      <c r="XM522"/>
      <c r="XN522"/>
      <c r="XO522"/>
      <c r="XP522"/>
      <c r="XQ522"/>
      <c r="XR522"/>
      <c r="XS522"/>
      <c r="XT522"/>
      <c r="XU522"/>
      <c r="XV522"/>
      <c r="XW522"/>
      <c r="XX522"/>
      <c r="XY522"/>
      <c r="XZ522"/>
      <c r="YA522"/>
      <c r="YB522"/>
      <c r="YC522"/>
      <c r="YD522"/>
      <c r="YE522"/>
      <c r="YF522"/>
      <c r="YG522"/>
      <c r="YH522"/>
      <c r="YI522"/>
      <c r="YJ522"/>
      <c r="YK522"/>
      <c r="YL522"/>
      <c r="YM522"/>
      <c r="YN522"/>
      <c r="YO522"/>
      <c r="YP522"/>
      <c r="YQ522"/>
      <c r="YR522"/>
      <c r="YS522"/>
      <c r="YT522"/>
      <c r="YU522"/>
      <c r="YV522"/>
      <c r="YW522"/>
      <c r="YX522"/>
      <c r="YY522"/>
      <c r="YZ522"/>
      <c r="ZA522"/>
      <c r="ZB522"/>
      <c r="ZC522"/>
      <c r="ZD522"/>
      <c r="ZE522"/>
      <c r="ZF522"/>
      <c r="ZG522"/>
      <c r="ZH522"/>
      <c r="ZI522"/>
      <c r="ZJ522"/>
      <c r="ZK522"/>
      <c r="ZL522"/>
      <c r="ZM522"/>
      <c r="ZN522"/>
      <c r="ZO522"/>
      <c r="ZP522"/>
      <c r="ZQ522"/>
      <c r="ZR522"/>
      <c r="ZS522"/>
      <c r="ZT522"/>
      <c r="ZU522"/>
      <c r="ZV522"/>
      <c r="ZW522"/>
      <c r="ZX522"/>
      <c r="ZY522"/>
      <c r="ZZ522"/>
      <c r="AAA522"/>
      <c r="AAB522"/>
      <c r="AAC522"/>
      <c r="AAD522"/>
      <c r="AAE522"/>
      <c r="AAF522"/>
      <c r="AAG522"/>
      <c r="AAH522"/>
      <c r="AAI522"/>
      <c r="AAJ522"/>
      <c r="AAK522"/>
      <c r="AAL522"/>
      <c r="AAM522"/>
      <c r="AAN522"/>
      <c r="AAO522"/>
      <c r="AAP522"/>
      <c r="AAQ522"/>
      <c r="AAR522"/>
      <c r="AAS522"/>
      <c r="AAT522"/>
      <c r="AAU522"/>
      <c r="AAV522"/>
      <c r="AAW522"/>
      <c r="AAX522"/>
      <c r="AAY522"/>
      <c r="AAZ522"/>
      <c r="ABA522"/>
      <c r="ABB522"/>
      <c r="ABC522"/>
      <c r="ABD522"/>
      <c r="ABE522"/>
      <c r="ABF522"/>
      <c r="ABG522"/>
      <c r="ABH522"/>
      <c r="ABI522"/>
      <c r="ABJ522"/>
      <c r="ABK522"/>
      <c r="ABL522"/>
      <c r="ABM522"/>
      <c r="ABN522"/>
      <c r="ABO522"/>
      <c r="ABP522"/>
      <c r="ABQ522"/>
      <c r="ABR522"/>
      <c r="ABS522"/>
      <c r="ABT522"/>
      <c r="ABU522"/>
      <c r="ABV522"/>
      <c r="ABW522"/>
      <c r="ABX522"/>
      <c r="ABY522"/>
      <c r="ABZ522"/>
      <c r="ACA522"/>
      <c r="ACB522"/>
      <c r="ACC522"/>
      <c r="ACD522"/>
      <c r="ACE522"/>
      <c r="ACF522"/>
      <c r="ACG522"/>
      <c r="ACH522"/>
      <c r="ACI522"/>
      <c r="ACJ522"/>
      <c r="ACK522"/>
      <c r="ACL522"/>
      <c r="ACM522"/>
      <c r="ACN522"/>
      <c r="ACO522"/>
      <c r="ACP522"/>
      <c r="ACQ522"/>
      <c r="ACR522"/>
      <c r="ACS522"/>
      <c r="ACT522"/>
      <c r="ACU522"/>
      <c r="ACV522"/>
      <c r="ACW522"/>
      <c r="ACX522"/>
      <c r="ACY522"/>
      <c r="ACZ522"/>
      <c r="ADA522"/>
      <c r="ADB522"/>
      <c r="ADC522"/>
      <c r="ADD522"/>
      <c r="ADE522"/>
      <c r="ADF522"/>
      <c r="ADG522"/>
      <c r="ADH522"/>
      <c r="ADI522"/>
      <c r="ADJ522"/>
      <c r="ADK522"/>
      <c r="ADL522"/>
      <c r="ADM522"/>
      <c r="ADN522"/>
      <c r="ADO522"/>
      <c r="ADP522"/>
      <c r="ADQ522"/>
      <c r="ADR522"/>
      <c r="ADS522"/>
      <c r="ADT522"/>
      <c r="ADU522"/>
      <c r="ADV522"/>
      <c r="ADW522"/>
      <c r="ADX522"/>
      <c r="ADY522"/>
      <c r="ADZ522"/>
      <c r="AEA522"/>
      <c r="AEB522"/>
      <c r="AEC522"/>
      <c r="AED522"/>
      <c r="AEE522"/>
      <c r="AEF522"/>
      <c r="AEG522"/>
      <c r="AEH522"/>
      <c r="AEI522"/>
      <c r="AEJ522"/>
      <c r="AEK522"/>
      <c r="AEL522"/>
      <c r="AEM522"/>
      <c r="AEN522"/>
      <c r="AEO522"/>
      <c r="AEP522"/>
      <c r="AEQ522"/>
      <c r="AER522"/>
      <c r="AES522"/>
      <c r="AET522"/>
      <c r="AEU522"/>
      <c r="AEV522"/>
      <c r="AEW522"/>
      <c r="AEX522"/>
      <c r="AEY522"/>
      <c r="AEZ522"/>
      <c r="AFA522"/>
      <c r="AFB522"/>
      <c r="AFC522"/>
      <c r="AFD522"/>
      <c r="AFE522"/>
      <c r="AFF522"/>
      <c r="AFG522"/>
      <c r="AFH522"/>
      <c r="AFI522"/>
      <c r="AFJ522"/>
      <c r="AFK522"/>
      <c r="AFL522"/>
      <c r="AFM522"/>
      <c r="AFN522"/>
      <c r="AFO522"/>
      <c r="AFP522"/>
      <c r="AFQ522"/>
      <c r="AFR522"/>
      <c r="AFS522"/>
      <c r="AFT522"/>
      <c r="AFU522"/>
      <c r="AFV522"/>
      <c r="AFW522"/>
      <c r="AFX522"/>
      <c r="AFY522"/>
      <c r="AFZ522"/>
      <c r="AGA522"/>
      <c r="AGB522"/>
      <c r="AGC522"/>
      <c r="AGD522"/>
      <c r="AGE522"/>
      <c r="AGF522"/>
      <c r="AGG522"/>
      <c r="AGH522"/>
      <c r="AGI522"/>
      <c r="AGJ522"/>
      <c r="AGK522"/>
      <c r="AGL522"/>
      <c r="AGM522"/>
      <c r="AGN522"/>
      <c r="AGO522"/>
      <c r="AGP522"/>
      <c r="AGQ522"/>
      <c r="AGR522"/>
      <c r="AGS522"/>
      <c r="AGT522"/>
      <c r="AGU522"/>
      <c r="AGV522"/>
      <c r="AGW522"/>
      <c r="AGX522"/>
      <c r="AGY522"/>
      <c r="AGZ522"/>
      <c r="AHA522"/>
      <c r="AHB522"/>
      <c r="AHC522"/>
      <c r="AHD522"/>
      <c r="AHE522"/>
      <c r="AHF522"/>
      <c r="AHG522"/>
      <c r="AHH522"/>
      <c r="AHI522"/>
      <c r="AHJ522"/>
      <c r="AHK522"/>
      <c r="AHL522"/>
      <c r="AHM522"/>
      <c r="AHN522"/>
      <c r="AHO522"/>
      <c r="AHP522"/>
      <c r="AHQ522"/>
      <c r="AHR522"/>
      <c r="AHS522"/>
      <c r="AHT522"/>
      <c r="AHU522"/>
      <c r="AHV522"/>
      <c r="AHW522"/>
      <c r="AHX522"/>
      <c r="AHY522"/>
      <c r="AHZ522"/>
      <c r="AIA522"/>
      <c r="AIB522"/>
      <c r="AIC522"/>
      <c r="AID522"/>
      <c r="AIE522"/>
      <c r="AIF522"/>
      <c r="AIG522"/>
      <c r="AIH522"/>
      <c r="AII522"/>
      <c r="AIJ522"/>
      <c r="AIK522"/>
      <c r="AIL522"/>
      <c r="AIM522"/>
      <c r="AIN522"/>
      <c r="AIO522"/>
      <c r="AIP522"/>
      <c r="AIQ522"/>
      <c r="AIR522"/>
      <c r="AIS522"/>
      <c r="AIT522"/>
      <c r="AIU522"/>
      <c r="AIV522"/>
      <c r="AIW522"/>
      <c r="AIX522"/>
      <c r="AIY522"/>
      <c r="AIZ522"/>
      <c r="AJA522"/>
      <c r="AJB522"/>
      <c r="AJC522"/>
      <c r="AJD522"/>
      <c r="AJE522"/>
      <c r="AJF522"/>
      <c r="AJG522"/>
      <c r="AJH522"/>
      <c r="AJI522"/>
      <c r="AJJ522"/>
      <c r="AJK522"/>
      <c r="AJL522"/>
      <c r="AJM522"/>
      <c r="AJN522"/>
      <c r="AJO522"/>
      <c r="AJP522"/>
      <c r="AJQ522"/>
      <c r="AJR522"/>
      <c r="AJS522"/>
      <c r="AJT522"/>
      <c r="AJU522"/>
      <c r="AJV522"/>
      <c r="AJW522"/>
      <c r="AJX522"/>
      <c r="AJY522"/>
      <c r="AJZ522"/>
      <c r="AKA522"/>
      <c r="AKB522"/>
      <c r="AKC522"/>
      <c r="AKD522"/>
      <c r="AKE522"/>
      <c r="AKF522"/>
      <c r="AKG522"/>
      <c r="AKH522"/>
      <c r="AKI522"/>
      <c r="AKJ522"/>
      <c r="AKK522"/>
      <c r="AKL522"/>
      <c r="AKM522"/>
      <c r="AKN522"/>
      <c r="AKO522"/>
      <c r="AKP522"/>
      <c r="AKQ522"/>
      <c r="AKR522"/>
      <c r="AKS522"/>
      <c r="AKT522"/>
      <c r="AKU522"/>
      <c r="AKV522"/>
      <c r="AKW522"/>
      <c r="AKX522"/>
      <c r="AKY522"/>
      <c r="AKZ522"/>
      <c r="ALA522"/>
      <c r="ALB522"/>
      <c r="ALC522"/>
      <c r="ALD522"/>
      <c r="ALE522"/>
      <c r="ALF522"/>
      <c r="ALG522"/>
      <c r="ALH522"/>
      <c r="ALI522"/>
      <c r="ALJ522"/>
      <c r="ALK522"/>
      <c r="ALL522"/>
      <c r="ALM522"/>
      <c r="ALN522"/>
      <c r="ALO522"/>
      <c r="ALP522"/>
      <c r="ALQ522"/>
      <c r="ALR522"/>
      <c r="ALS522"/>
      <c r="ALT522"/>
      <c r="ALU522"/>
      <c r="ALV522"/>
      <c r="ALW522"/>
      <c r="ALX522"/>
      <c r="ALY522"/>
      <c r="ALZ522"/>
      <c r="AMA522"/>
      <c r="AMB522"/>
      <c r="AMC522"/>
      <c r="AMD522"/>
      <c r="AME522"/>
      <c r="AMF522"/>
      <c r="AMG522"/>
      <c r="AMH522"/>
      <c r="AMI522"/>
      <c r="AMJ522"/>
      <c r="AMK522"/>
      <c r="AML522"/>
      <c r="AMM522"/>
      <c r="AMN522"/>
      <c r="AMO522"/>
      <c r="AMP522"/>
      <c r="AMQ522"/>
      <c r="AMR522"/>
      <c r="AMS522"/>
      <c r="AMT522"/>
      <c r="AMU522"/>
    </row>
    <row r="523" spans="3:1035" s="6" customFormat="1" ht="15" customHeight="1" x14ac:dyDescent="0.25">
      <c r="C523" s="6" t="str">
        <f t="shared" si="170"/>
        <v>Ruud</v>
      </c>
      <c r="D523" s="6" t="str">
        <f t="shared" si="171"/>
        <v>PROUH50 T2 RU350 D15  (50 gal)</v>
      </c>
      <c r="E523" s="6">
        <f t="shared" si="172"/>
        <v>2100742</v>
      </c>
      <c r="F523" s="55">
        <f t="shared" si="173"/>
        <v>50</v>
      </c>
      <c r="G523" s="6" t="str">
        <f t="shared" si="174"/>
        <v>RheemHBDR2250</v>
      </c>
      <c r="H523" s="114">
        <f t="shared" si="175"/>
        <v>0</v>
      </c>
      <c r="I523" s="152" t="str">
        <f t="shared" si="176"/>
        <v>RuudPROUH50RU350D15</v>
      </c>
      <c r="J523" s="114">
        <v>3</v>
      </c>
      <c r="K523" s="219">
        <v>3.55</v>
      </c>
      <c r="L523" s="91" t="s">
        <v>188</v>
      </c>
      <c r="M523" s="32">
        <v>3</v>
      </c>
      <c r="N523" s="75">
        <f t="shared" si="177"/>
        <v>21</v>
      </c>
      <c r="O523" s="12" t="s">
        <v>96</v>
      </c>
      <c r="P523" s="62">
        <f t="shared" si="189"/>
        <v>7</v>
      </c>
      <c r="Q523" s="164">
        <f t="shared" si="191"/>
        <v>2100742</v>
      </c>
      <c r="R523" s="59" t="str">
        <f t="shared" si="178"/>
        <v>PROUH50 T2 RU350 D15  (50 gal)</v>
      </c>
      <c r="S523" s="151">
        <f t="shared" si="192"/>
        <v>1</v>
      </c>
      <c r="T523" s="13" t="s">
        <v>254</v>
      </c>
      <c r="U523" s="14">
        <v>50</v>
      </c>
      <c r="V523" s="99" t="s">
        <v>216</v>
      </c>
      <c r="W523" s="80" t="s">
        <v>216</v>
      </c>
      <c r="X523" s="85" t="str">
        <f t="shared" si="193"/>
        <v>RheemHBDR2250</v>
      </c>
      <c r="Y523" s="113">
        <v>0</v>
      </c>
      <c r="Z523" s="46" t="s">
        <v>8</v>
      </c>
      <c r="AA523" s="47"/>
      <c r="AB523" s="44"/>
      <c r="AC523" s="124" t="str">
        <f t="shared" si="179"/>
        <v>2,     2100742,   "PROUH50 T2 RU350 D15  (50 gal)"</v>
      </c>
      <c r="AD523" s="126" t="str">
        <f t="shared" si="190"/>
        <v>Ruud</v>
      </c>
      <c r="AE523" s="6" t="s">
        <v>642</v>
      </c>
      <c r="AF523" s="167">
        <f t="shared" si="194"/>
        <v>1</v>
      </c>
      <c r="AG523" s="124" t="str">
        <f t="shared" si="180"/>
        <v xml:space="preserve">          case  PROUH50 T2 RU350 D15  (50 gal)   :   "RuudPROUH50RU350D15"</v>
      </c>
      <c r="AH523" s="6">
        <v>3.55</v>
      </c>
      <c r="AJ523" s="6">
        <v>3</v>
      </c>
      <c r="AK523"/>
      <c r="AL523" s="138">
        <f t="shared" si="181"/>
        <v>3.55</v>
      </c>
      <c r="AM523" s="138" t="str">
        <f t="shared" si="182"/>
        <v/>
      </c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  <c r="DQ523"/>
      <c r="DR523"/>
      <c r="DS523"/>
      <c r="DT523"/>
      <c r="DU523"/>
      <c r="DV523"/>
      <c r="DW523"/>
      <c r="DX523"/>
      <c r="DY523"/>
      <c r="DZ523"/>
      <c r="EA523"/>
      <c r="EB523"/>
      <c r="EC523"/>
      <c r="ED523"/>
      <c r="EE523"/>
      <c r="EF523"/>
      <c r="EG523"/>
      <c r="EH523"/>
      <c r="EI523"/>
      <c r="EJ523"/>
      <c r="EK523"/>
      <c r="EL523"/>
      <c r="EM523"/>
      <c r="EN523"/>
      <c r="EO523"/>
      <c r="EP523"/>
      <c r="EQ523"/>
      <c r="ER523"/>
      <c r="ES523"/>
      <c r="ET523"/>
      <c r="EU523"/>
      <c r="EV523"/>
      <c r="EW523"/>
      <c r="EX523"/>
      <c r="EY523"/>
      <c r="EZ523"/>
      <c r="FA523"/>
      <c r="FB523"/>
      <c r="FC523"/>
      <c r="FD523"/>
      <c r="FE523"/>
      <c r="FF523"/>
      <c r="FG523"/>
      <c r="FH523"/>
      <c r="FI523"/>
      <c r="FJ523"/>
      <c r="FK523"/>
      <c r="FL523"/>
      <c r="FM523"/>
      <c r="FN523"/>
      <c r="FO523"/>
      <c r="FP523"/>
      <c r="FQ523"/>
      <c r="FR523"/>
      <c r="FS523"/>
      <c r="FT523"/>
      <c r="FU523"/>
      <c r="FV523"/>
      <c r="FW523"/>
      <c r="FX523"/>
      <c r="FY523"/>
      <c r="FZ523"/>
      <c r="GA523"/>
      <c r="GB523"/>
      <c r="GC523"/>
      <c r="GD523"/>
      <c r="GE523"/>
      <c r="GF523"/>
      <c r="GG523"/>
      <c r="GH523"/>
      <c r="GI523"/>
      <c r="GJ523"/>
      <c r="GK523"/>
      <c r="GL523"/>
      <c r="GM523"/>
      <c r="GN523"/>
      <c r="GO523"/>
      <c r="GP523"/>
      <c r="GQ523"/>
      <c r="GR523"/>
      <c r="GS523"/>
      <c r="GT523"/>
      <c r="GU523"/>
      <c r="GV523"/>
      <c r="GW523"/>
      <c r="GX523"/>
      <c r="GY523"/>
      <c r="GZ523"/>
      <c r="HA523"/>
      <c r="HB523"/>
      <c r="HC523"/>
      <c r="HD523"/>
      <c r="HE523"/>
      <c r="HF523"/>
      <c r="HG523"/>
      <c r="HH523"/>
      <c r="HI523"/>
      <c r="HJ523"/>
      <c r="HK523"/>
      <c r="HL523"/>
      <c r="HM523"/>
      <c r="HN523"/>
      <c r="HO523"/>
      <c r="HP523"/>
      <c r="HQ523"/>
      <c r="HR523"/>
      <c r="HS523"/>
      <c r="HT523"/>
      <c r="HU523"/>
      <c r="HV523"/>
      <c r="HW523"/>
      <c r="HX523"/>
      <c r="HY523"/>
      <c r="HZ523"/>
      <c r="IA523"/>
      <c r="IB523"/>
      <c r="IC523"/>
      <c r="ID523"/>
      <c r="IE523"/>
      <c r="IF523"/>
      <c r="IG523"/>
      <c r="IH523"/>
      <c r="II523"/>
      <c r="IJ523"/>
      <c r="IK523"/>
      <c r="IL523"/>
      <c r="IM523"/>
      <c r="IN523"/>
      <c r="IO523"/>
      <c r="IP523"/>
      <c r="IQ523"/>
      <c r="IR523"/>
      <c r="IS523"/>
      <c r="IT523"/>
      <c r="IU523"/>
      <c r="IV523"/>
      <c r="IW523"/>
      <c r="IX523"/>
      <c r="IY523"/>
      <c r="IZ523"/>
      <c r="JA523"/>
      <c r="JB523"/>
      <c r="JC523"/>
      <c r="JD523"/>
      <c r="JE523"/>
      <c r="JF523"/>
      <c r="JG523"/>
      <c r="JH523"/>
      <c r="JI523"/>
      <c r="JJ523"/>
      <c r="JK523"/>
      <c r="JL523"/>
      <c r="JM523"/>
      <c r="JN523"/>
      <c r="JO523"/>
      <c r="JP523"/>
      <c r="JQ523"/>
      <c r="JR523"/>
      <c r="JS523"/>
      <c r="JT523"/>
      <c r="JU523"/>
      <c r="JV523"/>
      <c r="JW523"/>
      <c r="JX523"/>
      <c r="JY523"/>
      <c r="JZ523"/>
      <c r="KA523"/>
      <c r="KB523"/>
      <c r="KC523"/>
      <c r="KD523"/>
      <c r="KE523"/>
      <c r="KF523"/>
      <c r="KG523"/>
      <c r="KH523"/>
      <c r="KI523"/>
      <c r="KJ523"/>
      <c r="KK523"/>
      <c r="KL523"/>
      <c r="KM523"/>
      <c r="KN523"/>
      <c r="KO523"/>
      <c r="KP523"/>
      <c r="KQ523"/>
      <c r="KR523"/>
      <c r="KS523"/>
      <c r="KT523"/>
      <c r="KU523"/>
      <c r="KV523"/>
      <c r="KW523"/>
      <c r="KX523"/>
      <c r="KY523"/>
      <c r="KZ523"/>
      <c r="LA523"/>
      <c r="LB523"/>
      <c r="LC523"/>
      <c r="LD523"/>
      <c r="LE523"/>
      <c r="LF523"/>
      <c r="LG523"/>
      <c r="LH523"/>
      <c r="LI523"/>
      <c r="LJ523"/>
      <c r="LK523"/>
      <c r="LL523"/>
      <c r="LM523"/>
      <c r="LN523"/>
      <c r="LO523"/>
      <c r="LP523"/>
      <c r="LQ523"/>
      <c r="LR523"/>
      <c r="LS523"/>
      <c r="LT523"/>
      <c r="LU523"/>
      <c r="LV523"/>
      <c r="LW523"/>
      <c r="LX523"/>
      <c r="LY523"/>
      <c r="LZ523"/>
      <c r="MA523"/>
      <c r="MB523"/>
      <c r="MC523"/>
      <c r="MD523"/>
      <c r="ME523"/>
      <c r="MF523"/>
      <c r="MG523"/>
      <c r="MH523"/>
      <c r="MI523"/>
      <c r="MJ523"/>
      <c r="MK523"/>
      <c r="ML523"/>
      <c r="MM523"/>
      <c r="MN523"/>
      <c r="MO523"/>
      <c r="MP523"/>
      <c r="MQ523"/>
      <c r="MR523"/>
      <c r="MS523"/>
      <c r="MT523"/>
      <c r="MU523"/>
      <c r="MV523"/>
      <c r="MW523"/>
      <c r="MX523"/>
      <c r="MY523"/>
      <c r="MZ523"/>
      <c r="NA523"/>
      <c r="NB523"/>
      <c r="NC523"/>
      <c r="ND523"/>
      <c r="NE523"/>
      <c r="NF523"/>
      <c r="NG523"/>
      <c r="NH523"/>
      <c r="NI523"/>
      <c r="NJ523"/>
      <c r="NK523"/>
      <c r="NL523"/>
      <c r="NM523"/>
      <c r="NN523"/>
      <c r="NO523"/>
      <c r="NP523"/>
      <c r="NQ523"/>
      <c r="NR523"/>
      <c r="NS523"/>
      <c r="NT523"/>
      <c r="NU523"/>
      <c r="NV523"/>
      <c r="NW523"/>
      <c r="NX523"/>
      <c r="NY523"/>
      <c r="NZ523"/>
      <c r="OA523"/>
      <c r="OB523"/>
      <c r="OC523"/>
      <c r="OD523"/>
      <c r="OE523"/>
      <c r="OF523"/>
      <c r="OG523"/>
      <c r="OH523"/>
      <c r="OI523"/>
      <c r="OJ523"/>
      <c r="OK523"/>
      <c r="OL523"/>
      <c r="OM523"/>
      <c r="ON523"/>
      <c r="OO523"/>
      <c r="OP523"/>
      <c r="OQ523"/>
      <c r="OR523"/>
      <c r="OS523"/>
      <c r="OT523"/>
      <c r="OU523"/>
      <c r="OV523"/>
      <c r="OW523"/>
      <c r="OX523"/>
      <c r="OY523"/>
      <c r="OZ523"/>
      <c r="PA523"/>
      <c r="PB523"/>
      <c r="PC523"/>
      <c r="PD523"/>
      <c r="PE523"/>
      <c r="PF523"/>
      <c r="PG523"/>
      <c r="PH523"/>
      <c r="PI523"/>
      <c r="PJ523"/>
      <c r="PK523"/>
      <c r="PL523"/>
      <c r="PM523"/>
      <c r="PN523"/>
      <c r="PO523"/>
      <c r="PP523"/>
      <c r="PQ523"/>
      <c r="PR523"/>
      <c r="PS523"/>
      <c r="PT523"/>
      <c r="PU523"/>
      <c r="PV523"/>
      <c r="PW523"/>
      <c r="PX523"/>
      <c r="PY523"/>
      <c r="PZ523"/>
      <c r="QA523"/>
      <c r="QB523"/>
      <c r="QC523"/>
      <c r="QD523"/>
      <c r="QE523"/>
      <c r="QF523"/>
      <c r="QG523"/>
      <c r="QH523"/>
      <c r="QI523"/>
      <c r="QJ523"/>
      <c r="QK523"/>
      <c r="QL523"/>
      <c r="QM523"/>
      <c r="QN523"/>
      <c r="QO523"/>
      <c r="QP523"/>
      <c r="QQ523"/>
      <c r="QR523"/>
      <c r="QS523"/>
      <c r="QT523"/>
      <c r="QU523"/>
      <c r="QV523"/>
      <c r="QW523"/>
      <c r="QX523"/>
      <c r="QY523"/>
      <c r="QZ523"/>
      <c r="RA523"/>
      <c r="RB523"/>
      <c r="RC523"/>
      <c r="RD523"/>
      <c r="RE523"/>
      <c r="RF523"/>
      <c r="RG523"/>
      <c r="RH523"/>
      <c r="RI523"/>
      <c r="RJ523"/>
      <c r="RK523"/>
      <c r="RL523"/>
      <c r="RM523"/>
      <c r="RN523"/>
      <c r="RO523"/>
      <c r="RP523"/>
      <c r="RQ523"/>
      <c r="RR523"/>
      <c r="RS523"/>
      <c r="RT523"/>
      <c r="RU523"/>
      <c r="RV523"/>
      <c r="RW523"/>
      <c r="RX523"/>
      <c r="RY523"/>
      <c r="RZ523"/>
      <c r="SA523"/>
      <c r="SB523"/>
      <c r="SC523"/>
      <c r="SD523"/>
      <c r="SE523"/>
      <c r="SF523"/>
      <c r="SG523"/>
      <c r="SH523"/>
      <c r="SI523"/>
      <c r="SJ523"/>
      <c r="SK523"/>
      <c r="SL523"/>
      <c r="SM523"/>
      <c r="SN523"/>
      <c r="SO523"/>
      <c r="SP523"/>
      <c r="SQ523"/>
      <c r="SR523"/>
      <c r="SS523"/>
      <c r="ST523"/>
      <c r="SU523"/>
      <c r="SV523"/>
      <c r="SW523"/>
      <c r="SX523"/>
      <c r="SY523"/>
      <c r="SZ523"/>
      <c r="TA523"/>
      <c r="TB523"/>
      <c r="TC523"/>
      <c r="TD523"/>
      <c r="TE523"/>
      <c r="TF523"/>
      <c r="TG523"/>
      <c r="TH523"/>
      <c r="TI523"/>
      <c r="TJ523"/>
      <c r="TK523"/>
      <c r="TL523"/>
      <c r="TM523"/>
      <c r="TN523"/>
      <c r="TO523"/>
      <c r="TP523"/>
      <c r="TQ523"/>
      <c r="TR523"/>
      <c r="TS523"/>
      <c r="TT523"/>
      <c r="TU523"/>
      <c r="TV523"/>
      <c r="TW523"/>
      <c r="TX523"/>
      <c r="TY523"/>
      <c r="TZ523"/>
      <c r="UA523"/>
      <c r="UB523"/>
      <c r="UC523"/>
      <c r="UD523"/>
      <c r="UE523"/>
      <c r="UF523"/>
      <c r="UG523"/>
      <c r="UH523"/>
      <c r="UI523"/>
      <c r="UJ523"/>
      <c r="UK523"/>
      <c r="UL523"/>
      <c r="UM523"/>
      <c r="UN523"/>
      <c r="UO523"/>
      <c r="UP523"/>
      <c r="UQ523"/>
      <c r="UR523"/>
      <c r="US523"/>
      <c r="UT523"/>
      <c r="UU523"/>
      <c r="UV523"/>
      <c r="UW523"/>
      <c r="UX523"/>
      <c r="UY523"/>
      <c r="UZ523"/>
      <c r="VA523"/>
      <c r="VB523"/>
      <c r="VC523"/>
      <c r="VD523"/>
      <c r="VE523"/>
      <c r="VF523"/>
      <c r="VG523"/>
      <c r="VH523"/>
      <c r="VI523"/>
      <c r="VJ523"/>
      <c r="VK523"/>
      <c r="VL523"/>
      <c r="VM523"/>
      <c r="VN523"/>
      <c r="VO523"/>
      <c r="VP523"/>
      <c r="VQ523"/>
      <c r="VR523"/>
      <c r="VS523"/>
      <c r="VT523"/>
      <c r="VU523"/>
      <c r="VV523"/>
      <c r="VW523"/>
      <c r="VX523"/>
      <c r="VY523"/>
      <c r="VZ523"/>
      <c r="WA523"/>
      <c r="WB523"/>
      <c r="WC523"/>
      <c r="WD523"/>
      <c r="WE523"/>
      <c r="WF523"/>
      <c r="WG523"/>
      <c r="WH523"/>
      <c r="WI523"/>
      <c r="WJ523"/>
      <c r="WK523"/>
      <c r="WL523"/>
      <c r="WM523"/>
      <c r="WN523"/>
      <c r="WO523"/>
      <c r="WP523"/>
      <c r="WQ523"/>
      <c r="WR523"/>
      <c r="WS523"/>
      <c r="WT523"/>
      <c r="WU523"/>
      <c r="WV523"/>
      <c r="WW523"/>
      <c r="WX523"/>
      <c r="WY523"/>
      <c r="WZ523"/>
      <c r="XA523"/>
      <c r="XB523"/>
      <c r="XC523"/>
      <c r="XD523"/>
      <c r="XE523"/>
      <c r="XF523"/>
      <c r="XG523"/>
      <c r="XH523"/>
      <c r="XI523"/>
      <c r="XJ523"/>
      <c r="XK523"/>
      <c r="XL523"/>
      <c r="XM523"/>
      <c r="XN523"/>
      <c r="XO523"/>
      <c r="XP523"/>
      <c r="XQ523"/>
      <c r="XR523"/>
      <c r="XS523"/>
      <c r="XT523"/>
      <c r="XU523"/>
      <c r="XV523"/>
      <c r="XW523"/>
      <c r="XX523"/>
      <c r="XY523"/>
      <c r="XZ523"/>
      <c r="YA523"/>
      <c r="YB523"/>
      <c r="YC523"/>
      <c r="YD523"/>
      <c r="YE523"/>
      <c r="YF523"/>
      <c r="YG523"/>
      <c r="YH523"/>
      <c r="YI523"/>
      <c r="YJ523"/>
      <c r="YK523"/>
      <c r="YL523"/>
      <c r="YM523"/>
      <c r="YN523"/>
      <c r="YO523"/>
      <c r="YP523"/>
      <c r="YQ523"/>
      <c r="YR523"/>
      <c r="YS523"/>
      <c r="YT523"/>
      <c r="YU523"/>
      <c r="YV523"/>
      <c r="YW523"/>
      <c r="YX523"/>
      <c r="YY523"/>
      <c r="YZ523"/>
      <c r="ZA523"/>
      <c r="ZB523"/>
      <c r="ZC523"/>
      <c r="ZD523"/>
      <c r="ZE523"/>
      <c r="ZF523"/>
      <c r="ZG523"/>
      <c r="ZH523"/>
      <c r="ZI523"/>
      <c r="ZJ523"/>
      <c r="ZK523"/>
      <c r="ZL523"/>
      <c r="ZM523"/>
      <c r="ZN523"/>
      <c r="ZO523"/>
      <c r="ZP523"/>
      <c r="ZQ523"/>
      <c r="ZR523"/>
      <c r="ZS523"/>
      <c r="ZT523"/>
      <c r="ZU523"/>
      <c r="ZV523"/>
      <c r="ZW523"/>
      <c r="ZX523"/>
      <c r="ZY523"/>
      <c r="ZZ523"/>
      <c r="AAA523"/>
      <c r="AAB523"/>
      <c r="AAC523"/>
      <c r="AAD523"/>
      <c r="AAE523"/>
      <c r="AAF523"/>
      <c r="AAG523"/>
      <c r="AAH523"/>
      <c r="AAI523"/>
      <c r="AAJ523"/>
      <c r="AAK523"/>
      <c r="AAL523"/>
      <c r="AAM523"/>
      <c r="AAN523"/>
      <c r="AAO523"/>
      <c r="AAP523"/>
      <c r="AAQ523"/>
      <c r="AAR523"/>
      <c r="AAS523"/>
      <c r="AAT523"/>
      <c r="AAU523"/>
      <c r="AAV523"/>
      <c r="AAW523"/>
      <c r="AAX523"/>
      <c r="AAY523"/>
      <c r="AAZ523"/>
      <c r="ABA523"/>
      <c r="ABB523"/>
      <c r="ABC523"/>
      <c r="ABD523"/>
      <c r="ABE523"/>
      <c r="ABF523"/>
      <c r="ABG523"/>
      <c r="ABH523"/>
      <c r="ABI523"/>
      <c r="ABJ523"/>
      <c r="ABK523"/>
      <c r="ABL523"/>
      <c r="ABM523"/>
      <c r="ABN523"/>
      <c r="ABO523"/>
      <c r="ABP523"/>
      <c r="ABQ523"/>
      <c r="ABR523"/>
      <c r="ABS523"/>
      <c r="ABT523"/>
      <c r="ABU523"/>
      <c r="ABV523"/>
      <c r="ABW523"/>
      <c r="ABX523"/>
      <c r="ABY523"/>
      <c r="ABZ523"/>
      <c r="ACA523"/>
      <c r="ACB523"/>
      <c r="ACC523"/>
      <c r="ACD523"/>
      <c r="ACE523"/>
      <c r="ACF523"/>
      <c r="ACG523"/>
      <c r="ACH523"/>
      <c r="ACI523"/>
      <c r="ACJ523"/>
      <c r="ACK523"/>
      <c r="ACL523"/>
      <c r="ACM523"/>
      <c r="ACN523"/>
      <c r="ACO523"/>
      <c r="ACP523"/>
      <c r="ACQ523"/>
      <c r="ACR523"/>
      <c r="ACS523"/>
      <c r="ACT523"/>
      <c r="ACU523"/>
      <c r="ACV523"/>
      <c r="ACW523"/>
      <c r="ACX523"/>
      <c r="ACY523"/>
      <c r="ACZ523"/>
      <c r="ADA523"/>
      <c r="ADB523"/>
      <c r="ADC523"/>
      <c r="ADD523"/>
      <c r="ADE523"/>
      <c r="ADF523"/>
      <c r="ADG523"/>
      <c r="ADH523"/>
      <c r="ADI523"/>
      <c r="ADJ523"/>
      <c r="ADK523"/>
      <c r="ADL523"/>
      <c r="ADM523"/>
      <c r="ADN523"/>
      <c r="ADO523"/>
      <c r="ADP523"/>
      <c r="ADQ523"/>
      <c r="ADR523"/>
      <c r="ADS523"/>
      <c r="ADT523"/>
      <c r="ADU523"/>
      <c r="ADV523"/>
      <c r="ADW523"/>
      <c r="ADX523"/>
      <c r="ADY523"/>
      <c r="ADZ523"/>
      <c r="AEA523"/>
      <c r="AEB523"/>
      <c r="AEC523"/>
      <c r="AED523"/>
      <c r="AEE523"/>
      <c r="AEF523"/>
      <c r="AEG523"/>
      <c r="AEH523"/>
      <c r="AEI523"/>
      <c r="AEJ523"/>
      <c r="AEK523"/>
      <c r="AEL523"/>
      <c r="AEM523"/>
      <c r="AEN523"/>
      <c r="AEO523"/>
      <c r="AEP523"/>
      <c r="AEQ523"/>
      <c r="AER523"/>
      <c r="AES523"/>
      <c r="AET523"/>
      <c r="AEU523"/>
      <c r="AEV523"/>
      <c r="AEW523"/>
      <c r="AEX523"/>
      <c r="AEY523"/>
      <c r="AEZ523"/>
      <c r="AFA523"/>
      <c r="AFB523"/>
      <c r="AFC523"/>
      <c r="AFD523"/>
      <c r="AFE523"/>
      <c r="AFF523"/>
      <c r="AFG523"/>
      <c r="AFH523"/>
      <c r="AFI523"/>
      <c r="AFJ523"/>
      <c r="AFK523"/>
      <c r="AFL523"/>
      <c r="AFM523"/>
      <c r="AFN523"/>
      <c r="AFO523"/>
      <c r="AFP523"/>
      <c r="AFQ523"/>
      <c r="AFR523"/>
      <c r="AFS523"/>
      <c r="AFT523"/>
      <c r="AFU523"/>
      <c r="AFV523"/>
      <c r="AFW523"/>
      <c r="AFX523"/>
      <c r="AFY523"/>
      <c r="AFZ523"/>
      <c r="AGA523"/>
      <c r="AGB523"/>
      <c r="AGC523"/>
      <c r="AGD523"/>
      <c r="AGE523"/>
      <c r="AGF523"/>
      <c r="AGG523"/>
      <c r="AGH523"/>
      <c r="AGI523"/>
      <c r="AGJ523"/>
      <c r="AGK523"/>
      <c r="AGL523"/>
      <c r="AGM523"/>
      <c r="AGN523"/>
      <c r="AGO523"/>
      <c r="AGP523"/>
      <c r="AGQ523"/>
      <c r="AGR523"/>
      <c r="AGS523"/>
      <c r="AGT523"/>
      <c r="AGU523"/>
      <c r="AGV523"/>
      <c r="AGW523"/>
      <c r="AGX523"/>
      <c r="AGY523"/>
      <c r="AGZ523"/>
      <c r="AHA523"/>
      <c r="AHB523"/>
      <c r="AHC523"/>
      <c r="AHD523"/>
      <c r="AHE523"/>
      <c r="AHF523"/>
      <c r="AHG523"/>
      <c r="AHH523"/>
      <c r="AHI523"/>
      <c r="AHJ523"/>
      <c r="AHK523"/>
      <c r="AHL523"/>
      <c r="AHM523"/>
      <c r="AHN523"/>
      <c r="AHO523"/>
      <c r="AHP523"/>
      <c r="AHQ523"/>
      <c r="AHR523"/>
      <c r="AHS523"/>
      <c r="AHT523"/>
      <c r="AHU523"/>
      <c r="AHV523"/>
      <c r="AHW523"/>
      <c r="AHX523"/>
      <c r="AHY523"/>
      <c r="AHZ523"/>
      <c r="AIA523"/>
      <c r="AIB523"/>
      <c r="AIC523"/>
      <c r="AID523"/>
      <c r="AIE523"/>
      <c r="AIF523"/>
      <c r="AIG523"/>
      <c r="AIH523"/>
      <c r="AII523"/>
      <c r="AIJ523"/>
      <c r="AIK523"/>
      <c r="AIL523"/>
      <c r="AIM523"/>
      <c r="AIN523"/>
      <c r="AIO523"/>
      <c r="AIP523"/>
      <c r="AIQ523"/>
      <c r="AIR523"/>
      <c r="AIS523"/>
      <c r="AIT523"/>
      <c r="AIU523"/>
      <c r="AIV523"/>
      <c r="AIW523"/>
      <c r="AIX523"/>
      <c r="AIY523"/>
      <c r="AIZ523"/>
      <c r="AJA523"/>
      <c r="AJB523"/>
      <c r="AJC523"/>
      <c r="AJD523"/>
      <c r="AJE523"/>
      <c r="AJF523"/>
      <c r="AJG523"/>
      <c r="AJH523"/>
      <c r="AJI523"/>
      <c r="AJJ523"/>
      <c r="AJK523"/>
      <c r="AJL523"/>
      <c r="AJM523"/>
      <c r="AJN523"/>
      <c r="AJO523"/>
      <c r="AJP523"/>
      <c r="AJQ523"/>
      <c r="AJR523"/>
      <c r="AJS523"/>
      <c r="AJT523"/>
      <c r="AJU523"/>
      <c r="AJV523"/>
      <c r="AJW523"/>
      <c r="AJX523"/>
      <c r="AJY523"/>
      <c r="AJZ523"/>
      <c r="AKA523"/>
      <c r="AKB523"/>
      <c r="AKC523"/>
      <c r="AKD523"/>
      <c r="AKE523"/>
      <c r="AKF523"/>
      <c r="AKG523"/>
      <c r="AKH523"/>
      <c r="AKI523"/>
      <c r="AKJ523"/>
      <c r="AKK523"/>
      <c r="AKL523"/>
      <c r="AKM523"/>
      <c r="AKN523"/>
      <c r="AKO523"/>
      <c r="AKP523"/>
      <c r="AKQ523"/>
      <c r="AKR523"/>
      <c r="AKS523"/>
      <c r="AKT523"/>
      <c r="AKU523"/>
      <c r="AKV523"/>
      <c r="AKW523"/>
      <c r="AKX523"/>
      <c r="AKY523"/>
      <c r="AKZ523"/>
      <c r="ALA523"/>
      <c r="ALB523"/>
      <c r="ALC523"/>
      <c r="ALD523"/>
      <c r="ALE523"/>
      <c r="ALF523"/>
      <c r="ALG523"/>
      <c r="ALH523"/>
      <c r="ALI523"/>
      <c r="ALJ523"/>
      <c r="ALK523"/>
      <c r="ALL523"/>
      <c r="ALM523"/>
      <c r="ALN523"/>
      <c r="ALO523"/>
      <c r="ALP523"/>
      <c r="ALQ523"/>
      <c r="ALR523"/>
      <c r="ALS523"/>
      <c r="ALT523"/>
      <c r="ALU523"/>
      <c r="ALV523"/>
      <c r="ALW523"/>
      <c r="ALX523"/>
      <c r="ALY523"/>
      <c r="ALZ523"/>
      <c r="AMA523"/>
      <c r="AMB523"/>
      <c r="AMC523"/>
      <c r="AMD523"/>
      <c r="AME523"/>
      <c r="AMF523"/>
      <c r="AMG523"/>
      <c r="AMH523"/>
      <c r="AMI523"/>
      <c r="AMJ523"/>
      <c r="AMK523"/>
      <c r="AML523"/>
      <c r="AMM523"/>
      <c r="AMN523"/>
      <c r="AMO523"/>
      <c r="AMP523"/>
      <c r="AMQ523"/>
      <c r="AMR523"/>
      <c r="AMS523"/>
      <c r="AMT523"/>
      <c r="AMU523"/>
    </row>
    <row r="524" spans="3:1035" s="6" customFormat="1" ht="15" customHeight="1" x14ac:dyDescent="0.25">
      <c r="C524" s="6" t="str">
        <f t="shared" si="170"/>
        <v>Ruud</v>
      </c>
      <c r="D524" s="6" t="str">
        <f t="shared" si="171"/>
        <v>PROUH50 T2 RU350 DCB  (50 gal)</v>
      </c>
      <c r="E524" s="6">
        <f t="shared" si="172"/>
        <v>2100839</v>
      </c>
      <c r="F524" s="55">
        <f t="shared" si="173"/>
        <v>50</v>
      </c>
      <c r="G524" s="6" t="str">
        <f t="shared" si="174"/>
        <v>RheemHBDR4550</v>
      </c>
      <c r="H524" s="114">
        <f t="shared" si="175"/>
        <v>0</v>
      </c>
      <c r="I524" s="152" t="str">
        <f t="shared" si="176"/>
        <v>RuudPROUH50RU350DCB</v>
      </c>
      <c r="J524" s="114">
        <v>3</v>
      </c>
      <c r="K524" s="219">
        <v>3.55</v>
      </c>
      <c r="L524" s="91" t="s">
        <v>188</v>
      </c>
      <c r="M524" s="32">
        <v>3</v>
      </c>
      <c r="N524" s="75">
        <f t="shared" si="177"/>
        <v>21</v>
      </c>
      <c r="O524" s="12" t="s">
        <v>96</v>
      </c>
      <c r="P524" s="62">
        <f t="shared" si="189"/>
        <v>8</v>
      </c>
      <c r="Q524" s="164">
        <f t="shared" si="191"/>
        <v>2100839</v>
      </c>
      <c r="R524" s="59" t="str">
        <f t="shared" si="178"/>
        <v>PROUH50 T2 RU350 DCB  (50 gal)</v>
      </c>
      <c r="S524" s="151">
        <f t="shared" si="192"/>
        <v>1</v>
      </c>
      <c r="T524" s="13" t="s">
        <v>246</v>
      </c>
      <c r="U524" s="14">
        <v>50</v>
      </c>
      <c r="V524" s="99" t="s">
        <v>259</v>
      </c>
      <c r="W524" s="80" t="s">
        <v>259</v>
      </c>
      <c r="X524" s="85" t="str">
        <f t="shared" si="193"/>
        <v>RheemHBDR4550</v>
      </c>
      <c r="Y524" s="113">
        <v>0</v>
      </c>
      <c r="Z524" s="46" t="s">
        <v>8</v>
      </c>
      <c r="AA524" s="47"/>
      <c r="AB524" s="44"/>
      <c r="AC524" s="124" t="str">
        <f t="shared" si="179"/>
        <v>2,     2100839,   "PROUH50 T2 RU350 DCB  (50 gal)"</v>
      </c>
      <c r="AD524" s="126" t="str">
        <f t="shared" si="190"/>
        <v>Ruud</v>
      </c>
      <c r="AE524" s="6" t="s">
        <v>643</v>
      </c>
      <c r="AF524" s="167">
        <f t="shared" si="194"/>
        <v>1</v>
      </c>
      <c r="AG524" s="124" t="str">
        <f t="shared" si="180"/>
        <v xml:space="preserve">          case  PROUH50 T2 RU350 DCB  (50 gal)   :   "RuudPROUH50RU350DCB"</v>
      </c>
      <c r="AH524" s="6">
        <v>3.55</v>
      </c>
      <c r="AJ524" s="6">
        <v>3</v>
      </c>
      <c r="AK524"/>
      <c r="AL524" s="138">
        <f t="shared" si="181"/>
        <v>3.55</v>
      </c>
      <c r="AM524" s="138" t="str">
        <f t="shared" si="182"/>
        <v/>
      </c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  <c r="CO524"/>
      <c r="CP524"/>
      <c r="CQ524"/>
      <c r="CR524"/>
      <c r="CS524"/>
      <c r="CT524"/>
      <c r="CU524"/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  <c r="DQ524"/>
      <c r="DR524"/>
      <c r="DS524"/>
      <c r="DT524"/>
      <c r="DU524"/>
      <c r="DV524"/>
      <c r="DW524"/>
      <c r="DX524"/>
      <c r="DY524"/>
      <c r="DZ524"/>
      <c r="EA524"/>
      <c r="EB524"/>
      <c r="EC524"/>
      <c r="ED524"/>
      <c r="EE524"/>
      <c r="EF524"/>
      <c r="EG524"/>
      <c r="EH524"/>
      <c r="EI524"/>
      <c r="EJ524"/>
      <c r="EK524"/>
      <c r="EL524"/>
      <c r="EM524"/>
      <c r="EN524"/>
      <c r="EO524"/>
      <c r="EP524"/>
      <c r="EQ524"/>
      <c r="ER524"/>
      <c r="ES524"/>
      <c r="ET524"/>
      <c r="EU524"/>
      <c r="EV524"/>
      <c r="EW524"/>
      <c r="EX524"/>
      <c r="EY524"/>
      <c r="EZ524"/>
      <c r="FA524"/>
      <c r="FB524"/>
      <c r="FC524"/>
      <c r="FD524"/>
      <c r="FE524"/>
      <c r="FF524"/>
      <c r="FG524"/>
      <c r="FH524"/>
      <c r="FI524"/>
      <c r="FJ524"/>
      <c r="FK524"/>
      <c r="FL524"/>
      <c r="FM524"/>
      <c r="FN524"/>
      <c r="FO524"/>
      <c r="FP524"/>
      <c r="FQ524"/>
      <c r="FR524"/>
      <c r="FS524"/>
      <c r="FT524"/>
      <c r="FU524"/>
      <c r="FV524"/>
      <c r="FW524"/>
      <c r="FX524"/>
      <c r="FY524"/>
      <c r="FZ524"/>
      <c r="GA524"/>
      <c r="GB524"/>
      <c r="GC524"/>
      <c r="GD524"/>
      <c r="GE524"/>
      <c r="GF524"/>
      <c r="GG524"/>
      <c r="GH524"/>
      <c r="GI524"/>
      <c r="GJ524"/>
      <c r="GK524"/>
      <c r="GL524"/>
      <c r="GM524"/>
      <c r="GN524"/>
      <c r="GO524"/>
      <c r="GP524"/>
      <c r="GQ524"/>
      <c r="GR524"/>
      <c r="GS524"/>
      <c r="GT524"/>
      <c r="GU524"/>
      <c r="GV524"/>
      <c r="GW524"/>
      <c r="GX524"/>
      <c r="GY524"/>
      <c r="GZ524"/>
      <c r="HA524"/>
      <c r="HB524"/>
      <c r="HC524"/>
      <c r="HD524"/>
      <c r="HE524"/>
      <c r="HF524"/>
      <c r="HG524"/>
      <c r="HH524"/>
      <c r="HI524"/>
      <c r="HJ524"/>
      <c r="HK524"/>
      <c r="HL524"/>
      <c r="HM524"/>
      <c r="HN524"/>
      <c r="HO524"/>
      <c r="HP524"/>
      <c r="HQ524"/>
      <c r="HR524"/>
      <c r="HS524"/>
      <c r="HT524"/>
      <c r="HU524"/>
      <c r="HV524"/>
      <c r="HW524"/>
      <c r="HX524"/>
      <c r="HY524"/>
      <c r="HZ524"/>
      <c r="IA524"/>
      <c r="IB524"/>
      <c r="IC524"/>
      <c r="ID524"/>
      <c r="IE524"/>
      <c r="IF524"/>
      <c r="IG524"/>
      <c r="IH524"/>
      <c r="II524"/>
      <c r="IJ524"/>
      <c r="IK524"/>
      <c r="IL524"/>
      <c r="IM524"/>
      <c r="IN524"/>
      <c r="IO524"/>
      <c r="IP524"/>
      <c r="IQ524"/>
      <c r="IR524"/>
      <c r="IS524"/>
      <c r="IT524"/>
      <c r="IU524"/>
      <c r="IV524"/>
      <c r="IW524"/>
      <c r="IX524"/>
      <c r="IY524"/>
      <c r="IZ524"/>
      <c r="JA524"/>
      <c r="JB524"/>
      <c r="JC524"/>
      <c r="JD524"/>
      <c r="JE524"/>
      <c r="JF524"/>
      <c r="JG524"/>
      <c r="JH524"/>
      <c r="JI524"/>
      <c r="JJ524"/>
      <c r="JK524"/>
      <c r="JL524"/>
      <c r="JM524"/>
      <c r="JN524"/>
      <c r="JO524"/>
      <c r="JP524"/>
      <c r="JQ524"/>
      <c r="JR524"/>
      <c r="JS524"/>
      <c r="JT524"/>
      <c r="JU524"/>
      <c r="JV524"/>
      <c r="JW524"/>
      <c r="JX524"/>
      <c r="JY524"/>
      <c r="JZ524"/>
      <c r="KA524"/>
      <c r="KB524"/>
      <c r="KC524"/>
      <c r="KD524"/>
      <c r="KE524"/>
      <c r="KF524"/>
      <c r="KG524"/>
      <c r="KH524"/>
      <c r="KI524"/>
      <c r="KJ524"/>
      <c r="KK524"/>
      <c r="KL524"/>
      <c r="KM524"/>
      <c r="KN524"/>
      <c r="KO524"/>
      <c r="KP524"/>
      <c r="KQ524"/>
      <c r="KR524"/>
      <c r="KS524"/>
      <c r="KT524"/>
      <c r="KU524"/>
      <c r="KV524"/>
      <c r="KW524"/>
      <c r="KX524"/>
      <c r="KY524"/>
      <c r="KZ524"/>
      <c r="LA524"/>
      <c r="LB524"/>
      <c r="LC524"/>
      <c r="LD524"/>
      <c r="LE524"/>
      <c r="LF524"/>
      <c r="LG524"/>
      <c r="LH524"/>
      <c r="LI524"/>
      <c r="LJ524"/>
      <c r="LK524"/>
      <c r="LL524"/>
      <c r="LM524"/>
      <c r="LN524"/>
      <c r="LO524"/>
      <c r="LP524"/>
      <c r="LQ524"/>
      <c r="LR524"/>
      <c r="LS524"/>
      <c r="LT524"/>
      <c r="LU524"/>
      <c r="LV524"/>
      <c r="LW524"/>
      <c r="LX524"/>
      <c r="LY524"/>
      <c r="LZ524"/>
      <c r="MA524"/>
      <c r="MB524"/>
      <c r="MC524"/>
      <c r="MD524"/>
      <c r="ME524"/>
      <c r="MF524"/>
      <c r="MG524"/>
      <c r="MH524"/>
      <c r="MI524"/>
      <c r="MJ524"/>
      <c r="MK524"/>
      <c r="ML524"/>
      <c r="MM524"/>
      <c r="MN524"/>
      <c r="MO524"/>
      <c r="MP524"/>
      <c r="MQ524"/>
      <c r="MR524"/>
      <c r="MS524"/>
      <c r="MT524"/>
      <c r="MU524"/>
      <c r="MV524"/>
      <c r="MW524"/>
      <c r="MX524"/>
      <c r="MY524"/>
      <c r="MZ524"/>
      <c r="NA524"/>
      <c r="NB524"/>
      <c r="NC524"/>
      <c r="ND524"/>
      <c r="NE524"/>
      <c r="NF524"/>
      <c r="NG524"/>
      <c r="NH524"/>
      <c r="NI524"/>
      <c r="NJ524"/>
      <c r="NK524"/>
      <c r="NL524"/>
      <c r="NM524"/>
      <c r="NN524"/>
      <c r="NO524"/>
      <c r="NP524"/>
      <c r="NQ524"/>
      <c r="NR524"/>
      <c r="NS524"/>
      <c r="NT524"/>
      <c r="NU524"/>
      <c r="NV524"/>
      <c r="NW524"/>
      <c r="NX524"/>
      <c r="NY524"/>
      <c r="NZ524"/>
      <c r="OA524"/>
      <c r="OB524"/>
      <c r="OC524"/>
      <c r="OD524"/>
      <c r="OE524"/>
      <c r="OF524"/>
      <c r="OG524"/>
      <c r="OH524"/>
      <c r="OI524"/>
      <c r="OJ524"/>
      <c r="OK524"/>
      <c r="OL524"/>
      <c r="OM524"/>
      <c r="ON524"/>
      <c r="OO524"/>
      <c r="OP524"/>
      <c r="OQ524"/>
      <c r="OR524"/>
      <c r="OS524"/>
      <c r="OT524"/>
      <c r="OU524"/>
      <c r="OV524"/>
      <c r="OW524"/>
      <c r="OX524"/>
      <c r="OY524"/>
      <c r="OZ524"/>
      <c r="PA524"/>
      <c r="PB524"/>
      <c r="PC524"/>
      <c r="PD524"/>
      <c r="PE524"/>
      <c r="PF524"/>
      <c r="PG524"/>
      <c r="PH524"/>
      <c r="PI524"/>
      <c r="PJ524"/>
      <c r="PK524"/>
      <c r="PL524"/>
      <c r="PM524"/>
      <c r="PN524"/>
      <c r="PO524"/>
      <c r="PP524"/>
      <c r="PQ524"/>
      <c r="PR524"/>
      <c r="PS524"/>
      <c r="PT524"/>
      <c r="PU524"/>
      <c r="PV524"/>
      <c r="PW524"/>
      <c r="PX524"/>
      <c r="PY524"/>
      <c r="PZ524"/>
      <c r="QA524"/>
      <c r="QB524"/>
      <c r="QC524"/>
      <c r="QD524"/>
      <c r="QE524"/>
      <c r="QF524"/>
      <c r="QG524"/>
      <c r="QH524"/>
      <c r="QI524"/>
      <c r="QJ524"/>
      <c r="QK524"/>
      <c r="QL524"/>
      <c r="QM524"/>
      <c r="QN524"/>
      <c r="QO524"/>
      <c r="QP524"/>
      <c r="QQ524"/>
      <c r="QR524"/>
      <c r="QS524"/>
      <c r="QT524"/>
      <c r="QU524"/>
      <c r="QV524"/>
      <c r="QW524"/>
      <c r="QX524"/>
      <c r="QY524"/>
      <c r="QZ524"/>
      <c r="RA524"/>
      <c r="RB524"/>
      <c r="RC524"/>
      <c r="RD524"/>
      <c r="RE524"/>
      <c r="RF524"/>
      <c r="RG524"/>
      <c r="RH524"/>
      <c r="RI524"/>
      <c r="RJ524"/>
      <c r="RK524"/>
      <c r="RL524"/>
      <c r="RM524"/>
      <c r="RN524"/>
      <c r="RO524"/>
      <c r="RP524"/>
      <c r="RQ524"/>
      <c r="RR524"/>
      <c r="RS524"/>
      <c r="RT524"/>
      <c r="RU524"/>
      <c r="RV524"/>
      <c r="RW524"/>
      <c r="RX524"/>
      <c r="RY524"/>
      <c r="RZ524"/>
      <c r="SA524"/>
      <c r="SB524"/>
      <c r="SC524"/>
      <c r="SD524"/>
      <c r="SE524"/>
      <c r="SF524"/>
      <c r="SG524"/>
      <c r="SH524"/>
      <c r="SI524"/>
      <c r="SJ524"/>
      <c r="SK524"/>
      <c r="SL524"/>
      <c r="SM524"/>
      <c r="SN524"/>
      <c r="SO524"/>
      <c r="SP524"/>
      <c r="SQ524"/>
      <c r="SR524"/>
      <c r="SS524"/>
      <c r="ST524"/>
      <c r="SU524"/>
      <c r="SV524"/>
      <c r="SW524"/>
      <c r="SX524"/>
      <c r="SY524"/>
      <c r="SZ524"/>
      <c r="TA524"/>
      <c r="TB524"/>
      <c r="TC524"/>
      <c r="TD524"/>
      <c r="TE524"/>
      <c r="TF524"/>
      <c r="TG524"/>
      <c r="TH524"/>
      <c r="TI524"/>
      <c r="TJ524"/>
      <c r="TK524"/>
      <c r="TL524"/>
      <c r="TM524"/>
      <c r="TN524"/>
      <c r="TO524"/>
      <c r="TP524"/>
      <c r="TQ524"/>
      <c r="TR524"/>
      <c r="TS524"/>
      <c r="TT524"/>
      <c r="TU524"/>
      <c r="TV524"/>
      <c r="TW524"/>
      <c r="TX524"/>
      <c r="TY524"/>
      <c r="TZ524"/>
      <c r="UA524"/>
      <c r="UB524"/>
      <c r="UC524"/>
      <c r="UD524"/>
      <c r="UE524"/>
      <c r="UF524"/>
      <c r="UG524"/>
      <c r="UH524"/>
      <c r="UI524"/>
      <c r="UJ524"/>
      <c r="UK524"/>
      <c r="UL524"/>
      <c r="UM524"/>
      <c r="UN524"/>
      <c r="UO524"/>
      <c r="UP524"/>
      <c r="UQ524"/>
      <c r="UR524"/>
      <c r="US524"/>
      <c r="UT524"/>
      <c r="UU524"/>
      <c r="UV524"/>
      <c r="UW524"/>
      <c r="UX524"/>
      <c r="UY524"/>
      <c r="UZ524"/>
      <c r="VA524"/>
      <c r="VB524"/>
      <c r="VC524"/>
      <c r="VD524"/>
      <c r="VE524"/>
      <c r="VF524"/>
      <c r="VG524"/>
      <c r="VH524"/>
      <c r="VI524"/>
      <c r="VJ524"/>
      <c r="VK524"/>
      <c r="VL524"/>
      <c r="VM524"/>
      <c r="VN524"/>
      <c r="VO524"/>
      <c r="VP524"/>
      <c r="VQ524"/>
      <c r="VR524"/>
      <c r="VS524"/>
      <c r="VT524"/>
      <c r="VU524"/>
      <c r="VV524"/>
      <c r="VW524"/>
      <c r="VX524"/>
      <c r="VY524"/>
      <c r="VZ524"/>
      <c r="WA524"/>
      <c r="WB524"/>
      <c r="WC524"/>
      <c r="WD524"/>
      <c r="WE524"/>
      <c r="WF524"/>
      <c r="WG524"/>
      <c r="WH524"/>
      <c r="WI524"/>
      <c r="WJ524"/>
      <c r="WK524"/>
      <c r="WL524"/>
      <c r="WM524"/>
      <c r="WN524"/>
      <c r="WO524"/>
      <c r="WP524"/>
      <c r="WQ524"/>
      <c r="WR524"/>
      <c r="WS524"/>
      <c r="WT524"/>
      <c r="WU524"/>
      <c r="WV524"/>
      <c r="WW524"/>
      <c r="WX524"/>
      <c r="WY524"/>
      <c r="WZ524"/>
      <c r="XA524"/>
      <c r="XB524"/>
      <c r="XC524"/>
      <c r="XD524"/>
      <c r="XE524"/>
      <c r="XF524"/>
      <c r="XG524"/>
      <c r="XH524"/>
      <c r="XI524"/>
      <c r="XJ524"/>
      <c r="XK524"/>
      <c r="XL524"/>
      <c r="XM524"/>
      <c r="XN524"/>
      <c r="XO524"/>
      <c r="XP524"/>
      <c r="XQ524"/>
      <c r="XR524"/>
      <c r="XS524"/>
      <c r="XT524"/>
      <c r="XU524"/>
      <c r="XV524"/>
      <c r="XW524"/>
      <c r="XX524"/>
      <c r="XY524"/>
      <c r="XZ524"/>
      <c r="YA524"/>
      <c r="YB524"/>
      <c r="YC524"/>
      <c r="YD524"/>
      <c r="YE524"/>
      <c r="YF524"/>
      <c r="YG524"/>
      <c r="YH524"/>
      <c r="YI524"/>
      <c r="YJ524"/>
      <c r="YK524"/>
      <c r="YL524"/>
      <c r="YM524"/>
      <c r="YN524"/>
      <c r="YO524"/>
      <c r="YP524"/>
      <c r="YQ524"/>
      <c r="YR524"/>
      <c r="YS524"/>
      <c r="YT524"/>
      <c r="YU524"/>
      <c r="YV524"/>
      <c r="YW524"/>
      <c r="YX524"/>
      <c r="YY524"/>
      <c r="YZ524"/>
      <c r="ZA524"/>
      <c r="ZB524"/>
      <c r="ZC524"/>
      <c r="ZD524"/>
      <c r="ZE524"/>
      <c r="ZF524"/>
      <c r="ZG524"/>
      <c r="ZH524"/>
      <c r="ZI524"/>
      <c r="ZJ524"/>
      <c r="ZK524"/>
      <c r="ZL524"/>
      <c r="ZM524"/>
      <c r="ZN524"/>
      <c r="ZO524"/>
      <c r="ZP524"/>
      <c r="ZQ524"/>
      <c r="ZR524"/>
      <c r="ZS524"/>
      <c r="ZT524"/>
      <c r="ZU524"/>
      <c r="ZV524"/>
      <c r="ZW524"/>
      <c r="ZX524"/>
      <c r="ZY524"/>
      <c r="ZZ524"/>
      <c r="AAA524"/>
      <c r="AAB524"/>
      <c r="AAC524"/>
      <c r="AAD524"/>
      <c r="AAE524"/>
      <c r="AAF524"/>
      <c r="AAG524"/>
      <c r="AAH524"/>
      <c r="AAI524"/>
      <c r="AAJ524"/>
      <c r="AAK524"/>
      <c r="AAL524"/>
      <c r="AAM524"/>
      <c r="AAN524"/>
      <c r="AAO524"/>
      <c r="AAP524"/>
      <c r="AAQ524"/>
      <c r="AAR524"/>
      <c r="AAS524"/>
      <c r="AAT524"/>
      <c r="AAU524"/>
      <c r="AAV524"/>
      <c r="AAW524"/>
      <c r="AAX524"/>
      <c r="AAY524"/>
      <c r="AAZ524"/>
      <c r="ABA524"/>
      <c r="ABB524"/>
      <c r="ABC524"/>
      <c r="ABD524"/>
      <c r="ABE524"/>
      <c r="ABF524"/>
      <c r="ABG524"/>
      <c r="ABH524"/>
      <c r="ABI524"/>
      <c r="ABJ524"/>
      <c r="ABK524"/>
      <c r="ABL524"/>
      <c r="ABM524"/>
      <c r="ABN524"/>
      <c r="ABO524"/>
      <c r="ABP524"/>
      <c r="ABQ524"/>
      <c r="ABR524"/>
      <c r="ABS524"/>
      <c r="ABT524"/>
      <c r="ABU524"/>
      <c r="ABV524"/>
      <c r="ABW524"/>
      <c r="ABX524"/>
      <c r="ABY524"/>
      <c r="ABZ524"/>
      <c r="ACA524"/>
      <c r="ACB524"/>
      <c r="ACC524"/>
      <c r="ACD524"/>
      <c r="ACE524"/>
      <c r="ACF524"/>
      <c r="ACG524"/>
      <c r="ACH524"/>
      <c r="ACI524"/>
      <c r="ACJ524"/>
      <c r="ACK524"/>
      <c r="ACL524"/>
      <c r="ACM524"/>
      <c r="ACN524"/>
      <c r="ACO524"/>
      <c r="ACP524"/>
      <c r="ACQ524"/>
      <c r="ACR524"/>
      <c r="ACS524"/>
      <c r="ACT524"/>
      <c r="ACU524"/>
      <c r="ACV524"/>
      <c r="ACW524"/>
      <c r="ACX524"/>
      <c r="ACY524"/>
      <c r="ACZ524"/>
      <c r="ADA524"/>
      <c r="ADB524"/>
      <c r="ADC524"/>
      <c r="ADD524"/>
      <c r="ADE524"/>
      <c r="ADF524"/>
      <c r="ADG524"/>
      <c r="ADH524"/>
      <c r="ADI524"/>
      <c r="ADJ524"/>
      <c r="ADK524"/>
      <c r="ADL524"/>
      <c r="ADM524"/>
      <c r="ADN524"/>
      <c r="ADO524"/>
      <c r="ADP524"/>
      <c r="ADQ524"/>
      <c r="ADR524"/>
      <c r="ADS524"/>
      <c r="ADT524"/>
      <c r="ADU524"/>
      <c r="ADV524"/>
      <c r="ADW524"/>
      <c r="ADX524"/>
      <c r="ADY524"/>
      <c r="ADZ524"/>
      <c r="AEA524"/>
      <c r="AEB524"/>
      <c r="AEC524"/>
      <c r="AED524"/>
      <c r="AEE524"/>
      <c r="AEF524"/>
      <c r="AEG524"/>
      <c r="AEH524"/>
      <c r="AEI524"/>
      <c r="AEJ524"/>
      <c r="AEK524"/>
      <c r="AEL524"/>
      <c r="AEM524"/>
      <c r="AEN524"/>
      <c r="AEO524"/>
      <c r="AEP524"/>
      <c r="AEQ524"/>
      <c r="AER524"/>
      <c r="AES524"/>
      <c r="AET524"/>
      <c r="AEU524"/>
      <c r="AEV524"/>
      <c r="AEW524"/>
      <c r="AEX524"/>
      <c r="AEY524"/>
      <c r="AEZ524"/>
      <c r="AFA524"/>
      <c r="AFB524"/>
      <c r="AFC524"/>
      <c r="AFD524"/>
      <c r="AFE524"/>
      <c r="AFF524"/>
      <c r="AFG524"/>
      <c r="AFH524"/>
      <c r="AFI524"/>
      <c r="AFJ524"/>
      <c r="AFK524"/>
      <c r="AFL524"/>
      <c r="AFM524"/>
      <c r="AFN524"/>
      <c r="AFO524"/>
      <c r="AFP524"/>
      <c r="AFQ524"/>
      <c r="AFR524"/>
      <c r="AFS524"/>
      <c r="AFT524"/>
      <c r="AFU524"/>
      <c r="AFV524"/>
      <c r="AFW524"/>
      <c r="AFX524"/>
      <c r="AFY524"/>
      <c r="AFZ524"/>
      <c r="AGA524"/>
      <c r="AGB524"/>
      <c r="AGC524"/>
      <c r="AGD524"/>
      <c r="AGE524"/>
      <c r="AGF524"/>
      <c r="AGG524"/>
      <c r="AGH524"/>
      <c r="AGI524"/>
      <c r="AGJ524"/>
      <c r="AGK524"/>
      <c r="AGL524"/>
      <c r="AGM524"/>
      <c r="AGN524"/>
      <c r="AGO524"/>
      <c r="AGP524"/>
      <c r="AGQ524"/>
      <c r="AGR524"/>
      <c r="AGS524"/>
      <c r="AGT524"/>
      <c r="AGU524"/>
      <c r="AGV524"/>
      <c r="AGW524"/>
      <c r="AGX524"/>
      <c r="AGY524"/>
      <c r="AGZ524"/>
      <c r="AHA524"/>
      <c r="AHB524"/>
      <c r="AHC524"/>
      <c r="AHD524"/>
      <c r="AHE524"/>
      <c r="AHF524"/>
      <c r="AHG524"/>
      <c r="AHH524"/>
      <c r="AHI524"/>
      <c r="AHJ524"/>
      <c r="AHK524"/>
      <c r="AHL524"/>
      <c r="AHM524"/>
      <c r="AHN524"/>
      <c r="AHO524"/>
      <c r="AHP524"/>
      <c r="AHQ524"/>
      <c r="AHR524"/>
      <c r="AHS524"/>
      <c r="AHT524"/>
      <c r="AHU524"/>
      <c r="AHV524"/>
      <c r="AHW524"/>
      <c r="AHX524"/>
      <c r="AHY524"/>
      <c r="AHZ524"/>
      <c r="AIA524"/>
      <c r="AIB524"/>
      <c r="AIC524"/>
      <c r="AID524"/>
      <c r="AIE524"/>
      <c r="AIF524"/>
      <c r="AIG524"/>
      <c r="AIH524"/>
      <c r="AII524"/>
      <c r="AIJ524"/>
      <c r="AIK524"/>
      <c r="AIL524"/>
      <c r="AIM524"/>
      <c r="AIN524"/>
      <c r="AIO524"/>
      <c r="AIP524"/>
      <c r="AIQ524"/>
      <c r="AIR524"/>
      <c r="AIS524"/>
      <c r="AIT524"/>
      <c r="AIU524"/>
      <c r="AIV524"/>
      <c r="AIW524"/>
      <c r="AIX524"/>
      <c r="AIY524"/>
      <c r="AIZ524"/>
      <c r="AJA524"/>
      <c r="AJB524"/>
      <c r="AJC524"/>
      <c r="AJD524"/>
      <c r="AJE524"/>
      <c r="AJF524"/>
      <c r="AJG524"/>
      <c r="AJH524"/>
      <c r="AJI524"/>
      <c r="AJJ524"/>
      <c r="AJK524"/>
      <c r="AJL524"/>
      <c r="AJM524"/>
      <c r="AJN524"/>
      <c r="AJO524"/>
      <c r="AJP524"/>
      <c r="AJQ524"/>
      <c r="AJR524"/>
      <c r="AJS524"/>
      <c r="AJT524"/>
      <c r="AJU524"/>
      <c r="AJV524"/>
      <c r="AJW524"/>
      <c r="AJX524"/>
      <c r="AJY524"/>
      <c r="AJZ524"/>
      <c r="AKA524"/>
      <c r="AKB524"/>
      <c r="AKC524"/>
      <c r="AKD524"/>
      <c r="AKE524"/>
      <c r="AKF524"/>
      <c r="AKG524"/>
      <c r="AKH524"/>
      <c r="AKI524"/>
      <c r="AKJ524"/>
      <c r="AKK524"/>
      <c r="AKL524"/>
      <c r="AKM524"/>
      <c r="AKN524"/>
      <c r="AKO524"/>
      <c r="AKP524"/>
      <c r="AKQ524"/>
      <c r="AKR524"/>
      <c r="AKS524"/>
      <c r="AKT524"/>
      <c r="AKU524"/>
      <c r="AKV524"/>
      <c r="AKW524"/>
      <c r="AKX524"/>
      <c r="AKY524"/>
      <c r="AKZ524"/>
      <c r="ALA524"/>
      <c r="ALB524"/>
      <c r="ALC524"/>
      <c r="ALD524"/>
      <c r="ALE524"/>
      <c r="ALF524"/>
      <c r="ALG524"/>
      <c r="ALH524"/>
      <c r="ALI524"/>
      <c r="ALJ524"/>
      <c r="ALK524"/>
      <c r="ALL524"/>
      <c r="ALM524"/>
      <c r="ALN524"/>
      <c r="ALO524"/>
      <c r="ALP524"/>
      <c r="ALQ524"/>
      <c r="ALR524"/>
      <c r="ALS524"/>
      <c r="ALT524"/>
      <c r="ALU524"/>
      <c r="ALV524"/>
      <c r="ALW524"/>
      <c r="ALX524"/>
      <c r="ALY524"/>
      <c r="ALZ524"/>
      <c r="AMA524"/>
      <c r="AMB524"/>
      <c r="AMC524"/>
      <c r="AMD524"/>
      <c r="AME524"/>
      <c r="AMF524"/>
      <c r="AMG524"/>
      <c r="AMH524"/>
      <c r="AMI524"/>
      <c r="AMJ524"/>
      <c r="AMK524"/>
      <c r="AML524"/>
      <c r="AMM524"/>
      <c r="AMN524"/>
      <c r="AMO524"/>
      <c r="AMP524"/>
      <c r="AMQ524"/>
      <c r="AMR524"/>
      <c r="AMS524"/>
      <c r="AMT524"/>
      <c r="AMU524"/>
    </row>
    <row r="525" spans="3:1035" s="6" customFormat="1" ht="15" customHeight="1" x14ac:dyDescent="0.25">
      <c r="C525" s="6" t="str">
        <f t="shared" ref="C525:C600" si="195">O525</f>
        <v>Ruud</v>
      </c>
      <c r="D525" s="6" t="str">
        <f t="shared" ref="D525:D600" si="196">R525</f>
        <v>PROUH65 T2 RU350 D15  (65 gal)</v>
      </c>
      <c r="E525" s="6">
        <f t="shared" ref="E525:E600" si="197">Q525</f>
        <v>2100943</v>
      </c>
      <c r="F525" s="55">
        <f t="shared" ref="F525:F600" si="198">U525</f>
        <v>65</v>
      </c>
      <c r="G525" s="6" t="str">
        <f t="shared" ref="G525:G600" si="199">X525</f>
        <v>RheemHBDR2265</v>
      </c>
      <c r="H525" s="114">
        <f t="shared" ref="H525:H600" si="200">Y525</f>
        <v>0</v>
      </c>
      <c r="I525" s="152" t="str">
        <f t="shared" ref="I525:I600" si="201">AE525</f>
        <v>RuudPROUH65RU350D15</v>
      </c>
      <c r="J525" s="114">
        <v>3</v>
      </c>
      <c r="K525" s="219">
        <v>3.7</v>
      </c>
      <c r="L525" s="91" t="s">
        <v>188</v>
      </c>
      <c r="M525" s="32">
        <v>3</v>
      </c>
      <c r="N525" s="75">
        <f t="shared" ref="N525:N600" si="202">VLOOKUP( O525, $O$2:$P$24, 2, FALSE )</f>
        <v>21</v>
      </c>
      <c r="O525" s="12" t="s">
        <v>96</v>
      </c>
      <c r="P525" s="62">
        <f t="shared" si="189"/>
        <v>9</v>
      </c>
      <c r="Q525" s="164">
        <f t="shared" si="191"/>
        <v>2100943</v>
      </c>
      <c r="R525" s="59" t="str">
        <f t="shared" ref="R525:R600" si="203">T525 &amp; "  (" &amp; U525 &amp; " gal)"</f>
        <v>PROUH65 T2 RU350 D15  (65 gal)</v>
      </c>
      <c r="S525" s="151">
        <f t="shared" si="192"/>
        <v>1</v>
      </c>
      <c r="T525" s="13" t="s">
        <v>247</v>
      </c>
      <c r="U525" s="14">
        <v>65</v>
      </c>
      <c r="V525" s="99" t="s">
        <v>217</v>
      </c>
      <c r="W525" s="80" t="s">
        <v>217</v>
      </c>
      <c r="X525" s="85" t="str">
        <f t="shared" si="193"/>
        <v>RheemHBDR2265</v>
      </c>
      <c r="Y525" s="113">
        <v>0</v>
      </c>
      <c r="Z525" s="46" t="s">
        <v>8</v>
      </c>
      <c r="AA525" s="47"/>
      <c r="AB525" s="44"/>
      <c r="AC525" s="124" t="str">
        <f t="shared" ref="AC525:AC600" si="204">"2,     "&amp;E525&amp;",   """&amp;R525&amp;""""</f>
        <v>2,     2100943,   "PROUH65 T2 RU350 D15  (65 gal)"</v>
      </c>
      <c r="AD525" s="126" t="str">
        <f t="shared" si="190"/>
        <v>Ruud</v>
      </c>
      <c r="AE525" s="6" t="s">
        <v>648</v>
      </c>
      <c r="AF525" s="167">
        <f t="shared" si="194"/>
        <v>1</v>
      </c>
      <c r="AG525" s="124" t="str">
        <f t="shared" ref="AG525:AG600" si="205">"          case  "&amp;D525&amp;"   :   """&amp;AE525&amp;""""</f>
        <v xml:space="preserve">          case  PROUH65 T2 RU350 D15  (65 gal)   :   "RuudPROUH65RU350D15"</v>
      </c>
      <c r="AH525" s="6">
        <v>3.7</v>
      </c>
      <c r="AJ525" s="6">
        <v>3</v>
      </c>
      <c r="AK525"/>
      <c r="AL525" s="138">
        <f t="shared" si="181"/>
        <v>3.7</v>
      </c>
      <c r="AM525" s="138" t="str">
        <f t="shared" si="182"/>
        <v/>
      </c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  <c r="DQ525"/>
      <c r="DR525"/>
      <c r="DS525"/>
      <c r="DT525"/>
      <c r="DU525"/>
      <c r="DV525"/>
      <c r="DW525"/>
      <c r="DX525"/>
      <c r="DY525"/>
      <c r="DZ525"/>
      <c r="EA525"/>
      <c r="EB525"/>
      <c r="EC525"/>
      <c r="ED525"/>
      <c r="EE525"/>
      <c r="EF525"/>
      <c r="EG525"/>
      <c r="EH525"/>
      <c r="EI525"/>
      <c r="EJ525"/>
      <c r="EK525"/>
      <c r="EL525"/>
      <c r="EM525"/>
      <c r="EN525"/>
      <c r="EO525"/>
      <c r="EP525"/>
      <c r="EQ525"/>
      <c r="ER525"/>
      <c r="ES525"/>
      <c r="ET525"/>
      <c r="EU525"/>
      <c r="EV525"/>
      <c r="EW525"/>
      <c r="EX525"/>
      <c r="EY525"/>
      <c r="EZ525"/>
      <c r="FA525"/>
      <c r="FB525"/>
      <c r="FC525"/>
      <c r="FD525"/>
      <c r="FE525"/>
      <c r="FF525"/>
      <c r="FG525"/>
      <c r="FH525"/>
      <c r="FI525"/>
      <c r="FJ525"/>
      <c r="FK525"/>
      <c r="FL525"/>
      <c r="FM525"/>
      <c r="FN525"/>
      <c r="FO525"/>
      <c r="FP525"/>
      <c r="FQ525"/>
      <c r="FR525"/>
      <c r="FS525"/>
      <c r="FT525"/>
      <c r="FU525"/>
      <c r="FV525"/>
      <c r="FW525"/>
      <c r="FX525"/>
      <c r="FY525"/>
      <c r="FZ525"/>
      <c r="GA525"/>
      <c r="GB525"/>
      <c r="GC525"/>
      <c r="GD525"/>
      <c r="GE525"/>
      <c r="GF525"/>
      <c r="GG525"/>
      <c r="GH525"/>
      <c r="GI525"/>
      <c r="GJ525"/>
      <c r="GK525"/>
      <c r="GL525"/>
      <c r="GM525"/>
      <c r="GN525"/>
      <c r="GO525"/>
      <c r="GP525"/>
      <c r="GQ525"/>
      <c r="GR525"/>
      <c r="GS525"/>
      <c r="GT525"/>
      <c r="GU525"/>
      <c r="GV525"/>
      <c r="GW525"/>
      <c r="GX525"/>
      <c r="GY525"/>
      <c r="GZ525"/>
      <c r="HA525"/>
      <c r="HB525"/>
      <c r="HC525"/>
      <c r="HD525"/>
      <c r="HE525"/>
      <c r="HF525"/>
      <c r="HG525"/>
      <c r="HH525"/>
      <c r="HI525"/>
      <c r="HJ525"/>
      <c r="HK525"/>
      <c r="HL525"/>
      <c r="HM525"/>
      <c r="HN525"/>
      <c r="HO525"/>
      <c r="HP525"/>
      <c r="HQ525"/>
      <c r="HR525"/>
      <c r="HS525"/>
      <c r="HT525"/>
      <c r="HU525"/>
      <c r="HV525"/>
      <c r="HW525"/>
      <c r="HX525"/>
      <c r="HY525"/>
      <c r="HZ525"/>
      <c r="IA525"/>
      <c r="IB525"/>
      <c r="IC525"/>
      <c r="ID525"/>
      <c r="IE525"/>
      <c r="IF525"/>
      <c r="IG525"/>
      <c r="IH525"/>
      <c r="II525"/>
      <c r="IJ525"/>
      <c r="IK525"/>
      <c r="IL525"/>
      <c r="IM525"/>
      <c r="IN525"/>
      <c r="IO525"/>
      <c r="IP525"/>
      <c r="IQ525"/>
      <c r="IR525"/>
      <c r="IS525"/>
      <c r="IT525"/>
      <c r="IU525"/>
      <c r="IV525"/>
      <c r="IW525"/>
      <c r="IX525"/>
      <c r="IY525"/>
      <c r="IZ525"/>
      <c r="JA525"/>
      <c r="JB525"/>
      <c r="JC525"/>
      <c r="JD525"/>
      <c r="JE525"/>
      <c r="JF525"/>
      <c r="JG525"/>
      <c r="JH525"/>
      <c r="JI525"/>
      <c r="JJ525"/>
      <c r="JK525"/>
      <c r="JL525"/>
      <c r="JM525"/>
      <c r="JN525"/>
      <c r="JO525"/>
      <c r="JP525"/>
      <c r="JQ525"/>
      <c r="JR525"/>
      <c r="JS525"/>
      <c r="JT525"/>
      <c r="JU525"/>
      <c r="JV525"/>
      <c r="JW525"/>
      <c r="JX525"/>
      <c r="JY525"/>
      <c r="JZ525"/>
      <c r="KA525"/>
      <c r="KB525"/>
      <c r="KC525"/>
      <c r="KD525"/>
      <c r="KE525"/>
      <c r="KF525"/>
      <c r="KG525"/>
      <c r="KH525"/>
      <c r="KI525"/>
      <c r="KJ525"/>
      <c r="KK525"/>
      <c r="KL525"/>
      <c r="KM525"/>
      <c r="KN525"/>
      <c r="KO525"/>
      <c r="KP525"/>
      <c r="KQ525"/>
      <c r="KR525"/>
      <c r="KS525"/>
      <c r="KT525"/>
      <c r="KU525"/>
      <c r="KV525"/>
      <c r="KW525"/>
      <c r="KX525"/>
      <c r="KY525"/>
      <c r="KZ525"/>
      <c r="LA525"/>
      <c r="LB525"/>
      <c r="LC525"/>
      <c r="LD525"/>
      <c r="LE525"/>
      <c r="LF525"/>
      <c r="LG525"/>
      <c r="LH525"/>
      <c r="LI525"/>
      <c r="LJ525"/>
      <c r="LK525"/>
      <c r="LL525"/>
      <c r="LM525"/>
      <c r="LN525"/>
      <c r="LO525"/>
      <c r="LP525"/>
      <c r="LQ525"/>
      <c r="LR525"/>
      <c r="LS525"/>
      <c r="LT525"/>
      <c r="LU525"/>
      <c r="LV525"/>
      <c r="LW525"/>
      <c r="LX525"/>
      <c r="LY525"/>
      <c r="LZ525"/>
      <c r="MA525"/>
      <c r="MB525"/>
      <c r="MC525"/>
      <c r="MD525"/>
      <c r="ME525"/>
      <c r="MF525"/>
      <c r="MG525"/>
      <c r="MH525"/>
      <c r="MI525"/>
      <c r="MJ525"/>
      <c r="MK525"/>
      <c r="ML525"/>
      <c r="MM525"/>
      <c r="MN525"/>
      <c r="MO525"/>
      <c r="MP525"/>
      <c r="MQ525"/>
      <c r="MR525"/>
      <c r="MS525"/>
      <c r="MT525"/>
      <c r="MU525"/>
      <c r="MV525"/>
      <c r="MW525"/>
      <c r="MX525"/>
      <c r="MY525"/>
      <c r="MZ525"/>
      <c r="NA525"/>
      <c r="NB525"/>
      <c r="NC525"/>
      <c r="ND525"/>
      <c r="NE525"/>
      <c r="NF525"/>
      <c r="NG525"/>
      <c r="NH525"/>
      <c r="NI525"/>
      <c r="NJ525"/>
      <c r="NK525"/>
      <c r="NL525"/>
      <c r="NM525"/>
      <c r="NN525"/>
      <c r="NO525"/>
      <c r="NP525"/>
      <c r="NQ525"/>
      <c r="NR525"/>
      <c r="NS525"/>
      <c r="NT525"/>
      <c r="NU525"/>
      <c r="NV525"/>
      <c r="NW525"/>
      <c r="NX525"/>
      <c r="NY525"/>
      <c r="NZ525"/>
      <c r="OA525"/>
      <c r="OB525"/>
      <c r="OC525"/>
      <c r="OD525"/>
      <c r="OE525"/>
      <c r="OF525"/>
      <c r="OG525"/>
      <c r="OH525"/>
      <c r="OI525"/>
      <c r="OJ525"/>
      <c r="OK525"/>
      <c r="OL525"/>
      <c r="OM525"/>
      <c r="ON525"/>
      <c r="OO525"/>
      <c r="OP525"/>
      <c r="OQ525"/>
      <c r="OR525"/>
      <c r="OS525"/>
      <c r="OT525"/>
      <c r="OU525"/>
      <c r="OV525"/>
      <c r="OW525"/>
      <c r="OX525"/>
      <c r="OY525"/>
      <c r="OZ525"/>
      <c r="PA525"/>
      <c r="PB525"/>
      <c r="PC525"/>
      <c r="PD525"/>
      <c r="PE525"/>
      <c r="PF525"/>
      <c r="PG525"/>
      <c r="PH525"/>
      <c r="PI525"/>
      <c r="PJ525"/>
      <c r="PK525"/>
      <c r="PL525"/>
      <c r="PM525"/>
      <c r="PN525"/>
      <c r="PO525"/>
      <c r="PP525"/>
      <c r="PQ525"/>
      <c r="PR525"/>
      <c r="PS525"/>
      <c r="PT525"/>
      <c r="PU525"/>
      <c r="PV525"/>
      <c r="PW525"/>
      <c r="PX525"/>
      <c r="PY525"/>
      <c r="PZ525"/>
      <c r="QA525"/>
      <c r="QB525"/>
      <c r="QC525"/>
      <c r="QD525"/>
      <c r="QE525"/>
      <c r="QF525"/>
      <c r="QG525"/>
      <c r="QH525"/>
      <c r="QI525"/>
      <c r="QJ525"/>
      <c r="QK525"/>
      <c r="QL525"/>
      <c r="QM525"/>
      <c r="QN525"/>
      <c r="QO525"/>
      <c r="QP525"/>
      <c r="QQ525"/>
      <c r="QR525"/>
      <c r="QS525"/>
      <c r="QT525"/>
      <c r="QU525"/>
      <c r="QV525"/>
      <c r="QW525"/>
      <c r="QX525"/>
      <c r="QY525"/>
      <c r="QZ525"/>
      <c r="RA525"/>
      <c r="RB525"/>
      <c r="RC525"/>
      <c r="RD525"/>
      <c r="RE525"/>
      <c r="RF525"/>
      <c r="RG525"/>
      <c r="RH525"/>
      <c r="RI525"/>
      <c r="RJ525"/>
      <c r="RK525"/>
      <c r="RL525"/>
      <c r="RM525"/>
      <c r="RN525"/>
      <c r="RO525"/>
      <c r="RP525"/>
      <c r="RQ525"/>
      <c r="RR525"/>
      <c r="RS525"/>
      <c r="RT525"/>
      <c r="RU525"/>
      <c r="RV525"/>
      <c r="RW525"/>
      <c r="RX525"/>
      <c r="RY525"/>
      <c r="RZ525"/>
      <c r="SA525"/>
      <c r="SB525"/>
      <c r="SC525"/>
      <c r="SD525"/>
      <c r="SE525"/>
      <c r="SF525"/>
      <c r="SG525"/>
      <c r="SH525"/>
      <c r="SI525"/>
      <c r="SJ525"/>
      <c r="SK525"/>
      <c r="SL525"/>
      <c r="SM525"/>
      <c r="SN525"/>
      <c r="SO525"/>
      <c r="SP525"/>
      <c r="SQ525"/>
      <c r="SR525"/>
      <c r="SS525"/>
      <c r="ST525"/>
      <c r="SU525"/>
      <c r="SV525"/>
      <c r="SW525"/>
      <c r="SX525"/>
      <c r="SY525"/>
      <c r="SZ525"/>
      <c r="TA525"/>
      <c r="TB525"/>
      <c r="TC525"/>
      <c r="TD525"/>
      <c r="TE525"/>
      <c r="TF525"/>
      <c r="TG525"/>
      <c r="TH525"/>
      <c r="TI525"/>
      <c r="TJ525"/>
      <c r="TK525"/>
      <c r="TL525"/>
      <c r="TM525"/>
      <c r="TN525"/>
      <c r="TO525"/>
      <c r="TP525"/>
      <c r="TQ525"/>
      <c r="TR525"/>
      <c r="TS525"/>
      <c r="TT525"/>
      <c r="TU525"/>
      <c r="TV525"/>
      <c r="TW525"/>
      <c r="TX525"/>
      <c r="TY525"/>
      <c r="TZ525"/>
      <c r="UA525"/>
      <c r="UB525"/>
      <c r="UC525"/>
      <c r="UD525"/>
      <c r="UE525"/>
      <c r="UF525"/>
      <c r="UG525"/>
      <c r="UH525"/>
      <c r="UI525"/>
      <c r="UJ525"/>
      <c r="UK525"/>
      <c r="UL525"/>
      <c r="UM525"/>
      <c r="UN525"/>
      <c r="UO525"/>
      <c r="UP525"/>
      <c r="UQ525"/>
      <c r="UR525"/>
      <c r="US525"/>
      <c r="UT525"/>
      <c r="UU525"/>
      <c r="UV525"/>
      <c r="UW525"/>
      <c r="UX525"/>
      <c r="UY525"/>
      <c r="UZ525"/>
      <c r="VA525"/>
      <c r="VB525"/>
      <c r="VC525"/>
      <c r="VD525"/>
      <c r="VE525"/>
      <c r="VF525"/>
      <c r="VG525"/>
      <c r="VH525"/>
      <c r="VI525"/>
      <c r="VJ525"/>
      <c r="VK525"/>
      <c r="VL525"/>
      <c r="VM525"/>
      <c r="VN525"/>
      <c r="VO525"/>
      <c r="VP525"/>
      <c r="VQ525"/>
      <c r="VR525"/>
      <c r="VS525"/>
      <c r="VT525"/>
      <c r="VU525"/>
      <c r="VV525"/>
      <c r="VW525"/>
      <c r="VX525"/>
      <c r="VY525"/>
      <c r="VZ525"/>
      <c r="WA525"/>
      <c r="WB525"/>
      <c r="WC525"/>
      <c r="WD525"/>
      <c r="WE525"/>
      <c r="WF525"/>
      <c r="WG525"/>
      <c r="WH525"/>
      <c r="WI525"/>
      <c r="WJ525"/>
      <c r="WK525"/>
      <c r="WL525"/>
      <c r="WM525"/>
      <c r="WN525"/>
      <c r="WO525"/>
      <c r="WP525"/>
      <c r="WQ525"/>
      <c r="WR525"/>
      <c r="WS525"/>
      <c r="WT525"/>
      <c r="WU525"/>
      <c r="WV525"/>
      <c r="WW525"/>
      <c r="WX525"/>
      <c r="WY525"/>
      <c r="WZ525"/>
      <c r="XA525"/>
      <c r="XB525"/>
      <c r="XC525"/>
      <c r="XD525"/>
      <c r="XE525"/>
      <c r="XF525"/>
      <c r="XG525"/>
      <c r="XH525"/>
      <c r="XI525"/>
      <c r="XJ525"/>
      <c r="XK525"/>
      <c r="XL525"/>
      <c r="XM525"/>
      <c r="XN525"/>
      <c r="XO525"/>
      <c r="XP525"/>
      <c r="XQ525"/>
      <c r="XR525"/>
      <c r="XS525"/>
      <c r="XT525"/>
      <c r="XU525"/>
      <c r="XV525"/>
      <c r="XW525"/>
      <c r="XX525"/>
      <c r="XY525"/>
      <c r="XZ525"/>
      <c r="YA525"/>
      <c r="YB525"/>
      <c r="YC525"/>
      <c r="YD525"/>
      <c r="YE525"/>
      <c r="YF525"/>
      <c r="YG525"/>
      <c r="YH525"/>
      <c r="YI525"/>
      <c r="YJ525"/>
      <c r="YK525"/>
      <c r="YL525"/>
      <c r="YM525"/>
      <c r="YN525"/>
      <c r="YO525"/>
      <c r="YP525"/>
      <c r="YQ525"/>
      <c r="YR525"/>
      <c r="YS525"/>
      <c r="YT525"/>
      <c r="YU525"/>
      <c r="YV525"/>
      <c r="YW525"/>
      <c r="YX525"/>
      <c r="YY525"/>
      <c r="YZ525"/>
      <c r="ZA525"/>
      <c r="ZB525"/>
      <c r="ZC525"/>
      <c r="ZD525"/>
      <c r="ZE525"/>
      <c r="ZF525"/>
      <c r="ZG525"/>
      <c r="ZH525"/>
      <c r="ZI525"/>
      <c r="ZJ525"/>
      <c r="ZK525"/>
      <c r="ZL525"/>
      <c r="ZM525"/>
      <c r="ZN525"/>
      <c r="ZO525"/>
      <c r="ZP525"/>
      <c r="ZQ525"/>
      <c r="ZR525"/>
      <c r="ZS525"/>
      <c r="ZT525"/>
      <c r="ZU525"/>
      <c r="ZV525"/>
      <c r="ZW525"/>
      <c r="ZX525"/>
      <c r="ZY525"/>
      <c r="ZZ525"/>
      <c r="AAA525"/>
      <c r="AAB525"/>
      <c r="AAC525"/>
      <c r="AAD525"/>
      <c r="AAE525"/>
      <c r="AAF525"/>
      <c r="AAG525"/>
      <c r="AAH525"/>
      <c r="AAI525"/>
      <c r="AAJ525"/>
      <c r="AAK525"/>
      <c r="AAL525"/>
      <c r="AAM525"/>
      <c r="AAN525"/>
      <c r="AAO525"/>
      <c r="AAP525"/>
      <c r="AAQ525"/>
      <c r="AAR525"/>
      <c r="AAS525"/>
      <c r="AAT525"/>
      <c r="AAU525"/>
      <c r="AAV525"/>
      <c r="AAW525"/>
      <c r="AAX525"/>
      <c r="AAY525"/>
      <c r="AAZ525"/>
      <c r="ABA525"/>
      <c r="ABB525"/>
      <c r="ABC525"/>
      <c r="ABD525"/>
      <c r="ABE525"/>
      <c r="ABF525"/>
      <c r="ABG525"/>
      <c r="ABH525"/>
      <c r="ABI525"/>
      <c r="ABJ525"/>
      <c r="ABK525"/>
      <c r="ABL525"/>
      <c r="ABM525"/>
      <c r="ABN525"/>
      <c r="ABO525"/>
      <c r="ABP525"/>
      <c r="ABQ525"/>
      <c r="ABR525"/>
      <c r="ABS525"/>
      <c r="ABT525"/>
      <c r="ABU525"/>
      <c r="ABV525"/>
      <c r="ABW525"/>
      <c r="ABX525"/>
      <c r="ABY525"/>
      <c r="ABZ525"/>
      <c r="ACA525"/>
      <c r="ACB525"/>
      <c r="ACC525"/>
      <c r="ACD525"/>
      <c r="ACE525"/>
      <c r="ACF525"/>
      <c r="ACG525"/>
      <c r="ACH525"/>
      <c r="ACI525"/>
      <c r="ACJ525"/>
      <c r="ACK525"/>
      <c r="ACL525"/>
      <c r="ACM525"/>
      <c r="ACN525"/>
      <c r="ACO525"/>
      <c r="ACP525"/>
      <c r="ACQ525"/>
      <c r="ACR525"/>
      <c r="ACS525"/>
      <c r="ACT525"/>
      <c r="ACU525"/>
      <c r="ACV525"/>
      <c r="ACW525"/>
      <c r="ACX525"/>
      <c r="ACY525"/>
      <c r="ACZ525"/>
      <c r="ADA525"/>
      <c r="ADB525"/>
      <c r="ADC525"/>
      <c r="ADD525"/>
      <c r="ADE525"/>
      <c r="ADF525"/>
      <c r="ADG525"/>
      <c r="ADH525"/>
      <c r="ADI525"/>
      <c r="ADJ525"/>
      <c r="ADK525"/>
      <c r="ADL525"/>
      <c r="ADM525"/>
      <c r="ADN525"/>
      <c r="ADO525"/>
      <c r="ADP525"/>
      <c r="ADQ525"/>
      <c r="ADR525"/>
      <c r="ADS525"/>
      <c r="ADT525"/>
      <c r="ADU525"/>
      <c r="ADV525"/>
      <c r="ADW525"/>
      <c r="ADX525"/>
      <c r="ADY525"/>
      <c r="ADZ525"/>
      <c r="AEA525"/>
      <c r="AEB525"/>
      <c r="AEC525"/>
      <c r="AED525"/>
      <c r="AEE525"/>
      <c r="AEF525"/>
      <c r="AEG525"/>
      <c r="AEH525"/>
      <c r="AEI525"/>
      <c r="AEJ525"/>
      <c r="AEK525"/>
      <c r="AEL525"/>
      <c r="AEM525"/>
      <c r="AEN525"/>
      <c r="AEO525"/>
      <c r="AEP525"/>
      <c r="AEQ525"/>
      <c r="AER525"/>
      <c r="AES525"/>
      <c r="AET525"/>
      <c r="AEU525"/>
      <c r="AEV525"/>
      <c r="AEW525"/>
      <c r="AEX525"/>
      <c r="AEY525"/>
      <c r="AEZ525"/>
      <c r="AFA525"/>
      <c r="AFB525"/>
      <c r="AFC525"/>
      <c r="AFD525"/>
      <c r="AFE525"/>
      <c r="AFF525"/>
      <c r="AFG525"/>
      <c r="AFH525"/>
      <c r="AFI525"/>
      <c r="AFJ525"/>
      <c r="AFK525"/>
      <c r="AFL525"/>
      <c r="AFM525"/>
      <c r="AFN525"/>
      <c r="AFO525"/>
      <c r="AFP525"/>
      <c r="AFQ525"/>
      <c r="AFR525"/>
      <c r="AFS525"/>
      <c r="AFT525"/>
      <c r="AFU525"/>
      <c r="AFV525"/>
      <c r="AFW525"/>
      <c r="AFX525"/>
      <c r="AFY525"/>
      <c r="AFZ525"/>
      <c r="AGA525"/>
      <c r="AGB525"/>
      <c r="AGC525"/>
      <c r="AGD525"/>
      <c r="AGE525"/>
      <c r="AGF525"/>
      <c r="AGG525"/>
      <c r="AGH525"/>
      <c r="AGI525"/>
      <c r="AGJ525"/>
      <c r="AGK525"/>
      <c r="AGL525"/>
      <c r="AGM525"/>
      <c r="AGN525"/>
      <c r="AGO525"/>
      <c r="AGP525"/>
      <c r="AGQ525"/>
      <c r="AGR525"/>
      <c r="AGS525"/>
      <c r="AGT525"/>
      <c r="AGU525"/>
      <c r="AGV525"/>
      <c r="AGW525"/>
      <c r="AGX525"/>
      <c r="AGY525"/>
      <c r="AGZ525"/>
      <c r="AHA525"/>
      <c r="AHB525"/>
      <c r="AHC525"/>
      <c r="AHD525"/>
      <c r="AHE525"/>
      <c r="AHF525"/>
      <c r="AHG525"/>
      <c r="AHH525"/>
      <c r="AHI525"/>
      <c r="AHJ525"/>
      <c r="AHK525"/>
      <c r="AHL525"/>
      <c r="AHM525"/>
      <c r="AHN525"/>
      <c r="AHO525"/>
      <c r="AHP525"/>
      <c r="AHQ525"/>
      <c r="AHR525"/>
      <c r="AHS525"/>
      <c r="AHT525"/>
      <c r="AHU525"/>
      <c r="AHV525"/>
      <c r="AHW525"/>
      <c r="AHX525"/>
      <c r="AHY525"/>
      <c r="AHZ525"/>
      <c r="AIA525"/>
      <c r="AIB525"/>
      <c r="AIC525"/>
      <c r="AID525"/>
      <c r="AIE525"/>
      <c r="AIF525"/>
      <c r="AIG525"/>
      <c r="AIH525"/>
      <c r="AII525"/>
      <c r="AIJ525"/>
      <c r="AIK525"/>
      <c r="AIL525"/>
      <c r="AIM525"/>
      <c r="AIN525"/>
      <c r="AIO525"/>
      <c r="AIP525"/>
      <c r="AIQ525"/>
      <c r="AIR525"/>
      <c r="AIS525"/>
      <c r="AIT525"/>
      <c r="AIU525"/>
      <c r="AIV525"/>
      <c r="AIW525"/>
      <c r="AIX525"/>
      <c r="AIY525"/>
      <c r="AIZ525"/>
      <c r="AJA525"/>
      <c r="AJB525"/>
      <c r="AJC525"/>
      <c r="AJD525"/>
      <c r="AJE525"/>
      <c r="AJF525"/>
      <c r="AJG525"/>
      <c r="AJH525"/>
      <c r="AJI525"/>
      <c r="AJJ525"/>
      <c r="AJK525"/>
      <c r="AJL525"/>
      <c r="AJM525"/>
      <c r="AJN525"/>
      <c r="AJO525"/>
      <c r="AJP525"/>
      <c r="AJQ525"/>
      <c r="AJR525"/>
      <c r="AJS525"/>
      <c r="AJT525"/>
      <c r="AJU525"/>
      <c r="AJV525"/>
      <c r="AJW525"/>
      <c r="AJX525"/>
      <c r="AJY525"/>
      <c r="AJZ525"/>
      <c r="AKA525"/>
      <c r="AKB525"/>
      <c r="AKC525"/>
      <c r="AKD525"/>
      <c r="AKE525"/>
      <c r="AKF525"/>
      <c r="AKG525"/>
      <c r="AKH525"/>
      <c r="AKI525"/>
      <c r="AKJ525"/>
      <c r="AKK525"/>
      <c r="AKL525"/>
      <c r="AKM525"/>
      <c r="AKN525"/>
      <c r="AKO525"/>
      <c r="AKP525"/>
      <c r="AKQ525"/>
      <c r="AKR525"/>
      <c r="AKS525"/>
      <c r="AKT525"/>
      <c r="AKU525"/>
      <c r="AKV525"/>
      <c r="AKW525"/>
      <c r="AKX525"/>
      <c r="AKY525"/>
      <c r="AKZ525"/>
      <c r="ALA525"/>
      <c r="ALB525"/>
      <c r="ALC525"/>
      <c r="ALD525"/>
      <c r="ALE525"/>
      <c r="ALF525"/>
      <c r="ALG525"/>
      <c r="ALH525"/>
      <c r="ALI525"/>
      <c r="ALJ525"/>
      <c r="ALK525"/>
      <c r="ALL525"/>
      <c r="ALM525"/>
      <c r="ALN525"/>
      <c r="ALO525"/>
      <c r="ALP525"/>
      <c r="ALQ525"/>
      <c r="ALR525"/>
      <c r="ALS525"/>
      <c r="ALT525"/>
      <c r="ALU525"/>
      <c r="ALV525"/>
      <c r="ALW525"/>
      <c r="ALX525"/>
      <c r="ALY525"/>
      <c r="ALZ525"/>
      <c r="AMA525"/>
      <c r="AMB525"/>
      <c r="AMC525"/>
      <c r="AMD525"/>
      <c r="AME525"/>
      <c r="AMF525"/>
      <c r="AMG525"/>
      <c r="AMH525"/>
      <c r="AMI525"/>
      <c r="AMJ525"/>
      <c r="AMK525"/>
      <c r="AML525"/>
      <c r="AMM525"/>
      <c r="AMN525"/>
      <c r="AMO525"/>
      <c r="AMP525"/>
      <c r="AMQ525"/>
      <c r="AMR525"/>
      <c r="AMS525"/>
      <c r="AMT525"/>
      <c r="AMU525"/>
    </row>
    <row r="526" spans="3:1035" s="6" customFormat="1" ht="15" customHeight="1" x14ac:dyDescent="0.25">
      <c r="C526" s="6" t="str">
        <f t="shared" si="195"/>
        <v>Ruud</v>
      </c>
      <c r="D526" s="6" t="str">
        <f t="shared" si="196"/>
        <v>PROUH65 T2 RU350 DCB  (65 gal)</v>
      </c>
      <c r="E526" s="6">
        <f t="shared" si="197"/>
        <v>2101040</v>
      </c>
      <c r="F526" s="55">
        <f t="shared" si="198"/>
        <v>65</v>
      </c>
      <c r="G526" s="6" t="str">
        <f t="shared" si="199"/>
        <v>RheemHBDR4565</v>
      </c>
      <c r="H526" s="114">
        <f t="shared" si="200"/>
        <v>0</v>
      </c>
      <c r="I526" s="152" t="str">
        <f t="shared" si="201"/>
        <v>RuudPROUH65RU350DCB</v>
      </c>
      <c r="J526" s="114">
        <v>3</v>
      </c>
      <c r="K526" s="219">
        <v>3.7</v>
      </c>
      <c r="L526" s="91" t="s">
        <v>188</v>
      </c>
      <c r="M526" s="32">
        <v>3</v>
      </c>
      <c r="N526" s="75">
        <f t="shared" si="202"/>
        <v>21</v>
      </c>
      <c r="O526" s="12" t="s">
        <v>96</v>
      </c>
      <c r="P526" s="62">
        <f t="shared" si="189"/>
        <v>10</v>
      </c>
      <c r="Q526" s="164">
        <f t="shared" si="191"/>
        <v>2101040</v>
      </c>
      <c r="R526" s="59" t="str">
        <f t="shared" si="203"/>
        <v>PROUH65 T2 RU350 DCB  (65 gal)</v>
      </c>
      <c r="S526" s="151">
        <f t="shared" si="192"/>
        <v>1</v>
      </c>
      <c r="T526" s="13" t="s">
        <v>248</v>
      </c>
      <c r="U526" s="14">
        <v>65</v>
      </c>
      <c r="V526" s="99" t="s">
        <v>260</v>
      </c>
      <c r="W526" s="80" t="s">
        <v>260</v>
      </c>
      <c r="X526" s="85" t="str">
        <f t="shared" si="193"/>
        <v>RheemHBDR4565</v>
      </c>
      <c r="Y526" s="113">
        <v>0</v>
      </c>
      <c r="Z526" s="46" t="s">
        <v>8</v>
      </c>
      <c r="AA526" s="47"/>
      <c r="AB526" s="44"/>
      <c r="AC526" s="124" t="str">
        <f t="shared" si="204"/>
        <v>2,     2101040,   "PROUH65 T2 RU350 DCB  (65 gal)"</v>
      </c>
      <c r="AD526" s="126" t="str">
        <f t="shared" si="190"/>
        <v>Ruud</v>
      </c>
      <c r="AE526" s="6" t="s">
        <v>649</v>
      </c>
      <c r="AF526" s="167">
        <f t="shared" si="194"/>
        <v>1</v>
      </c>
      <c r="AG526" s="124" t="str">
        <f t="shared" si="205"/>
        <v xml:space="preserve">          case  PROUH65 T2 RU350 DCB  (65 gal)   :   "RuudPROUH65RU350DCB"</v>
      </c>
      <c r="AH526" s="6">
        <v>3.7</v>
      </c>
      <c r="AJ526" s="6">
        <v>3</v>
      </c>
      <c r="AK526"/>
      <c r="AL526" s="138">
        <f t="shared" ref="AL526:AL601" si="206">IF( AJ526=3, AH526, "" )</f>
        <v>3.7</v>
      </c>
      <c r="AM526" s="138" t="str">
        <f t="shared" ref="AM526:AM601" si="207">IF( AJ526=4, AH526, "" )</f>
        <v/>
      </c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  <c r="DQ526"/>
      <c r="DR526"/>
      <c r="DS526"/>
      <c r="DT526"/>
      <c r="DU526"/>
      <c r="DV526"/>
      <c r="DW526"/>
      <c r="DX526"/>
      <c r="DY526"/>
      <c r="DZ526"/>
      <c r="EA526"/>
      <c r="EB526"/>
      <c r="EC526"/>
      <c r="ED526"/>
      <c r="EE526"/>
      <c r="EF526"/>
      <c r="EG526"/>
      <c r="EH526"/>
      <c r="EI526"/>
      <c r="EJ526"/>
      <c r="EK526"/>
      <c r="EL526"/>
      <c r="EM526"/>
      <c r="EN526"/>
      <c r="EO526"/>
      <c r="EP526"/>
      <c r="EQ526"/>
      <c r="ER526"/>
      <c r="ES526"/>
      <c r="ET526"/>
      <c r="EU526"/>
      <c r="EV526"/>
      <c r="EW526"/>
      <c r="EX526"/>
      <c r="EY526"/>
      <c r="EZ526"/>
      <c r="FA526"/>
      <c r="FB526"/>
      <c r="FC526"/>
      <c r="FD526"/>
      <c r="FE526"/>
      <c r="FF526"/>
      <c r="FG526"/>
      <c r="FH526"/>
      <c r="FI526"/>
      <c r="FJ526"/>
      <c r="FK526"/>
      <c r="FL526"/>
      <c r="FM526"/>
      <c r="FN526"/>
      <c r="FO526"/>
      <c r="FP526"/>
      <c r="FQ526"/>
      <c r="FR526"/>
      <c r="FS526"/>
      <c r="FT526"/>
      <c r="FU526"/>
      <c r="FV526"/>
      <c r="FW526"/>
      <c r="FX526"/>
      <c r="FY526"/>
      <c r="FZ526"/>
      <c r="GA526"/>
      <c r="GB526"/>
      <c r="GC526"/>
      <c r="GD526"/>
      <c r="GE526"/>
      <c r="GF526"/>
      <c r="GG526"/>
      <c r="GH526"/>
      <c r="GI526"/>
      <c r="GJ526"/>
      <c r="GK526"/>
      <c r="GL526"/>
      <c r="GM526"/>
      <c r="GN526"/>
      <c r="GO526"/>
      <c r="GP526"/>
      <c r="GQ526"/>
      <c r="GR526"/>
      <c r="GS526"/>
      <c r="GT526"/>
      <c r="GU526"/>
      <c r="GV526"/>
      <c r="GW526"/>
      <c r="GX526"/>
      <c r="GY526"/>
      <c r="GZ526"/>
      <c r="HA526"/>
      <c r="HB526"/>
      <c r="HC526"/>
      <c r="HD526"/>
      <c r="HE526"/>
      <c r="HF526"/>
      <c r="HG526"/>
      <c r="HH526"/>
      <c r="HI526"/>
      <c r="HJ526"/>
      <c r="HK526"/>
      <c r="HL526"/>
      <c r="HM526"/>
      <c r="HN526"/>
      <c r="HO526"/>
      <c r="HP526"/>
      <c r="HQ526"/>
      <c r="HR526"/>
      <c r="HS526"/>
      <c r="HT526"/>
      <c r="HU526"/>
      <c r="HV526"/>
      <c r="HW526"/>
      <c r="HX526"/>
      <c r="HY526"/>
      <c r="HZ526"/>
      <c r="IA526"/>
      <c r="IB526"/>
      <c r="IC526"/>
      <c r="ID526"/>
      <c r="IE526"/>
      <c r="IF526"/>
      <c r="IG526"/>
      <c r="IH526"/>
      <c r="II526"/>
      <c r="IJ526"/>
      <c r="IK526"/>
      <c r="IL526"/>
      <c r="IM526"/>
      <c r="IN526"/>
      <c r="IO526"/>
      <c r="IP526"/>
      <c r="IQ526"/>
      <c r="IR526"/>
      <c r="IS526"/>
      <c r="IT526"/>
      <c r="IU526"/>
      <c r="IV526"/>
      <c r="IW526"/>
      <c r="IX526"/>
      <c r="IY526"/>
      <c r="IZ526"/>
      <c r="JA526"/>
      <c r="JB526"/>
      <c r="JC526"/>
      <c r="JD526"/>
      <c r="JE526"/>
      <c r="JF526"/>
      <c r="JG526"/>
      <c r="JH526"/>
      <c r="JI526"/>
      <c r="JJ526"/>
      <c r="JK526"/>
      <c r="JL526"/>
      <c r="JM526"/>
      <c r="JN526"/>
      <c r="JO526"/>
      <c r="JP526"/>
      <c r="JQ526"/>
      <c r="JR526"/>
      <c r="JS526"/>
      <c r="JT526"/>
      <c r="JU526"/>
      <c r="JV526"/>
      <c r="JW526"/>
      <c r="JX526"/>
      <c r="JY526"/>
      <c r="JZ526"/>
      <c r="KA526"/>
      <c r="KB526"/>
      <c r="KC526"/>
      <c r="KD526"/>
      <c r="KE526"/>
      <c r="KF526"/>
      <c r="KG526"/>
      <c r="KH526"/>
      <c r="KI526"/>
      <c r="KJ526"/>
      <c r="KK526"/>
      <c r="KL526"/>
      <c r="KM526"/>
      <c r="KN526"/>
      <c r="KO526"/>
      <c r="KP526"/>
      <c r="KQ526"/>
      <c r="KR526"/>
      <c r="KS526"/>
      <c r="KT526"/>
      <c r="KU526"/>
      <c r="KV526"/>
      <c r="KW526"/>
      <c r="KX526"/>
      <c r="KY526"/>
      <c r="KZ526"/>
      <c r="LA526"/>
      <c r="LB526"/>
      <c r="LC526"/>
      <c r="LD526"/>
      <c r="LE526"/>
      <c r="LF526"/>
      <c r="LG526"/>
      <c r="LH526"/>
      <c r="LI526"/>
      <c r="LJ526"/>
      <c r="LK526"/>
      <c r="LL526"/>
      <c r="LM526"/>
      <c r="LN526"/>
      <c r="LO526"/>
      <c r="LP526"/>
      <c r="LQ526"/>
      <c r="LR526"/>
      <c r="LS526"/>
      <c r="LT526"/>
      <c r="LU526"/>
      <c r="LV526"/>
      <c r="LW526"/>
      <c r="LX526"/>
      <c r="LY526"/>
      <c r="LZ526"/>
      <c r="MA526"/>
      <c r="MB526"/>
      <c r="MC526"/>
      <c r="MD526"/>
      <c r="ME526"/>
      <c r="MF526"/>
      <c r="MG526"/>
      <c r="MH526"/>
      <c r="MI526"/>
      <c r="MJ526"/>
      <c r="MK526"/>
      <c r="ML526"/>
      <c r="MM526"/>
      <c r="MN526"/>
      <c r="MO526"/>
      <c r="MP526"/>
      <c r="MQ526"/>
      <c r="MR526"/>
      <c r="MS526"/>
      <c r="MT526"/>
      <c r="MU526"/>
      <c r="MV526"/>
      <c r="MW526"/>
      <c r="MX526"/>
      <c r="MY526"/>
      <c r="MZ526"/>
      <c r="NA526"/>
      <c r="NB526"/>
      <c r="NC526"/>
      <c r="ND526"/>
      <c r="NE526"/>
      <c r="NF526"/>
      <c r="NG526"/>
      <c r="NH526"/>
      <c r="NI526"/>
      <c r="NJ526"/>
      <c r="NK526"/>
      <c r="NL526"/>
      <c r="NM526"/>
      <c r="NN526"/>
      <c r="NO526"/>
      <c r="NP526"/>
      <c r="NQ526"/>
      <c r="NR526"/>
      <c r="NS526"/>
      <c r="NT526"/>
      <c r="NU526"/>
      <c r="NV526"/>
      <c r="NW526"/>
      <c r="NX526"/>
      <c r="NY526"/>
      <c r="NZ526"/>
      <c r="OA526"/>
      <c r="OB526"/>
      <c r="OC526"/>
      <c r="OD526"/>
      <c r="OE526"/>
      <c r="OF526"/>
      <c r="OG526"/>
      <c r="OH526"/>
      <c r="OI526"/>
      <c r="OJ526"/>
      <c r="OK526"/>
      <c r="OL526"/>
      <c r="OM526"/>
      <c r="ON526"/>
      <c r="OO526"/>
      <c r="OP526"/>
      <c r="OQ526"/>
      <c r="OR526"/>
      <c r="OS526"/>
      <c r="OT526"/>
      <c r="OU526"/>
      <c r="OV526"/>
      <c r="OW526"/>
      <c r="OX526"/>
      <c r="OY526"/>
      <c r="OZ526"/>
      <c r="PA526"/>
      <c r="PB526"/>
      <c r="PC526"/>
      <c r="PD526"/>
      <c r="PE526"/>
      <c r="PF526"/>
      <c r="PG526"/>
      <c r="PH526"/>
      <c r="PI526"/>
      <c r="PJ526"/>
      <c r="PK526"/>
      <c r="PL526"/>
      <c r="PM526"/>
      <c r="PN526"/>
      <c r="PO526"/>
      <c r="PP526"/>
      <c r="PQ526"/>
      <c r="PR526"/>
      <c r="PS526"/>
      <c r="PT526"/>
      <c r="PU526"/>
      <c r="PV526"/>
      <c r="PW526"/>
      <c r="PX526"/>
      <c r="PY526"/>
      <c r="PZ526"/>
      <c r="QA526"/>
      <c r="QB526"/>
      <c r="QC526"/>
      <c r="QD526"/>
      <c r="QE526"/>
      <c r="QF526"/>
      <c r="QG526"/>
      <c r="QH526"/>
      <c r="QI526"/>
      <c r="QJ526"/>
      <c r="QK526"/>
      <c r="QL526"/>
      <c r="QM526"/>
      <c r="QN526"/>
      <c r="QO526"/>
      <c r="QP526"/>
      <c r="QQ526"/>
      <c r="QR526"/>
      <c r="QS526"/>
      <c r="QT526"/>
      <c r="QU526"/>
      <c r="QV526"/>
      <c r="QW526"/>
      <c r="QX526"/>
      <c r="QY526"/>
      <c r="QZ526"/>
      <c r="RA526"/>
      <c r="RB526"/>
      <c r="RC526"/>
      <c r="RD526"/>
      <c r="RE526"/>
      <c r="RF526"/>
      <c r="RG526"/>
      <c r="RH526"/>
      <c r="RI526"/>
      <c r="RJ526"/>
      <c r="RK526"/>
      <c r="RL526"/>
      <c r="RM526"/>
      <c r="RN526"/>
      <c r="RO526"/>
      <c r="RP526"/>
      <c r="RQ526"/>
      <c r="RR526"/>
      <c r="RS526"/>
      <c r="RT526"/>
      <c r="RU526"/>
      <c r="RV526"/>
      <c r="RW526"/>
      <c r="RX526"/>
      <c r="RY526"/>
      <c r="RZ526"/>
      <c r="SA526"/>
      <c r="SB526"/>
      <c r="SC526"/>
      <c r="SD526"/>
      <c r="SE526"/>
      <c r="SF526"/>
      <c r="SG526"/>
      <c r="SH526"/>
      <c r="SI526"/>
      <c r="SJ526"/>
      <c r="SK526"/>
      <c r="SL526"/>
      <c r="SM526"/>
      <c r="SN526"/>
      <c r="SO526"/>
      <c r="SP526"/>
      <c r="SQ526"/>
      <c r="SR526"/>
      <c r="SS526"/>
      <c r="ST526"/>
      <c r="SU526"/>
      <c r="SV526"/>
      <c r="SW526"/>
      <c r="SX526"/>
      <c r="SY526"/>
      <c r="SZ526"/>
      <c r="TA526"/>
      <c r="TB526"/>
      <c r="TC526"/>
      <c r="TD526"/>
      <c r="TE526"/>
      <c r="TF526"/>
      <c r="TG526"/>
      <c r="TH526"/>
      <c r="TI526"/>
      <c r="TJ526"/>
      <c r="TK526"/>
      <c r="TL526"/>
      <c r="TM526"/>
      <c r="TN526"/>
      <c r="TO526"/>
      <c r="TP526"/>
      <c r="TQ526"/>
      <c r="TR526"/>
      <c r="TS526"/>
      <c r="TT526"/>
      <c r="TU526"/>
      <c r="TV526"/>
      <c r="TW526"/>
      <c r="TX526"/>
      <c r="TY526"/>
      <c r="TZ526"/>
      <c r="UA526"/>
      <c r="UB526"/>
      <c r="UC526"/>
      <c r="UD526"/>
      <c r="UE526"/>
      <c r="UF526"/>
      <c r="UG526"/>
      <c r="UH526"/>
      <c r="UI526"/>
      <c r="UJ526"/>
      <c r="UK526"/>
      <c r="UL526"/>
      <c r="UM526"/>
      <c r="UN526"/>
      <c r="UO526"/>
      <c r="UP526"/>
      <c r="UQ526"/>
      <c r="UR526"/>
      <c r="US526"/>
      <c r="UT526"/>
      <c r="UU526"/>
      <c r="UV526"/>
      <c r="UW526"/>
      <c r="UX526"/>
      <c r="UY526"/>
      <c r="UZ526"/>
      <c r="VA526"/>
      <c r="VB526"/>
      <c r="VC526"/>
      <c r="VD526"/>
      <c r="VE526"/>
      <c r="VF526"/>
      <c r="VG526"/>
      <c r="VH526"/>
      <c r="VI526"/>
      <c r="VJ526"/>
      <c r="VK526"/>
      <c r="VL526"/>
      <c r="VM526"/>
      <c r="VN526"/>
      <c r="VO526"/>
      <c r="VP526"/>
      <c r="VQ526"/>
      <c r="VR526"/>
      <c r="VS526"/>
      <c r="VT526"/>
      <c r="VU526"/>
      <c r="VV526"/>
      <c r="VW526"/>
      <c r="VX526"/>
      <c r="VY526"/>
      <c r="VZ526"/>
      <c r="WA526"/>
      <c r="WB526"/>
      <c r="WC526"/>
      <c r="WD526"/>
      <c r="WE526"/>
      <c r="WF526"/>
      <c r="WG526"/>
      <c r="WH526"/>
      <c r="WI526"/>
      <c r="WJ526"/>
      <c r="WK526"/>
      <c r="WL526"/>
      <c r="WM526"/>
      <c r="WN526"/>
      <c r="WO526"/>
      <c r="WP526"/>
      <c r="WQ526"/>
      <c r="WR526"/>
      <c r="WS526"/>
      <c r="WT526"/>
      <c r="WU526"/>
      <c r="WV526"/>
      <c r="WW526"/>
      <c r="WX526"/>
      <c r="WY526"/>
      <c r="WZ526"/>
      <c r="XA526"/>
      <c r="XB526"/>
      <c r="XC526"/>
      <c r="XD526"/>
      <c r="XE526"/>
      <c r="XF526"/>
      <c r="XG526"/>
      <c r="XH526"/>
      <c r="XI526"/>
      <c r="XJ526"/>
      <c r="XK526"/>
      <c r="XL526"/>
      <c r="XM526"/>
      <c r="XN526"/>
      <c r="XO526"/>
      <c r="XP526"/>
      <c r="XQ526"/>
      <c r="XR526"/>
      <c r="XS526"/>
      <c r="XT526"/>
      <c r="XU526"/>
      <c r="XV526"/>
      <c r="XW526"/>
      <c r="XX526"/>
      <c r="XY526"/>
      <c r="XZ526"/>
      <c r="YA526"/>
      <c r="YB526"/>
      <c r="YC526"/>
      <c r="YD526"/>
      <c r="YE526"/>
      <c r="YF526"/>
      <c r="YG526"/>
      <c r="YH526"/>
      <c r="YI526"/>
      <c r="YJ526"/>
      <c r="YK526"/>
      <c r="YL526"/>
      <c r="YM526"/>
      <c r="YN526"/>
      <c r="YO526"/>
      <c r="YP526"/>
      <c r="YQ526"/>
      <c r="YR526"/>
      <c r="YS526"/>
      <c r="YT526"/>
      <c r="YU526"/>
      <c r="YV526"/>
      <c r="YW526"/>
      <c r="YX526"/>
      <c r="YY526"/>
      <c r="YZ526"/>
      <c r="ZA526"/>
      <c r="ZB526"/>
      <c r="ZC526"/>
      <c r="ZD526"/>
      <c r="ZE526"/>
      <c r="ZF526"/>
      <c r="ZG526"/>
      <c r="ZH526"/>
      <c r="ZI526"/>
      <c r="ZJ526"/>
      <c r="ZK526"/>
      <c r="ZL526"/>
      <c r="ZM526"/>
      <c r="ZN526"/>
      <c r="ZO526"/>
      <c r="ZP526"/>
      <c r="ZQ526"/>
      <c r="ZR526"/>
      <c r="ZS526"/>
      <c r="ZT526"/>
      <c r="ZU526"/>
      <c r="ZV526"/>
      <c r="ZW526"/>
      <c r="ZX526"/>
      <c r="ZY526"/>
      <c r="ZZ526"/>
      <c r="AAA526"/>
      <c r="AAB526"/>
      <c r="AAC526"/>
      <c r="AAD526"/>
      <c r="AAE526"/>
      <c r="AAF526"/>
      <c r="AAG526"/>
      <c r="AAH526"/>
      <c r="AAI526"/>
      <c r="AAJ526"/>
      <c r="AAK526"/>
      <c r="AAL526"/>
      <c r="AAM526"/>
      <c r="AAN526"/>
      <c r="AAO526"/>
      <c r="AAP526"/>
      <c r="AAQ526"/>
      <c r="AAR526"/>
      <c r="AAS526"/>
      <c r="AAT526"/>
      <c r="AAU526"/>
      <c r="AAV526"/>
      <c r="AAW526"/>
      <c r="AAX526"/>
      <c r="AAY526"/>
      <c r="AAZ526"/>
      <c r="ABA526"/>
      <c r="ABB526"/>
      <c r="ABC526"/>
      <c r="ABD526"/>
      <c r="ABE526"/>
      <c r="ABF526"/>
      <c r="ABG526"/>
      <c r="ABH526"/>
      <c r="ABI526"/>
      <c r="ABJ526"/>
      <c r="ABK526"/>
      <c r="ABL526"/>
      <c r="ABM526"/>
      <c r="ABN526"/>
      <c r="ABO526"/>
      <c r="ABP526"/>
      <c r="ABQ526"/>
      <c r="ABR526"/>
      <c r="ABS526"/>
      <c r="ABT526"/>
      <c r="ABU526"/>
      <c r="ABV526"/>
      <c r="ABW526"/>
      <c r="ABX526"/>
      <c r="ABY526"/>
      <c r="ABZ526"/>
      <c r="ACA526"/>
      <c r="ACB526"/>
      <c r="ACC526"/>
      <c r="ACD526"/>
      <c r="ACE526"/>
      <c r="ACF526"/>
      <c r="ACG526"/>
      <c r="ACH526"/>
      <c r="ACI526"/>
      <c r="ACJ526"/>
      <c r="ACK526"/>
      <c r="ACL526"/>
      <c r="ACM526"/>
      <c r="ACN526"/>
      <c r="ACO526"/>
      <c r="ACP526"/>
      <c r="ACQ526"/>
      <c r="ACR526"/>
      <c r="ACS526"/>
      <c r="ACT526"/>
      <c r="ACU526"/>
      <c r="ACV526"/>
      <c r="ACW526"/>
      <c r="ACX526"/>
      <c r="ACY526"/>
      <c r="ACZ526"/>
      <c r="ADA526"/>
      <c r="ADB526"/>
      <c r="ADC526"/>
      <c r="ADD526"/>
      <c r="ADE526"/>
      <c r="ADF526"/>
      <c r="ADG526"/>
      <c r="ADH526"/>
      <c r="ADI526"/>
      <c r="ADJ526"/>
      <c r="ADK526"/>
      <c r="ADL526"/>
      <c r="ADM526"/>
      <c r="ADN526"/>
      <c r="ADO526"/>
      <c r="ADP526"/>
      <c r="ADQ526"/>
      <c r="ADR526"/>
      <c r="ADS526"/>
      <c r="ADT526"/>
      <c r="ADU526"/>
      <c r="ADV526"/>
      <c r="ADW526"/>
      <c r="ADX526"/>
      <c r="ADY526"/>
      <c r="ADZ526"/>
      <c r="AEA526"/>
      <c r="AEB526"/>
      <c r="AEC526"/>
      <c r="AED526"/>
      <c r="AEE526"/>
      <c r="AEF526"/>
      <c r="AEG526"/>
      <c r="AEH526"/>
      <c r="AEI526"/>
      <c r="AEJ526"/>
      <c r="AEK526"/>
      <c r="AEL526"/>
      <c r="AEM526"/>
      <c r="AEN526"/>
      <c r="AEO526"/>
      <c r="AEP526"/>
      <c r="AEQ526"/>
      <c r="AER526"/>
      <c r="AES526"/>
      <c r="AET526"/>
      <c r="AEU526"/>
      <c r="AEV526"/>
      <c r="AEW526"/>
      <c r="AEX526"/>
      <c r="AEY526"/>
      <c r="AEZ526"/>
      <c r="AFA526"/>
      <c r="AFB526"/>
      <c r="AFC526"/>
      <c r="AFD526"/>
      <c r="AFE526"/>
      <c r="AFF526"/>
      <c r="AFG526"/>
      <c r="AFH526"/>
      <c r="AFI526"/>
      <c r="AFJ526"/>
      <c r="AFK526"/>
      <c r="AFL526"/>
      <c r="AFM526"/>
      <c r="AFN526"/>
      <c r="AFO526"/>
      <c r="AFP526"/>
      <c r="AFQ526"/>
      <c r="AFR526"/>
      <c r="AFS526"/>
      <c r="AFT526"/>
      <c r="AFU526"/>
      <c r="AFV526"/>
      <c r="AFW526"/>
      <c r="AFX526"/>
      <c r="AFY526"/>
      <c r="AFZ526"/>
      <c r="AGA526"/>
      <c r="AGB526"/>
      <c r="AGC526"/>
      <c r="AGD526"/>
      <c r="AGE526"/>
      <c r="AGF526"/>
      <c r="AGG526"/>
      <c r="AGH526"/>
      <c r="AGI526"/>
      <c r="AGJ526"/>
      <c r="AGK526"/>
      <c r="AGL526"/>
      <c r="AGM526"/>
      <c r="AGN526"/>
      <c r="AGO526"/>
      <c r="AGP526"/>
      <c r="AGQ526"/>
      <c r="AGR526"/>
      <c r="AGS526"/>
      <c r="AGT526"/>
      <c r="AGU526"/>
      <c r="AGV526"/>
      <c r="AGW526"/>
      <c r="AGX526"/>
      <c r="AGY526"/>
      <c r="AGZ526"/>
      <c r="AHA526"/>
      <c r="AHB526"/>
      <c r="AHC526"/>
      <c r="AHD526"/>
      <c r="AHE526"/>
      <c r="AHF526"/>
      <c r="AHG526"/>
      <c r="AHH526"/>
      <c r="AHI526"/>
      <c r="AHJ526"/>
      <c r="AHK526"/>
      <c r="AHL526"/>
      <c r="AHM526"/>
      <c r="AHN526"/>
      <c r="AHO526"/>
      <c r="AHP526"/>
      <c r="AHQ526"/>
      <c r="AHR526"/>
      <c r="AHS526"/>
      <c r="AHT526"/>
      <c r="AHU526"/>
      <c r="AHV526"/>
      <c r="AHW526"/>
      <c r="AHX526"/>
      <c r="AHY526"/>
      <c r="AHZ526"/>
      <c r="AIA526"/>
      <c r="AIB526"/>
      <c r="AIC526"/>
      <c r="AID526"/>
      <c r="AIE526"/>
      <c r="AIF526"/>
      <c r="AIG526"/>
      <c r="AIH526"/>
      <c r="AII526"/>
      <c r="AIJ526"/>
      <c r="AIK526"/>
      <c r="AIL526"/>
      <c r="AIM526"/>
      <c r="AIN526"/>
      <c r="AIO526"/>
      <c r="AIP526"/>
      <c r="AIQ526"/>
      <c r="AIR526"/>
      <c r="AIS526"/>
      <c r="AIT526"/>
      <c r="AIU526"/>
      <c r="AIV526"/>
      <c r="AIW526"/>
      <c r="AIX526"/>
      <c r="AIY526"/>
      <c r="AIZ526"/>
      <c r="AJA526"/>
      <c r="AJB526"/>
      <c r="AJC526"/>
      <c r="AJD526"/>
      <c r="AJE526"/>
      <c r="AJF526"/>
      <c r="AJG526"/>
      <c r="AJH526"/>
      <c r="AJI526"/>
      <c r="AJJ526"/>
      <c r="AJK526"/>
      <c r="AJL526"/>
      <c r="AJM526"/>
      <c r="AJN526"/>
      <c r="AJO526"/>
      <c r="AJP526"/>
      <c r="AJQ526"/>
      <c r="AJR526"/>
      <c r="AJS526"/>
      <c r="AJT526"/>
      <c r="AJU526"/>
      <c r="AJV526"/>
      <c r="AJW526"/>
      <c r="AJX526"/>
      <c r="AJY526"/>
      <c r="AJZ526"/>
      <c r="AKA526"/>
      <c r="AKB526"/>
      <c r="AKC526"/>
      <c r="AKD526"/>
      <c r="AKE526"/>
      <c r="AKF526"/>
      <c r="AKG526"/>
      <c r="AKH526"/>
      <c r="AKI526"/>
      <c r="AKJ526"/>
      <c r="AKK526"/>
      <c r="AKL526"/>
      <c r="AKM526"/>
      <c r="AKN526"/>
      <c r="AKO526"/>
      <c r="AKP526"/>
      <c r="AKQ526"/>
      <c r="AKR526"/>
      <c r="AKS526"/>
      <c r="AKT526"/>
      <c r="AKU526"/>
      <c r="AKV526"/>
      <c r="AKW526"/>
      <c r="AKX526"/>
      <c r="AKY526"/>
      <c r="AKZ526"/>
      <c r="ALA526"/>
      <c r="ALB526"/>
      <c r="ALC526"/>
      <c r="ALD526"/>
      <c r="ALE526"/>
      <c r="ALF526"/>
      <c r="ALG526"/>
      <c r="ALH526"/>
      <c r="ALI526"/>
      <c r="ALJ526"/>
      <c r="ALK526"/>
      <c r="ALL526"/>
      <c r="ALM526"/>
      <c r="ALN526"/>
      <c r="ALO526"/>
      <c r="ALP526"/>
      <c r="ALQ526"/>
      <c r="ALR526"/>
      <c r="ALS526"/>
      <c r="ALT526"/>
      <c r="ALU526"/>
      <c r="ALV526"/>
      <c r="ALW526"/>
      <c r="ALX526"/>
      <c r="ALY526"/>
      <c r="ALZ526"/>
      <c r="AMA526"/>
      <c r="AMB526"/>
      <c r="AMC526"/>
      <c r="AMD526"/>
      <c r="AME526"/>
      <c r="AMF526"/>
      <c r="AMG526"/>
      <c r="AMH526"/>
      <c r="AMI526"/>
      <c r="AMJ526"/>
      <c r="AMK526"/>
      <c r="AML526"/>
      <c r="AMM526"/>
      <c r="AMN526"/>
      <c r="AMO526"/>
      <c r="AMP526"/>
      <c r="AMQ526"/>
      <c r="AMR526"/>
      <c r="AMS526"/>
      <c r="AMT526"/>
      <c r="AMU526"/>
    </row>
    <row r="527" spans="3:1035" s="6" customFormat="1" ht="15" customHeight="1" x14ac:dyDescent="0.25">
      <c r="C527" s="6" t="str">
        <f t="shared" si="195"/>
        <v>Ruud</v>
      </c>
      <c r="D527" s="6" t="str">
        <f t="shared" si="196"/>
        <v>PROUH80 T2 RU350 D15  (80 gal)</v>
      </c>
      <c r="E527" s="6">
        <f t="shared" si="197"/>
        <v>2101144</v>
      </c>
      <c r="F527" s="55">
        <f t="shared" si="198"/>
        <v>80</v>
      </c>
      <c r="G527" s="6" t="str">
        <f t="shared" si="199"/>
        <v>RheemHBDR2280</v>
      </c>
      <c r="H527" s="114">
        <f t="shared" si="200"/>
        <v>0</v>
      </c>
      <c r="I527" s="152" t="str">
        <f t="shared" si="201"/>
        <v>RuudPROUH80RU350D15</v>
      </c>
      <c r="J527" s="114">
        <v>3</v>
      </c>
      <c r="K527" s="219">
        <v>3.7</v>
      </c>
      <c r="L527" s="91" t="s">
        <v>188</v>
      </c>
      <c r="M527" s="32">
        <v>3</v>
      </c>
      <c r="N527" s="75">
        <f t="shared" si="202"/>
        <v>21</v>
      </c>
      <c r="O527" s="12" t="s">
        <v>96</v>
      </c>
      <c r="P527" s="62">
        <f t="shared" si="189"/>
        <v>11</v>
      </c>
      <c r="Q527" s="164">
        <f t="shared" si="191"/>
        <v>2101144</v>
      </c>
      <c r="R527" s="59" t="str">
        <f t="shared" si="203"/>
        <v>PROUH80 T2 RU350 D15  (80 gal)</v>
      </c>
      <c r="S527" s="151">
        <f t="shared" si="192"/>
        <v>1</v>
      </c>
      <c r="T527" s="13" t="s">
        <v>249</v>
      </c>
      <c r="U527" s="14">
        <v>80</v>
      </c>
      <c r="V527" s="99" t="s">
        <v>218</v>
      </c>
      <c r="W527" s="80" t="s">
        <v>218</v>
      </c>
      <c r="X527" s="85" t="str">
        <f t="shared" si="193"/>
        <v>RheemHBDR2280</v>
      </c>
      <c r="Y527" s="113">
        <v>0</v>
      </c>
      <c r="Z527" s="46" t="s">
        <v>251</v>
      </c>
      <c r="AA527" s="47"/>
      <c r="AB527" s="44"/>
      <c r="AC527" s="124" t="str">
        <f t="shared" si="204"/>
        <v>2,     2101144,   "PROUH80 T2 RU350 D15  (80 gal)"</v>
      </c>
      <c r="AD527" s="126" t="str">
        <f t="shared" si="190"/>
        <v>Ruud</v>
      </c>
      <c r="AE527" t="s">
        <v>655</v>
      </c>
      <c r="AF527" s="167">
        <f t="shared" si="194"/>
        <v>1</v>
      </c>
      <c r="AG527" s="124" t="str">
        <f t="shared" si="205"/>
        <v xml:space="preserve">          case  PROUH80 T2 RU350 D15  (80 gal)   :   "RuudPROUH80RU350D15"</v>
      </c>
      <c r="AH527" s="6">
        <v>3.7</v>
      </c>
      <c r="AJ527" s="6">
        <v>3</v>
      </c>
      <c r="AK527"/>
      <c r="AL527" s="138">
        <f t="shared" si="206"/>
        <v>3.7</v>
      </c>
      <c r="AM527" s="138" t="str">
        <f t="shared" si="207"/>
        <v/>
      </c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  <c r="CO527"/>
      <c r="CP527"/>
      <c r="CQ527"/>
      <c r="CR527"/>
      <c r="CS527"/>
      <c r="CT527"/>
      <c r="CU527"/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  <c r="DQ527"/>
      <c r="DR527"/>
      <c r="DS527"/>
      <c r="DT527"/>
      <c r="DU527"/>
      <c r="DV527"/>
      <c r="DW527"/>
      <c r="DX527"/>
      <c r="DY527"/>
      <c r="DZ527"/>
      <c r="EA527"/>
      <c r="EB527"/>
      <c r="EC527"/>
      <c r="ED527"/>
      <c r="EE527"/>
      <c r="EF527"/>
      <c r="EG527"/>
      <c r="EH527"/>
      <c r="EI527"/>
      <c r="EJ527"/>
      <c r="EK527"/>
      <c r="EL527"/>
      <c r="EM527"/>
      <c r="EN527"/>
      <c r="EO527"/>
      <c r="EP527"/>
      <c r="EQ527"/>
      <c r="ER527"/>
      <c r="ES527"/>
      <c r="ET527"/>
      <c r="EU527"/>
      <c r="EV527"/>
      <c r="EW527"/>
      <c r="EX527"/>
      <c r="EY527"/>
      <c r="EZ527"/>
      <c r="FA527"/>
      <c r="FB527"/>
      <c r="FC527"/>
      <c r="FD527"/>
      <c r="FE527"/>
      <c r="FF527"/>
      <c r="FG527"/>
      <c r="FH527"/>
      <c r="FI527"/>
      <c r="FJ527"/>
      <c r="FK527"/>
      <c r="FL527"/>
      <c r="FM527"/>
      <c r="FN527"/>
      <c r="FO527"/>
      <c r="FP527"/>
      <c r="FQ527"/>
      <c r="FR527"/>
      <c r="FS527"/>
      <c r="FT527"/>
      <c r="FU527"/>
      <c r="FV527"/>
      <c r="FW527"/>
      <c r="FX527"/>
      <c r="FY527"/>
      <c r="FZ527"/>
      <c r="GA527"/>
      <c r="GB527"/>
      <c r="GC527"/>
      <c r="GD527"/>
      <c r="GE527"/>
      <c r="GF527"/>
      <c r="GG527"/>
      <c r="GH527"/>
      <c r="GI527"/>
      <c r="GJ527"/>
      <c r="GK527"/>
      <c r="GL527"/>
      <c r="GM527"/>
      <c r="GN527"/>
      <c r="GO527"/>
      <c r="GP527"/>
      <c r="GQ527"/>
      <c r="GR527"/>
      <c r="GS527"/>
      <c r="GT527"/>
      <c r="GU527"/>
      <c r="GV527"/>
      <c r="GW527"/>
      <c r="GX527"/>
      <c r="GY527"/>
      <c r="GZ527"/>
      <c r="HA527"/>
      <c r="HB527"/>
      <c r="HC527"/>
      <c r="HD527"/>
      <c r="HE527"/>
      <c r="HF527"/>
      <c r="HG527"/>
      <c r="HH527"/>
      <c r="HI527"/>
      <c r="HJ527"/>
      <c r="HK527"/>
      <c r="HL527"/>
      <c r="HM527"/>
      <c r="HN527"/>
      <c r="HO527"/>
      <c r="HP527"/>
      <c r="HQ527"/>
      <c r="HR527"/>
      <c r="HS527"/>
      <c r="HT527"/>
      <c r="HU527"/>
      <c r="HV527"/>
      <c r="HW527"/>
      <c r="HX527"/>
      <c r="HY527"/>
      <c r="HZ527"/>
      <c r="IA527"/>
      <c r="IB527"/>
      <c r="IC527"/>
      <c r="ID527"/>
      <c r="IE527"/>
      <c r="IF527"/>
      <c r="IG527"/>
      <c r="IH527"/>
      <c r="II527"/>
      <c r="IJ527"/>
      <c r="IK527"/>
      <c r="IL527"/>
      <c r="IM527"/>
      <c r="IN527"/>
      <c r="IO527"/>
      <c r="IP527"/>
      <c r="IQ527"/>
      <c r="IR527"/>
      <c r="IS527"/>
      <c r="IT527"/>
      <c r="IU527"/>
      <c r="IV527"/>
      <c r="IW527"/>
      <c r="IX527"/>
      <c r="IY527"/>
      <c r="IZ527"/>
      <c r="JA527"/>
      <c r="JB527"/>
      <c r="JC527"/>
      <c r="JD527"/>
      <c r="JE527"/>
      <c r="JF527"/>
      <c r="JG527"/>
      <c r="JH527"/>
      <c r="JI527"/>
      <c r="JJ527"/>
      <c r="JK527"/>
      <c r="JL527"/>
      <c r="JM527"/>
      <c r="JN527"/>
      <c r="JO527"/>
      <c r="JP527"/>
      <c r="JQ527"/>
      <c r="JR527"/>
      <c r="JS527"/>
      <c r="JT527"/>
      <c r="JU527"/>
      <c r="JV527"/>
      <c r="JW527"/>
      <c r="JX527"/>
      <c r="JY527"/>
      <c r="JZ527"/>
      <c r="KA527"/>
      <c r="KB527"/>
      <c r="KC527"/>
      <c r="KD527"/>
      <c r="KE527"/>
      <c r="KF527"/>
      <c r="KG527"/>
      <c r="KH527"/>
      <c r="KI527"/>
      <c r="KJ527"/>
      <c r="KK527"/>
      <c r="KL527"/>
      <c r="KM527"/>
      <c r="KN527"/>
      <c r="KO527"/>
      <c r="KP527"/>
      <c r="KQ527"/>
      <c r="KR527"/>
      <c r="KS527"/>
      <c r="KT527"/>
      <c r="KU527"/>
      <c r="KV527"/>
      <c r="KW527"/>
      <c r="KX527"/>
      <c r="KY527"/>
      <c r="KZ527"/>
      <c r="LA527"/>
      <c r="LB527"/>
      <c r="LC527"/>
      <c r="LD527"/>
      <c r="LE527"/>
      <c r="LF527"/>
      <c r="LG527"/>
      <c r="LH527"/>
      <c r="LI527"/>
      <c r="LJ527"/>
      <c r="LK527"/>
      <c r="LL527"/>
      <c r="LM527"/>
      <c r="LN527"/>
      <c r="LO527"/>
      <c r="LP527"/>
      <c r="LQ527"/>
      <c r="LR527"/>
      <c r="LS527"/>
      <c r="LT527"/>
      <c r="LU527"/>
      <c r="LV527"/>
      <c r="LW527"/>
      <c r="LX527"/>
      <c r="LY527"/>
      <c r="LZ527"/>
      <c r="MA527"/>
      <c r="MB527"/>
      <c r="MC527"/>
      <c r="MD527"/>
      <c r="ME527"/>
      <c r="MF527"/>
      <c r="MG527"/>
      <c r="MH527"/>
      <c r="MI527"/>
      <c r="MJ527"/>
      <c r="MK527"/>
      <c r="ML527"/>
      <c r="MM527"/>
      <c r="MN527"/>
      <c r="MO527"/>
      <c r="MP527"/>
      <c r="MQ527"/>
      <c r="MR527"/>
      <c r="MS527"/>
      <c r="MT527"/>
      <c r="MU527"/>
      <c r="MV527"/>
      <c r="MW527"/>
      <c r="MX527"/>
      <c r="MY527"/>
      <c r="MZ527"/>
      <c r="NA527"/>
      <c r="NB527"/>
      <c r="NC527"/>
      <c r="ND527"/>
      <c r="NE527"/>
      <c r="NF527"/>
      <c r="NG527"/>
      <c r="NH527"/>
      <c r="NI527"/>
      <c r="NJ527"/>
      <c r="NK527"/>
      <c r="NL527"/>
      <c r="NM527"/>
      <c r="NN527"/>
      <c r="NO527"/>
      <c r="NP527"/>
      <c r="NQ527"/>
      <c r="NR527"/>
      <c r="NS527"/>
      <c r="NT527"/>
      <c r="NU527"/>
      <c r="NV527"/>
      <c r="NW527"/>
      <c r="NX527"/>
      <c r="NY527"/>
      <c r="NZ527"/>
      <c r="OA527"/>
      <c r="OB527"/>
      <c r="OC527"/>
      <c r="OD527"/>
      <c r="OE527"/>
      <c r="OF527"/>
      <c r="OG527"/>
      <c r="OH527"/>
      <c r="OI527"/>
      <c r="OJ527"/>
      <c r="OK527"/>
      <c r="OL527"/>
      <c r="OM527"/>
      <c r="ON527"/>
      <c r="OO527"/>
      <c r="OP527"/>
      <c r="OQ527"/>
      <c r="OR527"/>
      <c r="OS527"/>
      <c r="OT527"/>
      <c r="OU527"/>
      <c r="OV527"/>
      <c r="OW527"/>
      <c r="OX527"/>
      <c r="OY527"/>
      <c r="OZ527"/>
      <c r="PA527"/>
      <c r="PB527"/>
      <c r="PC527"/>
      <c r="PD527"/>
      <c r="PE527"/>
      <c r="PF527"/>
      <c r="PG527"/>
      <c r="PH527"/>
      <c r="PI527"/>
      <c r="PJ527"/>
      <c r="PK527"/>
      <c r="PL527"/>
      <c r="PM527"/>
      <c r="PN527"/>
      <c r="PO527"/>
      <c r="PP527"/>
      <c r="PQ527"/>
      <c r="PR527"/>
      <c r="PS527"/>
      <c r="PT527"/>
      <c r="PU527"/>
      <c r="PV527"/>
      <c r="PW527"/>
      <c r="PX527"/>
      <c r="PY527"/>
      <c r="PZ527"/>
      <c r="QA527"/>
      <c r="QB527"/>
      <c r="QC527"/>
      <c r="QD527"/>
      <c r="QE527"/>
      <c r="QF527"/>
      <c r="QG527"/>
      <c r="QH527"/>
      <c r="QI527"/>
      <c r="QJ527"/>
      <c r="QK527"/>
      <c r="QL527"/>
      <c r="QM527"/>
      <c r="QN527"/>
      <c r="QO527"/>
      <c r="QP527"/>
      <c r="QQ527"/>
      <c r="QR527"/>
      <c r="QS527"/>
      <c r="QT527"/>
      <c r="QU527"/>
      <c r="QV527"/>
      <c r="QW527"/>
      <c r="QX527"/>
      <c r="QY527"/>
      <c r="QZ527"/>
      <c r="RA527"/>
      <c r="RB527"/>
      <c r="RC527"/>
      <c r="RD527"/>
      <c r="RE527"/>
      <c r="RF527"/>
      <c r="RG527"/>
      <c r="RH527"/>
      <c r="RI527"/>
      <c r="RJ527"/>
      <c r="RK527"/>
      <c r="RL527"/>
      <c r="RM527"/>
      <c r="RN527"/>
      <c r="RO527"/>
      <c r="RP527"/>
      <c r="RQ527"/>
      <c r="RR527"/>
      <c r="RS527"/>
      <c r="RT527"/>
      <c r="RU527"/>
      <c r="RV527"/>
      <c r="RW527"/>
      <c r="RX527"/>
      <c r="RY527"/>
      <c r="RZ527"/>
      <c r="SA527"/>
      <c r="SB527"/>
      <c r="SC527"/>
      <c r="SD527"/>
      <c r="SE527"/>
      <c r="SF527"/>
      <c r="SG527"/>
      <c r="SH527"/>
      <c r="SI527"/>
      <c r="SJ527"/>
      <c r="SK527"/>
      <c r="SL527"/>
      <c r="SM527"/>
      <c r="SN527"/>
      <c r="SO527"/>
      <c r="SP527"/>
      <c r="SQ527"/>
      <c r="SR527"/>
      <c r="SS527"/>
      <c r="ST527"/>
      <c r="SU527"/>
      <c r="SV527"/>
      <c r="SW527"/>
      <c r="SX527"/>
      <c r="SY527"/>
      <c r="SZ527"/>
      <c r="TA527"/>
      <c r="TB527"/>
      <c r="TC527"/>
      <c r="TD527"/>
      <c r="TE527"/>
      <c r="TF527"/>
      <c r="TG527"/>
      <c r="TH527"/>
      <c r="TI527"/>
      <c r="TJ527"/>
      <c r="TK527"/>
      <c r="TL527"/>
      <c r="TM527"/>
      <c r="TN527"/>
      <c r="TO527"/>
      <c r="TP527"/>
      <c r="TQ527"/>
      <c r="TR527"/>
      <c r="TS527"/>
      <c r="TT527"/>
      <c r="TU527"/>
      <c r="TV527"/>
      <c r="TW527"/>
      <c r="TX527"/>
      <c r="TY527"/>
      <c r="TZ527"/>
      <c r="UA527"/>
      <c r="UB527"/>
      <c r="UC527"/>
      <c r="UD527"/>
      <c r="UE527"/>
      <c r="UF527"/>
      <c r="UG527"/>
      <c r="UH527"/>
      <c r="UI527"/>
      <c r="UJ527"/>
      <c r="UK527"/>
      <c r="UL527"/>
      <c r="UM527"/>
      <c r="UN527"/>
      <c r="UO527"/>
      <c r="UP527"/>
      <c r="UQ527"/>
      <c r="UR527"/>
      <c r="US527"/>
      <c r="UT527"/>
      <c r="UU527"/>
      <c r="UV527"/>
      <c r="UW527"/>
      <c r="UX527"/>
      <c r="UY527"/>
      <c r="UZ527"/>
      <c r="VA527"/>
      <c r="VB527"/>
      <c r="VC527"/>
      <c r="VD527"/>
      <c r="VE527"/>
      <c r="VF527"/>
      <c r="VG527"/>
      <c r="VH527"/>
      <c r="VI527"/>
      <c r="VJ527"/>
      <c r="VK527"/>
      <c r="VL527"/>
      <c r="VM527"/>
      <c r="VN527"/>
      <c r="VO527"/>
      <c r="VP527"/>
      <c r="VQ527"/>
      <c r="VR527"/>
      <c r="VS527"/>
      <c r="VT527"/>
      <c r="VU527"/>
      <c r="VV527"/>
      <c r="VW527"/>
      <c r="VX527"/>
      <c r="VY527"/>
      <c r="VZ527"/>
      <c r="WA527"/>
      <c r="WB527"/>
      <c r="WC527"/>
      <c r="WD527"/>
      <c r="WE527"/>
      <c r="WF527"/>
      <c r="WG527"/>
      <c r="WH527"/>
      <c r="WI527"/>
      <c r="WJ527"/>
      <c r="WK527"/>
      <c r="WL527"/>
      <c r="WM527"/>
      <c r="WN527"/>
      <c r="WO527"/>
      <c r="WP527"/>
      <c r="WQ527"/>
      <c r="WR527"/>
      <c r="WS527"/>
      <c r="WT527"/>
      <c r="WU527"/>
      <c r="WV527"/>
      <c r="WW527"/>
      <c r="WX527"/>
      <c r="WY527"/>
      <c r="WZ527"/>
      <c r="XA527"/>
      <c r="XB527"/>
      <c r="XC527"/>
      <c r="XD527"/>
      <c r="XE527"/>
      <c r="XF527"/>
      <c r="XG527"/>
      <c r="XH527"/>
      <c r="XI527"/>
      <c r="XJ527"/>
      <c r="XK527"/>
      <c r="XL527"/>
      <c r="XM527"/>
      <c r="XN527"/>
      <c r="XO527"/>
      <c r="XP527"/>
      <c r="XQ527"/>
      <c r="XR527"/>
      <c r="XS527"/>
      <c r="XT527"/>
      <c r="XU527"/>
      <c r="XV527"/>
      <c r="XW527"/>
      <c r="XX527"/>
      <c r="XY527"/>
      <c r="XZ527"/>
      <c r="YA527"/>
      <c r="YB527"/>
      <c r="YC527"/>
      <c r="YD527"/>
      <c r="YE527"/>
      <c r="YF527"/>
      <c r="YG527"/>
      <c r="YH527"/>
      <c r="YI527"/>
      <c r="YJ527"/>
      <c r="YK527"/>
      <c r="YL527"/>
      <c r="YM527"/>
      <c r="YN527"/>
      <c r="YO527"/>
      <c r="YP527"/>
      <c r="YQ527"/>
      <c r="YR527"/>
      <c r="YS527"/>
      <c r="YT527"/>
      <c r="YU527"/>
      <c r="YV527"/>
      <c r="YW527"/>
      <c r="YX527"/>
      <c r="YY527"/>
      <c r="YZ527"/>
      <c r="ZA527"/>
      <c r="ZB527"/>
      <c r="ZC527"/>
      <c r="ZD527"/>
      <c r="ZE527"/>
      <c r="ZF527"/>
      <c r="ZG527"/>
      <c r="ZH527"/>
      <c r="ZI527"/>
      <c r="ZJ527"/>
      <c r="ZK527"/>
      <c r="ZL527"/>
      <c r="ZM527"/>
      <c r="ZN527"/>
      <c r="ZO527"/>
      <c r="ZP527"/>
      <c r="ZQ527"/>
      <c r="ZR527"/>
      <c r="ZS527"/>
      <c r="ZT527"/>
      <c r="ZU527"/>
      <c r="ZV527"/>
      <c r="ZW527"/>
      <c r="ZX527"/>
      <c r="ZY527"/>
      <c r="ZZ527"/>
      <c r="AAA527"/>
      <c r="AAB527"/>
      <c r="AAC527"/>
      <c r="AAD527"/>
      <c r="AAE527"/>
      <c r="AAF527"/>
      <c r="AAG527"/>
      <c r="AAH527"/>
      <c r="AAI527"/>
      <c r="AAJ527"/>
      <c r="AAK527"/>
      <c r="AAL527"/>
      <c r="AAM527"/>
      <c r="AAN527"/>
      <c r="AAO527"/>
      <c r="AAP527"/>
      <c r="AAQ527"/>
      <c r="AAR527"/>
      <c r="AAS527"/>
      <c r="AAT527"/>
      <c r="AAU527"/>
      <c r="AAV527"/>
      <c r="AAW527"/>
      <c r="AAX527"/>
      <c r="AAY527"/>
      <c r="AAZ527"/>
      <c r="ABA527"/>
      <c r="ABB527"/>
      <c r="ABC527"/>
      <c r="ABD527"/>
      <c r="ABE527"/>
      <c r="ABF527"/>
      <c r="ABG527"/>
      <c r="ABH527"/>
      <c r="ABI527"/>
      <c r="ABJ527"/>
      <c r="ABK527"/>
      <c r="ABL527"/>
      <c r="ABM527"/>
      <c r="ABN527"/>
      <c r="ABO527"/>
      <c r="ABP527"/>
      <c r="ABQ527"/>
      <c r="ABR527"/>
      <c r="ABS527"/>
      <c r="ABT527"/>
      <c r="ABU527"/>
      <c r="ABV527"/>
      <c r="ABW527"/>
      <c r="ABX527"/>
      <c r="ABY527"/>
      <c r="ABZ527"/>
      <c r="ACA527"/>
      <c r="ACB527"/>
      <c r="ACC527"/>
      <c r="ACD527"/>
      <c r="ACE527"/>
      <c r="ACF527"/>
      <c r="ACG527"/>
      <c r="ACH527"/>
      <c r="ACI527"/>
      <c r="ACJ527"/>
      <c r="ACK527"/>
      <c r="ACL527"/>
      <c r="ACM527"/>
      <c r="ACN527"/>
      <c r="ACO527"/>
      <c r="ACP527"/>
      <c r="ACQ527"/>
      <c r="ACR527"/>
      <c r="ACS527"/>
      <c r="ACT527"/>
      <c r="ACU527"/>
      <c r="ACV527"/>
      <c r="ACW527"/>
      <c r="ACX527"/>
      <c r="ACY527"/>
      <c r="ACZ527"/>
      <c r="ADA527"/>
      <c r="ADB527"/>
      <c r="ADC527"/>
      <c r="ADD527"/>
      <c r="ADE527"/>
      <c r="ADF527"/>
      <c r="ADG527"/>
      <c r="ADH527"/>
      <c r="ADI527"/>
      <c r="ADJ527"/>
      <c r="ADK527"/>
      <c r="ADL527"/>
      <c r="ADM527"/>
      <c r="ADN527"/>
      <c r="ADO527"/>
      <c r="ADP527"/>
      <c r="ADQ527"/>
      <c r="ADR527"/>
      <c r="ADS527"/>
      <c r="ADT527"/>
      <c r="ADU527"/>
      <c r="ADV527"/>
      <c r="ADW527"/>
      <c r="ADX527"/>
      <c r="ADY527"/>
      <c r="ADZ527"/>
      <c r="AEA527"/>
      <c r="AEB527"/>
      <c r="AEC527"/>
      <c r="AED527"/>
      <c r="AEE527"/>
      <c r="AEF527"/>
      <c r="AEG527"/>
      <c r="AEH527"/>
      <c r="AEI527"/>
      <c r="AEJ527"/>
      <c r="AEK527"/>
      <c r="AEL527"/>
      <c r="AEM527"/>
      <c r="AEN527"/>
      <c r="AEO527"/>
      <c r="AEP527"/>
      <c r="AEQ527"/>
      <c r="AER527"/>
      <c r="AES527"/>
      <c r="AET527"/>
      <c r="AEU527"/>
      <c r="AEV527"/>
      <c r="AEW527"/>
      <c r="AEX527"/>
      <c r="AEY527"/>
      <c r="AEZ527"/>
      <c r="AFA527"/>
      <c r="AFB527"/>
      <c r="AFC527"/>
      <c r="AFD527"/>
      <c r="AFE527"/>
      <c r="AFF527"/>
      <c r="AFG527"/>
      <c r="AFH527"/>
      <c r="AFI527"/>
      <c r="AFJ527"/>
      <c r="AFK527"/>
      <c r="AFL527"/>
      <c r="AFM527"/>
      <c r="AFN527"/>
      <c r="AFO527"/>
      <c r="AFP527"/>
      <c r="AFQ527"/>
      <c r="AFR527"/>
      <c r="AFS527"/>
      <c r="AFT527"/>
      <c r="AFU527"/>
      <c r="AFV527"/>
      <c r="AFW527"/>
      <c r="AFX527"/>
      <c r="AFY527"/>
      <c r="AFZ527"/>
      <c r="AGA527"/>
      <c r="AGB527"/>
      <c r="AGC527"/>
      <c r="AGD527"/>
      <c r="AGE527"/>
      <c r="AGF527"/>
      <c r="AGG527"/>
      <c r="AGH527"/>
      <c r="AGI527"/>
      <c r="AGJ527"/>
      <c r="AGK527"/>
      <c r="AGL527"/>
      <c r="AGM527"/>
      <c r="AGN527"/>
      <c r="AGO527"/>
      <c r="AGP527"/>
      <c r="AGQ527"/>
      <c r="AGR527"/>
      <c r="AGS527"/>
      <c r="AGT527"/>
      <c r="AGU527"/>
      <c r="AGV527"/>
      <c r="AGW527"/>
      <c r="AGX527"/>
      <c r="AGY527"/>
      <c r="AGZ527"/>
      <c r="AHA527"/>
      <c r="AHB527"/>
      <c r="AHC527"/>
      <c r="AHD527"/>
      <c r="AHE527"/>
      <c r="AHF527"/>
      <c r="AHG527"/>
      <c r="AHH527"/>
      <c r="AHI527"/>
      <c r="AHJ527"/>
      <c r="AHK527"/>
      <c r="AHL527"/>
      <c r="AHM527"/>
      <c r="AHN527"/>
      <c r="AHO527"/>
      <c r="AHP527"/>
      <c r="AHQ527"/>
      <c r="AHR527"/>
      <c r="AHS527"/>
      <c r="AHT527"/>
      <c r="AHU527"/>
      <c r="AHV527"/>
      <c r="AHW527"/>
      <c r="AHX527"/>
      <c r="AHY527"/>
      <c r="AHZ527"/>
      <c r="AIA527"/>
      <c r="AIB527"/>
      <c r="AIC527"/>
      <c r="AID527"/>
      <c r="AIE527"/>
      <c r="AIF527"/>
      <c r="AIG527"/>
      <c r="AIH527"/>
      <c r="AII527"/>
      <c r="AIJ527"/>
      <c r="AIK527"/>
      <c r="AIL527"/>
      <c r="AIM527"/>
      <c r="AIN527"/>
      <c r="AIO527"/>
      <c r="AIP527"/>
      <c r="AIQ527"/>
      <c r="AIR527"/>
      <c r="AIS527"/>
      <c r="AIT527"/>
      <c r="AIU527"/>
      <c r="AIV527"/>
      <c r="AIW527"/>
      <c r="AIX527"/>
      <c r="AIY527"/>
      <c r="AIZ527"/>
      <c r="AJA527"/>
      <c r="AJB527"/>
      <c r="AJC527"/>
      <c r="AJD527"/>
      <c r="AJE527"/>
      <c r="AJF527"/>
      <c r="AJG527"/>
      <c r="AJH527"/>
      <c r="AJI527"/>
      <c r="AJJ527"/>
      <c r="AJK527"/>
      <c r="AJL527"/>
      <c r="AJM527"/>
      <c r="AJN527"/>
      <c r="AJO527"/>
      <c r="AJP527"/>
      <c r="AJQ527"/>
      <c r="AJR527"/>
      <c r="AJS527"/>
      <c r="AJT527"/>
      <c r="AJU527"/>
      <c r="AJV527"/>
      <c r="AJW527"/>
      <c r="AJX527"/>
      <c r="AJY527"/>
      <c r="AJZ527"/>
      <c r="AKA527"/>
      <c r="AKB527"/>
      <c r="AKC527"/>
      <c r="AKD527"/>
      <c r="AKE527"/>
      <c r="AKF527"/>
      <c r="AKG527"/>
      <c r="AKH527"/>
      <c r="AKI527"/>
      <c r="AKJ527"/>
      <c r="AKK527"/>
      <c r="AKL527"/>
      <c r="AKM527"/>
      <c r="AKN527"/>
      <c r="AKO527"/>
      <c r="AKP527"/>
      <c r="AKQ527"/>
      <c r="AKR527"/>
      <c r="AKS527"/>
      <c r="AKT527"/>
      <c r="AKU527"/>
      <c r="AKV527"/>
      <c r="AKW527"/>
      <c r="AKX527"/>
      <c r="AKY527"/>
      <c r="AKZ527"/>
      <c r="ALA527"/>
      <c r="ALB527"/>
      <c r="ALC527"/>
      <c r="ALD527"/>
      <c r="ALE527"/>
      <c r="ALF527"/>
      <c r="ALG527"/>
      <c r="ALH527"/>
      <c r="ALI527"/>
      <c r="ALJ527"/>
      <c r="ALK527"/>
      <c r="ALL527"/>
      <c r="ALM527"/>
      <c r="ALN527"/>
      <c r="ALO527"/>
      <c r="ALP527"/>
      <c r="ALQ527"/>
      <c r="ALR527"/>
      <c r="ALS527"/>
      <c r="ALT527"/>
      <c r="ALU527"/>
      <c r="ALV527"/>
      <c r="ALW527"/>
      <c r="ALX527"/>
      <c r="ALY527"/>
      <c r="ALZ527"/>
      <c r="AMA527"/>
      <c r="AMB527"/>
      <c r="AMC527"/>
      <c r="AMD527"/>
      <c r="AME527"/>
      <c r="AMF527"/>
      <c r="AMG527"/>
      <c r="AMH527"/>
      <c r="AMI527"/>
      <c r="AMJ527"/>
      <c r="AMK527"/>
      <c r="AML527"/>
      <c r="AMM527"/>
      <c r="AMN527"/>
      <c r="AMO527"/>
      <c r="AMP527"/>
      <c r="AMQ527"/>
      <c r="AMR527"/>
      <c r="AMS527"/>
      <c r="AMT527"/>
      <c r="AMU527"/>
    </row>
    <row r="528" spans="3:1035" s="6" customFormat="1" ht="15" customHeight="1" x14ac:dyDescent="0.25">
      <c r="C528" s="6" t="str">
        <f t="shared" si="195"/>
        <v>Ruud</v>
      </c>
      <c r="D528" s="6" t="str">
        <f t="shared" si="196"/>
        <v>PROUH80 T2 RU350 DCB  (80 gal)</v>
      </c>
      <c r="E528" s="6">
        <f t="shared" si="197"/>
        <v>2101241</v>
      </c>
      <c r="F528" s="55">
        <f t="shared" si="198"/>
        <v>80</v>
      </c>
      <c r="G528" s="6" t="str">
        <f t="shared" si="199"/>
        <v>RheemHBDR4580</v>
      </c>
      <c r="H528" s="114">
        <f t="shared" si="200"/>
        <v>0</v>
      </c>
      <c r="I528" s="152" t="str">
        <f t="shared" si="201"/>
        <v>RuudPROUH80RU350DCB</v>
      </c>
      <c r="J528" s="114">
        <v>3</v>
      </c>
      <c r="K528" s="219">
        <v>3.7</v>
      </c>
      <c r="L528" s="91" t="s">
        <v>188</v>
      </c>
      <c r="M528" s="32">
        <v>3</v>
      </c>
      <c r="N528" s="75">
        <f t="shared" si="202"/>
        <v>21</v>
      </c>
      <c r="O528" s="12" t="s">
        <v>96</v>
      </c>
      <c r="P528" s="62">
        <f t="shared" si="189"/>
        <v>12</v>
      </c>
      <c r="Q528" s="164">
        <f t="shared" si="191"/>
        <v>2101241</v>
      </c>
      <c r="R528" s="59" t="str">
        <f t="shared" si="203"/>
        <v>PROUH80 T2 RU350 DCB  (80 gal)</v>
      </c>
      <c r="S528" s="151">
        <f t="shared" si="192"/>
        <v>1</v>
      </c>
      <c r="T528" s="13" t="s">
        <v>250</v>
      </c>
      <c r="U528" s="14">
        <v>80</v>
      </c>
      <c r="V528" s="99" t="s">
        <v>261</v>
      </c>
      <c r="W528" s="80" t="s">
        <v>261</v>
      </c>
      <c r="X528" s="85" t="str">
        <f t="shared" si="193"/>
        <v>RheemHBDR4580</v>
      </c>
      <c r="Y528" s="113">
        <v>0</v>
      </c>
      <c r="Z528" s="46" t="s">
        <v>251</v>
      </c>
      <c r="AA528" s="47"/>
      <c r="AB528" s="44"/>
      <c r="AC528" s="124" t="str">
        <f t="shared" si="204"/>
        <v>2,     2101241,   "PROUH80 T2 RU350 DCB  (80 gal)"</v>
      </c>
      <c r="AD528" s="126" t="str">
        <f t="shared" si="190"/>
        <v>Ruud</v>
      </c>
      <c r="AE528" t="s">
        <v>656</v>
      </c>
      <c r="AF528" s="167">
        <f t="shared" si="194"/>
        <v>1</v>
      </c>
      <c r="AG528" s="124" t="str">
        <f t="shared" si="205"/>
        <v xml:space="preserve">          case  PROUH80 T2 RU350 DCB  (80 gal)   :   "RuudPROUH80RU350DCB"</v>
      </c>
      <c r="AH528" s="6">
        <v>3.7</v>
      </c>
      <c r="AJ528" s="6">
        <v>3</v>
      </c>
      <c r="AK528"/>
      <c r="AL528" s="138">
        <f t="shared" si="206"/>
        <v>3.7</v>
      </c>
      <c r="AM528" s="138" t="str">
        <f t="shared" si="207"/>
        <v/>
      </c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  <c r="DQ528"/>
      <c r="DR528"/>
      <c r="DS528"/>
      <c r="DT528"/>
      <c r="DU528"/>
      <c r="DV528"/>
      <c r="DW528"/>
      <c r="DX528"/>
      <c r="DY528"/>
      <c r="DZ528"/>
      <c r="EA528"/>
      <c r="EB528"/>
      <c r="EC528"/>
      <c r="ED528"/>
      <c r="EE528"/>
      <c r="EF528"/>
      <c r="EG528"/>
      <c r="EH528"/>
      <c r="EI528"/>
      <c r="EJ528"/>
      <c r="EK528"/>
      <c r="EL528"/>
      <c r="EM528"/>
      <c r="EN528"/>
      <c r="EO528"/>
      <c r="EP528"/>
      <c r="EQ528"/>
      <c r="ER528"/>
      <c r="ES528"/>
      <c r="ET528"/>
      <c r="EU528"/>
      <c r="EV528"/>
      <c r="EW528"/>
      <c r="EX528"/>
      <c r="EY528"/>
      <c r="EZ528"/>
      <c r="FA528"/>
      <c r="FB528"/>
      <c r="FC528"/>
      <c r="FD528"/>
      <c r="FE528"/>
      <c r="FF528"/>
      <c r="FG528"/>
      <c r="FH528"/>
      <c r="FI528"/>
      <c r="FJ528"/>
      <c r="FK528"/>
      <c r="FL528"/>
      <c r="FM528"/>
      <c r="FN528"/>
      <c r="FO528"/>
      <c r="FP528"/>
      <c r="FQ528"/>
      <c r="FR528"/>
      <c r="FS528"/>
      <c r="FT528"/>
      <c r="FU528"/>
      <c r="FV528"/>
      <c r="FW528"/>
      <c r="FX528"/>
      <c r="FY528"/>
      <c r="FZ528"/>
      <c r="GA528"/>
      <c r="GB528"/>
      <c r="GC528"/>
      <c r="GD528"/>
      <c r="GE528"/>
      <c r="GF528"/>
      <c r="GG528"/>
      <c r="GH528"/>
      <c r="GI528"/>
      <c r="GJ528"/>
      <c r="GK528"/>
      <c r="GL528"/>
      <c r="GM528"/>
      <c r="GN528"/>
      <c r="GO528"/>
      <c r="GP528"/>
      <c r="GQ528"/>
      <c r="GR528"/>
      <c r="GS528"/>
      <c r="GT528"/>
      <c r="GU528"/>
      <c r="GV528"/>
      <c r="GW528"/>
      <c r="GX528"/>
      <c r="GY528"/>
      <c r="GZ528"/>
      <c r="HA528"/>
      <c r="HB528"/>
      <c r="HC528"/>
      <c r="HD528"/>
      <c r="HE528"/>
      <c r="HF528"/>
      <c r="HG528"/>
      <c r="HH528"/>
      <c r="HI528"/>
      <c r="HJ528"/>
      <c r="HK528"/>
      <c r="HL528"/>
      <c r="HM528"/>
      <c r="HN528"/>
      <c r="HO528"/>
      <c r="HP528"/>
      <c r="HQ528"/>
      <c r="HR528"/>
      <c r="HS528"/>
      <c r="HT528"/>
      <c r="HU528"/>
      <c r="HV528"/>
      <c r="HW528"/>
      <c r="HX528"/>
      <c r="HY528"/>
      <c r="HZ528"/>
      <c r="IA528"/>
      <c r="IB528"/>
      <c r="IC528"/>
      <c r="ID528"/>
      <c r="IE528"/>
      <c r="IF528"/>
      <c r="IG528"/>
      <c r="IH528"/>
      <c r="II528"/>
      <c r="IJ528"/>
      <c r="IK528"/>
      <c r="IL528"/>
      <c r="IM528"/>
      <c r="IN528"/>
      <c r="IO528"/>
      <c r="IP528"/>
      <c r="IQ528"/>
      <c r="IR528"/>
      <c r="IS528"/>
      <c r="IT528"/>
      <c r="IU528"/>
      <c r="IV528"/>
      <c r="IW528"/>
      <c r="IX528"/>
      <c r="IY528"/>
      <c r="IZ528"/>
      <c r="JA528"/>
      <c r="JB528"/>
      <c r="JC528"/>
      <c r="JD528"/>
      <c r="JE528"/>
      <c r="JF528"/>
      <c r="JG528"/>
      <c r="JH528"/>
      <c r="JI528"/>
      <c r="JJ528"/>
      <c r="JK528"/>
      <c r="JL528"/>
      <c r="JM528"/>
      <c r="JN528"/>
      <c r="JO528"/>
      <c r="JP528"/>
      <c r="JQ528"/>
      <c r="JR528"/>
      <c r="JS528"/>
      <c r="JT528"/>
      <c r="JU528"/>
      <c r="JV528"/>
      <c r="JW528"/>
      <c r="JX528"/>
      <c r="JY528"/>
      <c r="JZ528"/>
      <c r="KA528"/>
      <c r="KB528"/>
      <c r="KC528"/>
      <c r="KD528"/>
      <c r="KE528"/>
      <c r="KF528"/>
      <c r="KG528"/>
      <c r="KH528"/>
      <c r="KI528"/>
      <c r="KJ528"/>
      <c r="KK528"/>
      <c r="KL528"/>
      <c r="KM528"/>
      <c r="KN528"/>
      <c r="KO528"/>
      <c r="KP528"/>
      <c r="KQ528"/>
      <c r="KR528"/>
      <c r="KS528"/>
      <c r="KT528"/>
      <c r="KU528"/>
      <c r="KV528"/>
      <c r="KW528"/>
      <c r="KX528"/>
      <c r="KY528"/>
      <c r="KZ528"/>
      <c r="LA528"/>
      <c r="LB528"/>
      <c r="LC528"/>
      <c r="LD528"/>
      <c r="LE528"/>
      <c r="LF528"/>
      <c r="LG528"/>
      <c r="LH528"/>
      <c r="LI528"/>
      <c r="LJ528"/>
      <c r="LK528"/>
      <c r="LL528"/>
      <c r="LM528"/>
      <c r="LN528"/>
      <c r="LO528"/>
      <c r="LP528"/>
      <c r="LQ528"/>
      <c r="LR528"/>
      <c r="LS528"/>
      <c r="LT528"/>
      <c r="LU528"/>
      <c r="LV528"/>
      <c r="LW528"/>
      <c r="LX528"/>
      <c r="LY528"/>
      <c r="LZ528"/>
      <c r="MA528"/>
      <c r="MB528"/>
      <c r="MC528"/>
      <c r="MD528"/>
      <c r="ME528"/>
      <c r="MF528"/>
      <c r="MG528"/>
      <c r="MH528"/>
      <c r="MI528"/>
      <c r="MJ528"/>
      <c r="MK528"/>
      <c r="ML528"/>
      <c r="MM528"/>
      <c r="MN528"/>
      <c r="MO528"/>
      <c r="MP528"/>
      <c r="MQ528"/>
      <c r="MR528"/>
      <c r="MS528"/>
      <c r="MT528"/>
      <c r="MU528"/>
      <c r="MV528"/>
      <c r="MW528"/>
      <c r="MX528"/>
      <c r="MY528"/>
      <c r="MZ528"/>
      <c r="NA528"/>
      <c r="NB528"/>
      <c r="NC528"/>
      <c r="ND528"/>
      <c r="NE528"/>
      <c r="NF528"/>
      <c r="NG528"/>
      <c r="NH528"/>
      <c r="NI528"/>
      <c r="NJ528"/>
      <c r="NK528"/>
      <c r="NL528"/>
      <c r="NM528"/>
      <c r="NN528"/>
      <c r="NO528"/>
      <c r="NP528"/>
      <c r="NQ528"/>
      <c r="NR528"/>
      <c r="NS528"/>
      <c r="NT528"/>
      <c r="NU528"/>
      <c r="NV528"/>
      <c r="NW528"/>
      <c r="NX528"/>
      <c r="NY528"/>
      <c r="NZ528"/>
      <c r="OA528"/>
      <c r="OB528"/>
      <c r="OC528"/>
      <c r="OD528"/>
      <c r="OE528"/>
      <c r="OF528"/>
      <c r="OG528"/>
      <c r="OH528"/>
      <c r="OI528"/>
      <c r="OJ528"/>
      <c r="OK528"/>
      <c r="OL528"/>
      <c r="OM528"/>
      <c r="ON528"/>
      <c r="OO528"/>
      <c r="OP528"/>
      <c r="OQ528"/>
      <c r="OR528"/>
      <c r="OS528"/>
      <c r="OT528"/>
      <c r="OU528"/>
      <c r="OV528"/>
      <c r="OW528"/>
      <c r="OX528"/>
      <c r="OY528"/>
      <c r="OZ528"/>
      <c r="PA528"/>
      <c r="PB528"/>
      <c r="PC528"/>
      <c r="PD528"/>
      <c r="PE528"/>
      <c r="PF528"/>
      <c r="PG528"/>
      <c r="PH528"/>
      <c r="PI528"/>
      <c r="PJ528"/>
      <c r="PK528"/>
      <c r="PL528"/>
      <c r="PM528"/>
      <c r="PN528"/>
      <c r="PO528"/>
      <c r="PP528"/>
      <c r="PQ528"/>
      <c r="PR528"/>
      <c r="PS528"/>
      <c r="PT528"/>
      <c r="PU528"/>
      <c r="PV528"/>
      <c r="PW528"/>
      <c r="PX528"/>
      <c r="PY528"/>
      <c r="PZ528"/>
      <c r="QA528"/>
      <c r="QB528"/>
      <c r="QC528"/>
      <c r="QD528"/>
      <c r="QE528"/>
      <c r="QF528"/>
      <c r="QG528"/>
      <c r="QH528"/>
      <c r="QI528"/>
      <c r="QJ528"/>
      <c r="QK528"/>
      <c r="QL528"/>
      <c r="QM528"/>
      <c r="QN528"/>
      <c r="QO528"/>
      <c r="QP528"/>
      <c r="QQ528"/>
      <c r="QR528"/>
      <c r="QS528"/>
      <c r="QT528"/>
      <c r="QU528"/>
      <c r="QV528"/>
      <c r="QW528"/>
      <c r="QX528"/>
      <c r="QY528"/>
      <c r="QZ528"/>
      <c r="RA528"/>
      <c r="RB528"/>
      <c r="RC528"/>
      <c r="RD528"/>
      <c r="RE528"/>
      <c r="RF528"/>
      <c r="RG528"/>
      <c r="RH528"/>
      <c r="RI528"/>
      <c r="RJ528"/>
      <c r="RK528"/>
      <c r="RL528"/>
      <c r="RM528"/>
      <c r="RN528"/>
      <c r="RO528"/>
      <c r="RP528"/>
      <c r="RQ528"/>
      <c r="RR528"/>
      <c r="RS528"/>
      <c r="RT528"/>
      <c r="RU528"/>
      <c r="RV528"/>
      <c r="RW528"/>
      <c r="RX528"/>
      <c r="RY528"/>
      <c r="RZ528"/>
      <c r="SA528"/>
      <c r="SB528"/>
      <c r="SC528"/>
      <c r="SD528"/>
      <c r="SE528"/>
      <c r="SF528"/>
      <c r="SG528"/>
      <c r="SH528"/>
      <c r="SI528"/>
      <c r="SJ528"/>
      <c r="SK528"/>
      <c r="SL528"/>
      <c r="SM528"/>
      <c r="SN528"/>
      <c r="SO528"/>
      <c r="SP528"/>
      <c r="SQ528"/>
      <c r="SR528"/>
      <c r="SS528"/>
      <c r="ST528"/>
      <c r="SU528"/>
      <c r="SV528"/>
      <c r="SW528"/>
      <c r="SX528"/>
      <c r="SY528"/>
      <c r="SZ528"/>
      <c r="TA528"/>
      <c r="TB528"/>
      <c r="TC528"/>
      <c r="TD528"/>
      <c r="TE528"/>
      <c r="TF528"/>
      <c r="TG528"/>
      <c r="TH528"/>
      <c r="TI528"/>
      <c r="TJ528"/>
      <c r="TK528"/>
      <c r="TL528"/>
      <c r="TM528"/>
      <c r="TN528"/>
      <c r="TO528"/>
      <c r="TP528"/>
      <c r="TQ528"/>
      <c r="TR528"/>
      <c r="TS528"/>
      <c r="TT528"/>
      <c r="TU528"/>
      <c r="TV528"/>
      <c r="TW528"/>
      <c r="TX528"/>
      <c r="TY528"/>
      <c r="TZ528"/>
      <c r="UA528"/>
      <c r="UB528"/>
      <c r="UC528"/>
      <c r="UD528"/>
      <c r="UE528"/>
      <c r="UF528"/>
      <c r="UG528"/>
      <c r="UH528"/>
      <c r="UI528"/>
      <c r="UJ528"/>
      <c r="UK528"/>
      <c r="UL528"/>
      <c r="UM528"/>
      <c r="UN528"/>
      <c r="UO528"/>
      <c r="UP528"/>
      <c r="UQ528"/>
      <c r="UR528"/>
      <c r="US528"/>
      <c r="UT528"/>
      <c r="UU528"/>
      <c r="UV528"/>
      <c r="UW528"/>
      <c r="UX528"/>
      <c r="UY528"/>
      <c r="UZ528"/>
      <c r="VA528"/>
      <c r="VB528"/>
      <c r="VC528"/>
      <c r="VD528"/>
      <c r="VE528"/>
      <c r="VF528"/>
      <c r="VG528"/>
      <c r="VH528"/>
      <c r="VI528"/>
      <c r="VJ528"/>
      <c r="VK528"/>
      <c r="VL528"/>
      <c r="VM528"/>
      <c r="VN528"/>
      <c r="VO528"/>
      <c r="VP528"/>
      <c r="VQ528"/>
      <c r="VR528"/>
      <c r="VS528"/>
      <c r="VT528"/>
      <c r="VU528"/>
      <c r="VV528"/>
      <c r="VW528"/>
      <c r="VX528"/>
      <c r="VY528"/>
      <c r="VZ528"/>
      <c r="WA528"/>
      <c r="WB528"/>
      <c r="WC528"/>
      <c r="WD528"/>
      <c r="WE528"/>
      <c r="WF528"/>
      <c r="WG528"/>
      <c r="WH528"/>
      <c r="WI528"/>
      <c r="WJ528"/>
      <c r="WK528"/>
      <c r="WL528"/>
      <c r="WM528"/>
      <c r="WN528"/>
      <c r="WO528"/>
      <c r="WP528"/>
      <c r="WQ528"/>
      <c r="WR528"/>
      <c r="WS528"/>
      <c r="WT528"/>
      <c r="WU528"/>
      <c r="WV528"/>
      <c r="WW528"/>
      <c r="WX528"/>
      <c r="WY528"/>
      <c r="WZ528"/>
      <c r="XA528"/>
      <c r="XB528"/>
      <c r="XC528"/>
      <c r="XD528"/>
      <c r="XE528"/>
      <c r="XF528"/>
      <c r="XG528"/>
      <c r="XH528"/>
      <c r="XI528"/>
      <c r="XJ528"/>
      <c r="XK528"/>
      <c r="XL528"/>
      <c r="XM528"/>
      <c r="XN528"/>
      <c r="XO528"/>
      <c r="XP528"/>
      <c r="XQ528"/>
      <c r="XR528"/>
      <c r="XS528"/>
      <c r="XT528"/>
      <c r="XU528"/>
      <c r="XV528"/>
      <c r="XW528"/>
      <c r="XX528"/>
      <c r="XY528"/>
      <c r="XZ528"/>
      <c r="YA528"/>
      <c r="YB528"/>
      <c r="YC528"/>
      <c r="YD528"/>
      <c r="YE528"/>
      <c r="YF528"/>
      <c r="YG528"/>
      <c r="YH528"/>
      <c r="YI528"/>
      <c r="YJ528"/>
      <c r="YK528"/>
      <c r="YL528"/>
      <c r="YM528"/>
      <c r="YN528"/>
      <c r="YO528"/>
      <c r="YP528"/>
      <c r="YQ528"/>
      <c r="YR528"/>
      <c r="YS528"/>
      <c r="YT528"/>
      <c r="YU528"/>
      <c r="YV528"/>
      <c r="YW528"/>
      <c r="YX528"/>
      <c r="YY528"/>
      <c r="YZ528"/>
      <c r="ZA528"/>
      <c r="ZB528"/>
      <c r="ZC528"/>
      <c r="ZD528"/>
      <c r="ZE528"/>
      <c r="ZF528"/>
      <c r="ZG528"/>
      <c r="ZH528"/>
      <c r="ZI528"/>
      <c r="ZJ528"/>
      <c r="ZK528"/>
      <c r="ZL528"/>
      <c r="ZM528"/>
      <c r="ZN528"/>
      <c r="ZO528"/>
      <c r="ZP528"/>
      <c r="ZQ528"/>
      <c r="ZR528"/>
      <c r="ZS528"/>
      <c r="ZT528"/>
      <c r="ZU528"/>
      <c r="ZV528"/>
      <c r="ZW528"/>
      <c r="ZX528"/>
      <c r="ZY528"/>
      <c r="ZZ528"/>
      <c r="AAA528"/>
      <c r="AAB528"/>
      <c r="AAC528"/>
      <c r="AAD528"/>
      <c r="AAE528"/>
      <c r="AAF528"/>
      <c r="AAG528"/>
      <c r="AAH528"/>
      <c r="AAI528"/>
      <c r="AAJ528"/>
      <c r="AAK528"/>
      <c r="AAL528"/>
      <c r="AAM528"/>
      <c r="AAN528"/>
      <c r="AAO528"/>
      <c r="AAP528"/>
      <c r="AAQ528"/>
      <c r="AAR528"/>
      <c r="AAS528"/>
      <c r="AAT528"/>
      <c r="AAU528"/>
      <c r="AAV528"/>
      <c r="AAW528"/>
      <c r="AAX528"/>
      <c r="AAY528"/>
      <c r="AAZ528"/>
      <c r="ABA528"/>
      <c r="ABB528"/>
      <c r="ABC528"/>
      <c r="ABD528"/>
      <c r="ABE528"/>
      <c r="ABF528"/>
      <c r="ABG528"/>
      <c r="ABH528"/>
      <c r="ABI528"/>
      <c r="ABJ528"/>
      <c r="ABK528"/>
      <c r="ABL528"/>
      <c r="ABM528"/>
      <c r="ABN528"/>
      <c r="ABO528"/>
      <c r="ABP528"/>
      <c r="ABQ528"/>
      <c r="ABR528"/>
      <c r="ABS528"/>
      <c r="ABT528"/>
      <c r="ABU528"/>
      <c r="ABV528"/>
      <c r="ABW528"/>
      <c r="ABX528"/>
      <c r="ABY528"/>
      <c r="ABZ528"/>
      <c r="ACA528"/>
      <c r="ACB528"/>
      <c r="ACC528"/>
      <c r="ACD528"/>
      <c r="ACE528"/>
      <c r="ACF528"/>
      <c r="ACG528"/>
      <c r="ACH528"/>
      <c r="ACI528"/>
      <c r="ACJ528"/>
      <c r="ACK528"/>
      <c r="ACL528"/>
      <c r="ACM528"/>
      <c r="ACN528"/>
      <c r="ACO528"/>
      <c r="ACP528"/>
      <c r="ACQ528"/>
      <c r="ACR528"/>
      <c r="ACS528"/>
      <c r="ACT528"/>
      <c r="ACU528"/>
      <c r="ACV528"/>
      <c r="ACW528"/>
      <c r="ACX528"/>
      <c r="ACY528"/>
      <c r="ACZ528"/>
      <c r="ADA528"/>
      <c r="ADB528"/>
      <c r="ADC528"/>
      <c r="ADD528"/>
      <c r="ADE528"/>
      <c r="ADF528"/>
      <c r="ADG528"/>
      <c r="ADH528"/>
      <c r="ADI528"/>
      <c r="ADJ528"/>
      <c r="ADK528"/>
      <c r="ADL528"/>
      <c r="ADM528"/>
      <c r="ADN528"/>
      <c r="ADO528"/>
      <c r="ADP528"/>
      <c r="ADQ528"/>
      <c r="ADR528"/>
      <c r="ADS528"/>
      <c r="ADT528"/>
      <c r="ADU528"/>
      <c r="ADV528"/>
      <c r="ADW528"/>
      <c r="ADX528"/>
      <c r="ADY528"/>
      <c r="ADZ528"/>
      <c r="AEA528"/>
      <c r="AEB528"/>
      <c r="AEC528"/>
      <c r="AED528"/>
      <c r="AEE528"/>
      <c r="AEF528"/>
      <c r="AEG528"/>
      <c r="AEH528"/>
      <c r="AEI528"/>
      <c r="AEJ528"/>
      <c r="AEK528"/>
      <c r="AEL528"/>
      <c r="AEM528"/>
      <c r="AEN528"/>
      <c r="AEO528"/>
      <c r="AEP528"/>
      <c r="AEQ528"/>
      <c r="AER528"/>
      <c r="AES528"/>
      <c r="AET528"/>
      <c r="AEU528"/>
      <c r="AEV528"/>
      <c r="AEW528"/>
      <c r="AEX528"/>
      <c r="AEY528"/>
      <c r="AEZ528"/>
      <c r="AFA528"/>
      <c r="AFB528"/>
      <c r="AFC528"/>
      <c r="AFD528"/>
      <c r="AFE528"/>
      <c r="AFF528"/>
      <c r="AFG528"/>
      <c r="AFH528"/>
      <c r="AFI528"/>
      <c r="AFJ528"/>
      <c r="AFK528"/>
      <c r="AFL528"/>
      <c r="AFM528"/>
      <c r="AFN528"/>
      <c r="AFO528"/>
      <c r="AFP528"/>
      <c r="AFQ528"/>
      <c r="AFR528"/>
      <c r="AFS528"/>
      <c r="AFT528"/>
      <c r="AFU528"/>
      <c r="AFV528"/>
      <c r="AFW528"/>
      <c r="AFX528"/>
      <c r="AFY528"/>
      <c r="AFZ528"/>
      <c r="AGA528"/>
      <c r="AGB528"/>
      <c r="AGC528"/>
      <c r="AGD528"/>
      <c r="AGE528"/>
      <c r="AGF528"/>
      <c r="AGG528"/>
      <c r="AGH528"/>
      <c r="AGI528"/>
      <c r="AGJ528"/>
      <c r="AGK528"/>
      <c r="AGL528"/>
      <c r="AGM528"/>
      <c r="AGN528"/>
      <c r="AGO528"/>
      <c r="AGP528"/>
      <c r="AGQ528"/>
      <c r="AGR528"/>
      <c r="AGS528"/>
      <c r="AGT528"/>
      <c r="AGU528"/>
      <c r="AGV528"/>
      <c r="AGW528"/>
      <c r="AGX528"/>
      <c r="AGY528"/>
      <c r="AGZ528"/>
      <c r="AHA528"/>
      <c r="AHB528"/>
      <c r="AHC528"/>
      <c r="AHD528"/>
      <c r="AHE528"/>
      <c r="AHF528"/>
      <c r="AHG528"/>
      <c r="AHH528"/>
      <c r="AHI528"/>
      <c r="AHJ528"/>
      <c r="AHK528"/>
      <c r="AHL528"/>
      <c r="AHM528"/>
      <c r="AHN528"/>
      <c r="AHO528"/>
      <c r="AHP528"/>
      <c r="AHQ528"/>
      <c r="AHR528"/>
      <c r="AHS528"/>
      <c r="AHT528"/>
      <c r="AHU528"/>
      <c r="AHV528"/>
      <c r="AHW528"/>
      <c r="AHX528"/>
      <c r="AHY528"/>
      <c r="AHZ528"/>
      <c r="AIA528"/>
      <c r="AIB528"/>
      <c r="AIC528"/>
      <c r="AID528"/>
      <c r="AIE528"/>
      <c r="AIF528"/>
      <c r="AIG528"/>
      <c r="AIH528"/>
      <c r="AII528"/>
      <c r="AIJ528"/>
      <c r="AIK528"/>
      <c r="AIL528"/>
      <c r="AIM528"/>
      <c r="AIN528"/>
      <c r="AIO528"/>
      <c r="AIP528"/>
      <c r="AIQ528"/>
      <c r="AIR528"/>
      <c r="AIS528"/>
      <c r="AIT528"/>
      <c r="AIU528"/>
      <c r="AIV528"/>
      <c r="AIW528"/>
      <c r="AIX528"/>
      <c r="AIY528"/>
      <c r="AIZ528"/>
      <c r="AJA528"/>
      <c r="AJB528"/>
      <c r="AJC528"/>
      <c r="AJD528"/>
      <c r="AJE528"/>
      <c r="AJF528"/>
      <c r="AJG528"/>
      <c r="AJH528"/>
      <c r="AJI528"/>
      <c r="AJJ528"/>
      <c r="AJK528"/>
      <c r="AJL528"/>
      <c r="AJM528"/>
      <c r="AJN528"/>
      <c r="AJO528"/>
      <c r="AJP528"/>
      <c r="AJQ528"/>
      <c r="AJR528"/>
      <c r="AJS528"/>
      <c r="AJT528"/>
      <c r="AJU528"/>
      <c r="AJV528"/>
      <c r="AJW528"/>
      <c r="AJX528"/>
      <c r="AJY528"/>
      <c r="AJZ528"/>
      <c r="AKA528"/>
      <c r="AKB528"/>
      <c r="AKC528"/>
      <c r="AKD528"/>
      <c r="AKE528"/>
      <c r="AKF528"/>
      <c r="AKG528"/>
      <c r="AKH528"/>
      <c r="AKI528"/>
      <c r="AKJ528"/>
      <c r="AKK528"/>
      <c r="AKL528"/>
      <c r="AKM528"/>
      <c r="AKN528"/>
      <c r="AKO528"/>
      <c r="AKP528"/>
      <c r="AKQ528"/>
      <c r="AKR528"/>
      <c r="AKS528"/>
      <c r="AKT528"/>
      <c r="AKU528"/>
      <c r="AKV528"/>
      <c r="AKW528"/>
      <c r="AKX528"/>
      <c r="AKY528"/>
      <c r="AKZ528"/>
      <c r="ALA528"/>
      <c r="ALB528"/>
      <c r="ALC528"/>
      <c r="ALD528"/>
      <c r="ALE528"/>
      <c r="ALF528"/>
      <c r="ALG528"/>
      <c r="ALH528"/>
      <c r="ALI528"/>
      <c r="ALJ528"/>
      <c r="ALK528"/>
      <c r="ALL528"/>
      <c r="ALM528"/>
      <c r="ALN528"/>
      <c r="ALO528"/>
      <c r="ALP528"/>
      <c r="ALQ528"/>
      <c r="ALR528"/>
      <c r="ALS528"/>
      <c r="ALT528"/>
      <c r="ALU528"/>
      <c r="ALV528"/>
      <c r="ALW528"/>
      <c r="ALX528"/>
      <c r="ALY528"/>
      <c r="ALZ528"/>
      <c r="AMA528"/>
      <c r="AMB528"/>
      <c r="AMC528"/>
      <c r="AMD528"/>
      <c r="AME528"/>
      <c r="AMF528"/>
      <c r="AMG528"/>
      <c r="AMH528"/>
      <c r="AMI528"/>
      <c r="AMJ528"/>
      <c r="AMK528"/>
      <c r="AML528"/>
      <c r="AMM528"/>
      <c r="AMN528"/>
      <c r="AMO528"/>
      <c r="AMP528"/>
      <c r="AMQ528"/>
      <c r="AMR528"/>
      <c r="AMS528"/>
      <c r="AMT528"/>
      <c r="AMU528"/>
    </row>
    <row r="529" spans="2:1035" s="6" customFormat="1" ht="15" customHeight="1" x14ac:dyDescent="0.25">
      <c r="B529" s="225"/>
      <c r="C529" s="225" t="str">
        <f t="shared" ref="C529:C531" si="208">O529</f>
        <v>SANCO2</v>
      </c>
      <c r="D529" s="225" t="str">
        <f t="shared" ref="D529:D531" si="209">R529</f>
        <v>GS5-45HPC + ECO-43SSAQB  (43 gal)</v>
      </c>
      <c r="E529" s="6">
        <f t="shared" ref="E529:E531" si="210">Q529</f>
        <v>2201016</v>
      </c>
      <c r="F529" s="55">
        <f t="shared" ref="F529:F531" si="211">U529</f>
        <v>43</v>
      </c>
      <c r="G529" s="6" t="str">
        <f t="shared" ref="G529:G531" si="212">X529</f>
        <v>SANCO240</v>
      </c>
      <c r="H529" s="114">
        <f t="shared" ref="H529:H531" si="213">Y529</f>
        <v>0</v>
      </c>
      <c r="I529" s="152" t="str">
        <f t="shared" ref="I529:I531" si="214">AE529</f>
        <v>SANCO2GS5_45HPC_ECO43SSAQB</v>
      </c>
      <c r="J529" s="114">
        <v>2</v>
      </c>
      <c r="K529" s="219">
        <v>3.7</v>
      </c>
      <c r="L529" s="91" t="s">
        <v>188</v>
      </c>
      <c r="M529" s="32">
        <v>2</v>
      </c>
      <c r="N529" s="75">
        <f t="shared" ref="N529:N531" si="215">VLOOKUP( O529, $O$2:$P$24, 2, FALSE )</f>
        <v>22</v>
      </c>
      <c r="O529" s="227" t="s">
        <v>898</v>
      </c>
      <c r="P529" s="234">
        <v>10</v>
      </c>
      <c r="Q529" s="164">
        <f t="shared" si="191"/>
        <v>2201016</v>
      </c>
      <c r="R529" s="59" t="str">
        <f t="shared" ref="R529:R531" si="216">T529 &amp; "  (" &amp; U529 &amp; " gal)"</f>
        <v>GS5-45HPC + ECO-43SSAQB  (43 gal)</v>
      </c>
      <c r="S529" s="151">
        <f t="shared" si="192"/>
        <v>1</v>
      </c>
      <c r="T529" s="229" t="s">
        <v>1297</v>
      </c>
      <c r="U529" s="223">
        <v>43</v>
      </c>
      <c r="V529" s="30" t="s">
        <v>899</v>
      </c>
      <c r="W529" s="80" t="s">
        <v>899</v>
      </c>
      <c r="X529" s="85" t="str">
        <f t="shared" si="193"/>
        <v>SANCO240</v>
      </c>
      <c r="Y529" s="230">
        <v>0</v>
      </c>
      <c r="Z529" s="46"/>
      <c r="AA529" s="150"/>
      <c r="AB529" s="44"/>
      <c r="AC529" s="124" t="str">
        <f t="shared" ref="AC529:AC531" si="217">"2,     "&amp;E529&amp;",   """&amp;R529&amp;""""</f>
        <v>2,     2201016,   "GS5-45HPC + ECO-43SSAQB  (43 gal)"</v>
      </c>
      <c r="AD529" s="125" t="str">
        <f>O529</f>
        <v>SANCO2</v>
      </c>
      <c r="AE529" s="222" t="s">
        <v>1309</v>
      </c>
      <c r="AF529" s="167">
        <f t="shared" si="194"/>
        <v>1</v>
      </c>
      <c r="AG529" s="124" t="str">
        <f t="shared" ref="AG529:AG531" si="218">"          case  "&amp;D529&amp;"   :   """&amp;AE529&amp;""""</f>
        <v xml:space="preserve">          case  GS5-45HPC + ECO-43SSAQB  (43 gal)   :   "SANCO2GS5_45HPC_ECO43SSAQB"</v>
      </c>
      <c r="AH529" s="6">
        <v>3.7</v>
      </c>
      <c r="AJ529" s="6">
        <v>2</v>
      </c>
      <c r="AK529"/>
      <c r="AL529" s="138" t="str">
        <f t="shared" ref="AL529:AL531" si="219">IF( AJ529=3, AH529, "" )</f>
        <v/>
      </c>
      <c r="AM529" s="138" t="str">
        <f t="shared" ref="AM529:AM531" si="220">IF( AJ529=4, AH529, "" )</f>
        <v/>
      </c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  <c r="DQ529"/>
      <c r="DR529"/>
      <c r="DS529"/>
      <c r="DT529"/>
      <c r="DU529"/>
      <c r="DV529"/>
      <c r="DW529"/>
      <c r="DX529"/>
      <c r="DY529"/>
      <c r="DZ529"/>
      <c r="EA529"/>
      <c r="EB529"/>
      <c r="EC529"/>
      <c r="ED529"/>
      <c r="EE529"/>
      <c r="EF529"/>
      <c r="EG529"/>
      <c r="EH529"/>
      <c r="EI529"/>
      <c r="EJ529"/>
      <c r="EK529"/>
      <c r="EL529"/>
      <c r="EM529"/>
      <c r="EN529"/>
      <c r="EO529"/>
      <c r="EP529"/>
      <c r="EQ529"/>
      <c r="ER529"/>
      <c r="ES529"/>
      <c r="ET529"/>
      <c r="EU529"/>
      <c r="EV529"/>
      <c r="EW529"/>
      <c r="EX529"/>
      <c r="EY529"/>
      <c r="EZ529"/>
      <c r="FA529"/>
      <c r="FB529"/>
      <c r="FC529"/>
      <c r="FD529"/>
      <c r="FE529"/>
      <c r="FF529"/>
      <c r="FG529"/>
      <c r="FH529"/>
      <c r="FI529"/>
      <c r="FJ529"/>
      <c r="FK529"/>
      <c r="FL529"/>
      <c r="FM529"/>
      <c r="FN529"/>
      <c r="FO529"/>
      <c r="FP529"/>
      <c r="FQ529"/>
      <c r="FR529"/>
      <c r="FS529"/>
      <c r="FT529"/>
      <c r="FU529"/>
      <c r="FV529"/>
      <c r="FW529"/>
      <c r="FX529"/>
      <c r="FY529"/>
      <c r="FZ529"/>
      <c r="GA529"/>
      <c r="GB529"/>
      <c r="GC529"/>
      <c r="GD529"/>
      <c r="GE529"/>
      <c r="GF529"/>
      <c r="GG529"/>
      <c r="GH529"/>
      <c r="GI529"/>
      <c r="GJ529"/>
      <c r="GK529"/>
      <c r="GL529"/>
      <c r="GM529"/>
      <c r="GN529"/>
      <c r="GO529"/>
      <c r="GP529"/>
      <c r="GQ529"/>
      <c r="GR529"/>
      <c r="GS529"/>
      <c r="GT529"/>
      <c r="GU529"/>
      <c r="GV529"/>
      <c r="GW529"/>
      <c r="GX529"/>
      <c r="GY529"/>
      <c r="GZ529"/>
      <c r="HA529"/>
      <c r="HB529"/>
      <c r="HC529"/>
      <c r="HD529"/>
      <c r="HE529"/>
      <c r="HF529"/>
      <c r="HG529"/>
      <c r="HH529"/>
      <c r="HI529"/>
      <c r="HJ529"/>
      <c r="HK529"/>
      <c r="HL529"/>
      <c r="HM529"/>
      <c r="HN529"/>
      <c r="HO529"/>
      <c r="HP529"/>
      <c r="HQ529"/>
      <c r="HR529"/>
      <c r="HS529"/>
      <c r="HT529"/>
      <c r="HU529"/>
      <c r="HV529"/>
      <c r="HW529"/>
      <c r="HX529"/>
      <c r="HY529"/>
      <c r="HZ529"/>
      <c r="IA529"/>
      <c r="IB529"/>
      <c r="IC529"/>
      <c r="ID529"/>
      <c r="IE529"/>
      <c r="IF529"/>
      <c r="IG529"/>
      <c r="IH529"/>
      <c r="II529"/>
      <c r="IJ529"/>
      <c r="IK529"/>
      <c r="IL529"/>
      <c r="IM529"/>
      <c r="IN529"/>
      <c r="IO529"/>
      <c r="IP529"/>
      <c r="IQ529"/>
      <c r="IR529"/>
      <c r="IS529"/>
      <c r="IT529"/>
      <c r="IU529"/>
      <c r="IV529"/>
      <c r="IW529"/>
      <c r="IX529"/>
      <c r="IY529"/>
      <c r="IZ529"/>
      <c r="JA529"/>
      <c r="JB529"/>
      <c r="JC529"/>
      <c r="JD529"/>
      <c r="JE529"/>
      <c r="JF529"/>
      <c r="JG529"/>
      <c r="JH529"/>
      <c r="JI529"/>
      <c r="JJ529"/>
      <c r="JK529"/>
      <c r="JL529"/>
      <c r="JM529"/>
      <c r="JN529"/>
      <c r="JO529"/>
      <c r="JP529"/>
      <c r="JQ529"/>
      <c r="JR529"/>
      <c r="JS529"/>
      <c r="JT529"/>
      <c r="JU529"/>
      <c r="JV529"/>
      <c r="JW529"/>
      <c r="JX529"/>
      <c r="JY529"/>
      <c r="JZ529"/>
      <c r="KA529"/>
      <c r="KB529"/>
      <c r="KC529"/>
      <c r="KD529"/>
      <c r="KE529"/>
      <c r="KF529"/>
      <c r="KG529"/>
      <c r="KH529"/>
      <c r="KI529"/>
      <c r="KJ529"/>
      <c r="KK529"/>
      <c r="KL529"/>
      <c r="KM529"/>
      <c r="KN529"/>
      <c r="KO529"/>
      <c r="KP529"/>
      <c r="KQ529"/>
      <c r="KR529"/>
      <c r="KS529"/>
      <c r="KT529"/>
      <c r="KU529"/>
      <c r="KV529"/>
      <c r="KW529"/>
      <c r="KX529"/>
      <c r="KY529"/>
      <c r="KZ529"/>
      <c r="LA529"/>
      <c r="LB529"/>
      <c r="LC529"/>
      <c r="LD529"/>
      <c r="LE529"/>
      <c r="LF529"/>
      <c r="LG529"/>
      <c r="LH529"/>
      <c r="LI529"/>
      <c r="LJ529"/>
      <c r="LK529"/>
      <c r="LL529"/>
      <c r="LM529"/>
      <c r="LN529"/>
      <c r="LO529"/>
      <c r="LP529"/>
      <c r="LQ529"/>
      <c r="LR529"/>
      <c r="LS529"/>
      <c r="LT529"/>
      <c r="LU529"/>
      <c r="LV529"/>
      <c r="LW529"/>
      <c r="LX529"/>
      <c r="LY529"/>
      <c r="LZ529"/>
      <c r="MA529"/>
      <c r="MB529"/>
      <c r="MC529"/>
      <c r="MD529"/>
      <c r="ME529"/>
      <c r="MF529"/>
      <c r="MG529"/>
      <c r="MH529"/>
      <c r="MI529"/>
      <c r="MJ529"/>
      <c r="MK529"/>
      <c r="ML529"/>
      <c r="MM529"/>
      <c r="MN529"/>
      <c r="MO529"/>
      <c r="MP529"/>
      <c r="MQ529"/>
      <c r="MR529"/>
      <c r="MS529"/>
      <c r="MT529"/>
      <c r="MU529"/>
      <c r="MV529"/>
      <c r="MW529"/>
      <c r="MX529"/>
      <c r="MY529"/>
      <c r="MZ529"/>
      <c r="NA529"/>
      <c r="NB529"/>
      <c r="NC529"/>
      <c r="ND529"/>
      <c r="NE529"/>
      <c r="NF529"/>
      <c r="NG529"/>
      <c r="NH529"/>
      <c r="NI529"/>
      <c r="NJ529"/>
      <c r="NK529"/>
      <c r="NL529"/>
      <c r="NM529"/>
      <c r="NN529"/>
      <c r="NO529"/>
      <c r="NP529"/>
      <c r="NQ529"/>
      <c r="NR529"/>
      <c r="NS529"/>
      <c r="NT529"/>
      <c r="NU529"/>
      <c r="NV529"/>
      <c r="NW529"/>
      <c r="NX529"/>
      <c r="NY529"/>
      <c r="NZ529"/>
      <c r="OA529"/>
      <c r="OB529"/>
      <c r="OC529"/>
      <c r="OD529"/>
      <c r="OE529"/>
      <c r="OF529"/>
      <c r="OG529"/>
      <c r="OH529"/>
      <c r="OI529"/>
      <c r="OJ529"/>
      <c r="OK529"/>
      <c r="OL529"/>
      <c r="OM529"/>
      <c r="ON529"/>
      <c r="OO529"/>
      <c r="OP529"/>
      <c r="OQ529"/>
      <c r="OR529"/>
      <c r="OS529"/>
      <c r="OT529"/>
      <c r="OU529"/>
      <c r="OV529"/>
      <c r="OW529"/>
      <c r="OX529"/>
      <c r="OY529"/>
      <c r="OZ529"/>
      <c r="PA529"/>
      <c r="PB529"/>
      <c r="PC529"/>
      <c r="PD529"/>
      <c r="PE529"/>
      <c r="PF529"/>
      <c r="PG529"/>
      <c r="PH529"/>
      <c r="PI529"/>
      <c r="PJ529"/>
      <c r="PK529"/>
      <c r="PL529"/>
      <c r="PM529"/>
      <c r="PN529"/>
      <c r="PO529"/>
      <c r="PP529"/>
      <c r="PQ529"/>
      <c r="PR529"/>
      <c r="PS529"/>
      <c r="PT529"/>
      <c r="PU529"/>
      <c r="PV529"/>
      <c r="PW529"/>
      <c r="PX529"/>
      <c r="PY529"/>
      <c r="PZ529"/>
      <c r="QA529"/>
      <c r="QB529"/>
      <c r="QC529"/>
      <c r="QD529"/>
      <c r="QE529"/>
      <c r="QF529"/>
      <c r="QG529"/>
      <c r="QH529"/>
      <c r="QI529"/>
      <c r="QJ529"/>
      <c r="QK529"/>
      <c r="QL529"/>
      <c r="QM529"/>
      <c r="QN529"/>
      <c r="QO529"/>
      <c r="QP529"/>
      <c r="QQ529"/>
      <c r="QR529"/>
      <c r="QS529"/>
      <c r="QT529"/>
      <c r="QU529"/>
      <c r="QV529"/>
      <c r="QW529"/>
      <c r="QX529"/>
      <c r="QY529"/>
      <c r="QZ529"/>
      <c r="RA529"/>
      <c r="RB529"/>
      <c r="RC529"/>
      <c r="RD529"/>
      <c r="RE529"/>
      <c r="RF529"/>
      <c r="RG529"/>
      <c r="RH529"/>
      <c r="RI529"/>
      <c r="RJ529"/>
      <c r="RK529"/>
      <c r="RL529"/>
      <c r="RM529"/>
      <c r="RN529"/>
      <c r="RO529"/>
      <c r="RP529"/>
      <c r="RQ529"/>
      <c r="RR529"/>
      <c r="RS529"/>
      <c r="RT529"/>
      <c r="RU529"/>
      <c r="RV529"/>
      <c r="RW529"/>
      <c r="RX529"/>
      <c r="RY529"/>
      <c r="RZ529"/>
      <c r="SA529"/>
      <c r="SB529"/>
      <c r="SC529"/>
      <c r="SD529"/>
      <c r="SE529"/>
      <c r="SF529"/>
      <c r="SG529"/>
      <c r="SH529"/>
      <c r="SI529"/>
      <c r="SJ529"/>
      <c r="SK529"/>
      <c r="SL529"/>
      <c r="SM529"/>
      <c r="SN529"/>
      <c r="SO529"/>
      <c r="SP529"/>
      <c r="SQ529"/>
      <c r="SR529"/>
      <c r="SS529"/>
      <c r="ST529"/>
      <c r="SU529"/>
      <c r="SV529"/>
      <c r="SW529"/>
      <c r="SX529"/>
      <c r="SY529"/>
      <c r="SZ529"/>
      <c r="TA529"/>
      <c r="TB529"/>
      <c r="TC529"/>
      <c r="TD529"/>
      <c r="TE529"/>
      <c r="TF529"/>
      <c r="TG529"/>
      <c r="TH529"/>
      <c r="TI529"/>
      <c r="TJ529"/>
      <c r="TK529"/>
      <c r="TL529"/>
      <c r="TM529"/>
      <c r="TN529"/>
      <c r="TO529"/>
      <c r="TP529"/>
      <c r="TQ529"/>
      <c r="TR529"/>
      <c r="TS529"/>
      <c r="TT529"/>
      <c r="TU529"/>
      <c r="TV529"/>
      <c r="TW529"/>
      <c r="TX529"/>
      <c r="TY529"/>
      <c r="TZ529"/>
      <c r="UA529"/>
      <c r="UB529"/>
      <c r="UC529"/>
      <c r="UD529"/>
      <c r="UE529"/>
      <c r="UF529"/>
      <c r="UG529"/>
      <c r="UH529"/>
      <c r="UI529"/>
      <c r="UJ529"/>
      <c r="UK529"/>
      <c r="UL529"/>
      <c r="UM529"/>
      <c r="UN529"/>
      <c r="UO529"/>
      <c r="UP529"/>
      <c r="UQ529"/>
      <c r="UR529"/>
      <c r="US529"/>
      <c r="UT529"/>
      <c r="UU529"/>
      <c r="UV529"/>
      <c r="UW529"/>
      <c r="UX529"/>
      <c r="UY529"/>
      <c r="UZ529"/>
      <c r="VA529"/>
      <c r="VB529"/>
      <c r="VC529"/>
      <c r="VD529"/>
      <c r="VE529"/>
      <c r="VF529"/>
      <c r="VG529"/>
      <c r="VH529"/>
      <c r="VI529"/>
      <c r="VJ529"/>
      <c r="VK529"/>
      <c r="VL529"/>
      <c r="VM529"/>
      <c r="VN529"/>
      <c r="VO529"/>
      <c r="VP529"/>
      <c r="VQ529"/>
      <c r="VR529"/>
      <c r="VS529"/>
      <c r="VT529"/>
      <c r="VU529"/>
      <c r="VV529"/>
      <c r="VW529"/>
      <c r="VX529"/>
      <c r="VY529"/>
      <c r="VZ529"/>
      <c r="WA529"/>
      <c r="WB529"/>
      <c r="WC529"/>
      <c r="WD529"/>
      <c r="WE529"/>
      <c r="WF529"/>
      <c r="WG529"/>
      <c r="WH529"/>
      <c r="WI529"/>
      <c r="WJ529"/>
      <c r="WK529"/>
      <c r="WL529"/>
      <c r="WM529"/>
      <c r="WN529"/>
      <c r="WO529"/>
      <c r="WP529"/>
      <c r="WQ529"/>
      <c r="WR529"/>
      <c r="WS529"/>
      <c r="WT529"/>
      <c r="WU529"/>
      <c r="WV529"/>
      <c r="WW529"/>
      <c r="WX529"/>
      <c r="WY529"/>
      <c r="WZ529"/>
      <c r="XA529"/>
      <c r="XB529"/>
      <c r="XC529"/>
      <c r="XD529"/>
      <c r="XE529"/>
      <c r="XF529"/>
      <c r="XG529"/>
      <c r="XH529"/>
      <c r="XI529"/>
      <c r="XJ529"/>
      <c r="XK529"/>
      <c r="XL529"/>
      <c r="XM529"/>
      <c r="XN529"/>
      <c r="XO529"/>
      <c r="XP529"/>
      <c r="XQ529"/>
      <c r="XR529"/>
      <c r="XS529"/>
      <c r="XT529"/>
      <c r="XU529"/>
      <c r="XV529"/>
      <c r="XW529"/>
      <c r="XX529"/>
      <c r="XY529"/>
      <c r="XZ529"/>
      <c r="YA529"/>
      <c r="YB529"/>
      <c r="YC529"/>
      <c r="YD529"/>
      <c r="YE529"/>
      <c r="YF529"/>
      <c r="YG529"/>
      <c r="YH529"/>
      <c r="YI529"/>
      <c r="YJ529"/>
      <c r="YK529"/>
      <c r="YL529"/>
      <c r="YM529"/>
      <c r="YN529"/>
      <c r="YO529"/>
      <c r="YP529"/>
      <c r="YQ529"/>
      <c r="YR529"/>
      <c r="YS529"/>
      <c r="YT529"/>
      <c r="YU529"/>
      <c r="YV529"/>
      <c r="YW529"/>
      <c r="YX529"/>
      <c r="YY529"/>
      <c r="YZ529"/>
      <c r="ZA529"/>
      <c r="ZB529"/>
      <c r="ZC529"/>
      <c r="ZD529"/>
      <c r="ZE529"/>
      <c r="ZF529"/>
      <c r="ZG529"/>
      <c r="ZH529"/>
      <c r="ZI529"/>
      <c r="ZJ529"/>
      <c r="ZK529"/>
      <c r="ZL529"/>
      <c r="ZM529"/>
      <c r="ZN529"/>
      <c r="ZO529"/>
      <c r="ZP529"/>
      <c r="ZQ529"/>
      <c r="ZR529"/>
      <c r="ZS529"/>
      <c r="ZT529"/>
      <c r="ZU529"/>
      <c r="ZV529"/>
      <c r="ZW529"/>
      <c r="ZX529"/>
      <c r="ZY529"/>
      <c r="ZZ529"/>
      <c r="AAA529"/>
      <c r="AAB529"/>
      <c r="AAC529"/>
      <c r="AAD529"/>
      <c r="AAE529"/>
      <c r="AAF529"/>
      <c r="AAG529"/>
      <c r="AAH529"/>
      <c r="AAI529"/>
      <c r="AAJ529"/>
      <c r="AAK529"/>
      <c r="AAL529"/>
      <c r="AAM529"/>
      <c r="AAN529"/>
      <c r="AAO529"/>
      <c r="AAP529"/>
      <c r="AAQ529"/>
      <c r="AAR529"/>
      <c r="AAS529"/>
      <c r="AAT529"/>
      <c r="AAU529"/>
      <c r="AAV529"/>
      <c r="AAW529"/>
      <c r="AAX529"/>
      <c r="AAY529"/>
      <c r="AAZ529"/>
      <c r="ABA529"/>
      <c r="ABB529"/>
      <c r="ABC529"/>
      <c r="ABD529"/>
      <c r="ABE529"/>
      <c r="ABF529"/>
      <c r="ABG529"/>
      <c r="ABH529"/>
      <c r="ABI529"/>
      <c r="ABJ529"/>
      <c r="ABK529"/>
      <c r="ABL529"/>
      <c r="ABM529"/>
      <c r="ABN529"/>
      <c r="ABO529"/>
      <c r="ABP529"/>
      <c r="ABQ529"/>
      <c r="ABR529"/>
      <c r="ABS529"/>
      <c r="ABT529"/>
      <c r="ABU529"/>
      <c r="ABV529"/>
      <c r="ABW529"/>
      <c r="ABX529"/>
      <c r="ABY529"/>
      <c r="ABZ529"/>
      <c r="ACA529"/>
      <c r="ACB529"/>
      <c r="ACC529"/>
      <c r="ACD529"/>
      <c r="ACE529"/>
      <c r="ACF529"/>
      <c r="ACG529"/>
      <c r="ACH529"/>
      <c r="ACI529"/>
      <c r="ACJ529"/>
      <c r="ACK529"/>
      <c r="ACL529"/>
      <c r="ACM529"/>
      <c r="ACN529"/>
      <c r="ACO529"/>
      <c r="ACP529"/>
      <c r="ACQ529"/>
      <c r="ACR529"/>
      <c r="ACS529"/>
      <c r="ACT529"/>
      <c r="ACU529"/>
      <c r="ACV529"/>
      <c r="ACW529"/>
      <c r="ACX529"/>
      <c r="ACY529"/>
      <c r="ACZ529"/>
      <c r="ADA529"/>
      <c r="ADB529"/>
      <c r="ADC529"/>
      <c r="ADD529"/>
      <c r="ADE529"/>
      <c r="ADF529"/>
      <c r="ADG529"/>
      <c r="ADH529"/>
      <c r="ADI529"/>
      <c r="ADJ529"/>
      <c r="ADK529"/>
      <c r="ADL529"/>
      <c r="ADM529"/>
      <c r="ADN529"/>
      <c r="ADO529"/>
      <c r="ADP529"/>
      <c r="ADQ529"/>
      <c r="ADR529"/>
      <c r="ADS529"/>
      <c r="ADT529"/>
      <c r="ADU529"/>
      <c r="ADV529"/>
      <c r="ADW529"/>
      <c r="ADX529"/>
      <c r="ADY529"/>
      <c r="ADZ529"/>
      <c r="AEA529"/>
      <c r="AEB529"/>
      <c r="AEC529"/>
      <c r="AED529"/>
      <c r="AEE529"/>
      <c r="AEF529"/>
      <c r="AEG529"/>
      <c r="AEH529"/>
      <c r="AEI529"/>
      <c r="AEJ529"/>
      <c r="AEK529"/>
      <c r="AEL529"/>
      <c r="AEM529"/>
      <c r="AEN529"/>
      <c r="AEO529"/>
      <c r="AEP529"/>
      <c r="AEQ529"/>
      <c r="AER529"/>
      <c r="AES529"/>
      <c r="AET529"/>
      <c r="AEU529"/>
      <c r="AEV529"/>
      <c r="AEW529"/>
      <c r="AEX529"/>
      <c r="AEY529"/>
      <c r="AEZ529"/>
      <c r="AFA529"/>
      <c r="AFB529"/>
      <c r="AFC529"/>
      <c r="AFD529"/>
      <c r="AFE529"/>
      <c r="AFF529"/>
      <c r="AFG529"/>
      <c r="AFH529"/>
      <c r="AFI529"/>
      <c r="AFJ529"/>
      <c r="AFK529"/>
      <c r="AFL529"/>
      <c r="AFM529"/>
      <c r="AFN529"/>
      <c r="AFO529"/>
      <c r="AFP529"/>
      <c r="AFQ529"/>
      <c r="AFR529"/>
      <c r="AFS529"/>
      <c r="AFT529"/>
      <c r="AFU529"/>
      <c r="AFV529"/>
      <c r="AFW529"/>
      <c r="AFX529"/>
      <c r="AFY529"/>
      <c r="AFZ529"/>
      <c r="AGA529"/>
      <c r="AGB529"/>
      <c r="AGC529"/>
      <c r="AGD529"/>
      <c r="AGE529"/>
      <c r="AGF529"/>
      <c r="AGG529"/>
      <c r="AGH529"/>
      <c r="AGI529"/>
      <c r="AGJ529"/>
      <c r="AGK529"/>
      <c r="AGL529"/>
      <c r="AGM529"/>
      <c r="AGN529"/>
      <c r="AGO529"/>
      <c r="AGP529"/>
      <c r="AGQ529"/>
      <c r="AGR529"/>
      <c r="AGS529"/>
      <c r="AGT529"/>
      <c r="AGU529"/>
      <c r="AGV529"/>
      <c r="AGW529"/>
      <c r="AGX529"/>
      <c r="AGY529"/>
      <c r="AGZ529"/>
      <c r="AHA529"/>
      <c r="AHB529"/>
      <c r="AHC529"/>
      <c r="AHD529"/>
      <c r="AHE529"/>
      <c r="AHF529"/>
      <c r="AHG529"/>
      <c r="AHH529"/>
      <c r="AHI529"/>
      <c r="AHJ529"/>
      <c r="AHK529"/>
      <c r="AHL529"/>
      <c r="AHM529"/>
      <c r="AHN529"/>
      <c r="AHO529"/>
      <c r="AHP529"/>
      <c r="AHQ529"/>
      <c r="AHR529"/>
      <c r="AHS529"/>
      <c r="AHT529"/>
      <c r="AHU529"/>
      <c r="AHV529"/>
      <c r="AHW529"/>
      <c r="AHX529"/>
      <c r="AHY529"/>
      <c r="AHZ529"/>
      <c r="AIA529"/>
      <c r="AIB529"/>
      <c r="AIC529"/>
      <c r="AID529"/>
      <c r="AIE529"/>
      <c r="AIF529"/>
      <c r="AIG529"/>
      <c r="AIH529"/>
      <c r="AII529"/>
      <c r="AIJ529"/>
      <c r="AIK529"/>
      <c r="AIL529"/>
      <c r="AIM529"/>
      <c r="AIN529"/>
      <c r="AIO529"/>
      <c r="AIP529"/>
      <c r="AIQ529"/>
      <c r="AIR529"/>
      <c r="AIS529"/>
      <c r="AIT529"/>
      <c r="AIU529"/>
      <c r="AIV529"/>
      <c r="AIW529"/>
      <c r="AIX529"/>
      <c r="AIY529"/>
      <c r="AIZ529"/>
      <c r="AJA529"/>
      <c r="AJB529"/>
      <c r="AJC529"/>
      <c r="AJD529"/>
      <c r="AJE529"/>
      <c r="AJF529"/>
      <c r="AJG529"/>
      <c r="AJH529"/>
      <c r="AJI529"/>
      <c r="AJJ529"/>
      <c r="AJK529"/>
      <c r="AJL529"/>
      <c r="AJM529"/>
      <c r="AJN529"/>
      <c r="AJO529"/>
      <c r="AJP529"/>
      <c r="AJQ529"/>
      <c r="AJR529"/>
      <c r="AJS529"/>
      <c r="AJT529"/>
      <c r="AJU529"/>
      <c r="AJV529"/>
      <c r="AJW529"/>
      <c r="AJX529"/>
      <c r="AJY529"/>
      <c r="AJZ529"/>
      <c r="AKA529"/>
      <c r="AKB529"/>
      <c r="AKC529"/>
      <c r="AKD529"/>
      <c r="AKE529"/>
      <c r="AKF529"/>
      <c r="AKG529"/>
      <c r="AKH529"/>
      <c r="AKI529"/>
      <c r="AKJ529"/>
      <c r="AKK529"/>
      <c r="AKL529"/>
      <c r="AKM529"/>
      <c r="AKN529"/>
      <c r="AKO529"/>
      <c r="AKP529"/>
      <c r="AKQ529"/>
      <c r="AKR529"/>
      <c r="AKS529"/>
      <c r="AKT529"/>
      <c r="AKU529"/>
      <c r="AKV529"/>
      <c r="AKW529"/>
      <c r="AKX529"/>
      <c r="AKY529"/>
      <c r="AKZ529"/>
      <c r="ALA529"/>
      <c r="ALB529"/>
      <c r="ALC529"/>
      <c r="ALD529"/>
      <c r="ALE529"/>
      <c r="ALF529"/>
      <c r="ALG529"/>
      <c r="ALH529"/>
      <c r="ALI529"/>
      <c r="ALJ529"/>
      <c r="ALK529"/>
      <c r="ALL529"/>
      <c r="ALM529"/>
      <c r="ALN529"/>
      <c r="ALO529"/>
      <c r="ALP529"/>
      <c r="ALQ529"/>
      <c r="ALR529"/>
      <c r="ALS529"/>
      <c r="ALT529"/>
      <c r="ALU529"/>
      <c r="ALV529"/>
      <c r="ALW529"/>
      <c r="ALX529"/>
      <c r="ALY529"/>
      <c r="ALZ529"/>
      <c r="AMA529"/>
      <c r="AMB529"/>
      <c r="AMC529"/>
      <c r="AMD529"/>
      <c r="AME529"/>
      <c r="AMF529"/>
      <c r="AMG529"/>
      <c r="AMH529"/>
      <c r="AMI529"/>
      <c r="AMJ529"/>
      <c r="AMK529"/>
      <c r="AML529"/>
      <c r="AMM529"/>
      <c r="AMN529"/>
      <c r="AMO529"/>
      <c r="AMP529"/>
      <c r="AMQ529"/>
      <c r="AMR529"/>
      <c r="AMS529"/>
      <c r="AMT529"/>
      <c r="AMU529"/>
    </row>
    <row r="530" spans="2:1035" s="6" customFormat="1" ht="15" customHeight="1" x14ac:dyDescent="0.25">
      <c r="B530" s="225"/>
      <c r="C530" s="225" t="str">
        <f t="shared" si="208"/>
        <v>SANCO2</v>
      </c>
      <c r="D530" s="225" t="str">
        <f t="shared" si="209"/>
        <v>GS5-45HPC + ECO-83SSAQB  (83 gal)</v>
      </c>
      <c r="E530" s="6">
        <f t="shared" si="210"/>
        <v>2201117</v>
      </c>
      <c r="F530" s="55">
        <f t="shared" si="211"/>
        <v>83</v>
      </c>
      <c r="G530" s="6" t="str">
        <f t="shared" si="212"/>
        <v>SANCO280</v>
      </c>
      <c r="H530" s="114">
        <f t="shared" si="213"/>
        <v>0</v>
      </c>
      <c r="I530" s="152" t="str">
        <f t="shared" si="214"/>
        <v>SANCO2GS5_45HPC_ECO83SSAQB</v>
      </c>
      <c r="J530" s="114">
        <v>2</v>
      </c>
      <c r="K530" s="219">
        <v>3.8</v>
      </c>
      <c r="L530" s="91" t="s">
        <v>188</v>
      </c>
      <c r="M530" s="32">
        <v>2</v>
      </c>
      <c r="N530" s="75">
        <f t="shared" si="215"/>
        <v>22</v>
      </c>
      <c r="O530" s="233" t="s">
        <v>898</v>
      </c>
      <c r="P530" s="62">
        <f t="shared" si="189"/>
        <v>11</v>
      </c>
      <c r="Q530" s="164">
        <f t="shared" si="191"/>
        <v>2201117</v>
      </c>
      <c r="R530" s="59" t="str">
        <f t="shared" si="216"/>
        <v>GS5-45HPC + ECO-83SSAQB  (83 gal)</v>
      </c>
      <c r="S530" s="151">
        <f t="shared" si="192"/>
        <v>1</v>
      </c>
      <c r="T530" s="229" t="s">
        <v>1298</v>
      </c>
      <c r="U530" s="223">
        <v>83</v>
      </c>
      <c r="V530" s="30" t="s">
        <v>900</v>
      </c>
      <c r="W530" s="80" t="s">
        <v>900</v>
      </c>
      <c r="X530" s="85" t="str">
        <f t="shared" si="193"/>
        <v>SANCO280</v>
      </c>
      <c r="Y530" s="230">
        <v>0</v>
      </c>
      <c r="Z530" s="46"/>
      <c r="AA530" s="150"/>
      <c r="AB530" s="44"/>
      <c r="AC530" s="124" t="str">
        <f t="shared" si="217"/>
        <v>2,     2201117,   "GS5-45HPC + ECO-83SSAQB  (83 gal)"</v>
      </c>
      <c r="AD530" s="126" t="str">
        <f t="shared" si="190"/>
        <v>SANCO2</v>
      </c>
      <c r="AE530" s="222" t="s">
        <v>1310</v>
      </c>
      <c r="AF530" s="167">
        <f t="shared" si="194"/>
        <v>1</v>
      </c>
      <c r="AG530" s="124" t="str">
        <f t="shared" si="218"/>
        <v xml:space="preserve">          case  GS5-45HPC + ECO-83SSAQB  (83 gal)   :   "SANCO2GS5_45HPC_ECO83SSAQB"</v>
      </c>
      <c r="AH530" s="6">
        <v>3.8</v>
      </c>
      <c r="AJ530" s="6">
        <v>2</v>
      </c>
      <c r="AK530"/>
      <c r="AL530" s="138" t="str">
        <f t="shared" si="219"/>
        <v/>
      </c>
      <c r="AM530" s="138" t="str">
        <f t="shared" si="220"/>
        <v/>
      </c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  <c r="DQ530"/>
      <c r="DR530"/>
      <c r="DS530"/>
      <c r="DT530"/>
      <c r="DU530"/>
      <c r="DV530"/>
      <c r="DW530"/>
      <c r="DX530"/>
      <c r="DY530"/>
      <c r="DZ530"/>
      <c r="EA530"/>
      <c r="EB530"/>
      <c r="EC530"/>
      <c r="ED530"/>
      <c r="EE530"/>
      <c r="EF530"/>
      <c r="EG530"/>
      <c r="EH530"/>
      <c r="EI530"/>
      <c r="EJ530"/>
      <c r="EK530"/>
      <c r="EL530"/>
      <c r="EM530"/>
      <c r="EN530"/>
      <c r="EO530"/>
      <c r="EP530"/>
      <c r="EQ530"/>
      <c r="ER530"/>
      <c r="ES530"/>
      <c r="ET530"/>
      <c r="EU530"/>
      <c r="EV530"/>
      <c r="EW530"/>
      <c r="EX530"/>
      <c r="EY530"/>
      <c r="EZ530"/>
      <c r="FA530"/>
      <c r="FB530"/>
      <c r="FC530"/>
      <c r="FD530"/>
      <c r="FE530"/>
      <c r="FF530"/>
      <c r="FG530"/>
      <c r="FH530"/>
      <c r="FI530"/>
      <c r="FJ530"/>
      <c r="FK530"/>
      <c r="FL530"/>
      <c r="FM530"/>
      <c r="FN530"/>
      <c r="FO530"/>
      <c r="FP530"/>
      <c r="FQ530"/>
      <c r="FR530"/>
      <c r="FS530"/>
      <c r="FT530"/>
      <c r="FU530"/>
      <c r="FV530"/>
      <c r="FW530"/>
      <c r="FX530"/>
      <c r="FY530"/>
      <c r="FZ530"/>
      <c r="GA530"/>
      <c r="GB530"/>
      <c r="GC530"/>
      <c r="GD530"/>
      <c r="GE530"/>
      <c r="GF530"/>
      <c r="GG530"/>
      <c r="GH530"/>
      <c r="GI530"/>
      <c r="GJ530"/>
      <c r="GK530"/>
      <c r="GL530"/>
      <c r="GM530"/>
      <c r="GN530"/>
      <c r="GO530"/>
      <c r="GP530"/>
      <c r="GQ530"/>
      <c r="GR530"/>
      <c r="GS530"/>
      <c r="GT530"/>
      <c r="GU530"/>
      <c r="GV530"/>
      <c r="GW530"/>
      <c r="GX530"/>
      <c r="GY530"/>
      <c r="GZ530"/>
      <c r="HA530"/>
      <c r="HB530"/>
      <c r="HC530"/>
      <c r="HD530"/>
      <c r="HE530"/>
      <c r="HF530"/>
      <c r="HG530"/>
      <c r="HH530"/>
      <c r="HI530"/>
      <c r="HJ530"/>
      <c r="HK530"/>
      <c r="HL530"/>
      <c r="HM530"/>
      <c r="HN530"/>
      <c r="HO530"/>
      <c r="HP530"/>
      <c r="HQ530"/>
      <c r="HR530"/>
      <c r="HS530"/>
      <c r="HT530"/>
      <c r="HU530"/>
      <c r="HV530"/>
      <c r="HW530"/>
      <c r="HX530"/>
      <c r="HY530"/>
      <c r="HZ530"/>
      <c r="IA530"/>
      <c r="IB530"/>
      <c r="IC530"/>
      <c r="ID530"/>
      <c r="IE530"/>
      <c r="IF530"/>
      <c r="IG530"/>
      <c r="IH530"/>
      <c r="II530"/>
      <c r="IJ530"/>
      <c r="IK530"/>
      <c r="IL530"/>
      <c r="IM530"/>
      <c r="IN530"/>
      <c r="IO530"/>
      <c r="IP530"/>
      <c r="IQ530"/>
      <c r="IR530"/>
      <c r="IS530"/>
      <c r="IT530"/>
      <c r="IU530"/>
      <c r="IV530"/>
      <c r="IW530"/>
      <c r="IX530"/>
      <c r="IY530"/>
      <c r="IZ530"/>
      <c r="JA530"/>
      <c r="JB530"/>
      <c r="JC530"/>
      <c r="JD530"/>
      <c r="JE530"/>
      <c r="JF530"/>
      <c r="JG530"/>
      <c r="JH530"/>
      <c r="JI530"/>
      <c r="JJ530"/>
      <c r="JK530"/>
      <c r="JL530"/>
      <c r="JM530"/>
      <c r="JN530"/>
      <c r="JO530"/>
      <c r="JP530"/>
      <c r="JQ530"/>
      <c r="JR530"/>
      <c r="JS530"/>
      <c r="JT530"/>
      <c r="JU530"/>
      <c r="JV530"/>
      <c r="JW530"/>
      <c r="JX530"/>
      <c r="JY530"/>
      <c r="JZ530"/>
      <c r="KA530"/>
      <c r="KB530"/>
      <c r="KC530"/>
      <c r="KD530"/>
      <c r="KE530"/>
      <c r="KF530"/>
      <c r="KG530"/>
      <c r="KH530"/>
      <c r="KI530"/>
      <c r="KJ530"/>
      <c r="KK530"/>
      <c r="KL530"/>
      <c r="KM530"/>
      <c r="KN530"/>
      <c r="KO530"/>
      <c r="KP530"/>
      <c r="KQ530"/>
      <c r="KR530"/>
      <c r="KS530"/>
      <c r="KT530"/>
      <c r="KU530"/>
      <c r="KV530"/>
      <c r="KW530"/>
      <c r="KX530"/>
      <c r="KY530"/>
      <c r="KZ530"/>
      <c r="LA530"/>
      <c r="LB530"/>
      <c r="LC530"/>
      <c r="LD530"/>
      <c r="LE530"/>
      <c r="LF530"/>
      <c r="LG530"/>
      <c r="LH530"/>
      <c r="LI530"/>
      <c r="LJ530"/>
      <c r="LK530"/>
      <c r="LL530"/>
      <c r="LM530"/>
      <c r="LN530"/>
      <c r="LO530"/>
      <c r="LP530"/>
      <c r="LQ530"/>
      <c r="LR530"/>
      <c r="LS530"/>
      <c r="LT530"/>
      <c r="LU530"/>
      <c r="LV530"/>
      <c r="LW530"/>
      <c r="LX530"/>
      <c r="LY530"/>
      <c r="LZ530"/>
      <c r="MA530"/>
      <c r="MB530"/>
      <c r="MC530"/>
      <c r="MD530"/>
      <c r="ME530"/>
      <c r="MF530"/>
      <c r="MG530"/>
      <c r="MH530"/>
      <c r="MI530"/>
      <c r="MJ530"/>
      <c r="MK530"/>
      <c r="ML530"/>
      <c r="MM530"/>
      <c r="MN530"/>
      <c r="MO530"/>
      <c r="MP530"/>
      <c r="MQ530"/>
      <c r="MR530"/>
      <c r="MS530"/>
      <c r="MT530"/>
      <c r="MU530"/>
      <c r="MV530"/>
      <c r="MW530"/>
      <c r="MX530"/>
      <c r="MY530"/>
      <c r="MZ530"/>
      <c r="NA530"/>
      <c r="NB530"/>
      <c r="NC530"/>
      <c r="ND530"/>
      <c r="NE530"/>
      <c r="NF530"/>
      <c r="NG530"/>
      <c r="NH530"/>
      <c r="NI530"/>
      <c r="NJ530"/>
      <c r="NK530"/>
      <c r="NL530"/>
      <c r="NM530"/>
      <c r="NN530"/>
      <c r="NO530"/>
      <c r="NP530"/>
      <c r="NQ530"/>
      <c r="NR530"/>
      <c r="NS530"/>
      <c r="NT530"/>
      <c r="NU530"/>
      <c r="NV530"/>
      <c r="NW530"/>
      <c r="NX530"/>
      <c r="NY530"/>
      <c r="NZ530"/>
      <c r="OA530"/>
      <c r="OB530"/>
      <c r="OC530"/>
      <c r="OD530"/>
      <c r="OE530"/>
      <c r="OF530"/>
      <c r="OG530"/>
      <c r="OH530"/>
      <c r="OI530"/>
      <c r="OJ530"/>
      <c r="OK530"/>
      <c r="OL530"/>
      <c r="OM530"/>
      <c r="ON530"/>
      <c r="OO530"/>
      <c r="OP530"/>
      <c r="OQ530"/>
      <c r="OR530"/>
      <c r="OS530"/>
      <c r="OT530"/>
      <c r="OU530"/>
      <c r="OV530"/>
      <c r="OW530"/>
      <c r="OX530"/>
      <c r="OY530"/>
      <c r="OZ530"/>
      <c r="PA530"/>
      <c r="PB530"/>
      <c r="PC530"/>
      <c r="PD530"/>
      <c r="PE530"/>
      <c r="PF530"/>
      <c r="PG530"/>
      <c r="PH530"/>
      <c r="PI530"/>
      <c r="PJ530"/>
      <c r="PK530"/>
      <c r="PL530"/>
      <c r="PM530"/>
      <c r="PN530"/>
      <c r="PO530"/>
      <c r="PP530"/>
      <c r="PQ530"/>
      <c r="PR530"/>
      <c r="PS530"/>
      <c r="PT530"/>
      <c r="PU530"/>
      <c r="PV530"/>
      <c r="PW530"/>
      <c r="PX530"/>
      <c r="PY530"/>
      <c r="PZ530"/>
      <c r="QA530"/>
      <c r="QB530"/>
      <c r="QC530"/>
      <c r="QD530"/>
      <c r="QE530"/>
      <c r="QF530"/>
      <c r="QG530"/>
      <c r="QH530"/>
      <c r="QI530"/>
      <c r="QJ530"/>
      <c r="QK530"/>
      <c r="QL530"/>
      <c r="QM530"/>
      <c r="QN530"/>
      <c r="QO530"/>
      <c r="QP530"/>
      <c r="QQ530"/>
      <c r="QR530"/>
      <c r="QS530"/>
      <c r="QT530"/>
      <c r="QU530"/>
      <c r="QV530"/>
      <c r="QW530"/>
      <c r="QX530"/>
      <c r="QY530"/>
      <c r="QZ530"/>
      <c r="RA530"/>
      <c r="RB530"/>
      <c r="RC530"/>
      <c r="RD530"/>
      <c r="RE530"/>
      <c r="RF530"/>
      <c r="RG530"/>
      <c r="RH530"/>
      <c r="RI530"/>
      <c r="RJ530"/>
      <c r="RK530"/>
      <c r="RL530"/>
      <c r="RM530"/>
      <c r="RN530"/>
      <c r="RO530"/>
      <c r="RP530"/>
      <c r="RQ530"/>
      <c r="RR530"/>
      <c r="RS530"/>
      <c r="RT530"/>
      <c r="RU530"/>
      <c r="RV530"/>
      <c r="RW530"/>
      <c r="RX530"/>
      <c r="RY530"/>
      <c r="RZ530"/>
      <c r="SA530"/>
      <c r="SB530"/>
      <c r="SC530"/>
      <c r="SD530"/>
      <c r="SE530"/>
      <c r="SF530"/>
      <c r="SG530"/>
      <c r="SH530"/>
      <c r="SI530"/>
      <c r="SJ530"/>
      <c r="SK530"/>
      <c r="SL530"/>
      <c r="SM530"/>
      <c r="SN530"/>
      <c r="SO530"/>
      <c r="SP530"/>
      <c r="SQ530"/>
      <c r="SR530"/>
      <c r="SS530"/>
      <c r="ST530"/>
      <c r="SU530"/>
      <c r="SV530"/>
      <c r="SW530"/>
      <c r="SX530"/>
      <c r="SY530"/>
      <c r="SZ530"/>
      <c r="TA530"/>
      <c r="TB530"/>
      <c r="TC530"/>
      <c r="TD530"/>
      <c r="TE530"/>
      <c r="TF530"/>
      <c r="TG530"/>
      <c r="TH530"/>
      <c r="TI530"/>
      <c r="TJ530"/>
      <c r="TK530"/>
      <c r="TL530"/>
      <c r="TM530"/>
      <c r="TN530"/>
      <c r="TO530"/>
      <c r="TP530"/>
      <c r="TQ530"/>
      <c r="TR530"/>
      <c r="TS530"/>
      <c r="TT530"/>
      <c r="TU530"/>
      <c r="TV530"/>
      <c r="TW530"/>
      <c r="TX530"/>
      <c r="TY530"/>
      <c r="TZ530"/>
      <c r="UA530"/>
      <c r="UB530"/>
      <c r="UC530"/>
      <c r="UD530"/>
      <c r="UE530"/>
      <c r="UF530"/>
      <c r="UG530"/>
      <c r="UH530"/>
      <c r="UI530"/>
      <c r="UJ530"/>
      <c r="UK530"/>
      <c r="UL530"/>
      <c r="UM530"/>
      <c r="UN530"/>
      <c r="UO530"/>
      <c r="UP530"/>
      <c r="UQ530"/>
      <c r="UR530"/>
      <c r="US530"/>
      <c r="UT530"/>
      <c r="UU530"/>
      <c r="UV530"/>
      <c r="UW530"/>
      <c r="UX530"/>
      <c r="UY530"/>
      <c r="UZ530"/>
      <c r="VA530"/>
      <c r="VB530"/>
      <c r="VC530"/>
      <c r="VD530"/>
      <c r="VE530"/>
      <c r="VF530"/>
      <c r="VG530"/>
      <c r="VH530"/>
      <c r="VI530"/>
      <c r="VJ530"/>
      <c r="VK530"/>
      <c r="VL530"/>
      <c r="VM530"/>
      <c r="VN530"/>
      <c r="VO530"/>
      <c r="VP530"/>
      <c r="VQ530"/>
      <c r="VR530"/>
      <c r="VS530"/>
      <c r="VT530"/>
      <c r="VU530"/>
      <c r="VV530"/>
      <c r="VW530"/>
      <c r="VX530"/>
      <c r="VY530"/>
      <c r="VZ530"/>
      <c r="WA530"/>
      <c r="WB530"/>
      <c r="WC530"/>
      <c r="WD530"/>
      <c r="WE530"/>
      <c r="WF530"/>
      <c r="WG530"/>
      <c r="WH530"/>
      <c r="WI530"/>
      <c r="WJ530"/>
      <c r="WK530"/>
      <c r="WL530"/>
      <c r="WM530"/>
      <c r="WN530"/>
      <c r="WO530"/>
      <c r="WP530"/>
      <c r="WQ530"/>
      <c r="WR530"/>
      <c r="WS530"/>
      <c r="WT530"/>
      <c r="WU530"/>
      <c r="WV530"/>
      <c r="WW530"/>
      <c r="WX530"/>
      <c r="WY530"/>
      <c r="WZ530"/>
      <c r="XA530"/>
      <c r="XB530"/>
      <c r="XC530"/>
      <c r="XD530"/>
      <c r="XE530"/>
      <c r="XF530"/>
      <c r="XG530"/>
      <c r="XH530"/>
      <c r="XI530"/>
      <c r="XJ530"/>
      <c r="XK530"/>
      <c r="XL530"/>
      <c r="XM530"/>
      <c r="XN530"/>
      <c r="XO530"/>
      <c r="XP530"/>
      <c r="XQ530"/>
      <c r="XR530"/>
      <c r="XS530"/>
      <c r="XT530"/>
      <c r="XU530"/>
      <c r="XV530"/>
      <c r="XW530"/>
      <c r="XX530"/>
      <c r="XY530"/>
      <c r="XZ530"/>
      <c r="YA530"/>
      <c r="YB530"/>
      <c r="YC530"/>
      <c r="YD530"/>
      <c r="YE530"/>
      <c r="YF530"/>
      <c r="YG530"/>
      <c r="YH530"/>
      <c r="YI530"/>
      <c r="YJ530"/>
      <c r="YK530"/>
      <c r="YL530"/>
      <c r="YM530"/>
      <c r="YN530"/>
      <c r="YO530"/>
      <c r="YP530"/>
      <c r="YQ530"/>
      <c r="YR530"/>
      <c r="YS530"/>
      <c r="YT530"/>
      <c r="YU530"/>
      <c r="YV530"/>
      <c r="YW530"/>
      <c r="YX530"/>
      <c r="YY530"/>
      <c r="YZ530"/>
      <c r="ZA530"/>
      <c r="ZB530"/>
      <c r="ZC530"/>
      <c r="ZD530"/>
      <c r="ZE530"/>
      <c r="ZF530"/>
      <c r="ZG530"/>
      <c r="ZH530"/>
      <c r="ZI530"/>
      <c r="ZJ530"/>
      <c r="ZK530"/>
      <c r="ZL530"/>
      <c r="ZM530"/>
      <c r="ZN530"/>
      <c r="ZO530"/>
      <c r="ZP530"/>
      <c r="ZQ530"/>
      <c r="ZR530"/>
      <c r="ZS530"/>
      <c r="ZT530"/>
      <c r="ZU530"/>
      <c r="ZV530"/>
      <c r="ZW530"/>
      <c r="ZX530"/>
      <c r="ZY530"/>
      <c r="ZZ530"/>
      <c r="AAA530"/>
      <c r="AAB530"/>
      <c r="AAC530"/>
      <c r="AAD530"/>
      <c r="AAE530"/>
      <c r="AAF530"/>
      <c r="AAG530"/>
      <c r="AAH530"/>
      <c r="AAI530"/>
      <c r="AAJ530"/>
      <c r="AAK530"/>
      <c r="AAL530"/>
      <c r="AAM530"/>
      <c r="AAN530"/>
      <c r="AAO530"/>
      <c r="AAP530"/>
      <c r="AAQ530"/>
      <c r="AAR530"/>
      <c r="AAS530"/>
      <c r="AAT530"/>
      <c r="AAU530"/>
      <c r="AAV530"/>
      <c r="AAW530"/>
      <c r="AAX530"/>
      <c r="AAY530"/>
      <c r="AAZ530"/>
      <c r="ABA530"/>
      <c r="ABB530"/>
      <c r="ABC530"/>
      <c r="ABD530"/>
      <c r="ABE530"/>
      <c r="ABF530"/>
      <c r="ABG530"/>
      <c r="ABH530"/>
      <c r="ABI530"/>
      <c r="ABJ530"/>
      <c r="ABK530"/>
      <c r="ABL530"/>
      <c r="ABM530"/>
      <c r="ABN530"/>
      <c r="ABO530"/>
      <c r="ABP530"/>
      <c r="ABQ530"/>
      <c r="ABR530"/>
      <c r="ABS530"/>
      <c r="ABT530"/>
      <c r="ABU530"/>
      <c r="ABV530"/>
      <c r="ABW530"/>
      <c r="ABX530"/>
      <c r="ABY530"/>
      <c r="ABZ530"/>
      <c r="ACA530"/>
      <c r="ACB530"/>
      <c r="ACC530"/>
      <c r="ACD530"/>
      <c r="ACE530"/>
      <c r="ACF530"/>
      <c r="ACG530"/>
      <c r="ACH530"/>
      <c r="ACI530"/>
      <c r="ACJ530"/>
      <c r="ACK530"/>
      <c r="ACL530"/>
      <c r="ACM530"/>
      <c r="ACN530"/>
      <c r="ACO530"/>
      <c r="ACP530"/>
      <c r="ACQ530"/>
      <c r="ACR530"/>
      <c r="ACS530"/>
      <c r="ACT530"/>
      <c r="ACU530"/>
      <c r="ACV530"/>
      <c r="ACW530"/>
      <c r="ACX530"/>
      <c r="ACY530"/>
      <c r="ACZ530"/>
      <c r="ADA530"/>
      <c r="ADB530"/>
      <c r="ADC530"/>
      <c r="ADD530"/>
      <c r="ADE530"/>
      <c r="ADF530"/>
      <c r="ADG530"/>
      <c r="ADH530"/>
      <c r="ADI530"/>
      <c r="ADJ530"/>
      <c r="ADK530"/>
      <c r="ADL530"/>
      <c r="ADM530"/>
      <c r="ADN530"/>
      <c r="ADO530"/>
      <c r="ADP530"/>
      <c r="ADQ530"/>
      <c r="ADR530"/>
      <c r="ADS530"/>
      <c r="ADT530"/>
      <c r="ADU530"/>
      <c r="ADV530"/>
      <c r="ADW530"/>
      <c r="ADX530"/>
      <c r="ADY530"/>
      <c r="ADZ530"/>
      <c r="AEA530"/>
      <c r="AEB530"/>
      <c r="AEC530"/>
      <c r="AED530"/>
      <c r="AEE530"/>
      <c r="AEF530"/>
      <c r="AEG530"/>
      <c r="AEH530"/>
      <c r="AEI530"/>
      <c r="AEJ530"/>
      <c r="AEK530"/>
      <c r="AEL530"/>
      <c r="AEM530"/>
      <c r="AEN530"/>
      <c r="AEO530"/>
      <c r="AEP530"/>
      <c r="AEQ530"/>
      <c r="AER530"/>
      <c r="AES530"/>
      <c r="AET530"/>
      <c r="AEU530"/>
      <c r="AEV530"/>
      <c r="AEW530"/>
      <c r="AEX530"/>
      <c r="AEY530"/>
      <c r="AEZ530"/>
      <c r="AFA530"/>
      <c r="AFB530"/>
      <c r="AFC530"/>
      <c r="AFD530"/>
      <c r="AFE530"/>
      <c r="AFF530"/>
      <c r="AFG530"/>
      <c r="AFH530"/>
      <c r="AFI530"/>
      <c r="AFJ530"/>
      <c r="AFK530"/>
      <c r="AFL530"/>
      <c r="AFM530"/>
      <c r="AFN530"/>
      <c r="AFO530"/>
      <c r="AFP530"/>
      <c r="AFQ530"/>
      <c r="AFR530"/>
      <c r="AFS530"/>
      <c r="AFT530"/>
      <c r="AFU530"/>
      <c r="AFV530"/>
      <c r="AFW530"/>
      <c r="AFX530"/>
      <c r="AFY530"/>
      <c r="AFZ530"/>
      <c r="AGA530"/>
      <c r="AGB530"/>
      <c r="AGC530"/>
      <c r="AGD530"/>
      <c r="AGE530"/>
      <c r="AGF530"/>
      <c r="AGG530"/>
      <c r="AGH530"/>
      <c r="AGI530"/>
      <c r="AGJ530"/>
      <c r="AGK530"/>
      <c r="AGL530"/>
      <c r="AGM530"/>
      <c r="AGN530"/>
      <c r="AGO530"/>
      <c r="AGP530"/>
      <c r="AGQ530"/>
      <c r="AGR530"/>
      <c r="AGS530"/>
      <c r="AGT530"/>
      <c r="AGU530"/>
      <c r="AGV530"/>
      <c r="AGW530"/>
      <c r="AGX530"/>
      <c r="AGY530"/>
      <c r="AGZ530"/>
      <c r="AHA530"/>
      <c r="AHB530"/>
      <c r="AHC530"/>
      <c r="AHD530"/>
      <c r="AHE530"/>
      <c r="AHF530"/>
      <c r="AHG530"/>
      <c r="AHH530"/>
      <c r="AHI530"/>
      <c r="AHJ530"/>
      <c r="AHK530"/>
      <c r="AHL530"/>
      <c r="AHM530"/>
      <c r="AHN530"/>
      <c r="AHO530"/>
      <c r="AHP530"/>
      <c r="AHQ530"/>
      <c r="AHR530"/>
      <c r="AHS530"/>
      <c r="AHT530"/>
      <c r="AHU530"/>
      <c r="AHV530"/>
      <c r="AHW530"/>
      <c r="AHX530"/>
      <c r="AHY530"/>
      <c r="AHZ530"/>
      <c r="AIA530"/>
      <c r="AIB530"/>
      <c r="AIC530"/>
      <c r="AID530"/>
      <c r="AIE530"/>
      <c r="AIF530"/>
      <c r="AIG530"/>
      <c r="AIH530"/>
      <c r="AII530"/>
      <c r="AIJ530"/>
      <c r="AIK530"/>
      <c r="AIL530"/>
      <c r="AIM530"/>
      <c r="AIN530"/>
      <c r="AIO530"/>
      <c r="AIP530"/>
      <c r="AIQ530"/>
      <c r="AIR530"/>
      <c r="AIS530"/>
      <c r="AIT530"/>
      <c r="AIU530"/>
      <c r="AIV530"/>
      <c r="AIW530"/>
      <c r="AIX530"/>
      <c r="AIY530"/>
      <c r="AIZ530"/>
      <c r="AJA530"/>
      <c r="AJB530"/>
      <c r="AJC530"/>
      <c r="AJD530"/>
      <c r="AJE530"/>
      <c r="AJF530"/>
      <c r="AJG530"/>
      <c r="AJH530"/>
      <c r="AJI530"/>
      <c r="AJJ530"/>
      <c r="AJK530"/>
      <c r="AJL530"/>
      <c r="AJM530"/>
      <c r="AJN530"/>
      <c r="AJO530"/>
      <c r="AJP530"/>
      <c r="AJQ530"/>
      <c r="AJR530"/>
      <c r="AJS530"/>
      <c r="AJT530"/>
      <c r="AJU530"/>
      <c r="AJV530"/>
      <c r="AJW530"/>
      <c r="AJX530"/>
      <c r="AJY530"/>
      <c r="AJZ530"/>
      <c r="AKA530"/>
      <c r="AKB530"/>
      <c r="AKC530"/>
      <c r="AKD530"/>
      <c r="AKE530"/>
      <c r="AKF530"/>
      <c r="AKG530"/>
      <c r="AKH530"/>
      <c r="AKI530"/>
      <c r="AKJ530"/>
      <c r="AKK530"/>
      <c r="AKL530"/>
      <c r="AKM530"/>
      <c r="AKN530"/>
      <c r="AKO530"/>
      <c r="AKP530"/>
      <c r="AKQ530"/>
      <c r="AKR530"/>
      <c r="AKS530"/>
      <c r="AKT530"/>
      <c r="AKU530"/>
      <c r="AKV530"/>
      <c r="AKW530"/>
      <c r="AKX530"/>
      <c r="AKY530"/>
      <c r="AKZ530"/>
      <c r="ALA530"/>
      <c r="ALB530"/>
      <c r="ALC530"/>
      <c r="ALD530"/>
      <c r="ALE530"/>
      <c r="ALF530"/>
      <c r="ALG530"/>
      <c r="ALH530"/>
      <c r="ALI530"/>
      <c r="ALJ530"/>
      <c r="ALK530"/>
      <c r="ALL530"/>
      <c r="ALM530"/>
      <c r="ALN530"/>
      <c r="ALO530"/>
      <c r="ALP530"/>
      <c r="ALQ530"/>
      <c r="ALR530"/>
      <c r="ALS530"/>
      <c r="ALT530"/>
      <c r="ALU530"/>
      <c r="ALV530"/>
      <c r="ALW530"/>
      <c r="ALX530"/>
      <c r="ALY530"/>
      <c r="ALZ530"/>
      <c r="AMA530"/>
      <c r="AMB530"/>
      <c r="AMC530"/>
      <c r="AMD530"/>
      <c r="AME530"/>
      <c r="AMF530"/>
      <c r="AMG530"/>
      <c r="AMH530"/>
      <c r="AMI530"/>
      <c r="AMJ530"/>
      <c r="AMK530"/>
      <c r="AML530"/>
      <c r="AMM530"/>
      <c r="AMN530"/>
      <c r="AMO530"/>
      <c r="AMP530"/>
      <c r="AMQ530"/>
      <c r="AMR530"/>
      <c r="AMS530"/>
      <c r="AMT530"/>
      <c r="AMU530"/>
    </row>
    <row r="531" spans="2:1035" s="6" customFormat="1" ht="15" customHeight="1" x14ac:dyDescent="0.25">
      <c r="B531" s="225"/>
      <c r="C531" s="225" t="str">
        <f t="shared" si="208"/>
        <v>SANCO2</v>
      </c>
      <c r="D531" s="225" t="str">
        <f t="shared" si="209"/>
        <v>GS5-45HPC + ECO-119GLBB  (119 gal)</v>
      </c>
      <c r="E531" s="6">
        <f t="shared" si="210"/>
        <v>2201218</v>
      </c>
      <c r="F531" s="55">
        <f t="shared" si="211"/>
        <v>119</v>
      </c>
      <c r="G531" s="6" t="str">
        <f t="shared" si="212"/>
        <v>SANCO2120</v>
      </c>
      <c r="H531" s="114">
        <f t="shared" si="213"/>
        <v>0</v>
      </c>
      <c r="I531" s="152" t="str">
        <f t="shared" si="214"/>
        <v>SANCO2GS5_45HPC_ECO119GLBB</v>
      </c>
      <c r="J531" s="114">
        <v>2</v>
      </c>
      <c r="K531" s="219">
        <v>3.72</v>
      </c>
      <c r="L531" s="91" t="s">
        <v>188</v>
      </c>
      <c r="M531" s="32">
        <v>2</v>
      </c>
      <c r="N531" s="75">
        <f t="shared" si="215"/>
        <v>22</v>
      </c>
      <c r="O531" s="233" t="s">
        <v>898</v>
      </c>
      <c r="P531" s="62">
        <f t="shared" si="189"/>
        <v>12</v>
      </c>
      <c r="Q531" s="164">
        <f t="shared" si="191"/>
        <v>2201218</v>
      </c>
      <c r="R531" s="59" t="str">
        <f t="shared" si="216"/>
        <v>GS5-45HPC + ECO-119GLBB  (119 gal)</v>
      </c>
      <c r="S531" s="151">
        <f t="shared" si="192"/>
        <v>1</v>
      </c>
      <c r="T531" s="229" t="s">
        <v>1299</v>
      </c>
      <c r="U531" s="223">
        <v>119</v>
      </c>
      <c r="V531" s="30" t="s">
        <v>921</v>
      </c>
      <c r="W531" s="80" t="s">
        <v>921</v>
      </c>
      <c r="X531" s="85" t="str">
        <f t="shared" si="193"/>
        <v>SANCO2120</v>
      </c>
      <c r="Y531" s="230">
        <v>0</v>
      </c>
      <c r="Z531" s="46"/>
      <c r="AA531" s="150"/>
      <c r="AB531" s="44"/>
      <c r="AC531" s="124" t="str">
        <f t="shared" si="217"/>
        <v>2,     2201218,   "GS5-45HPC + ECO-119GLBB  (119 gal)"</v>
      </c>
      <c r="AD531" s="126" t="str">
        <f t="shared" si="190"/>
        <v>SANCO2</v>
      </c>
      <c r="AE531" s="222" t="s">
        <v>1311</v>
      </c>
      <c r="AF531" s="167">
        <f t="shared" si="194"/>
        <v>1</v>
      </c>
      <c r="AG531" s="124" t="str">
        <f t="shared" si="218"/>
        <v xml:space="preserve">          case  GS5-45HPC + ECO-119GLBB  (119 gal)   :   "SANCO2GS5_45HPC_ECO119GLBB"</v>
      </c>
      <c r="AH531" s="6">
        <v>3.72</v>
      </c>
      <c r="AJ531" s="6">
        <v>2</v>
      </c>
      <c r="AK531"/>
      <c r="AL531" s="138" t="str">
        <f t="shared" si="219"/>
        <v/>
      </c>
      <c r="AM531" s="138" t="str">
        <f t="shared" si="220"/>
        <v/>
      </c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  <c r="DQ531"/>
      <c r="DR531"/>
      <c r="DS531"/>
      <c r="DT531"/>
      <c r="DU531"/>
      <c r="DV531"/>
      <c r="DW531"/>
      <c r="DX531"/>
      <c r="DY531"/>
      <c r="DZ531"/>
      <c r="EA531"/>
      <c r="EB531"/>
      <c r="EC531"/>
      <c r="ED531"/>
      <c r="EE531"/>
      <c r="EF531"/>
      <c r="EG531"/>
      <c r="EH531"/>
      <c r="EI531"/>
      <c r="EJ531"/>
      <c r="EK531"/>
      <c r="EL531"/>
      <c r="EM531"/>
      <c r="EN531"/>
      <c r="EO531"/>
      <c r="EP531"/>
      <c r="EQ531"/>
      <c r="ER531"/>
      <c r="ES531"/>
      <c r="ET531"/>
      <c r="EU531"/>
      <c r="EV531"/>
      <c r="EW531"/>
      <c r="EX531"/>
      <c r="EY531"/>
      <c r="EZ531"/>
      <c r="FA531"/>
      <c r="FB531"/>
      <c r="FC531"/>
      <c r="FD531"/>
      <c r="FE531"/>
      <c r="FF531"/>
      <c r="FG531"/>
      <c r="FH531"/>
      <c r="FI531"/>
      <c r="FJ531"/>
      <c r="FK531"/>
      <c r="FL531"/>
      <c r="FM531"/>
      <c r="FN531"/>
      <c r="FO531"/>
      <c r="FP531"/>
      <c r="FQ531"/>
      <c r="FR531"/>
      <c r="FS531"/>
      <c r="FT531"/>
      <c r="FU531"/>
      <c r="FV531"/>
      <c r="FW531"/>
      <c r="FX531"/>
      <c r="FY531"/>
      <c r="FZ531"/>
      <c r="GA531"/>
      <c r="GB531"/>
      <c r="GC531"/>
      <c r="GD531"/>
      <c r="GE531"/>
      <c r="GF531"/>
      <c r="GG531"/>
      <c r="GH531"/>
      <c r="GI531"/>
      <c r="GJ531"/>
      <c r="GK531"/>
      <c r="GL531"/>
      <c r="GM531"/>
      <c r="GN531"/>
      <c r="GO531"/>
      <c r="GP531"/>
      <c r="GQ531"/>
      <c r="GR531"/>
      <c r="GS531"/>
      <c r="GT531"/>
      <c r="GU531"/>
      <c r="GV531"/>
      <c r="GW531"/>
      <c r="GX531"/>
      <c r="GY531"/>
      <c r="GZ531"/>
      <c r="HA531"/>
      <c r="HB531"/>
      <c r="HC531"/>
      <c r="HD531"/>
      <c r="HE531"/>
      <c r="HF531"/>
      <c r="HG531"/>
      <c r="HH531"/>
      <c r="HI531"/>
      <c r="HJ531"/>
      <c r="HK531"/>
      <c r="HL531"/>
      <c r="HM531"/>
      <c r="HN531"/>
      <c r="HO531"/>
      <c r="HP531"/>
      <c r="HQ531"/>
      <c r="HR531"/>
      <c r="HS531"/>
      <c r="HT531"/>
      <c r="HU531"/>
      <c r="HV531"/>
      <c r="HW531"/>
      <c r="HX531"/>
      <c r="HY531"/>
      <c r="HZ531"/>
      <c r="IA531"/>
      <c r="IB531"/>
      <c r="IC531"/>
      <c r="ID531"/>
      <c r="IE531"/>
      <c r="IF531"/>
      <c r="IG531"/>
      <c r="IH531"/>
      <c r="II531"/>
      <c r="IJ531"/>
      <c r="IK531"/>
      <c r="IL531"/>
      <c r="IM531"/>
      <c r="IN531"/>
      <c r="IO531"/>
      <c r="IP531"/>
      <c r="IQ531"/>
      <c r="IR531"/>
      <c r="IS531"/>
      <c r="IT531"/>
      <c r="IU531"/>
      <c r="IV531"/>
      <c r="IW531"/>
      <c r="IX531"/>
      <c r="IY531"/>
      <c r="IZ531"/>
      <c r="JA531"/>
      <c r="JB531"/>
      <c r="JC531"/>
      <c r="JD531"/>
      <c r="JE531"/>
      <c r="JF531"/>
      <c r="JG531"/>
      <c r="JH531"/>
      <c r="JI531"/>
      <c r="JJ531"/>
      <c r="JK531"/>
      <c r="JL531"/>
      <c r="JM531"/>
      <c r="JN531"/>
      <c r="JO531"/>
      <c r="JP531"/>
      <c r="JQ531"/>
      <c r="JR531"/>
      <c r="JS531"/>
      <c r="JT531"/>
      <c r="JU531"/>
      <c r="JV531"/>
      <c r="JW531"/>
      <c r="JX531"/>
      <c r="JY531"/>
      <c r="JZ531"/>
      <c r="KA531"/>
      <c r="KB531"/>
      <c r="KC531"/>
      <c r="KD531"/>
      <c r="KE531"/>
      <c r="KF531"/>
      <c r="KG531"/>
      <c r="KH531"/>
      <c r="KI531"/>
      <c r="KJ531"/>
      <c r="KK531"/>
      <c r="KL531"/>
      <c r="KM531"/>
      <c r="KN531"/>
      <c r="KO531"/>
      <c r="KP531"/>
      <c r="KQ531"/>
      <c r="KR531"/>
      <c r="KS531"/>
      <c r="KT531"/>
      <c r="KU531"/>
      <c r="KV531"/>
      <c r="KW531"/>
      <c r="KX531"/>
      <c r="KY531"/>
      <c r="KZ531"/>
      <c r="LA531"/>
      <c r="LB531"/>
      <c r="LC531"/>
      <c r="LD531"/>
      <c r="LE531"/>
      <c r="LF531"/>
      <c r="LG531"/>
      <c r="LH531"/>
      <c r="LI531"/>
      <c r="LJ531"/>
      <c r="LK531"/>
      <c r="LL531"/>
      <c r="LM531"/>
      <c r="LN531"/>
      <c r="LO531"/>
      <c r="LP531"/>
      <c r="LQ531"/>
      <c r="LR531"/>
      <c r="LS531"/>
      <c r="LT531"/>
      <c r="LU531"/>
      <c r="LV531"/>
      <c r="LW531"/>
      <c r="LX531"/>
      <c r="LY531"/>
      <c r="LZ531"/>
      <c r="MA531"/>
      <c r="MB531"/>
      <c r="MC531"/>
      <c r="MD531"/>
      <c r="ME531"/>
      <c r="MF531"/>
      <c r="MG531"/>
      <c r="MH531"/>
      <c r="MI531"/>
      <c r="MJ531"/>
      <c r="MK531"/>
      <c r="ML531"/>
      <c r="MM531"/>
      <c r="MN531"/>
      <c r="MO531"/>
      <c r="MP531"/>
      <c r="MQ531"/>
      <c r="MR531"/>
      <c r="MS531"/>
      <c r="MT531"/>
      <c r="MU531"/>
      <c r="MV531"/>
      <c r="MW531"/>
      <c r="MX531"/>
      <c r="MY531"/>
      <c r="MZ531"/>
      <c r="NA531"/>
      <c r="NB531"/>
      <c r="NC531"/>
      <c r="ND531"/>
      <c r="NE531"/>
      <c r="NF531"/>
      <c r="NG531"/>
      <c r="NH531"/>
      <c r="NI531"/>
      <c r="NJ531"/>
      <c r="NK531"/>
      <c r="NL531"/>
      <c r="NM531"/>
      <c r="NN531"/>
      <c r="NO531"/>
      <c r="NP531"/>
      <c r="NQ531"/>
      <c r="NR531"/>
      <c r="NS531"/>
      <c r="NT531"/>
      <c r="NU531"/>
      <c r="NV531"/>
      <c r="NW531"/>
      <c r="NX531"/>
      <c r="NY531"/>
      <c r="NZ531"/>
      <c r="OA531"/>
      <c r="OB531"/>
      <c r="OC531"/>
      <c r="OD531"/>
      <c r="OE531"/>
      <c r="OF531"/>
      <c r="OG531"/>
      <c r="OH531"/>
      <c r="OI531"/>
      <c r="OJ531"/>
      <c r="OK531"/>
      <c r="OL531"/>
      <c r="OM531"/>
      <c r="ON531"/>
      <c r="OO531"/>
      <c r="OP531"/>
      <c r="OQ531"/>
      <c r="OR531"/>
      <c r="OS531"/>
      <c r="OT531"/>
      <c r="OU531"/>
      <c r="OV531"/>
      <c r="OW531"/>
      <c r="OX531"/>
      <c r="OY531"/>
      <c r="OZ531"/>
      <c r="PA531"/>
      <c r="PB531"/>
      <c r="PC531"/>
      <c r="PD531"/>
      <c r="PE531"/>
      <c r="PF531"/>
      <c r="PG531"/>
      <c r="PH531"/>
      <c r="PI531"/>
      <c r="PJ531"/>
      <c r="PK531"/>
      <c r="PL531"/>
      <c r="PM531"/>
      <c r="PN531"/>
      <c r="PO531"/>
      <c r="PP531"/>
      <c r="PQ531"/>
      <c r="PR531"/>
      <c r="PS531"/>
      <c r="PT531"/>
      <c r="PU531"/>
      <c r="PV531"/>
      <c r="PW531"/>
      <c r="PX531"/>
      <c r="PY531"/>
      <c r="PZ531"/>
      <c r="QA531"/>
      <c r="QB531"/>
      <c r="QC531"/>
      <c r="QD531"/>
      <c r="QE531"/>
      <c r="QF531"/>
      <c r="QG531"/>
      <c r="QH531"/>
      <c r="QI531"/>
      <c r="QJ531"/>
      <c r="QK531"/>
      <c r="QL531"/>
      <c r="QM531"/>
      <c r="QN531"/>
      <c r="QO531"/>
      <c r="QP531"/>
      <c r="QQ531"/>
      <c r="QR531"/>
      <c r="QS531"/>
      <c r="QT531"/>
      <c r="QU531"/>
      <c r="QV531"/>
      <c r="QW531"/>
      <c r="QX531"/>
      <c r="QY531"/>
      <c r="QZ531"/>
      <c r="RA531"/>
      <c r="RB531"/>
      <c r="RC531"/>
      <c r="RD531"/>
      <c r="RE531"/>
      <c r="RF531"/>
      <c r="RG531"/>
      <c r="RH531"/>
      <c r="RI531"/>
      <c r="RJ531"/>
      <c r="RK531"/>
      <c r="RL531"/>
      <c r="RM531"/>
      <c r="RN531"/>
      <c r="RO531"/>
      <c r="RP531"/>
      <c r="RQ531"/>
      <c r="RR531"/>
      <c r="RS531"/>
      <c r="RT531"/>
      <c r="RU531"/>
      <c r="RV531"/>
      <c r="RW531"/>
      <c r="RX531"/>
      <c r="RY531"/>
      <c r="RZ531"/>
      <c r="SA531"/>
      <c r="SB531"/>
      <c r="SC531"/>
      <c r="SD531"/>
      <c r="SE531"/>
      <c r="SF531"/>
      <c r="SG531"/>
      <c r="SH531"/>
      <c r="SI531"/>
      <c r="SJ531"/>
      <c r="SK531"/>
      <c r="SL531"/>
      <c r="SM531"/>
      <c r="SN531"/>
      <c r="SO531"/>
      <c r="SP531"/>
      <c r="SQ531"/>
      <c r="SR531"/>
      <c r="SS531"/>
      <c r="ST531"/>
      <c r="SU531"/>
      <c r="SV531"/>
      <c r="SW531"/>
      <c r="SX531"/>
      <c r="SY531"/>
      <c r="SZ531"/>
      <c r="TA531"/>
      <c r="TB531"/>
      <c r="TC531"/>
      <c r="TD531"/>
      <c r="TE531"/>
      <c r="TF531"/>
      <c r="TG531"/>
      <c r="TH531"/>
      <c r="TI531"/>
      <c r="TJ531"/>
      <c r="TK531"/>
      <c r="TL531"/>
      <c r="TM531"/>
      <c r="TN531"/>
      <c r="TO531"/>
      <c r="TP531"/>
      <c r="TQ531"/>
      <c r="TR531"/>
      <c r="TS531"/>
      <c r="TT531"/>
      <c r="TU531"/>
      <c r="TV531"/>
      <c r="TW531"/>
      <c r="TX531"/>
      <c r="TY531"/>
      <c r="TZ531"/>
      <c r="UA531"/>
      <c r="UB531"/>
      <c r="UC531"/>
      <c r="UD531"/>
      <c r="UE531"/>
      <c r="UF531"/>
      <c r="UG531"/>
      <c r="UH531"/>
      <c r="UI531"/>
      <c r="UJ531"/>
      <c r="UK531"/>
      <c r="UL531"/>
      <c r="UM531"/>
      <c r="UN531"/>
      <c r="UO531"/>
      <c r="UP531"/>
      <c r="UQ531"/>
      <c r="UR531"/>
      <c r="US531"/>
      <c r="UT531"/>
      <c r="UU531"/>
      <c r="UV531"/>
      <c r="UW531"/>
      <c r="UX531"/>
      <c r="UY531"/>
      <c r="UZ531"/>
      <c r="VA531"/>
      <c r="VB531"/>
      <c r="VC531"/>
      <c r="VD531"/>
      <c r="VE531"/>
      <c r="VF531"/>
      <c r="VG531"/>
      <c r="VH531"/>
      <c r="VI531"/>
      <c r="VJ531"/>
      <c r="VK531"/>
      <c r="VL531"/>
      <c r="VM531"/>
      <c r="VN531"/>
      <c r="VO531"/>
      <c r="VP531"/>
      <c r="VQ531"/>
      <c r="VR531"/>
      <c r="VS531"/>
      <c r="VT531"/>
      <c r="VU531"/>
      <c r="VV531"/>
      <c r="VW531"/>
      <c r="VX531"/>
      <c r="VY531"/>
      <c r="VZ531"/>
      <c r="WA531"/>
      <c r="WB531"/>
      <c r="WC531"/>
      <c r="WD531"/>
      <c r="WE531"/>
      <c r="WF531"/>
      <c r="WG531"/>
      <c r="WH531"/>
      <c r="WI531"/>
      <c r="WJ531"/>
      <c r="WK531"/>
      <c r="WL531"/>
      <c r="WM531"/>
      <c r="WN531"/>
      <c r="WO531"/>
      <c r="WP531"/>
      <c r="WQ531"/>
      <c r="WR531"/>
      <c r="WS531"/>
      <c r="WT531"/>
      <c r="WU531"/>
      <c r="WV531"/>
      <c r="WW531"/>
      <c r="WX531"/>
      <c r="WY531"/>
      <c r="WZ531"/>
      <c r="XA531"/>
      <c r="XB531"/>
      <c r="XC531"/>
      <c r="XD531"/>
      <c r="XE531"/>
      <c r="XF531"/>
      <c r="XG531"/>
      <c r="XH531"/>
      <c r="XI531"/>
      <c r="XJ531"/>
      <c r="XK531"/>
      <c r="XL531"/>
      <c r="XM531"/>
      <c r="XN531"/>
      <c r="XO531"/>
      <c r="XP531"/>
      <c r="XQ531"/>
      <c r="XR531"/>
      <c r="XS531"/>
      <c r="XT531"/>
      <c r="XU531"/>
      <c r="XV531"/>
      <c r="XW531"/>
      <c r="XX531"/>
      <c r="XY531"/>
      <c r="XZ531"/>
      <c r="YA531"/>
      <c r="YB531"/>
      <c r="YC531"/>
      <c r="YD531"/>
      <c r="YE531"/>
      <c r="YF531"/>
      <c r="YG531"/>
      <c r="YH531"/>
      <c r="YI531"/>
      <c r="YJ531"/>
      <c r="YK531"/>
      <c r="YL531"/>
      <c r="YM531"/>
      <c r="YN531"/>
      <c r="YO531"/>
      <c r="YP531"/>
      <c r="YQ531"/>
      <c r="YR531"/>
      <c r="YS531"/>
      <c r="YT531"/>
      <c r="YU531"/>
      <c r="YV531"/>
      <c r="YW531"/>
      <c r="YX531"/>
      <c r="YY531"/>
      <c r="YZ531"/>
      <c r="ZA531"/>
      <c r="ZB531"/>
      <c r="ZC531"/>
      <c r="ZD531"/>
      <c r="ZE531"/>
      <c r="ZF531"/>
      <c r="ZG531"/>
      <c r="ZH531"/>
      <c r="ZI531"/>
      <c r="ZJ531"/>
      <c r="ZK531"/>
      <c r="ZL531"/>
      <c r="ZM531"/>
      <c r="ZN531"/>
      <c r="ZO531"/>
      <c r="ZP531"/>
      <c r="ZQ531"/>
      <c r="ZR531"/>
      <c r="ZS531"/>
      <c r="ZT531"/>
      <c r="ZU531"/>
      <c r="ZV531"/>
      <c r="ZW531"/>
      <c r="ZX531"/>
      <c r="ZY531"/>
      <c r="ZZ531"/>
      <c r="AAA531"/>
      <c r="AAB531"/>
      <c r="AAC531"/>
      <c r="AAD531"/>
      <c r="AAE531"/>
      <c r="AAF531"/>
      <c r="AAG531"/>
      <c r="AAH531"/>
      <c r="AAI531"/>
      <c r="AAJ531"/>
      <c r="AAK531"/>
      <c r="AAL531"/>
      <c r="AAM531"/>
      <c r="AAN531"/>
      <c r="AAO531"/>
      <c r="AAP531"/>
      <c r="AAQ531"/>
      <c r="AAR531"/>
      <c r="AAS531"/>
      <c r="AAT531"/>
      <c r="AAU531"/>
      <c r="AAV531"/>
      <c r="AAW531"/>
      <c r="AAX531"/>
      <c r="AAY531"/>
      <c r="AAZ531"/>
      <c r="ABA531"/>
      <c r="ABB531"/>
      <c r="ABC531"/>
      <c r="ABD531"/>
      <c r="ABE531"/>
      <c r="ABF531"/>
      <c r="ABG531"/>
      <c r="ABH531"/>
      <c r="ABI531"/>
      <c r="ABJ531"/>
      <c r="ABK531"/>
      <c r="ABL531"/>
      <c r="ABM531"/>
      <c r="ABN531"/>
      <c r="ABO531"/>
      <c r="ABP531"/>
      <c r="ABQ531"/>
      <c r="ABR531"/>
      <c r="ABS531"/>
      <c r="ABT531"/>
      <c r="ABU531"/>
      <c r="ABV531"/>
      <c r="ABW531"/>
      <c r="ABX531"/>
      <c r="ABY531"/>
      <c r="ABZ531"/>
      <c r="ACA531"/>
      <c r="ACB531"/>
      <c r="ACC531"/>
      <c r="ACD531"/>
      <c r="ACE531"/>
      <c r="ACF531"/>
      <c r="ACG531"/>
      <c r="ACH531"/>
      <c r="ACI531"/>
      <c r="ACJ531"/>
      <c r="ACK531"/>
      <c r="ACL531"/>
      <c r="ACM531"/>
      <c r="ACN531"/>
      <c r="ACO531"/>
      <c r="ACP531"/>
      <c r="ACQ531"/>
      <c r="ACR531"/>
      <c r="ACS531"/>
      <c r="ACT531"/>
      <c r="ACU531"/>
      <c r="ACV531"/>
      <c r="ACW531"/>
      <c r="ACX531"/>
      <c r="ACY531"/>
      <c r="ACZ531"/>
      <c r="ADA531"/>
      <c r="ADB531"/>
      <c r="ADC531"/>
      <c r="ADD531"/>
      <c r="ADE531"/>
      <c r="ADF531"/>
      <c r="ADG531"/>
      <c r="ADH531"/>
      <c r="ADI531"/>
      <c r="ADJ531"/>
      <c r="ADK531"/>
      <c r="ADL531"/>
      <c r="ADM531"/>
      <c r="ADN531"/>
      <c r="ADO531"/>
      <c r="ADP531"/>
      <c r="ADQ531"/>
      <c r="ADR531"/>
      <c r="ADS531"/>
      <c r="ADT531"/>
      <c r="ADU531"/>
      <c r="ADV531"/>
      <c r="ADW531"/>
      <c r="ADX531"/>
      <c r="ADY531"/>
      <c r="ADZ531"/>
      <c r="AEA531"/>
      <c r="AEB531"/>
      <c r="AEC531"/>
      <c r="AED531"/>
      <c r="AEE531"/>
      <c r="AEF531"/>
      <c r="AEG531"/>
      <c r="AEH531"/>
      <c r="AEI531"/>
      <c r="AEJ531"/>
      <c r="AEK531"/>
      <c r="AEL531"/>
      <c r="AEM531"/>
      <c r="AEN531"/>
      <c r="AEO531"/>
      <c r="AEP531"/>
      <c r="AEQ531"/>
      <c r="AER531"/>
      <c r="AES531"/>
      <c r="AET531"/>
      <c r="AEU531"/>
      <c r="AEV531"/>
      <c r="AEW531"/>
      <c r="AEX531"/>
      <c r="AEY531"/>
      <c r="AEZ531"/>
      <c r="AFA531"/>
      <c r="AFB531"/>
      <c r="AFC531"/>
      <c r="AFD531"/>
      <c r="AFE531"/>
      <c r="AFF531"/>
      <c r="AFG531"/>
      <c r="AFH531"/>
      <c r="AFI531"/>
      <c r="AFJ531"/>
      <c r="AFK531"/>
      <c r="AFL531"/>
      <c r="AFM531"/>
      <c r="AFN531"/>
      <c r="AFO531"/>
      <c r="AFP531"/>
      <c r="AFQ531"/>
      <c r="AFR531"/>
      <c r="AFS531"/>
      <c r="AFT531"/>
      <c r="AFU531"/>
      <c r="AFV531"/>
      <c r="AFW531"/>
      <c r="AFX531"/>
      <c r="AFY531"/>
      <c r="AFZ531"/>
      <c r="AGA531"/>
      <c r="AGB531"/>
      <c r="AGC531"/>
      <c r="AGD531"/>
      <c r="AGE531"/>
      <c r="AGF531"/>
      <c r="AGG531"/>
      <c r="AGH531"/>
      <c r="AGI531"/>
      <c r="AGJ531"/>
      <c r="AGK531"/>
      <c r="AGL531"/>
      <c r="AGM531"/>
      <c r="AGN531"/>
      <c r="AGO531"/>
      <c r="AGP531"/>
      <c r="AGQ531"/>
      <c r="AGR531"/>
      <c r="AGS531"/>
      <c r="AGT531"/>
      <c r="AGU531"/>
      <c r="AGV531"/>
      <c r="AGW531"/>
      <c r="AGX531"/>
      <c r="AGY531"/>
      <c r="AGZ531"/>
      <c r="AHA531"/>
      <c r="AHB531"/>
      <c r="AHC531"/>
      <c r="AHD531"/>
      <c r="AHE531"/>
      <c r="AHF531"/>
      <c r="AHG531"/>
      <c r="AHH531"/>
      <c r="AHI531"/>
      <c r="AHJ531"/>
      <c r="AHK531"/>
      <c r="AHL531"/>
      <c r="AHM531"/>
      <c r="AHN531"/>
      <c r="AHO531"/>
      <c r="AHP531"/>
      <c r="AHQ531"/>
      <c r="AHR531"/>
      <c r="AHS531"/>
      <c r="AHT531"/>
      <c r="AHU531"/>
      <c r="AHV531"/>
      <c r="AHW531"/>
      <c r="AHX531"/>
      <c r="AHY531"/>
      <c r="AHZ531"/>
      <c r="AIA531"/>
      <c r="AIB531"/>
      <c r="AIC531"/>
      <c r="AID531"/>
      <c r="AIE531"/>
      <c r="AIF531"/>
      <c r="AIG531"/>
      <c r="AIH531"/>
      <c r="AII531"/>
      <c r="AIJ531"/>
      <c r="AIK531"/>
      <c r="AIL531"/>
      <c r="AIM531"/>
      <c r="AIN531"/>
      <c r="AIO531"/>
      <c r="AIP531"/>
      <c r="AIQ531"/>
      <c r="AIR531"/>
      <c r="AIS531"/>
      <c r="AIT531"/>
      <c r="AIU531"/>
      <c r="AIV531"/>
      <c r="AIW531"/>
      <c r="AIX531"/>
      <c r="AIY531"/>
      <c r="AIZ531"/>
      <c r="AJA531"/>
      <c r="AJB531"/>
      <c r="AJC531"/>
      <c r="AJD531"/>
      <c r="AJE531"/>
      <c r="AJF531"/>
      <c r="AJG531"/>
      <c r="AJH531"/>
      <c r="AJI531"/>
      <c r="AJJ531"/>
      <c r="AJK531"/>
      <c r="AJL531"/>
      <c r="AJM531"/>
      <c r="AJN531"/>
      <c r="AJO531"/>
      <c r="AJP531"/>
      <c r="AJQ531"/>
      <c r="AJR531"/>
      <c r="AJS531"/>
      <c r="AJT531"/>
      <c r="AJU531"/>
      <c r="AJV531"/>
      <c r="AJW531"/>
      <c r="AJX531"/>
      <c r="AJY531"/>
      <c r="AJZ531"/>
      <c r="AKA531"/>
      <c r="AKB531"/>
      <c r="AKC531"/>
      <c r="AKD531"/>
      <c r="AKE531"/>
      <c r="AKF531"/>
      <c r="AKG531"/>
      <c r="AKH531"/>
      <c r="AKI531"/>
      <c r="AKJ531"/>
      <c r="AKK531"/>
      <c r="AKL531"/>
      <c r="AKM531"/>
      <c r="AKN531"/>
      <c r="AKO531"/>
      <c r="AKP531"/>
      <c r="AKQ531"/>
      <c r="AKR531"/>
      <c r="AKS531"/>
      <c r="AKT531"/>
      <c r="AKU531"/>
      <c r="AKV531"/>
      <c r="AKW531"/>
      <c r="AKX531"/>
      <c r="AKY531"/>
      <c r="AKZ531"/>
      <c r="ALA531"/>
      <c r="ALB531"/>
      <c r="ALC531"/>
      <c r="ALD531"/>
      <c r="ALE531"/>
      <c r="ALF531"/>
      <c r="ALG531"/>
      <c r="ALH531"/>
      <c r="ALI531"/>
      <c r="ALJ531"/>
      <c r="ALK531"/>
      <c r="ALL531"/>
      <c r="ALM531"/>
      <c r="ALN531"/>
      <c r="ALO531"/>
      <c r="ALP531"/>
      <c r="ALQ531"/>
      <c r="ALR531"/>
      <c r="ALS531"/>
      <c r="ALT531"/>
      <c r="ALU531"/>
      <c r="ALV531"/>
      <c r="ALW531"/>
      <c r="ALX531"/>
      <c r="ALY531"/>
      <c r="ALZ531"/>
      <c r="AMA531"/>
      <c r="AMB531"/>
      <c r="AMC531"/>
      <c r="AMD531"/>
      <c r="AME531"/>
      <c r="AMF531"/>
      <c r="AMG531"/>
      <c r="AMH531"/>
      <c r="AMI531"/>
      <c r="AMJ531"/>
      <c r="AMK531"/>
      <c r="AML531"/>
      <c r="AMM531"/>
      <c r="AMN531"/>
      <c r="AMO531"/>
      <c r="AMP531"/>
      <c r="AMQ531"/>
      <c r="AMR531"/>
      <c r="AMS531"/>
      <c r="AMT531"/>
      <c r="AMU531"/>
    </row>
    <row r="532" spans="2:1035" s="6" customFormat="1" ht="15" customHeight="1" x14ac:dyDescent="0.25">
      <c r="B532" s="225"/>
      <c r="C532" s="225" t="str">
        <f t="shared" ref="C532:C534" si="221">O532</f>
        <v>SANCO2</v>
      </c>
      <c r="D532" s="225" t="str">
        <f t="shared" ref="D532:D534" si="222">R532</f>
        <v>GS5-45HPC-D + ECO-43SSAQB  (43 gal)</v>
      </c>
      <c r="E532" s="6">
        <f t="shared" ref="E532:E534" si="223">Q532</f>
        <v>2201316</v>
      </c>
      <c r="F532" s="55">
        <f t="shared" ref="F532:F534" si="224">U532</f>
        <v>43</v>
      </c>
      <c r="G532" s="6" t="str">
        <f t="shared" ref="G532:G534" si="225">X532</f>
        <v>SANCO240</v>
      </c>
      <c r="H532" s="114">
        <f t="shared" ref="H532:H534" si="226">Y532</f>
        <v>0</v>
      </c>
      <c r="I532" s="152" t="str">
        <f t="shared" ref="I532:I534" si="227">AE532</f>
        <v>SANCO2GS5_45HPCD_ECO43SSAQB</v>
      </c>
      <c r="J532" s="114">
        <v>2</v>
      </c>
      <c r="K532" s="219">
        <v>3.7</v>
      </c>
      <c r="L532" s="91" t="s">
        <v>188</v>
      </c>
      <c r="M532" s="32">
        <v>2</v>
      </c>
      <c r="N532" s="75">
        <f t="shared" ref="N532:N534" si="228">VLOOKUP( O532, $O$2:$P$24, 2, FALSE )</f>
        <v>22</v>
      </c>
      <c r="O532" s="233" t="s">
        <v>898</v>
      </c>
      <c r="P532" s="62">
        <f t="shared" si="189"/>
        <v>13</v>
      </c>
      <c r="Q532" s="164">
        <f t="shared" si="191"/>
        <v>2201316</v>
      </c>
      <c r="R532" s="59" t="str">
        <f t="shared" ref="R532:R534" si="229">T532 &amp; "  (" &amp; U532 &amp; " gal)"</f>
        <v>GS5-45HPC-D + ECO-43SSAQB  (43 gal)</v>
      </c>
      <c r="S532" s="151">
        <f t="shared" si="192"/>
        <v>1</v>
      </c>
      <c r="T532" s="229" t="s">
        <v>1300</v>
      </c>
      <c r="U532" s="223">
        <v>43</v>
      </c>
      <c r="V532" s="30" t="s">
        <v>899</v>
      </c>
      <c r="W532" s="80" t="s">
        <v>899</v>
      </c>
      <c r="X532" s="85" t="str">
        <f t="shared" si="193"/>
        <v>SANCO240</v>
      </c>
      <c r="Y532" s="230">
        <v>0</v>
      </c>
      <c r="Z532" s="46"/>
      <c r="AA532" s="150"/>
      <c r="AB532" s="44"/>
      <c r="AC532" s="124" t="str">
        <f t="shared" ref="AC532:AC534" si="230">"2,     "&amp;E532&amp;",   """&amp;R532&amp;""""</f>
        <v>2,     2201316,   "GS5-45HPC-D + ECO-43SSAQB  (43 gal)"</v>
      </c>
      <c r="AD532" s="126" t="str">
        <f t="shared" si="190"/>
        <v>SANCO2</v>
      </c>
      <c r="AE532" s="222" t="s">
        <v>1312</v>
      </c>
      <c r="AF532" s="167">
        <f t="shared" si="194"/>
        <v>1</v>
      </c>
      <c r="AG532" s="124" t="str">
        <f t="shared" ref="AG532:AG534" si="231">"          case  "&amp;D532&amp;"   :   """&amp;AE532&amp;""""</f>
        <v xml:space="preserve">          case  GS5-45HPC-D + ECO-43SSAQB  (43 gal)   :   "SANCO2GS5_45HPCD_ECO43SSAQB"</v>
      </c>
      <c r="AH532" s="6">
        <v>3.7</v>
      </c>
      <c r="AJ532" s="6">
        <v>2</v>
      </c>
      <c r="AK532"/>
      <c r="AL532" s="138" t="str">
        <f t="shared" ref="AL532:AL534" si="232">IF( AJ532=3, AH532, "" )</f>
        <v/>
      </c>
      <c r="AM532" s="138" t="str">
        <f t="shared" ref="AM532:AM534" si="233">IF( AJ532=4, AH532, "" )</f>
        <v/>
      </c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/>
      <c r="MI532"/>
      <c r="MJ532"/>
      <c r="MK532"/>
      <c r="ML532"/>
      <c r="MM532"/>
      <c r="MN532"/>
      <c r="MO532"/>
      <c r="MP532"/>
      <c r="MQ532"/>
      <c r="MR532"/>
      <c r="MS532"/>
      <c r="MT532"/>
      <c r="MU532"/>
      <c r="MV532"/>
      <c r="MW532"/>
      <c r="MX532"/>
      <c r="MY532"/>
      <c r="MZ532"/>
      <c r="NA532"/>
      <c r="NB532"/>
      <c r="NC532"/>
      <c r="ND532"/>
      <c r="NE532"/>
      <c r="NF532"/>
      <c r="NG532"/>
      <c r="NH532"/>
      <c r="NI532"/>
      <c r="NJ532"/>
      <c r="NK532"/>
      <c r="NL532"/>
      <c r="NM532"/>
      <c r="NN532"/>
      <c r="NO532"/>
      <c r="NP532"/>
      <c r="NQ532"/>
      <c r="NR532"/>
      <c r="NS532"/>
      <c r="NT532"/>
      <c r="NU532"/>
      <c r="NV532"/>
      <c r="NW532"/>
      <c r="NX532"/>
      <c r="NY532"/>
      <c r="NZ532"/>
      <c r="OA532"/>
      <c r="OB532"/>
      <c r="OC532"/>
      <c r="OD532"/>
      <c r="OE532"/>
      <c r="OF532"/>
      <c r="OG532"/>
      <c r="OH532"/>
      <c r="OI532"/>
      <c r="OJ532"/>
      <c r="OK532"/>
      <c r="OL532"/>
      <c r="OM532"/>
      <c r="ON532"/>
      <c r="OO532"/>
      <c r="OP532"/>
      <c r="OQ532"/>
      <c r="OR532"/>
      <c r="OS532"/>
      <c r="OT532"/>
      <c r="OU532"/>
      <c r="OV532"/>
      <c r="OW532"/>
      <c r="OX532"/>
      <c r="OY532"/>
      <c r="OZ532"/>
      <c r="PA532"/>
      <c r="PB532"/>
      <c r="PC532"/>
      <c r="PD532"/>
      <c r="PE532"/>
      <c r="PF532"/>
      <c r="PG532"/>
      <c r="PH532"/>
      <c r="PI532"/>
      <c r="PJ532"/>
      <c r="PK532"/>
      <c r="PL532"/>
      <c r="PM532"/>
      <c r="PN532"/>
      <c r="PO532"/>
      <c r="PP532"/>
      <c r="PQ532"/>
      <c r="PR532"/>
      <c r="PS532"/>
      <c r="PT532"/>
      <c r="PU532"/>
      <c r="PV532"/>
      <c r="PW532"/>
      <c r="PX532"/>
      <c r="PY532"/>
      <c r="PZ532"/>
      <c r="QA532"/>
      <c r="QB532"/>
      <c r="QC532"/>
      <c r="QD532"/>
      <c r="QE532"/>
      <c r="QF532"/>
      <c r="QG532"/>
      <c r="QH532"/>
      <c r="QI532"/>
      <c r="QJ532"/>
      <c r="QK532"/>
      <c r="QL532"/>
      <c r="QM532"/>
      <c r="QN532"/>
      <c r="QO532"/>
      <c r="QP532"/>
      <c r="QQ532"/>
      <c r="QR532"/>
      <c r="QS532"/>
      <c r="QT532"/>
      <c r="QU532"/>
      <c r="QV532"/>
      <c r="QW532"/>
      <c r="QX532"/>
      <c r="QY532"/>
      <c r="QZ532"/>
      <c r="RA532"/>
      <c r="RB532"/>
      <c r="RC532"/>
      <c r="RD532"/>
      <c r="RE532"/>
      <c r="RF532"/>
      <c r="RG532"/>
      <c r="RH532"/>
      <c r="RI532"/>
      <c r="RJ532"/>
      <c r="RK532"/>
      <c r="RL532"/>
      <c r="RM532"/>
      <c r="RN532"/>
      <c r="RO532"/>
      <c r="RP532"/>
      <c r="RQ532"/>
      <c r="RR532"/>
      <c r="RS532"/>
      <c r="RT532"/>
      <c r="RU532"/>
      <c r="RV532"/>
      <c r="RW532"/>
      <c r="RX532"/>
      <c r="RY532"/>
      <c r="RZ532"/>
      <c r="SA532"/>
      <c r="SB532"/>
      <c r="SC532"/>
      <c r="SD532"/>
      <c r="SE532"/>
      <c r="SF532"/>
      <c r="SG532"/>
      <c r="SH532"/>
      <c r="SI532"/>
      <c r="SJ532"/>
      <c r="SK532"/>
      <c r="SL532"/>
      <c r="SM532"/>
      <c r="SN532"/>
      <c r="SO532"/>
      <c r="SP532"/>
      <c r="SQ532"/>
      <c r="SR532"/>
      <c r="SS532"/>
      <c r="ST532"/>
      <c r="SU532"/>
      <c r="SV532"/>
      <c r="SW532"/>
      <c r="SX532"/>
      <c r="SY532"/>
      <c r="SZ532"/>
      <c r="TA532"/>
      <c r="TB532"/>
      <c r="TC532"/>
      <c r="TD532"/>
      <c r="TE532"/>
      <c r="TF532"/>
      <c r="TG532"/>
      <c r="TH532"/>
      <c r="TI532"/>
      <c r="TJ532"/>
      <c r="TK532"/>
      <c r="TL532"/>
      <c r="TM532"/>
      <c r="TN532"/>
      <c r="TO532"/>
      <c r="TP532"/>
      <c r="TQ532"/>
      <c r="TR532"/>
      <c r="TS532"/>
      <c r="TT532"/>
      <c r="TU532"/>
      <c r="TV532"/>
      <c r="TW532"/>
      <c r="TX532"/>
      <c r="TY532"/>
      <c r="TZ532"/>
      <c r="UA532"/>
      <c r="UB532"/>
      <c r="UC532"/>
      <c r="UD532"/>
      <c r="UE532"/>
      <c r="UF532"/>
      <c r="UG532"/>
      <c r="UH532"/>
      <c r="UI532"/>
      <c r="UJ532"/>
      <c r="UK532"/>
      <c r="UL532"/>
      <c r="UM532"/>
      <c r="UN532"/>
      <c r="UO532"/>
      <c r="UP532"/>
      <c r="UQ532"/>
      <c r="UR532"/>
      <c r="US532"/>
      <c r="UT532"/>
      <c r="UU532"/>
      <c r="UV532"/>
      <c r="UW532"/>
      <c r="UX532"/>
      <c r="UY532"/>
      <c r="UZ532"/>
      <c r="VA532"/>
      <c r="VB532"/>
      <c r="VC532"/>
      <c r="VD532"/>
      <c r="VE532"/>
      <c r="VF532"/>
      <c r="VG532"/>
      <c r="VH532"/>
      <c r="VI532"/>
      <c r="VJ532"/>
      <c r="VK532"/>
      <c r="VL532"/>
      <c r="VM532"/>
      <c r="VN532"/>
      <c r="VO532"/>
      <c r="VP532"/>
      <c r="VQ532"/>
      <c r="VR532"/>
      <c r="VS532"/>
      <c r="VT532"/>
      <c r="VU532"/>
      <c r="VV532"/>
      <c r="VW532"/>
      <c r="VX532"/>
      <c r="VY532"/>
      <c r="VZ532"/>
      <c r="WA532"/>
      <c r="WB532"/>
      <c r="WC532"/>
      <c r="WD532"/>
      <c r="WE532"/>
      <c r="WF532"/>
      <c r="WG532"/>
      <c r="WH532"/>
      <c r="WI532"/>
      <c r="WJ532"/>
      <c r="WK532"/>
      <c r="WL532"/>
      <c r="WM532"/>
      <c r="WN532"/>
      <c r="WO532"/>
      <c r="WP532"/>
      <c r="WQ532"/>
      <c r="WR532"/>
      <c r="WS532"/>
      <c r="WT532"/>
      <c r="WU532"/>
      <c r="WV532"/>
      <c r="WW532"/>
      <c r="WX532"/>
      <c r="WY532"/>
      <c r="WZ532"/>
      <c r="XA532"/>
      <c r="XB532"/>
      <c r="XC532"/>
      <c r="XD532"/>
      <c r="XE532"/>
      <c r="XF532"/>
      <c r="XG532"/>
      <c r="XH532"/>
      <c r="XI532"/>
      <c r="XJ532"/>
      <c r="XK532"/>
      <c r="XL532"/>
      <c r="XM532"/>
      <c r="XN532"/>
      <c r="XO532"/>
      <c r="XP532"/>
      <c r="XQ532"/>
      <c r="XR532"/>
      <c r="XS532"/>
      <c r="XT532"/>
      <c r="XU532"/>
      <c r="XV532"/>
      <c r="XW532"/>
      <c r="XX532"/>
      <c r="XY532"/>
      <c r="XZ532"/>
      <c r="YA532"/>
      <c r="YB532"/>
      <c r="YC532"/>
      <c r="YD532"/>
      <c r="YE532"/>
      <c r="YF532"/>
      <c r="YG532"/>
      <c r="YH532"/>
      <c r="YI532"/>
      <c r="YJ532"/>
      <c r="YK532"/>
      <c r="YL532"/>
      <c r="YM532"/>
      <c r="YN532"/>
      <c r="YO532"/>
      <c r="YP532"/>
      <c r="YQ532"/>
      <c r="YR532"/>
      <c r="YS532"/>
      <c r="YT532"/>
      <c r="YU532"/>
      <c r="YV532"/>
      <c r="YW532"/>
      <c r="YX532"/>
      <c r="YY532"/>
      <c r="YZ532"/>
      <c r="ZA532"/>
      <c r="ZB532"/>
      <c r="ZC532"/>
      <c r="ZD532"/>
      <c r="ZE532"/>
      <c r="ZF532"/>
      <c r="ZG532"/>
      <c r="ZH532"/>
      <c r="ZI532"/>
      <c r="ZJ532"/>
      <c r="ZK532"/>
      <c r="ZL532"/>
      <c r="ZM532"/>
      <c r="ZN532"/>
      <c r="ZO532"/>
      <c r="ZP532"/>
      <c r="ZQ532"/>
      <c r="ZR532"/>
      <c r="ZS532"/>
      <c r="ZT532"/>
      <c r="ZU532"/>
      <c r="ZV532"/>
      <c r="ZW532"/>
      <c r="ZX532"/>
      <c r="ZY532"/>
      <c r="ZZ532"/>
      <c r="AAA532"/>
      <c r="AAB532"/>
      <c r="AAC532"/>
      <c r="AAD532"/>
      <c r="AAE532"/>
      <c r="AAF532"/>
      <c r="AAG532"/>
      <c r="AAH532"/>
      <c r="AAI532"/>
      <c r="AAJ532"/>
      <c r="AAK532"/>
      <c r="AAL532"/>
      <c r="AAM532"/>
      <c r="AAN532"/>
      <c r="AAO532"/>
      <c r="AAP532"/>
      <c r="AAQ532"/>
      <c r="AAR532"/>
      <c r="AAS532"/>
      <c r="AAT532"/>
      <c r="AAU532"/>
      <c r="AAV532"/>
      <c r="AAW532"/>
      <c r="AAX532"/>
      <c r="AAY532"/>
      <c r="AAZ532"/>
      <c r="ABA532"/>
      <c r="ABB532"/>
      <c r="ABC532"/>
      <c r="ABD532"/>
      <c r="ABE532"/>
      <c r="ABF532"/>
      <c r="ABG532"/>
      <c r="ABH532"/>
      <c r="ABI532"/>
      <c r="ABJ532"/>
      <c r="ABK532"/>
      <c r="ABL532"/>
      <c r="ABM532"/>
      <c r="ABN532"/>
      <c r="ABO532"/>
      <c r="ABP532"/>
      <c r="ABQ532"/>
      <c r="ABR532"/>
      <c r="ABS532"/>
      <c r="ABT532"/>
      <c r="ABU532"/>
      <c r="ABV532"/>
      <c r="ABW532"/>
      <c r="ABX532"/>
      <c r="ABY532"/>
      <c r="ABZ532"/>
      <c r="ACA532"/>
      <c r="ACB532"/>
      <c r="ACC532"/>
      <c r="ACD532"/>
      <c r="ACE532"/>
      <c r="ACF532"/>
      <c r="ACG532"/>
      <c r="ACH532"/>
      <c r="ACI532"/>
      <c r="ACJ532"/>
      <c r="ACK532"/>
      <c r="ACL532"/>
      <c r="ACM532"/>
      <c r="ACN532"/>
      <c r="ACO532"/>
      <c r="ACP532"/>
      <c r="ACQ532"/>
      <c r="ACR532"/>
      <c r="ACS532"/>
      <c r="ACT532"/>
      <c r="ACU532"/>
      <c r="ACV532"/>
      <c r="ACW532"/>
      <c r="ACX532"/>
      <c r="ACY532"/>
      <c r="ACZ532"/>
      <c r="ADA532"/>
      <c r="ADB532"/>
      <c r="ADC532"/>
      <c r="ADD532"/>
      <c r="ADE532"/>
      <c r="ADF532"/>
      <c r="ADG532"/>
      <c r="ADH532"/>
      <c r="ADI532"/>
      <c r="ADJ532"/>
      <c r="ADK532"/>
      <c r="ADL532"/>
      <c r="ADM532"/>
      <c r="ADN532"/>
      <c r="ADO532"/>
      <c r="ADP532"/>
      <c r="ADQ532"/>
      <c r="ADR532"/>
      <c r="ADS532"/>
      <c r="ADT532"/>
      <c r="ADU532"/>
      <c r="ADV532"/>
      <c r="ADW532"/>
      <c r="ADX532"/>
      <c r="ADY532"/>
      <c r="ADZ532"/>
      <c r="AEA532"/>
      <c r="AEB532"/>
      <c r="AEC532"/>
      <c r="AED532"/>
      <c r="AEE532"/>
      <c r="AEF532"/>
      <c r="AEG532"/>
      <c r="AEH532"/>
      <c r="AEI532"/>
      <c r="AEJ532"/>
      <c r="AEK532"/>
      <c r="AEL532"/>
      <c r="AEM532"/>
      <c r="AEN532"/>
      <c r="AEO532"/>
      <c r="AEP532"/>
      <c r="AEQ532"/>
      <c r="AER532"/>
      <c r="AES532"/>
      <c r="AET532"/>
      <c r="AEU532"/>
      <c r="AEV532"/>
      <c r="AEW532"/>
      <c r="AEX532"/>
      <c r="AEY532"/>
      <c r="AEZ532"/>
      <c r="AFA532"/>
      <c r="AFB532"/>
      <c r="AFC532"/>
      <c r="AFD532"/>
      <c r="AFE532"/>
      <c r="AFF532"/>
      <c r="AFG532"/>
      <c r="AFH532"/>
      <c r="AFI532"/>
      <c r="AFJ532"/>
      <c r="AFK532"/>
      <c r="AFL532"/>
      <c r="AFM532"/>
      <c r="AFN532"/>
      <c r="AFO532"/>
      <c r="AFP532"/>
      <c r="AFQ532"/>
      <c r="AFR532"/>
      <c r="AFS532"/>
      <c r="AFT532"/>
      <c r="AFU532"/>
      <c r="AFV532"/>
      <c r="AFW532"/>
      <c r="AFX532"/>
      <c r="AFY532"/>
      <c r="AFZ532"/>
      <c r="AGA532"/>
      <c r="AGB532"/>
      <c r="AGC532"/>
      <c r="AGD532"/>
      <c r="AGE532"/>
      <c r="AGF532"/>
      <c r="AGG532"/>
      <c r="AGH532"/>
      <c r="AGI532"/>
      <c r="AGJ532"/>
      <c r="AGK532"/>
      <c r="AGL532"/>
      <c r="AGM532"/>
      <c r="AGN532"/>
      <c r="AGO532"/>
      <c r="AGP532"/>
      <c r="AGQ532"/>
      <c r="AGR532"/>
      <c r="AGS532"/>
      <c r="AGT532"/>
      <c r="AGU532"/>
      <c r="AGV532"/>
      <c r="AGW532"/>
      <c r="AGX532"/>
      <c r="AGY532"/>
      <c r="AGZ532"/>
      <c r="AHA532"/>
      <c r="AHB532"/>
      <c r="AHC532"/>
      <c r="AHD532"/>
      <c r="AHE532"/>
      <c r="AHF532"/>
      <c r="AHG532"/>
      <c r="AHH532"/>
      <c r="AHI532"/>
      <c r="AHJ532"/>
      <c r="AHK532"/>
      <c r="AHL532"/>
      <c r="AHM532"/>
      <c r="AHN532"/>
      <c r="AHO532"/>
      <c r="AHP532"/>
      <c r="AHQ532"/>
      <c r="AHR532"/>
      <c r="AHS532"/>
      <c r="AHT532"/>
      <c r="AHU532"/>
      <c r="AHV532"/>
      <c r="AHW532"/>
      <c r="AHX532"/>
      <c r="AHY532"/>
      <c r="AHZ532"/>
      <c r="AIA532"/>
      <c r="AIB532"/>
      <c r="AIC532"/>
      <c r="AID532"/>
      <c r="AIE532"/>
      <c r="AIF532"/>
      <c r="AIG532"/>
      <c r="AIH532"/>
      <c r="AII532"/>
      <c r="AIJ532"/>
      <c r="AIK532"/>
      <c r="AIL532"/>
      <c r="AIM532"/>
      <c r="AIN532"/>
      <c r="AIO532"/>
      <c r="AIP532"/>
      <c r="AIQ532"/>
      <c r="AIR532"/>
      <c r="AIS532"/>
      <c r="AIT532"/>
      <c r="AIU532"/>
      <c r="AIV532"/>
      <c r="AIW532"/>
      <c r="AIX532"/>
      <c r="AIY532"/>
      <c r="AIZ532"/>
      <c r="AJA532"/>
      <c r="AJB532"/>
      <c r="AJC532"/>
      <c r="AJD532"/>
      <c r="AJE532"/>
      <c r="AJF532"/>
      <c r="AJG532"/>
      <c r="AJH532"/>
      <c r="AJI532"/>
      <c r="AJJ532"/>
      <c r="AJK532"/>
      <c r="AJL532"/>
      <c r="AJM532"/>
      <c r="AJN532"/>
      <c r="AJO532"/>
      <c r="AJP532"/>
      <c r="AJQ532"/>
      <c r="AJR532"/>
      <c r="AJS532"/>
      <c r="AJT532"/>
      <c r="AJU532"/>
      <c r="AJV532"/>
      <c r="AJW532"/>
      <c r="AJX532"/>
      <c r="AJY532"/>
      <c r="AJZ532"/>
      <c r="AKA532"/>
      <c r="AKB532"/>
      <c r="AKC532"/>
      <c r="AKD532"/>
      <c r="AKE532"/>
      <c r="AKF532"/>
      <c r="AKG532"/>
      <c r="AKH532"/>
      <c r="AKI532"/>
      <c r="AKJ532"/>
      <c r="AKK532"/>
      <c r="AKL532"/>
      <c r="AKM532"/>
      <c r="AKN532"/>
      <c r="AKO532"/>
      <c r="AKP532"/>
      <c r="AKQ532"/>
      <c r="AKR532"/>
      <c r="AKS532"/>
      <c r="AKT532"/>
      <c r="AKU532"/>
      <c r="AKV532"/>
      <c r="AKW532"/>
      <c r="AKX532"/>
      <c r="AKY532"/>
      <c r="AKZ532"/>
      <c r="ALA532"/>
      <c r="ALB532"/>
      <c r="ALC532"/>
      <c r="ALD532"/>
      <c r="ALE532"/>
      <c r="ALF532"/>
      <c r="ALG532"/>
      <c r="ALH532"/>
      <c r="ALI532"/>
      <c r="ALJ532"/>
      <c r="ALK532"/>
      <c r="ALL532"/>
      <c r="ALM532"/>
      <c r="ALN532"/>
      <c r="ALO532"/>
      <c r="ALP532"/>
      <c r="ALQ532"/>
      <c r="ALR532"/>
      <c r="ALS532"/>
      <c r="ALT532"/>
      <c r="ALU532"/>
      <c r="ALV532"/>
      <c r="ALW532"/>
      <c r="ALX532"/>
      <c r="ALY532"/>
      <c r="ALZ532"/>
      <c r="AMA532"/>
      <c r="AMB532"/>
      <c r="AMC532"/>
      <c r="AMD532"/>
      <c r="AME532"/>
      <c r="AMF532"/>
      <c r="AMG532"/>
      <c r="AMH532"/>
      <c r="AMI532"/>
      <c r="AMJ532"/>
      <c r="AMK532"/>
      <c r="AML532"/>
      <c r="AMM532"/>
      <c r="AMN532"/>
      <c r="AMO532"/>
      <c r="AMP532"/>
      <c r="AMQ532"/>
      <c r="AMR532"/>
      <c r="AMS532"/>
      <c r="AMT532"/>
      <c r="AMU532"/>
    </row>
    <row r="533" spans="2:1035" s="6" customFormat="1" ht="15" customHeight="1" x14ac:dyDescent="0.25">
      <c r="B533" s="225"/>
      <c r="C533" s="225" t="str">
        <f t="shared" si="221"/>
        <v>SANCO2</v>
      </c>
      <c r="D533" s="225" t="str">
        <f t="shared" si="222"/>
        <v>GS5-45HPC-D + ECO-83SSAQB  (83 gal)</v>
      </c>
      <c r="E533" s="6">
        <f t="shared" si="223"/>
        <v>2201417</v>
      </c>
      <c r="F533" s="55">
        <f t="shared" si="224"/>
        <v>83</v>
      </c>
      <c r="G533" s="6" t="str">
        <f t="shared" si="225"/>
        <v>SANCO280</v>
      </c>
      <c r="H533" s="114">
        <f t="shared" si="226"/>
        <v>0</v>
      </c>
      <c r="I533" s="152" t="str">
        <f t="shared" si="227"/>
        <v>SANCO2GS5_45HPCD_ECO83SSAQB</v>
      </c>
      <c r="J533" s="114">
        <v>2</v>
      </c>
      <c r="K533" s="219">
        <v>3.8</v>
      </c>
      <c r="L533" s="91" t="s">
        <v>188</v>
      </c>
      <c r="M533" s="32">
        <v>2</v>
      </c>
      <c r="N533" s="75">
        <f t="shared" si="228"/>
        <v>22</v>
      </c>
      <c r="O533" s="233" t="s">
        <v>898</v>
      </c>
      <c r="P533" s="62">
        <f t="shared" si="189"/>
        <v>14</v>
      </c>
      <c r="Q533" s="164">
        <f t="shared" si="191"/>
        <v>2201417</v>
      </c>
      <c r="R533" s="59" t="str">
        <f t="shared" si="229"/>
        <v>GS5-45HPC-D + ECO-83SSAQB  (83 gal)</v>
      </c>
      <c r="S533" s="151">
        <f t="shared" si="192"/>
        <v>1</v>
      </c>
      <c r="T533" s="229" t="s">
        <v>1301</v>
      </c>
      <c r="U533" s="223">
        <v>83</v>
      </c>
      <c r="V533" s="30" t="s">
        <v>900</v>
      </c>
      <c r="W533" s="80" t="s">
        <v>900</v>
      </c>
      <c r="X533" s="85" t="str">
        <f t="shared" si="193"/>
        <v>SANCO280</v>
      </c>
      <c r="Y533" s="230">
        <v>0</v>
      </c>
      <c r="Z533" s="46"/>
      <c r="AA533" s="150"/>
      <c r="AB533" s="44"/>
      <c r="AC533" s="124" t="str">
        <f t="shared" si="230"/>
        <v>2,     2201417,   "GS5-45HPC-D + ECO-83SSAQB  (83 gal)"</v>
      </c>
      <c r="AD533" s="126" t="str">
        <f t="shared" si="190"/>
        <v>SANCO2</v>
      </c>
      <c r="AE533" s="222" t="s">
        <v>1313</v>
      </c>
      <c r="AF533" s="167">
        <f t="shared" si="194"/>
        <v>1</v>
      </c>
      <c r="AG533" s="124" t="str">
        <f t="shared" si="231"/>
        <v xml:space="preserve">          case  GS5-45HPC-D + ECO-83SSAQB  (83 gal)   :   "SANCO2GS5_45HPCD_ECO83SSAQB"</v>
      </c>
      <c r="AH533" s="6">
        <v>3.8</v>
      </c>
      <c r="AJ533" s="6">
        <v>2</v>
      </c>
      <c r="AK533"/>
      <c r="AL533" s="138" t="str">
        <f t="shared" si="232"/>
        <v/>
      </c>
      <c r="AM533" s="138" t="str">
        <f t="shared" si="233"/>
        <v/>
      </c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  <c r="DQ533"/>
      <c r="DR533"/>
      <c r="DS533"/>
      <c r="DT533"/>
      <c r="DU533"/>
      <c r="DV533"/>
      <c r="DW533"/>
      <c r="DX533"/>
      <c r="DY533"/>
      <c r="DZ533"/>
      <c r="EA533"/>
      <c r="EB533"/>
      <c r="EC533"/>
      <c r="ED533"/>
      <c r="EE533"/>
      <c r="EF533"/>
      <c r="EG533"/>
      <c r="EH533"/>
      <c r="EI533"/>
      <c r="EJ533"/>
      <c r="EK533"/>
      <c r="EL533"/>
      <c r="EM533"/>
      <c r="EN533"/>
      <c r="EO533"/>
      <c r="EP533"/>
      <c r="EQ533"/>
      <c r="ER533"/>
      <c r="ES533"/>
      <c r="ET533"/>
      <c r="EU533"/>
      <c r="EV533"/>
      <c r="EW533"/>
      <c r="EX533"/>
      <c r="EY533"/>
      <c r="EZ533"/>
      <c r="FA533"/>
      <c r="FB533"/>
      <c r="FC533"/>
      <c r="FD533"/>
      <c r="FE533"/>
      <c r="FF533"/>
      <c r="FG533"/>
      <c r="FH533"/>
      <c r="FI533"/>
      <c r="FJ533"/>
      <c r="FK533"/>
      <c r="FL533"/>
      <c r="FM533"/>
      <c r="FN533"/>
      <c r="FO533"/>
      <c r="FP533"/>
      <c r="FQ533"/>
      <c r="FR533"/>
      <c r="FS533"/>
      <c r="FT533"/>
      <c r="FU533"/>
      <c r="FV533"/>
      <c r="FW533"/>
      <c r="FX533"/>
      <c r="FY533"/>
      <c r="FZ533"/>
      <c r="GA533"/>
      <c r="GB533"/>
      <c r="GC533"/>
      <c r="GD533"/>
      <c r="GE533"/>
      <c r="GF533"/>
      <c r="GG533"/>
      <c r="GH533"/>
      <c r="GI533"/>
      <c r="GJ533"/>
      <c r="GK533"/>
      <c r="GL533"/>
      <c r="GM533"/>
      <c r="GN533"/>
      <c r="GO533"/>
      <c r="GP533"/>
      <c r="GQ533"/>
      <c r="GR533"/>
      <c r="GS533"/>
      <c r="GT533"/>
      <c r="GU533"/>
      <c r="GV533"/>
      <c r="GW533"/>
      <c r="GX533"/>
      <c r="GY533"/>
      <c r="GZ533"/>
      <c r="HA533"/>
      <c r="HB533"/>
      <c r="HC533"/>
      <c r="HD533"/>
      <c r="HE533"/>
      <c r="HF533"/>
      <c r="HG533"/>
      <c r="HH533"/>
      <c r="HI533"/>
      <c r="HJ533"/>
      <c r="HK533"/>
      <c r="HL533"/>
      <c r="HM533"/>
      <c r="HN533"/>
      <c r="HO533"/>
      <c r="HP533"/>
      <c r="HQ533"/>
      <c r="HR533"/>
      <c r="HS533"/>
      <c r="HT533"/>
      <c r="HU533"/>
      <c r="HV533"/>
      <c r="HW533"/>
      <c r="HX533"/>
      <c r="HY533"/>
      <c r="HZ533"/>
      <c r="IA533"/>
      <c r="IB533"/>
      <c r="IC533"/>
      <c r="ID533"/>
      <c r="IE533"/>
      <c r="IF533"/>
      <c r="IG533"/>
      <c r="IH533"/>
      <c r="II533"/>
      <c r="IJ533"/>
      <c r="IK533"/>
      <c r="IL533"/>
      <c r="IM533"/>
      <c r="IN533"/>
      <c r="IO533"/>
      <c r="IP533"/>
      <c r="IQ533"/>
      <c r="IR533"/>
      <c r="IS533"/>
      <c r="IT533"/>
      <c r="IU533"/>
      <c r="IV533"/>
      <c r="IW533"/>
      <c r="IX533"/>
      <c r="IY533"/>
      <c r="IZ533"/>
      <c r="JA533"/>
      <c r="JB533"/>
      <c r="JC533"/>
      <c r="JD533"/>
      <c r="JE533"/>
      <c r="JF533"/>
      <c r="JG533"/>
      <c r="JH533"/>
      <c r="JI533"/>
      <c r="JJ533"/>
      <c r="JK533"/>
      <c r="JL533"/>
      <c r="JM533"/>
      <c r="JN533"/>
      <c r="JO533"/>
      <c r="JP533"/>
      <c r="JQ533"/>
      <c r="JR533"/>
      <c r="JS533"/>
      <c r="JT533"/>
      <c r="JU533"/>
      <c r="JV533"/>
      <c r="JW533"/>
      <c r="JX533"/>
      <c r="JY533"/>
      <c r="JZ533"/>
      <c r="KA533"/>
      <c r="KB533"/>
      <c r="KC533"/>
      <c r="KD533"/>
      <c r="KE533"/>
      <c r="KF533"/>
      <c r="KG533"/>
      <c r="KH533"/>
      <c r="KI533"/>
      <c r="KJ533"/>
      <c r="KK533"/>
      <c r="KL533"/>
      <c r="KM533"/>
      <c r="KN533"/>
      <c r="KO533"/>
      <c r="KP533"/>
      <c r="KQ533"/>
      <c r="KR533"/>
      <c r="KS533"/>
      <c r="KT533"/>
      <c r="KU533"/>
      <c r="KV533"/>
      <c r="KW533"/>
      <c r="KX533"/>
      <c r="KY533"/>
      <c r="KZ533"/>
      <c r="LA533"/>
      <c r="LB533"/>
      <c r="LC533"/>
      <c r="LD533"/>
      <c r="LE533"/>
      <c r="LF533"/>
      <c r="LG533"/>
      <c r="LH533"/>
      <c r="LI533"/>
      <c r="LJ533"/>
      <c r="LK533"/>
      <c r="LL533"/>
      <c r="LM533"/>
      <c r="LN533"/>
      <c r="LO533"/>
      <c r="LP533"/>
      <c r="LQ533"/>
      <c r="LR533"/>
      <c r="LS533"/>
      <c r="LT533"/>
      <c r="LU533"/>
      <c r="LV533"/>
      <c r="LW533"/>
      <c r="LX533"/>
      <c r="LY533"/>
      <c r="LZ533"/>
      <c r="MA533"/>
      <c r="MB533"/>
      <c r="MC533"/>
      <c r="MD533"/>
      <c r="ME533"/>
      <c r="MF533"/>
      <c r="MG533"/>
      <c r="MH533"/>
      <c r="MI533"/>
      <c r="MJ533"/>
      <c r="MK533"/>
      <c r="ML533"/>
      <c r="MM533"/>
      <c r="MN533"/>
      <c r="MO533"/>
      <c r="MP533"/>
      <c r="MQ533"/>
      <c r="MR533"/>
      <c r="MS533"/>
      <c r="MT533"/>
      <c r="MU533"/>
      <c r="MV533"/>
      <c r="MW533"/>
      <c r="MX533"/>
      <c r="MY533"/>
      <c r="MZ533"/>
      <c r="NA533"/>
      <c r="NB533"/>
      <c r="NC533"/>
      <c r="ND533"/>
      <c r="NE533"/>
      <c r="NF533"/>
      <c r="NG533"/>
      <c r="NH533"/>
      <c r="NI533"/>
      <c r="NJ533"/>
      <c r="NK533"/>
      <c r="NL533"/>
      <c r="NM533"/>
      <c r="NN533"/>
      <c r="NO533"/>
      <c r="NP533"/>
      <c r="NQ533"/>
      <c r="NR533"/>
      <c r="NS533"/>
      <c r="NT533"/>
      <c r="NU533"/>
      <c r="NV533"/>
      <c r="NW533"/>
      <c r="NX533"/>
      <c r="NY533"/>
      <c r="NZ533"/>
      <c r="OA533"/>
      <c r="OB533"/>
      <c r="OC533"/>
      <c r="OD533"/>
      <c r="OE533"/>
      <c r="OF533"/>
      <c r="OG533"/>
      <c r="OH533"/>
      <c r="OI533"/>
      <c r="OJ533"/>
      <c r="OK533"/>
      <c r="OL533"/>
      <c r="OM533"/>
      <c r="ON533"/>
      <c r="OO533"/>
      <c r="OP533"/>
      <c r="OQ533"/>
      <c r="OR533"/>
      <c r="OS533"/>
      <c r="OT533"/>
      <c r="OU533"/>
      <c r="OV533"/>
      <c r="OW533"/>
      <c r="OX533"/>
      <c r="OY533"/>
      <c r="OZ533"/>
      <c r="PA533"/>
      <c r="PB533"/>
      <c r="PC533"/>
      <c r="PD533"/>
      <c r="PE533"/>
      <c r="PF533"/>
      <c r="PG533"/>
      <c r="PH533"/>
      <c r="PI533"/>
      <c r="PJ533"/>
      <c r="PK533"/>
      <c r="PL533"/>
      <c r="PM533"/>
      <c r="PN533"/>
      <c r="PO533"/>
      <c r="PP533"/>
      <c r="PQ533"/>
      <c r="PR533"/>
      <c r="PS533"/>
      <c r="PT533"/>
      <c r="PU533"/>
      <c r="PV533"/>
      <c r="PW533"/>
      <c r="PX533"/>
      <c r="PY533"/>
      <c r="PZ533"/>
      <c r="QA533"/>
      <c r="QB533"/>
      <c r="QC533"/>
      <c r="QD533"/>
      <c r="QE533"/>
      <c r="QF533"/>
      <c r="QG533"/>
      <c r="QH533"/>
      <c r="QI533"/>
      <c r="QJ533"/>
      <c r="QK533"/>
      <c r="QL533"/>
      <c r="QM533"/>
      <c r="QN533"/>
      <c r="QO533"/>
      <c r="QP533"/>
      <c r="QQ533"/>
      <c r="QR533"/>
      <c r="QS533"/>
      <c r="QT533"/>
      <c r="QU533"/>
      <c r="QV533"/>
      <c r="QW533"/>
      <c r="QX533"/>
      <c r="QY533"/>
      <c r="QZ533"/>
      <c r="RA533"/>
      <c r="RB533"/>
      <c r="RC533"/>
      <c r="RD533"/>
      <c r="RE533"/>
      <c r="RF533"/>
      <c r="RG533"/>
      <c r="RH533"/>
      <c r="RI533"/>
      <c r="RJ533"/>
      <c r="RK533"/>
      <c r="RL533"/>
      <c r="RM533"/>
      <c r="RN533"/>
      <c r="RO533"/>
      <c r="RP533"/>
      <c r="RQ533"/>
      <c r="RR533"/>
      <c r="RS533"/>
      <c r="RT533"/>
      <c r="RU533"/>
      <c r="RV533"/>
      <c r="RW533"/>
      <c r="RX533"/>
      <c r="RY533"/>
      <c r="RZ533"/>
      <c r="SA533"/>
      <c r="SB533"/>
      <c r="SC533"/>
      <c r="SD533"/>
      <c r="SE533"/>
      <c r="SF533"/>
      <c r="SG533"/>
      <c r="SH533"/>
      <c r="SI533"/>
      <c r="SJ533"/>
      <c r="SK533"/>
      <c r="SL533"/>
      <c r="SM533"/>
      <c r="SN533"/>
      <c r="SO533"/>
      <c r="SP533"/>
      <c r="SQ533"/>
      <c r="SR533"/>
      <c r="SS533"/>
      <c r="ST533"/>
      <c r="SU533"/>
      <c r="SV533"/>
      <c r="SW533"/>
      <c r="SX533"/>
      <c r="SY533"/>
      <c r="SZ533"/>
      <c r="TA533"/>
      <c r="TB533"/>
      <c r="TC533"/>
      <c r="TD533"/>
      <c r="TE533"/>
      <c r="TF533"/>
      <c r="TG533"/>
      <c r="TH533"/>
      <c r="TI533"/>
      <c r="TJ533"/>
      <c r="TK533"/>
      <c r="TL533"/>
      <c r="TM533"/>
      <c r="TN533"/>
      <c r="TO533"/>
      <c r="TP533"/>
      <c r="TQ533"/>
      <c r="TR533"/>
      <c r="TS533"/>
      <c r="TT533"/>
      <c r="TU533"/>
      <c r="TV533"/>
      <c r="TW533"/>
      <c r="TX533"/>
      <c r="TY533"/>
      <c r="TZ533"/>
      <c r="UA533"/>
      <c r="UB533"/>
      <c r="UC533"/>
      <c r="UD533"/>
      <c r="UE533"/>
      <c r="UF533"/>
      <c r="UG533"/>
      <c r="UH533"/>
      <c r="UI533"/>
      <c r="UJ533"/>
      <c r="UK533"/>
      <c r="UL533"/>
      <c r="UM533"/>
      <c r="UN533"/>
      <c r="UO533"/>
      <c r="UP533"/>
      <c r="UQ533"/>
      <c r="UR533"/>
      <c r="US533"/>
      <c r="UT533"/>
      <c r="UU533"/>
      <c r="UV533"/>
      <c r="UW533"/>
      <c r="UX533"/>
      <c r="UY533"/>
      <c r="UZ533"/>
      <c r="VA533"/>
      <c r="VB533"/>
      <c r="VC533"/>
      <c r="VD533"/>
      <c r="VE533"/>
      <c r="VF533"/>
      <c r="VG533"/>
      <c r="VH533"/>
      <c r="VI533"/>
      <c r="VJ533"/>
      <c r="VK533"/>
      <c r="VL533"/>
      <c r="VM533"/>
      <c r="VN533"/>
      <c r="VO533"/>
      <c r="VP533"/>
      <c r="VQ533"/>
      <c r="VR533"/>
      <c r="VS533"/>
      <c r="VT533"/>
      <c r="VU533"/>
      <c r="VV533"/>
      <c r="VW533"/>
      <c r="VX533"/>
      <c r="VY533"/>
      <c r="VZ533"/>
      <c r="WA533"/>
      <c r="WB533"/>
      <c r="WC533"/>
      <c r="WD533"/>
      <c r="WE533"/>
      <c r="WF533"/>
      <c r="WG533"/>
      <c r="WH533"/>
      <c r="WI533"/>
      <c r="WJ533"/>
      <c r="WK533"/>
      <c r="WL533"/>
      <c r="WM533"/>
      <c r="WN533"/>
      <c r="WO533"/>
      <c r="WP533"/>
      <c r="WQ533"/>
      <c r="WR533"/>
      <c r="WS533"/>
      <c r="WT533"/>
      <c r="WU533"/>
      <c r="WV533"/>
      <c r="WW533"/>
      <c r="WX533"/>
      <c r="WY533"/>
      <c r="WZ533"/>
      <c r="XA533"/>
      <c r="XB533"/>
      <c r="XC533"/>
      <c r="XD533"/>
      <c r="XE533"/>
      <c r="XF533"/>
      <c r="XG533"/>
      <c r="XH533"/>
      <c r="XI533"/>
      <c r="XJ533"/>
      <c r="XK533"/>
      <c r="XL533"/>
      <c r="XM533"/>
      <c r="XN533"/>
      <c r="XO533"/>
      <c r="XP533"/>
      <c r="XQ533"/>
      <c r="XR533"/>
      <c r="XS533"/>
      <c r="XT533"/>
      <c r="XU533"/>
      <c r="XV533"/>
      <c r="XW533"/>
      <c r="XX533"/>
      <c r="XY533"/>
      <c r="XZ533"/>
      <c r="YA533"/>
      <c r="YB533"/>
      <c r="YC533"/>
      <c r="YD533"/>
      <c r="YE533"/>
      <c r="YF533"/>
      <c r="YG533"/>
      <c r="YH533"/>
      <c r="YI533"/>
      <c r="YJ533"/>
      <c r="YK533"/>
      <c r="YL533"/>
      <c r="YM533"/>
      <c r="YN533"/>
      <c r="YO533"/>
      <c r="YP533"/>
      <c r="YQ533"/>
      <c r="YR533"/>
      <c r="YS533"/>
      <c r="YT533"/>
      <c r="YU533"/>
      <c r="YV533"/>
      <c r="YW533"/>
      <c r="YX533"/>
      <c r="YY533"/>
      <c r="YZ533"/>
      <c r="ZA533"/>
      <c r="ZB533"/>
      <c r="ZC533"/>
      <c r="ZD533"/>
      <c r="ZE533"/>
      <c r="ZF533"/>
      <c r="ZG533"/>
      <c r="ZH533"/>
      <c r="ZI533"/>
      <c r="ZJ533"/>
      <c r="ZK533"/>
      <c r="ZL533"/>
      <c r="ZM533"/>
      <c r="ZN533"/>
      <c r="ZO533"/>
      <c r="ZP533"/>
      <c r="ZQ533"/>
      <c r="ZR533"/>
      <c r="ZS533"/>
      <c r="ZT533"/>
      <c r="ZU533"/>
      <c r="ZV533"/>
      <c r="ZW533"/>
      <c r="ZX533"/>
      <c r="ZY533"/>
      <c r="ZZ533"/>
      <c r="AAA533"/>
      <c r="AAB533"/>
      <c r="AAC533"/>
      <c r="AAD533"/>
      <c r="AAE533"/>
      <c r="AAF533"/>
      <c r="AAG533"/>
      <c r="AAH533"/>
      <c r="AAI533"/>
      <c r="AAJ533"/>
      <c r="AAK533"/>
      <c r="AAL533"/>
      <c r="AAM533"/>
      <c r="AAN533"/>
      <c r="AAO533"/>
      <c r="AAP533"/>
      <c r="AAQ533"/>
      <c r="AAR533"/>
      <c r="AAS533"/>
      <c r="AAT533"/>
      <c r="AAU533"/>
      <c r="AAV533"/>
      <c r="AAW533"/>
      <c r="AAX533"/>
      <c r="AAY533"/>
      <c r="AAZ533"/>
      <c r="ABA533"/>
      <c r="ABB533"/>
      <c r="ABC533"/>
      <c r="ABD533"/>
      <c r="ABE533"/>
      <c r="ABF533"/>
      <c r="ABG533"/>
      <c r="ABH533"/>
      <c r="ABI533"/>
      <c r="ABJ533"/>
      <c r="ABK533"/>
      <c r="ABL533"/>
      <c r="ABM533"/>
      <c r="ABN533"/>
      <c r="ABO533"/>
      <c r="ABP533"/>
      <c r="ABQ533"/>
      <c r="ABR533"/>
      <c r="ABS533"/>
      <c r="ABT533"/>
      <c r="ABU533"/>
      <c r="ABV533"/>
      <c r="ABW533"/>
      <c r="ABX533"/>
      <c r="ABY533"/>
      <c r="ABZ533"/>
      <c r="ACA533"/>
      <c r="ACB533"/>
      <c r="ACC533"/>
      <c r="ACD533"/>
      <c r="ACE533"/>
      <c r="ACF533"/>
      <c r="ACG533"/>
      <c r="ACH533"/>
      <c r="ACI533"/>
      <c r="ACJ533"/>
      <c r="ACK533"/>
      <c r="ACL533"/>
      <c r="ACM533"/>
      <c r="ACN533"/>
      <c r="ACO533"/>
      <c r="ACP533"/>
      <c r="ACQ533"/>
      <c r="ACR533"/>
      <c r="ACS533"/>
      <c r="ACT533"/>
      <c r="ACU533"/>
      <c r="ACV533"/>
      <c r="ACW533"/>
      <c r="ACX533"/>
      <c r="ACY533"/>
      <c r="ACZ533"/>
      <c r="ADA533"/>
      <c r="ADB533"/>
      <c r="ADC533"/>
      <c r="ADD533"/>
      <c r="ADE533"/>
      <c r="ADF533"/>
      <c r="ADG533"/>
      <c r="ADH533"/>
      <c r="ADI533"/>
      <c r="ADJ533"/>
      <c r="ADK533"/>
      <c r="ADL533"/>
      <c r="ADM533"/>
      <c r="ADN533"/>
      <c r="ADO533"/>
      <c r="ADP533"/>
      <c r="ADQ533"/>
      <c r="ADR533"/>
      <c r="ADS533"/>
      <c r="ADT533"/>
      <c r="ADU533"/>
      <c r="ADV533"/>
      <c r="ADW533"/>
      <c r="ADX533"/>
      <c r="ADY533"/>
      <c r="ADZ533"/>
      <c r="AEA533"/>
      <c r="AEB533"/>
      <c r="AEC533"/>
      <c r="AED533"/>
      <c r="AEE533"/>
      <c r="AEF533"/>
      <c r="AEG533"/>
      <c r="AEH533"/>
      <c r="AEI533"/>
      <c r="AEJ533"/>
      <c r="AEK533"/>
      <c r="AEL533"/>
      <c r="AEM533"/>
      <c r="AEN533"/>
      <c r="AEO533"/>
      <c r="AEP533"/>
      <c r="AEQ533"/>
      <c r="AER533"/>
      <c r="AES533"/>
      <c r="AET533"/>
      <c r="AEU533"/>
      <c r="AEV533"/>
      <c r="AEW533"/>
      <c r="AEX533"/>
      <c r="AEY533"/>
      <c r="AEZ533"/>
      <c r="AFA533"/>
      <c r="AFB533"/>
      <c r="AFC533"/>
      <c r="AFD533"/>
      <c r="AFE533"/>
      <c r="AFF533"/>
      <c r="AFG533"/>
      <c r="AFH533"/>
      <c r="AFI533"/>
      <c r="AFJ533"/>
      <c r="AFK533"/>
      <c r="AFL533"/>
      <c r="AFM533"/>
      <c r="AFN533"/>
      <c r="AFO533"/>
      <c r="AFP533"/>
      <c r="AFQ533"/>
      <c r="AFR533"/>
      <c r="AFS533"/>
      <c r="AFT533"/>
      <c r="AFU533"/>
      <c r="AFV533"/>
      <c r="AFW533"/>
      <c r="AFX533"/>
      <c r="AFY533"/>
      <c r="AFZ533"/>
      <c r="AGA533"/>
      <c r="AGB533"/>
      <c r="AGC533"/>
      <c r="AGD533"/>
      <c r="AGE533"/>
      <c r="AGF533"/>
      <c r="AGG533"/>
      <c r="AGH533"/>
      <c r="AGI533"/>
      <c r="AGJ533"/>
      <c r="AGK533"/>
      <c r="AGL533"/>
      <c r="AGM533"/>
      <c r="AGN533"/>
      <c r="AGO533"/>
      <c r="AGP533"/>
      <c r="AGQ533"/>
      <c r="AGR533"/>
      <c r="AGS533"/>
      <c r="AGT533"/>
      <c r="AGU533"/>
      <c r="AGV533"/>
      <c r="AGW533"/>
      <c r="AGX533"/>
      <c r="AGY533"/>
      <c r="AGZ533"/>
      <c r="AHA533"/>
      <c r="AHB533"/>
      <c r="AHC533"/>
      <c r="AHD533"/>
      <c r="AHE533"/>
      <c r="AHF533"/>
      <c r="AHG533"/>
      <c r="AHH533"/>
      <c r="AHI533"/>
      <c r="AHJ533"/>
      <c r="AHK533"/>
      <c r="AHL533"/>
      <c r="AHM533"/>
      <c r="AHN533"/>
      <c r="AHO533"/>
      <c r="AHP533"/>
      <c r="AHQ533"/>
      <c r="AHR533"/>
      <c r="AHS533"/>
      <c r="AHT533"/>
      <c r="AHU533"/>
      <c r="AHV533"/>
      <c r="AHW533"/>
      <c r="AHX533"/>
      <c r="AHY533"/>
      <c r="AHZ533"/>
      <c r="AIA533"/>
      <c r="AIB533"/>
      <c r="AIC533"/>
      <c r="AID533"/>
      <c r="AIE533"/>
      <c r="AIF533"/>
      <c r="AIG533"/>
      <c r="AIH533"/>
      <c r="AII533"/>
      <c r="AIJ533"/>
      <c r="AIK533"/>
      <c r="AIL533"/>
      <c r="AIM533"/>
      <c r="AIN533"/>
      <c r="AIO533"/>
      <c r="AIP533"/>
      <c r="AIQ533"/>
      <c r="AIR533"/>
      <c r="AIS533"/>
      <c r="AIT533"/>
      <c r="AIU533"/>
      <c r="AIV533"/>
      <c r="AIW533"/>
      <c r="AIX533"/>
      <c r="AIY533"/>
      <c r="AIZ533"/>
      <c r="AJA533"/>
      <c r="AJB533"/>
      <c r="AJC533"/>
      <c r="AJD533"/>
      <c r="AJE533"/>
      <c r="AJF533"/>
      <c r="AJG533"/>
      <c r="AJH533"/>
      <c r="AJI533"/>
      <c r="AJJ533"/>
      <c r="AJK533"/>
      <c r="AJL533"/>
      <c r="AJM533"/>
      <c r="AJN533"/>
      <c r="AJO533"/>
      <c r="AJP533"/>
      <c r="AJQ533"/>
      <c r="AJR533"/>
      <c r="AJS533"/>
      <c r="AJT533"/>
      <c r="AJU533"/>
      <c r="AJV533"/>
      <c r="AJW533"/>
      <c r="AJX533"/>
      <c r="AJY533"/>
      <c r="AJZ533"/>
      <c r="AKA533"/>
      <c r="AKB533"/>
      <c r="AKC533"/>
      <c r="AKD533"/>
      <c r="AKE533"/>
      <c r="AKF533"/>
      <c r="AKG533"/>
      <c r="AKH533"/>
      <c r="AKI533"/>
      <c r="AKJ533"/>
      <c r="AKK533"/>
      <c r="AKL533"/>
      <c r="AKM533"/>
      <c r="AKN533"/>
      <c r="AKO533"/>
      <c r="AKP533"/>
      <c r="AKQ533"/>
      <c r="AKR533"/>
      <c r="AKS533"/>
      <c r="AKT533"/>
      <c r="AKU533"/>
      <c r="AKV533"/>
      <c r="AKW533"/>
      <c r="AKX533"/>
      <c r="AKY533"/>
      <c r="AKZ533"/>
      <c r="ALA533"/>
      <c r="ALB533"/>
      <c r="ALC533"/>
      <c r="ALD533"/>
      <c r="ALE533"/>
      <c r="ALF533"/>
      <c r="ALG533"/>
      <c r="ALH533"/>
      <c r="ALI533"/>
      <c r="ALJ533"/>
      <c r="ALK533"/>
      <c r="ALL533"/>
      <c r="ALM533"/>
      <c r="ALN533"/>
      <c r="ALO533"/>
      <c r="ALP533"/>
      <c r="ALQ533"/>
      <c r="ALR533"/>
      <c r="ALS533"/>
      <c r="ALT533"/>
      <c r="ALU533"/>
      <c r="ALV533"/>
      <c r="ALW533"/>
      <c r="ALX533"/>
      <c r="ALY533"/>
      <c r="ALZ533"/>
      <c r="AMA533"/>
      <c r="AMB533"/>
      <c r="AMC533"/>
      <c r="AMD533"/>
      <c r="AME533"/>
      <c r="AMF533"/>
      <c r="AMG533"/>
      <c r="AMH533"/>
      <c r="AMI533"/>
      <c r="AMJ533"/>
      <c r="AMK533"/>
      <c r="AML533"/>
      <c r="AMM533"/>
      <c r="AMN533"/>
      <c r="AMO533"/>
      <c r="AMP533"/>
      <c r="AMQ533"/>
      <c r="AMR533"/>
      <c r="AMS533"/>
      <c r="AMT533"/>
      <c r="AMU533"/>
    </row>
    <row r="534" spans="2:1035" s="6" customFormat="1" ht="15" customHeight="1" x14ac:dyDescent="0.25">
      <c r="B534" s="225"/>
      <c r="C534" s="225" t="str">
        <f t="shared" si="221"/>
        <v>SANCO2</v>
      </c>
      <c r="D534" s="225" t="str">
        <f t="shared" si="222"/>
        <v>GS5-45HPC-D + ECO-119GLBB  (119 gal)</v>
      </c>
      <c r="E534" s="6">
        <f t="shared" si="223"/>
        <v>2201518</v>
      </c>
      <c r="F534" s="55">
        <f t="shared" si="224"/>
        <v>119</v>
      </c>
      <c r="G534" s="6" t="str">
        <f t="shared" si="225"/>
        <v>SANCO2120</v>
      </c>
      <c r="H534" s="114">
        <f t="shared" si="226"/>
        <v>0</v>
      </c>
      <c r="I534" s="152" t="str">
        <f t="shared" si="227"/>
        <v>SANCO2GS5_45HPCD_ECO119GLBB</v>
      </c>
      <c r="J534" s="114">
        <v>2</v>
      </c>
      <c r="K534" s="219">
        <v>3.72</v>
      </c>
      <c r="L534" s="91" t="s">
        <v>188</v>
      </c>
      <c r="M534" s="32">
        <v>2</v>
      </c>
      <c r="N534" s="75">
        <f t="shared" si="228"/>
        <v>22</v>
      </c>
      <c r="O534" s="233" t="s">
        <v>898</v>
      </c>
      <c r="P534" s="62">
        <f t="shared" si="189"/>
        <v>15</v>
      </c>
      <c r="Q534" s="164">
        <f t="shared" si="191"/>
        <v>2201518</v>
      </c>
      <c r="R534" s="59" t="str">
        <f t="shared" si="229"/>
        <v>GS5-45HPC-D + ECO-119GLBB  (119 gal)</v>
      </c>
      <c r="S534" s="151">
        <f t="shared" si="192"/>
        <v>1</v>
      </c>
      <c r="T534" s="229" t="s">
        <v>1302</v>
      </c>
      <c r="U534" s="223">
        <v>119</v>
      </c>
      <c r="V534" s="30" t="s">
        <v>921</v>
      </c>
      <c r="W534" s="80" t="s">
        <v>921</v>
      </c>
      <c r="X534" s="85" t="str">
        <f t="shared" si="193"/>
        <v>SANCO2120</v>
      </c>
      <c r="Y534" s="230">
        <v>0</v>
      </c>
      <c r="Z534" s="46"/>
      <c r="AA534" s="150"/>
      <c r="AB534" s="44"/>
      <c r="AC534" s="124" t="str">
        <f t="shared" si="230"/>
        <v>2,     2201518,   "GS5-45HPC-D + ECO-119GLBB  (119 gal)"</v>
      </c>
      <c r="AD534" s="126" t="str">
        <f t="shared" si="190"/>
        <v>SANCO2</v>
      </c>
      <c r="AE534" s="222" t="s">
        <v>1314</v>
      </c>
      <c r="AF534" s="167">
        <f t="shared" si="194"/>
        <v>1</v>
      </c>
      <c r="AG534" s="124" t="str">
        <f t="shared" si="231"/>
        <v xml:space="preserve">          case  GS5-45HPC-D + ECO-119GLBB  (119 gal)   :   "SANCO2GS5_45HPCD_ECO119GLBB"</v>
      </c>
      <c r="AH534" s="6">
        <v>3.72</v>
      </c>
      <c r="AJ534" s="6">
        <v>2</v>
      </c>
      <c r="AK534"/>
      <c r="AL534" s="138" t="str">
        <f t="shared" si="232"/>
        <v/>
      </c>
      <c r="AM534" s="138" t="str">
        <f t="shared" si="233"/>
        <v/>
      </c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  <c r="CO534"/>
      <c r="CP534"/>
      <c r="CQ534"/>
      <c r="CR534"/>
      <c r="CS534"/>
      <c r="CT534"/>
      <c r="CU534"/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  <c r="DQ534"/>
      <c r="DR534"/>
      <c r="DS534"/>
      <c r="DT534"/>
      <c r="DU534"/>
      <c r="DV534"/>
      <c r="DW534"/>
      <c r="DX534"/>
      <c r="DY534"/>
      <c r="DZ534"/>
      <c r="EA534"/>
      <c r="EB534"/>
      <c r="EC534"/>
      <c r="ED534"/>
      <c r="EE534"/>
      <c r="EF534"/>
      <c r="EG534"/>
      <c r="EH534"/>
      <c r="EI534"/>
      <c r="EJ534"/>
      <c r="EK534"/>
      <c r="EL534"/>
      <c r="EM534"/>
      <c r="EN534"/>
      <c r="EO534"/>
      <c r="EP534"/>
      <c r="EQ534"/>
      <c r="ER534"/>
      <c r="ES534"/>
      <c r="ET534"/>
      <c r="EU534"/>
      <c r="EV534"/>
      <c r="EW534"/>
      <c r="EX534"/>
      <c r="EY534"/>
      <c r="EZ534"/>
      <c r="FA534"/>
      <c r="FB534"/>
      <c r="FC534"/>
      <c r="FD534"/>
      <c r="FE534"/>
      <c r="FF534"/>
      <c r="FG534"/>
      <c r="FH534"/>
      <c r="FI534"/>
      <c r="FJ534"/>
      <c r="FK534"/>
      <c r="FL534"/>
      <c r="FM534"/>
      <c r="FN534"/>
      <c r="FO534"/>
      <c r="FP534"/>
      <c r="FQ534"/>
      <c r="FR534"/>
      <c r="FS534"/>
      <c r="FT534"/>
      <c r="FU534"/>
      <c r="FV534"/>
      <c r="FW534"/>
      <c r="FX534"/>
      <c r="FY534"/>
      <c r="FZ534"/>
      <c r="GA534"/>
      <c r="GB534"/>
      <c r="GC534"/>
      <c r="GD534"/>
      <c r="GE534"/>
      <c r="GF534"/>
      <c r="GG534"/>
      <c r="GH534"/>
      <c r="GI534"/>
      <c r="GJ534"/>
      <c r="GK534"/>
      <c r="GL534"/>
      <c r="GM534"/>
      <c r="GN534"/>
      <c r="GO534"/>
      <c r="GP534"/>
      <c r="GQ534"/>
      <c r="GR534"/>
      <c r="GS534"/>
      <c r="GT534"/>
      <c r="GU534"/>
      <c r="GV534"/>
      <c r="GW534"/>
      <c r="GX534"/>
      <c r="GY534"/>
      <c r="GZ534"/>
      <c r="HA534"/>
      <c r="HB534"/>
      <c r="HC534"/>
      <c r="HD534"/>
      <c r="HE534"/>
      <c r="HF534"/>
      <c r="HG534"/>
      <c r="HH534"/>
      <c r="HI534"/>
      <c r="HJ534"/>
      <c r="HK534"/>
      <c r="HL534"/>
      <c r="HM534"/>
      <c r="HN534"/>
      <c r="HO534"/>
      <c r="HP534"/>
      <c r="HQ534"/>
      <c r="HR534"/>
      <c r="HS534"/>
      <c r="HT534"/>
      <c r="HU534"/>
      <c r="HV534"/>
      <c r="HW534"/>
      <c r="HX534"/>
      <c r="HY534"/>
      <c r="HZ534"/>
      <c r="IA534"/>
      <c r="IB534"/>
      <c r="IC534"/>
      <c r="ID534"/>
      <c r="IE534"/>
      <c r="IF534"/>
      <c r="IG534"/>
      <c r="IH534"/>
      <c r="II534"/>
      <c r="IJ534"/>
      <c r="IK534"/>
      <c r="IL534"/>
      <c r="IM534"/>
      <c r="IN534"/>
      <c r="IO534"/>
      <c r="IP534"/>
      <c r="IQ534"/>
      <c r="IR534"/>
      <c r="IS534"/>
      <c r="IT534"/>
      <c r="IU534"/>
      <c r="IV534"/>
      <c r="IW534"/>
      <c r="IX534"/>
      <c r="IY534"/>
      <c r="IZ534"/>
      <c r="JA534"/>
      <c r="JB534"/>
      <c r="JC534"/>
      <c r="JD534"/>
      <c r="JE534"/>
      <c r="JF534"/>
      <c r="JG534"/>
      <c r="JH534"/>
      <c r="JI534"/>
      <c r="JJ534"/>
      <c r="JK534"/>
      <c r="JL534"/>
      <c r="JM534"/>
      <c r="JN534"/>
      <c r="JO534"/>
      <c r="JP534"/>
      <c r="JQ534"/>
      <c r="JR534"/>
      <c r="JS534"/>
      <c r="JT534"/>
      <c r="JU534"/>
      <c r="JV534"/>
      <c r="JW534"/>
      <c r="JX534"/>
      <c r="JY534"/>
      <c r="JZ534"/>
      <c r="KA534"/>
      <c r="KB534"/>
      <c r="KC534"/>
      <c r="KD534"/>
      <c r="KE534"/>
      <c r="KF534"/>
      <c r="KG534"/>
      <c r="KH534"/>
      <c r="KI534"/>
      <c r="KJ534"/>
      <c r="KK534"/>
      <c r="KL534"/>
      <c r="KM534"/>
      <c r="KN534"/>
      <c r="KO534"/>
      <c r="KP534"/>
      <c r="KQ534"/>
      <c r="KR534"/>
      <c r="KS534"/>
      <c r="KT534"/>
      <c r="KU534"/>
      <c r="KV534"/>
      <c r="KW534"/>
      <c r="KX534"/>
      <c r="KY534"/>
      <c r="KZ534"/>
      <c r="LA534"/>
      <c r="LB534"/>
      <c r="LC534"/>
      <c r="LD534"/>
      <c r="LE534"/>
      <c r="LF534"/>
      <c r="LG534"/>
      <c r="LH534"/>
      <c r="LI534"/>
      <c r="LJ534"/>
      <c r="LK534"/>
      <c r="LL534"/>
      <c r="LM534"/>
      <c r="LN534"/>
      <c r="LO534"/>
      <c r="LP534"/>
      <c r="LQ534"/>
      <c r="LR534"/>
      <c r="LS534"/>
      <c r="LT534"/>
      <c r="LU534"/>
      <c r="LV534"/>
      <c r="LW534"/>
      <c r="LX534"/>
      <c r="LY534"/>
      <c r="LZ534"/>
      <c r="MA534"/>
      <c r="MB534"/>
      <c r="MC534"/>
      <c r="MD534"/>
      <c r="ME534"/>
      <c r="MF534"/>
      <c r="MG534"/>
      <c r="MH534"/>
      <c r="MI534"/>
      <c r="MJ534"/>
      <c r="MK534"/>
      <c r="ML534"/>
      <c r="MM534"/>
      <c r="MN534"/>
      <c r="MO534"/>
      <c r="MP534"/>
      <c r="MQ534"/>
      <c r="MR534"/>
      <c r="MS534"/>
      <c r="MT534"/>
      <c r="MU534"/>
      <c r="MV534"/>
      <c r="MW534"/>
      <c r="MX534"/>
      <c r="MY534"/>
      <c r="MZ534"/>
      <c r="NA534"/>
      <c r="NB534"/>
      <c r="NC534"/>
      <c r="ND534"/>
      <c r="NE534"/>
      <c r="NF534"/>
      <c r="NG534"/>
      <c r="NH534"/>
      <c r="NI534"/>
      <c r="NJ534"/>
      <c r="NK534"/>
      <c r="NL534"/>
      <c r="NM534"/>
      <c r="NN534"/>
      <c r="NO534"/>
      <c r="NP534"/>
      <c r="NQ534"/>
      <c r="NR534"/>
      <c r="NS534"/>
      <c r="NT534"/>
      <c r="NU534"/>
      <c r="NV534"/>
      <c r="NW534"/>
      <c r="NX534"/>
      <c r="NY534"/>
      <c r="NZ534"/>
      <c r="OA534"/>
      <c r="OB534"/>
      <c r="OC534"/>
      <c r="OD534"/>
      <c r="OE534"/>
      <c r="OF534"/>
      <c r="OG534"/>
      <c r="OH534"/>
      <c r="OI534"/>
      <c r="OJ534"/>
      <c r="OK534"/>
      <c r="OL534"/>
      <c r="OM534"/>
      <c r="ON534"/>
      <c r="OO534"/>
      <c r="OP534"/>
      <c r="OQ534"/>
      <c r="OR534"/>
      <c r="OS534"/>
      <c r="OT534"/>
      <c r="OU534"/>
      <c r="OV534"/>
      <c r="OW534"/>
      <c r="OX534"/>
      <c r="OY534"/>
      <c r="OZ534"/>
      <c r="PA534"/>
      <c r="PB534"/>
      <c r="PC534"/>
      <c r="PD534"/>
      <c r="PE534"/>
      <c r="PF534"/>
      <c r="PG534"/>
      <c r="PH534"/>
      <c r="PI534"/>
      <c r="PJ534"/>
      <c r="PK534"/>
      <c r="PL534"/>
      <c r="PM534"/>
      <c r="PN534"/>
      <c r="PO534"/>
      <c r="PP534"/>
      <c r="PQ534"/>
      <c r="PR534"/>
      <c r="PS534"/>
      <c r="PT534"/>
      <c r="PU534"/>
      <c r="PV534"/>
      <c r="PW534"/>
      <c r="PX534"/>
      <c r="PY534"/>
      <c r="PZ534"/>
      <c r="QA534"/>
      <c r="QB534"/>
      <c r="QC534"/>
      <c r="QD534"/>
      <c r="QE534"/>
      <c r="QF534"/>
      <c r="QG534"/>
      <c r="QH534"/>
      <c r="QI534"/>
      <c r="QJ534"/>
      <c r="QK534"/>
      <c r="QL534"/>
      <c r="QM534"/>
      <c r="QN534"/>
      <c r="QO534"/>
      <c r="QP534"/>
      <c r="QQ534"/>
      <c r="QR534"/>
      <c r="QS534"/>
      <c r="QT534"/>
      <c r="QU534"/>
      <c r="QV534"/>
      <c r="QW534"/>
      <c r="QX534"/>
      <c r="QY534"/>
      <c r="QZ534"/>
      <c r="RA534"/>
      <c r="RB534"/>
      <c r="RC534"/>
      <c r="RD534"/>
      <c r="RE534"/>
      <c r="RF534"/>
      <c r="RG534"/>
      <c r="RH534"/>
      <c r="RI534"/>
      <c r="RJ534"/>
      <c r="RK534"/>
      <c r="RL534"/>
      <c r="RM534"/>
      <c r="RN534"/>
      <c r="RO534"/>
      <c r="RP534"/>
      <c r="RQ534"/>
      <c r="RR534"/>
      <c r="RS534"/>
      <c r="RT534"/>
      <c r="RU534"/>
      <c r="RV534"/>
      <c r="RW534"/>
      <c r="RX534"/>
      <c r="RY534"/>
      <c r="RZ534"/>
      <c r="SA534"/>
      <c r="SB534"/>
      <c r="SC534"/>
      <c r="SD534"/>
      <c r="SE534"/>
      <c r="SF534"/>
      <c r="SG534"/>
      <c r="SH534"/>
      <c r="SI534"/>
      <c r="SJ534"/>
      <c r="SK534"/>
      <c r="SL534"/>
      <c r="SM534"/>
      <c r="SN534"/>
      <c r="SO534"/>
      <c r="SP534"/>
      <c r="SQ534"/>
      <c r="SR534"/>
      <c r="SS534"/>
      <c r="ST534"/>
      <c r="SU534"/>
      <c r="SV534"/>
      <c r="SW534"/>
      <c r="SX534"/>
      <c r="SY534"/>
      <c r="SZ534"/>
      <c r="TA534"/>
      <c r="TB534"/>
      <c r="TC534"/>
      <c r="TD534"/>
      <c r="TE534"/>
      <c r="TF534"/>
      <c r="TG534"/>
      <c r="TH534"/>
      <c r="TI534"/>
      <c r="TJ534"/>
      <c r="TK534"/>
      <c r="TL534"/>
      <c r="TM534"/>
      <c r="TN534"/>
      <c r="TO534"/>
      <c r="TP534"/>
      <c r="TQ534"/>
      <c r="TR534"/>
      <c r="TS534"/>
      <c r="TT534"/>
      <c r="TU534"/>
      <c r="TV534"/>
      <c r="TW534"/>
      <c r="TX534"/>
      <c r="TY534"/>
      <c r="TZ534"/>
      <c r="UA534"/>
      <c r="UB534"/>
      <c r="UC534"/>
      <c r="UD534"/>
      <c r="UE534"/>
      <c r="UF534"/>
      <c r="UG534"/>
      <c r="UH534"/>
      <c r="UI534"/>
      <c r="UJ534"/>
      <c r="UK534"/>
      <c r="UL534"/>
      <c r="UM534"/>
      <c r="UN534"/>
      <c r="UO534"/>
      <c r="UP534"/>
      <c r="UQ534"/>
      <c r="UR534"/>
      <c r="US534"/>
      <c r="UT534"/>
      <c r="UU534"/>
      <c r="UV534"/>
      <c r="UW534"/>
      <c r="UX534"/>
      <c r="UY534"/>
      <c r="UZ534"/>
      <c r="VA534"/>
      <c r="VB534"/>
      <c r="VC534"/>
      <c r="VD534"/>
      <c r="VE534"/>
      <c r="VF534"/>
      <c r="VG534"/>
      <c r="VH534"/>
      <c r="VI534"/>
      <c r="VJ534"/>
      <c r="VK534"/>
      <c r="VL534"/>
      <c r="VM534"/>
      <c r="VN534"/>
      <c r="VO534"/>
      <c r="VP534"/>
      <c r="VQ534"/>
      <c r="VR534"/>
      <c r="VS534"/>
      <c r="VT534"/>
      <c r="VU534"/>
      <c r="VV534"/>
      <c r="VW534"/>
      <c r="VX534"/>
      <c r="VY534"/>
      <c r="VZ534"/>
      <c r="WA534"/>
      <c r="WB534"/>
      <c r="WC534"/>
      <c r="WD534"/>
      <c r="WE534"/>
      <c r="WF534"/>
      <c r="WG534"/>
      <c r="WH534"/>
      <c r="WI534"/>
      <c r="WJ534"/>
      <c r="WK534"/>
      <c r="WL534"/>
      <c r="WM534"/>
      <c r="WN534"/>
      <c r="WO534"/>
      <c r="WP534"/>
      <c r="WQ534"/>
      <c r="WR534"/>
      <c r="WS534"/>
      <c r="WT534"/>
      <c r="WU534"/>
      <c r="WV534"/>
      <c r="WW534"/>
      <c r="WX534"/>
      <c r="WY534"/>
      <c r="WZ534"/>
      <c r="XA534"/>
      <c r="XB534"/>
      <c r="XC534"/>
      <c r="XD534"/>
      <c r="XE534"/>
      <c r="XF534"/>
      <c r="XG534"/>
      <c r="XH534"/>
      <c r="XI534"/>
      <c r="XJ534"/>
      <c r="XK534"/>
      <c r="XL534"/>
      <c r="XM534"/>
      <c r="XN534"/>
      <c r="XO534"/>
      <c r="XP534"/>
      <c r="XQ534"/>
      <c r="XR534"/>
      <c r="XS534"/>
      <c r="XT534"/>
      <c r="XU534"/>
      <c r="XV534"/>
      <c r="XW534"/>
      <c r="XX534"/>
      <c r="XY534"/>
      <c r="XZ534"/>
      <c r="YA534"/>
      <c r="YB534"/>
      <c r="YC534"/>
      <c r="YD534"/>
      <c r="YE534"/>
      <c r="YF534"/>
      <c r="YG534"/>
      <c r="YH534"/>
      <c r="YI534"/>
      <c r="YJ534"/>
      <c r="YK534"/>
      <c r="YL534"/>
      <c r="YM534"/>
      <c r="YN534"/>
      <c r="YO534"/>
      <c r="YP534"/>
      <c r="YQ534"/>
      <c r="YR534"/>
      <c r="YS534"/>
      <c r="YT534"/>
      <c r="YU534"/>
      <c r="YV534"/>
      <c r="YW534"/>
      <c r="YX534"/>
      <c r="YY534"/>
      <c r="YZ534"/>
      <c r="ZA534"/>
      <c r="ZB534"/>
      <c r="ZC534"/>
      <c r="ZD534"/>
      <c r="ZE534"/>
      <c r="ZF534"/>
      <c r="ZG534"/>
      <c r="ZH534"/>
      <c r="ZI534"/>
      <c r="ZJ534"/>
      <c r="ZK534"/>
      <c r="ZL534"/>
      <c r="ZM534"/>
      <c r="ZN534"/>
      <c r="ZO534"/>
      <c r="ZP534"/>
      <c r="ZQ534"/>
      <c r="ZR534"/>
      <c r="ZS534"/>
      <c r="ZT534"/>
      <c r="ZU534"/>
      <c r="ZV534"/>
      <c r="ZW534"/>
      <c r="ZX534"/>
      <c r="ZY534"/>
      <c r="ZZ534"/>
      <c r="AAA534"/>
      <c r="AAB534"/>
      <c r="AAC534"/>
      <c r="AAD534"/>
      <c r="AAE534"/>
      <c r="AAF534"/>
      <c r="AAG534"/>
      <c r="AAH534"/>
      <c r="AAI534"/>
      <c r="AAJ534"/>
      <c r="AAK534"/>
      <c r="AAL534"/>
      <c r="AAM534"/>
      <c r="AAN534"/>
      <c r="AAO534"/>
      <c r="AAP534"/>
      <c r="AAQ534"/>
      <c r="AAR534"/>
      <c r="AAS534"/>
      <c r="AAT534"/>
      <c r="AAU534"/>
      <c r="AAV534"/>
      <c r="AAW534"/>
      <c r="AAX534"/>
      <c r="AAY534"/>
      <c r="AAZ534"/>
      <c r="ABA534"/>
      <c r="ABB534"/>
      <c r="ABC534"/>
      <c r="ABD534"/>
      <c r="ABE534"/>
      <c r="ABF534"/>
      <c r="ABG534"/>
      <c r="ABH534"/>
      <c r="ABI534"/>
      <c r="ABJ534"/>
      <c r="ABK534"/>
      <c r="ABL534"/>
      <c r="ABM534"/>
      <c r="ABN534"/>
      <c r="ABO534"/>
      <c r="ABP534"/>
      <c r="ABQ534"/>
      <c r="ABR534"/>
      <c r="ABS534"/>
      <c r="ABT534"/>
      <c r="ABU534"/>
      <c r="ABV534"/>
      <c r="ABW534"/>
      <c r="ABX534"/>
      <c r="ABY534"/>
      <c r="ABZ534"/>
      <c r="ACA534"/>
      <c r="ACB534"/>
      <c r="ACC534"/>
      <c r="ACD534"/>
      <c r="ACE534"/>
      <c r="ACF534"/>
      <c r="ACG534"/>
      <c r="ACH534"/>
      <c r="ACI534"/>
      <c r="ACJ534"/>
      <c r="ACK534"/>
      <c r="ACL534"/>
      <c r="ACM534"/>
      <c r="ACN534"/>
      <c r="ACO534"/>
      <c r="ACP534"/>
      <c r="ACQ534"/>
      <c r="ACR534"/>
      <c r="ACS534"/>
      <c r="ACT534"/>
      <c r="ACU534"/>
      <c r="ACV534"/>
      <c r="ACW534"/>
      <c r="ACX534"/>
      <c r="ACY534"/>
      <c r="ACZ534"/>
      <c r="ADA534"/>
      <c r="ADB534"/>
      <c r="ADC534"/>
      <c r="ADD534"/>
      <c r="ADE534"/>
      <c r="ADF534"/>
      <c r="ADG534"/>
      <c r="ADH534"/>
      <c r="ADI534"/>
      <c r="ADJ534"/>
      <c r="ADK534"/>
      <c r="ADL534"/>
      <c r="ADM534"/>
      <c r="ADN534"/>
      <c r="ADO534"/>
      <c r="ADP534"/>
      <c r="ADQ534"/>
      <c r="ADR534"/>
      <c r="ADS534"/>
      <c r="ADT534"/>
      <c r="ADU534"/>
      <c r="ADV534"/>
      <c r="ADW534"/>
      <c r="ADX534"/>
      <c r="ADY534"/>
      <c r="ADZ534"/>
      <c r="AEA534"/>
      <c r="AEB534"/>
      <c r="AEC534"/>
      <c r="AED534"/>
      <c r="AEE534"/>
      <c r="AEF534"/>
      <c r="AEG534"/>
      <c r="AEH534"/>
      <c r="AEI534"/>
      <c r="AEJ534"/>
      <c r="AEK534"/>
      <c r="AEL534"/>
      <c r="AEM534"/>
      <c r="AEN534"/>
      <c r="AEO534"/>
      <c r="AEP534"/>
      <c r="AEQ534"/>
      <c r="AER534"/>
      <c r="AES534"/>
      <c r="AET534"/>
      <c r="AEU534"/>
      <c r="AEV534"/>
      <c r="AEW534"/>
      <c r="AEX534"/>
      <c r="AEY534"/>
      <c r="AEZ534"/>
      <c r="AFA534"/>
      <c r="AFB534"/>
      <c r="AFC534"/>
      <c r="AFD534"/>
      <c r="AFE534"/>
      <c r="AFF534"/>
      <c r="AFG534"/>
      <c r="AFH534"/>
      <c r="AFI534"/>
      <c r="AFJ534"/>
      <c r="AFK534"/>
      <c r="AFL534"/>
      <c r="AFM534"/>
      <c r="AFN534"/>
      <c r="AFO534"/>
      <c r="AFP534"/>
      <c r="AFQ534"/>
      <c r="AFR534"/>
      <c r="AFS534"/>
      <c r="AFT534"/>
      <c r="AFU534"/>
      <c r="AFV534"/>
      <c r="AFW534"/>
      <c r="AFX534"/>
      <c r="AFY534"/>
      <c r="AFZ534"/>
      <c r="AGA534"/>
      <c r="AGB534"/>
      <c r="AGC534"/>
      <c r="AGD534"/>
      <c r="AGE534"/>
      <c r="AGF534"/>
      <c r="AGG534"/>
      <c r="AGH534"/>
      <c r="AGI534"/>
      <c r="AGJ534"/>
      <c r="AGK534"/>
      <c r="AGL534"/>
      <c r="AGM534"/>
      <c r="AGN534"/>
      <c r="AGO534"/>
      <c r="AGP534"/>
      <c r="AGQ534"/>
      <c r="AGR534"/>
      <c r="AGS534"/>
      <c r="AGT534"/>
      <c r="AGU534"/>
      <c r="AGV534"/>
      <c r="AGW534"/>
      <c r="AGX534"/>
      <c r="AGY534"/>
      <c r="AGZ534"/>
      <c r="AHA534"/>
      <c r="AHB534"/>
      <c r="AHC534"/>
      <c r="AHD534"/>
      <c r="AHE534"/>
      <c r="AHF534"/>
      <c r="AHG534"/>
      <c r="AHH534"/>
      <c r="AHI534"/>
      <c r="AHJ534"/>
      <c r="AHK534"/>
      <c r="AHL534"/>
      <c r="AHM534"/>
      <c r="AHN534"/>
      <c r="AHO534"/>
      <c r="AHP534"/>
      <c r="AHQ534"/>
      <c r="AHR534"/>
      <c r="AHS534"/>
      <c r="AHT534"/>
      <c r="AHU534"/>
      <c r="AHV534"/>
      <c r="AHW534"/>
      <c r="AHX534"/>
      <c r="AHY534"/>
      <c r="AHZ534"/>
      <c r="AIA534"/>
      <c r="AIB534"/>
      <c r="AIC534"/>
      <c r="AID534"/>
      <c r="AIE534"/>
      <c r="AIF534"/>
      <c r="AIG534"/>
      <c r="AIH534"/>
      <c r="AII534"/>
      <c r="AIJ534"/>
      <c r="AIK534"/>
      <c r="AIL534"/>
      <c r="AIM534"/>
      <c r="AIN534"/>
      <c r="AIO534"/>
      <c r="AIP534"/>
      <c r="AIQ534"/>
      <c r="AIR534"/>
      <c r="AIS534"/>
      <c r="AIT534"/>
      <c r="AIU534"/>
      <c r="AIV534"/>
      <c r="AIW534"/>
      <c r="AIX534"/>
      <c r="AIY534"/>
      <c r="AIZ534"/>
      <c r="AJA534"/>
      <c r="AJB534"/>
      <c r="AJC534"/>
      <c r="AJD534"/>
      <c r="AJE534"/>
      <c r="AJF534"/>
      <c r="AJG534"/>
      <c r="AJH534"/>
      <c r="AJI534"/>
      <c r="AJJ534"/>
      <c r="AJK534"/>
      <c r="AJL534"/>
      <c r="AJM534"/>
      <c r="AJN534"/>
      <c r="AJO534"/>
      <c r="AJP534"/>
      <c r="AJQ534"/>
      <c r="AJR534"/>
      <c r="AJS534"/>
      <c r="AJT534"/>
      <c r="AJU534"/>
      <c r="AJV534"/>
      <c r="AJW534"/>
      <c r="AJX534"/>
      <c r="AJY534"/>
      <c r="AJZ534"/>
      <c r="AKA534"/>
      <c r="AKB534"/>
      <c r="AKC534"/>
      <c r="AKD534"/>
      <c r="AKE534"/>
      <c r="AKF534"/>
      <c r="AKG534"/>
      <c r="AKH534"/>
      <c r="AKI534"/>
      <c r="AKJ534"/>
      <c r="AKK534"/>
      <c r="AKL534"/>
      <c r="AKM534"/>
      <c r="AKN534"/>
      <c r="AKO534"/>
      <c r="AKP534"/>
      <c r="AKQ534"/>
      <c r="AKR534"/>
      <c r="AKS534"/>
      <c r="AKT534"/>
      <c r="AKU534"/>
      <c r="AKV534"/>
      <c r="AKW534"/>
      <c r="AKX534"/>
      <c r="AKY534"/>
      <c r="AKZ534"/>
      <c r="ALA534"/>
      <c r="ALB534"/>
      <c r="ALC534"/>
      <c r="ALD534"/>
      <c r="ALE534"/>
      <c r="ALF534"/>
      <c r="ALG534"/>
      <c r="ALH534"/>
      <c r="ALI534"/>
      <c r="ALJ534"/>
      <c r="ALK534"/>
      <c r="ALL534"/>
      <c r="ALM534"/>
      <c r="ALN534"/>
      <c r="ALO534"/>
      <c r="ALP534"/>
      <c r="ALQ534"/>
      <c r="ALR534"/>
      <c r="ALS534"/>
      <c r="ALT534"/>
      <c r="ALU534"/>
      <c r="ALV534"/>
      <c r="ALW534"/>
      <c r="ALX534"/>
      <c r="ALY534"/>
      <c r="ALZ534"/>
      <c r="AMA534"/>
      <c r="AMB534"/>
      <c r="AMC534"/>
      <c r="AMD534"/>
      <c r="AME534"/>
      <c r="AMF534"/>
      <c r="AMG534"/>
      <c r="AMH534"/>
      <c r="AMI534"/>
      <c r="AMJ534"/>
      <c r="AMK534"/>
      <c r="AML534"/>
      <c r="AMM534"/>
      <c r="AMN534"/>
      <c r="AMO534"/>
      <c r="AMP534"/>
      <c r="AMQ534"/>
      <c r="AMR534"/>
      <c r="AMS534"/>
      <c r="AMT534"/>
      <c r="AMU534"/>
    </row>
    <row r="535" spans="2:1035" s="6" customFormat="1" ht="15" customHeight="1" x14ac:dyDescent="0.25">
      <c r="B535" s="225"/>
      <c r="C535" s="225" t="str">
        <f t="shared" ref="C535:C537" si="234">O535</f>
        <v>SANCO2</v>
      </c>
      <c r="D535" s="225" t="str">
        <f t="shared" ref="D535:D537" si="235">R535</f>
        <v>GS5-45HPC + ECO-43SSAQB + ECO-RDR  (43 gal)</v>
      </c>
      <c r="E535" s="6">
        <f t="shared" ref="E535:E537" si="236">Q535</f>
        <v>2201616</v>
      </c>
      <c r="F535" s="55">
        <f t="shared" ref="F535:F537" si="237">U535</f>
        <v>43</v>
      </c>
      <c r="G535" s="6" t="str">
        <f t="shared" ref="G535:G537" si="238">X535</f>
        <v>SANCO240</v>
      </c>
      <c r="H535" s="114">
        <f t="shared" ref="H535:H537" si="239">Y535</f>
        <v>1</v>
      </c>
      <c r="I535" s="152" t="str">
        <f t="shared" ref="I535:I537" si="240">AE535</f>
        <v>SANCO2GS5_45HPC_ECO43SSAQBRDR</v>
      </c>
      <c r="J535" s="114">
        <v>3</v>
      </c>
      <c r="K535" s="219">
        <v>3.7</v>
      </c>
      <c r="L535" s="91" t="s">
        <v>188</v>
      </c>
      <c r="M535" s="32">
        <v>3</v>
      </c>
      <c r="N535" s="75">
        <f t="shared" ref="N535:N537" si="241">VLOOKUP( O535, $O$2:$P$24, 2, FALSE )</f>
        <v>22</v>
      </c>
      <c r="O535" s="233" t="s">
        <v>898</v>
      </c>
      <c r="P535" s="62">
        <f t="shared" si="189"/>
        <v>16</v>
      </c>
      <c r="Q535" s="164">
        <f t="shared" si="191"/>
        <v>2201616</v>
      </c>
      <c r="R535" s="59" t="str">
        <f t="shared" ref="R535:R537" si="242">T535 &amp; "  (" &amp; U535 &amp; " gal)"</f>
        <v>GS5-45HPC + ECO-43SSAQB + ECO-RDR  (43 gal)</v>
      </c>
      <c r="S535" s="151">
        <f t="shared" si="192"/>
        <v>1</v>
      </c>
      <c r="T535" s="229" t="s">
        <v>1303</v>
      </c>
      <c r="U535" s="223">
        <v>43</v>
      </c>
      <c r="V535" s="30" t="s">
        <v>899</v>
      </c>
      <c r="W535" s="80" t="s">
        <v>899</v>
      </c>
      <c r="X535" s="85" t="str">
        <f t="shared" si="193"/>
        <v>SANCO240</v>
      </c>
      <c r="Y535" s="230">
        <v>1</v>
      </c>
      <c r="Z535" s="46"/>
      <c r="AA535" s="150"/>
      <c r="AB535" s="44"/>
      <c r="AC535" s="124" t="str">
        <f t="shared" ref="AC535:AC537" si="243">"2,     "&amp;E535&amp;",   """&amp;R535&amp;""""</f>
        <v>2,     2201616,   "GS5-45HPC + ECO-43SSAQB + ECO-RDR  (43 gal)"</v>
      </c>
      <c r="AD535" s="126" t="str">
        <f t="shared" si="190"/>
        <v>SANCO2</v>
      </c>
      <c r="AE535" s="222" t="s">
        <v>1315</v>
      </c>
      <c r="AF535" s="167">
        <f t="shared" si="194"/>
        <v>1</v>
      </c>
      <c r="AG535" s="124" t="str">
        <f t="shared" ref="AG535:AG537" si="244">"          case  "&amp;D535&amp;"   :   """&amp;AE535&amp;""""</f>
        <v xml:space="preserve">          case  GS5-45HPC + ECO-43SSAQB + ECO-RDR  (43 gal)   :   "SANCO2GS5_45HPC_ECO43SSAQBRDR"</v>
      </c>
      <c r="AH535" s="6">
        <v>3.7</v>
      </c>
      <c r="AJ535" s="6">
        <v>3</v>
      </c>
      <c r="AK535"/>
      <c r="AL535" s="138">
        <f t="shared" ref="AL535:AL537" si="245">IF( AJ535=3, AH535, "" )</f>
        <v>3.7</v>
      </c>
      <c r="AM535" s="138" t="str">
        <f t="shared" ref="AM535:AM537" si="246">IF( AJ535=4, AH535, "" )</f>
        <v/>
      </c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  <c r="CO535"/>
      <c r="CP535"/>
      <c r="CQ535"/>
      <c r="CR535"/>
      <c r="CS535"/>
      <c r="CT535"/>
      <c r="CU535"/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  <c r="DQ535"/>
      <c r="DR535"/>
      <c r="DS535"/>
      <c r="DT535"/>
      <c r="DU535"/>
      <c r="DV535"/>
      <c r="DW535"/>
      <c r="DX535"/>
      <c r="DY535"/>
      <c r="DZ535"/>
      <c r="EA535"/>
      <c r="EB535"/>
      <c r="EC535"/>
      <c r="ED535"/>
      <c r="EE535"/>
      <c r="EF535"/>
      <c r="EG535"/>
      <c r="EH535"/>
      <c r="EI535"/>
      <c r="EJ535"/>
      <c r="EK535"/>
      <c r="EL535"/>
      <c r="EM535"/>
      <c r="EN535"/>
      <c r="EO535"/>
      <c r="EP535"/>
      <c r="EQ535"/>
      <c r="ER535"/>
      <c r="ES535"/>
      <c r="ET535"/>
      <c r="EU535"/>
      <c r="EV535"/>
      <c r="EW535"/>
      <c r="EX535"/>
      <c r="EY535"/>
      <c r="EZ535"/>
      <c r="FA535"/>
      <c r="FB535"/>
      <c r="FC535"/>
      <c r="FD535"/>
      <c r="FE535"/>
      <c r="FF535"/>
      <c r="FG535"/>
      <c r="FH535"/>
      <c r="FI535"/>
      <c r="FJ535"/>
      <c r="FK535"/>
      <c r="FL535"/>
      <c r="FM535"/>
      <c r="FN535"/>
      <c r="FO535"/>
      <c r="FP535"/>
      <c r="FQ535"/>
      <c r="FR535"/>
      <c r="FS535"/>
      <c r="FT535"/>
      <c r="FU535"/>
      <c r="FV535"/>
      <c r="FW535"/>
      <c r="FX535"/>
      <c r="FY535"/>
      <c r="FZ535"/>
      <c r="GA535"/>
      <c r="GB535"/>
      <c r="GC535"/>
      <c r="GD535"/>
      <c r="GE535"/>
      <c r="GF535"/>
      <c r="GG535"/>
      <c r="GH535"/>
      <c r="GI535"/>
      <c r="GJ535"/>
      <c r="GK535"/>
      <c r="GL535"/>
      <c r="GM535"/>
      <c r="GN535"/>
      <c r="GO535"/>
      <c r="GP535"/>
      <c r="GQ535"/>
      <c r="GR535"/>
      <c r="GS535"/>
      <c r="GT535"/>
      <c r="GU535"/>
      <c r="GV535"/>
      <c r="GW535"/>
      <c r="GX535"/>
      <c r="GY535"/>
      <c r="GZ535"/>
      <c r="HA535"/>
      <c r="HB535"/>
      <c r="HC535"/>
      <c r="HD535"/>
      <c r="HE535"/>
      <c r="HF535"/>
      <c r="HG535"/>
      <c r="HH535"/>
      <c r="HI535"/>
      <c r="HJ535"/>
      <c r="HK535"/>
      <c r="HL535"/>
      <c r="HM535"/>
      <c r="HN535"/>
      <c r="HO535"/>
      <c r="HP535"/>
      <c r="HQ535"/>
      <c r="HR535"/>
      <c r="HS535"/>
      <c r="HT535"/>
      <c r="HU535"/>
      <c r="HV535"/>
      <c r="HW535"/>
      <c r="HX535"/>
      <c r="HY535"/>
      <c r="HZ535"/>
      <c r="IA535"/>
      <c r="IB535"/>
      <c r="IC535"/>
      <c r="ID535"/>
      <c r="IE535"/>
      <c r="IF535"/>
      <c r="IG535"/>
      <c r="IH535"/>
      <c r="II535"/>
      <c r="IJ535"/>
      <c r="IK535"/>
      <c r="IL535"/>
      <c r="IM535"/>
      <c r="IN535"/>
      <c r="IO535"/>
      <c r="IP535"/>
      <c r="IQ535"/>
      <c r="IR535"/>
      <c r="IS535"/>
      <c r="IT535"/>
      <c r="IU535"/>
      <c r="IV535"/>
      <c r="IW535"/>
      <c r="IX535"/>
      <c r="IY535"/>
      <c r="IZ535"/>
      <c r="JA535"/>
      <c r="JB535"/>
      <c r="JC535"/>
      <c r="JD535"/>
      <c r="JE535"/>
      <c r="JF535"/>
      <c r="JG535"/>
      <c r="JH535"/>
      <c r="JI535"/>
      <c r="JJ535"/>
      <c r="JK535"/>
      <c r="JL535"/>
      <c r="JM535"/>
      <c r="JN535"/>
      <c r="JO535"/>
      <c r="JP535"/>
      <c r="JQ535"/>
      <c r="JR535"/>
      <c r="JS535"/>
      <c r="JT535"/>
      <c r="JU535"/>
      <c r="JV535"/>
      <c r="JW535"/>
      <c r="JX535"/>
      <c r="JY535"/>
      <c r="JZ535"/>
      <c r="KA535"/>
      <c r="KB535"/>
      <c r="KC535"/>
      <c r="KD535"/>
      <c r="KE535"/>
      <c r="KF535"/>
      <c r="KG535"/>
      <c r="KH535"/>
      <c r="KI535"/>
      <c r="KJ535"/>
      <c r="KK535"/>
      <c r="KL535"/>
      <c r="KM535"/>
      <c r="KN535"/>
      <c r="KO535"/>
      <c r="KP535"/>
      <c r="KQ535"/>
      <c r="KR535"/>
      <c r="KS535"/>
      <c r="KT535"/>
      <c r="KU535"/>
      <c r="KV535"/>
      <c r="KW535"/>
      <c r="KX535"/>
      <c r="KY535"/>
      <c r="KZ535"/>
      <c r="LA535"/>
      <c r="LB535"/>
      <c r="LC535"/>
      <c r="LD535"/>
      <c r="LE535"/>
      <c r="LF535"/>
      <c r="LG535"/>
      <c r="LH535"/>
      <c r="LI535"/>
      <c r="LJ535"/>
      <c r="LK535"/>
      <c r="LL535"/>
      <c r="LM535"/>
      <c r="LN535"/>
      <c r="LO535"/>
      <c r="LP535"/>
      <c r="LQ535"/>
      <c r="LR535"/>
      <c r="LS535"/>
      <c r="LT535"/>
      <c r="LU535"/>
      <c r="LV535"/>
      <c r="LW535"/>
      <c r="LX535"/>
      <c r="LY535"/>
      <c r="LZ535"/>
      <c r="MA535"/>
      <c r="MB535"/>
      <c r="MC535"/>
      <c r="MD535"/>
      <c r="ME535"/>
      <c r="MF535"/>
      <c r="MG535"/>
      <c r="MH535"/>
      <c r="MI535"/>
      <c r="MJ535"/>
      <c r="MK535"/>
      <c r="ML535"/>
      <c r="MM535"/>
      <c r="MN535"/>
      <c r="MO535"/>
      <c r="MP535"/>
      <c r="MQ535"/>
      <c r="MR535"/>
      <c r="MS535"/>
      <c r="MT535"/>
      <c r="MU535"/>
      <c r="MV535"/>
      <c r="MW535"/>
      <c r="MX535"/>
      <c r="MY535"/>
      <c r="MZ535"/>
      <c r="NA535"/>
      <c r="NB535"/>
      <c r="NC535"/>
      <c r="ND535"/>
      <c r="NE535"/>
      <c r="NF535"/>
      <c r="NG535"/>
      <c r="NH535"/>
      <c r="NI535"/>
      <c r="NJ535"/>
      <c r="NK535"/>
      <c r="NL535"/>
      <c r="NM535"/>
      <c r="NN535"/>
      <c r="NO535"/>
      <c r="NP535"/>
      <c r="NQ535"/>
      <c r="NR535"/>
      <c r="NS535"/>
      <c r="NT535"/>
      <c r="NU535"/>
      <c r="NV535"/>
      <c r="NW535"/>
      <c r="NX535"/>
      <c r="NY535"/>
      <c r="NZ535"/>
      <c r="OA535"/>
      <c r="OB535"/>
      <c r="OC535"/>
      <c r="OD535"/>
      <c r="OE535"/>
      <c r="OF535"/>
      <c r="OG535"/>
      <c r="OH535"/>
      <c r="OI535"/>
      <c r="OJ535"/>
      <c r="OK535"/>
      <c r="OL535"/>
      <c r="OM535"/>
      <c r="ON535"/>
      <c r="OO535"/>
      <c r="OP535"/>
      <c r="OQ535"/>
      <c r="OR535"/>
      <c r="OS535"/>
      <c r="OT535"/>
      <c r="OU535"/>
      <c r="OV535"/>
      <c r="OW535"/>
      <c r="OX535"/>
      <c r="OY535"/>
      <c r="OZ535"/>
      <c r="PA535"/>
      <c r="PB535"/>
      <c r="PC535"/>
      <c r="PD535"/>
      <c r="PE535"/>
      <c r="PF535"/>
      <c r="PG535"/>
      <c r="PH535"/>
      <c r="PI535"/>
      <c r="PJ535"/>
      <c r="PK535"/>
      <c r="PL535"/>
      <c r="PM535"/>
      <c r="PN535"/>
      <c r="PO535"/>
      <c r="PP535"/>
      <c r="PQ535"/>
      <c r="PR535"/>
      <c r="PS535"/>
      <c r="PT535"/>
      <c r="PU535"/>
      <c r="PV535"/>
      <c r="PW535"/>
      <c r="PX535"/>
      <c r="PY535"/>
      <c r="PZ535"/>
      <c r="QA535"/>
      <c r="QB535"/>
      <c r="QC535"/>
      <c r="QD535"/>
      <c r="QE535"/>
      <c r="QF535"/>
      <c r="QG535"/>
      <c r="QH535"/>
      <c r="QI535"/>
      <c r="QJ535"/>
      <c r="QK535"/>
      <c r="QL535"/>
      <c r="QM535"/>
      <c r="QN535"/>
      <c r="QO535"/>
      <c r="QP535"/>
      <c r="QQ535"/>
      <c r="QR535"/>
      <c r="QS535"/>
      <c r="QT535"/>
      <c r="QU535"/>
      <c r="QV535"/>
      <c r="QW535"/>
      <c r="QX535"/>
      <c r="QY535"/>
      <c r="QZ535"/>
      <c r="RA535"/>
      <c r="RB535"/>
      <c r="RC535"/>
      <c r="RD535"/>
      <c r="RE535"/>
      <c r="RF535"/>
      <c r="RG535"/>
      <c r="RH535"/>
      <c r="RI535"/>
      <c r="RJ535"/>
      <c r="RK535"/>
      <c r="RL535"/>
      <c r="RM535"/>
      <c r="RN535"/>
      <c r="RO535"/>
      <c r="RP535"/>
      <c r="RQ535"/>
      <c r="RR535"/>
      <c r="RS535"/>
      <c r="RT535"/>
      <c r="RU535"/>
      <c r="RV535"/>
      <c r="RW535"/>
      <c r="RX535"/>
      <c r="RY535"/>
      <c r="RZ535"/>
      <c r="SA535"/>
      <c r="SB535"/>
      <c r="SC535"/>
      <c r="SD535"/>
      <c r="SE535"/>
      <c r="SF535"/>
      <c r="SG535"/>
      <c r="SH535"/>
      <c r="SI535"/>
      <c r="SJ535"/>
      <c r="SK535"/>
      <c r="SL535"/>
      <c r="SM535"/>
      <c r="SN535"/>
      <c r="SO535"/>
      <c r="SP535"/>
      <c r="SQ535"/>
      <c r="SR535"/>
      <c r="SS535"/>
      <c r="ST535"/>
      <c r="SU535"/>
      <c r="SV535"/>
      <c r="SW535"/>
      <c r="SX535"/>
      <c r="SY535"/>
      <c r="SZ535"/>
      <c r="TA535"/>
      <c r="TB535"/>
      <c r="TC535"/>
      <c r="TD535"/>
      <c r="TE535"/>
      <c r="TF535"/>
      <c r="TG535"/>
      <c r="TH535"/>
      <c r="TI535"/>
      <c r="TJ535"/>
      <c r="TK535"/>
      <c r="TL535"/>
      <c r="TM535"/>
      <c r="TN535"/>
      <c r="TO535"/>
      <c r="TP535"/>
      <c r="TQ535"/>
      <c r="TR535"/>
      <c r="TS535"/>
      <c r="TT535"/>
      <c r="TU535"/>
      <c r="TV535"/>
      <c r="TW535"/>
      <c r="TX535"/>
      <c r="TY535"/>
      <c r="TZ535"/>
      <c r="UA535"/>
      <c r="UB535"/>
      <c r="UC535"/>
      <c r="UD535"/>
      <c r="UE535"/>
      <c r="UF535"/>
      <c r="UG535"/>
      <c r="UH535"/>
      <c r="UI535"/>
      <c r="UJ535"/>
      <c r="UK535"/>
      <c r="UL535"/>
      <c r="UM535"/>
      <c r="UN535"/>
      <c r="UO535"/>
      <c r="UP535"/>
      <c r="UQ535"/>
      <c r="UR535"/>
      <c r="US535"/>
      <c r="UT535"/>
      <c r="UU535"/>
      <c r="UV535"/>
      <c r="UW535"/>
      <c r="UX535"/>
      <c r="UY535"/>
      <c r="UZ535"/>
      <c r="VA535"/>
      <c r="VB535"/>
      <c r="VC535"/>
      <c r="VD535"/>
      <c r="VE535"/>
      <c r="VF535"/>
      <c r="VG535"/>
      <c r="VH535"/>
      <c r="VI535"/>
      <c r="VJ535"/>
      <c r="VK535"/>
      <c r="VL535"/>
      <c r="VM535"/>
      <c r="VN535"/>
      <c r="VO535"/>
      <c r="VP535"/>
      <c r="VQ535"/>
      <c r="VR535"/>
      <c r="VS535"/>
      <c r="VT535"/>
      <c r="VU535"/>
      <c r="VV535"/>
      <c r="VW535"/>
      <c r="VX535"/>
      <c r="VY535"/>
      <c r="VZ535"/>
      <c r="WA535"/>
      <c r="WB535"/>
      <c r="WC535"/>
      <c r="WD535"/>
      <c r="WE535"/>
      <c r="WF535"/>
      <c r="WG535"/>
      <c r="WH535"/>
      <c r="WI535"/>
      <c r="WJ535"/>
      <c r="WK535"/>
      <c r="WL535"/>
      <c r="WM535"/>
      <c r="WN535"/>
      <c r="WO535"/>
      <c r="WP535"/>
      <c r="WQ535"/>
      <c r="WR535"/>
      <c r="WS535"/>
      <c r="WT535"/>
      <c r="WU535"/>
      <c r="WV535"/>
      <c r="WW535"/>
      <c r="WX535"/>
      <c r="WY535"/>
      <c r="WZ535"/>
      <c r="XA535"/>
      <c r="XB535"/>
      <c r="XC535"/>
      <c r="XD535"/>
      <c r="XE535"/>
      <c r="XF535"/>
      <c r="XG535"/>
      <c r="XH535"/>
      <c r="XI535"/>
      <c r="XJ535"/>
      <c r="XK535"/>
      <c r="XL535"/>
      <c r="XM535"/>
      <c r="XN535"/>
      <c r="XO535"/>
      <c r="XP535"/>
      <c r="XQ535"/>
      <c r="XR535"/>
      <c r="XS535"/>
      <c r="XT535"/>
      <c r="XU535"/>
      <c r="XV535"/>
      <c r="XW535"/>
      <c r="XX535"/>
      <c r="XY535"/>
      <c r="XZ535"/>
      <c r="YA535"/>
      <c r="YB535"/>
      <c r="YC535"/>
      <c r="YD535"/>
      <c r="YE535"/>
      <c r="YF535"/>
      <c r="YG535"/>
      <c r="YH535"/>
      <c r="YI535"/>
      <c r="YJ535"/>
      <c r="YK535"/>
      <c r="YL535"/>
      <c r="YM535"/>
      <c r="YN535"/>
      <c r="YO535"/>
      <c r="YP535"/>
      <c r="YQ535"/>
      <c r="YR535"/>
      <c r="YS535"/>
      <c r="YT535"/>
      <c r="YU535"/>
      <c r="YV535"/>
      <c r="YW535"/>
      <c r="YX535"/>
      <c r="YY535"/>
      <c r="YZ535"/>
      <c r="ZA535"/>
      <c r="ZB535"/>
      <c r="ZC535"/>
      <c r="ZD535"/>
      <c r="ZE535"/>
      <c r="ZF535"/>
      <c r="ZG535"/>
      <c r="ZH535"/>
      <c r="ZI535"/>
      <c r="ZJ535"/>
      <c r="ZK535"/>
      <c r="ZL535"/>
      <c r="ZM535"/>
      <c r="ZN535"/>
      <c r="ZO535"/>
      <c r="ZP535"/>
      <c r="ZQ535"/>
      <c r="ZR535"/>
      <c r="ZS535"/>
      <c r="ZT535"/>
      <c r="ZU535"/>
      <c r="ZV535"/>
      <c r="ZW535"/>
      <c r="ZX535"/>
      <c r="ZY535"/>
      <c r="ZZ535"/>
      <c r="AAA535"/>
      <c r="AAB535"/>
      <c r="AAC535"/>
      <c r="AAD535"/>
      <c r="AAE535"/>
      <c r="AAF535"/>
      <c r="AAG535"/>
      <c r="AAH535"/>
      <c r="AAI535"/>
      <c r="AAJ535"/>
      <c r="AAK535"/>
      <c r="AAL535"/>
      <c r="AAM535"/>
      <c r="AAN535"/>
      <c r="AAO535"/>
      <c r="AAP535"/>
      <c r="AAQ535"/>
      <c r="AAR535"/>
      <c r="AAS535"/>
      <c r="AAT535"/>
      <c r="AAU535"/>
      <c r="AAV535"/>
      <c r="AAW535"/>
      <c r="AAX535"/>
      <c r="AAY535"/>
      <c r="AAZ535"/>
      <c r="ABA535"/>
      <c r="ABB535"/>
      <c r="ABC535"/>
      <c r="ABD535"/>
      <c r="ABE535"/>
      <c r="ABF535"/>
      <c r="ABG535"/>
      <c r="ABH535"/>
      <c r="ABI535"/>
      <c r="ABJ535"/>
      <c r="ABK535"/>
      <c r="ABL535"/>
      <c r="ABM535"/>
      <c r="ABN535"/>
      <c r="ABO535"/>
      <c r="ABP535"/>
      <c r="ABQ535"/>
      <c r="ABR535"/>
      <c r="ABS535"/>
      <c r="ABT535"/>
      <c r="ABU535"/>
      <c r="ABV535"/>
      <c r="ABW535"/>
      <c r="ABX535"/>
      <c r="ABY535"/>
      <c r="ABZ535"/>
      <c r="ACA535"/>
      <c r="ACB535"/>
      <c r="ACC535"/>
      <c r="ACD535"/>
      <c r="ACE535"/>
      <c r="ACF535"/>
      <c r="ACG535"/>
      <c r="ACH535"/>
      <c r="ACI535"/>
      <c r="ACJ535"/>
      <c r="ACK535"/>
      <c r="ACL535"/>
      <c r="ACM535"/>
      <c r="ACN535"/>
      <c r="ACO535"/>
      <c r="ACP535"/>
      <c r="ACQ535"/>
      <c r="ACR535"/>
      <c r="ACS535"/>
      <c r="ACT535"/>
      <c r="ACU535"/>
      <c r="ACV535"/>
      <c r="ACW535"/>
      <c r="ACX535"/>
      <c r="ACY535"/>
      <c r="ACZ535"/>
      <c r="ADA535"/>
      <c r="ADB535"/>
      <c r="ADC535"/>
      <c r="ADD535"/>
      <c r="ADE535"/>
      <c r="ADF535"/>
      <c r="ADG535"/>
      <c r="ADH535"/>
      <c r="ADI535"/>
      <c r="ADJ535"/>
      <c r="ADK535"/>
      <c r="ADL535"/>
      <c r="ADM535"/>
      <c r="ADN535"/>
      <c r="ADO535"/>
      <c r="ADP535"/>
      <c r="ADQ535"/>
      <c r="ADR535"/>
      <c r="ADS535"/>
      <c r="ADT535"/>
      <c r="ADU535"/>
      <c r="ADV535"/>
      <c r="ADW535"/>
      <c r="ADX535"/>
      <c r="ADY535"/>
      <c r="ADZ535"/>
      <c r="AEA535"/>
      <c r="AEB535"/>
      <c r="AEC535"/>
      <c r="AED535"/>
      <c r="AEE535"/>
      <c r="AEF535"/>
      <c r="AEG535"/>
      <c r="AEH535"/>
      <c r="AEI535"/>
      <c r="AEJ535"/>
      <c r="AEK535"/>
      <c r="AEL535"/>
      <c r="AEM535"/>
      <c r="AEN535"/>
      <c r="AEO535"/>
      <c r="AEP535"/>
      <c r="AEQ535"/>
      <c r="AER535"/>
      <c r="AES535"/>
      <c r="AET535"/>
      <c r="AEU535"/>
      <c r="AEV535"/>
      <c r="AEW535"/>
      <c r="AEX535"/>
      <c r="AEY535"/>
      <c r="AEZ535"/>
      <c r="AFA535"/>
      <c r="AFB535"/>
      <c r="AFC535"/>
      <c r="AFD535"/>
      <c r="AFE535"/>
      <c r="AFF535"/>
      <c r="AFG535"/>
      <c r="AFH535"/>
      <c r="AFI535"/>
      <c r="AFJ535"/>
      <c r="AFK535"/>
      <c r="AFL535"/>
      <c r="AFM535"/>
      <c r="AFN535"/>
      <c r="AFO535"/>
      <c r="AFP535"/>
      <c r="AFQ535"/>
      <c r="AFR535"/>
      <c r="AFS535"/>
      <c r="AFT535"/>
      <c r="AFU535"/>
      <c r="AFV535"/>
      <c r="AFW535"/>
      <c r="AFX535"/>
      <c r="AFY535"/>
      <c r="AFZ535"/>
      <c r="AGA535"/>
      <c r="AGB535"/>
      <c r="AGC535"/>
      <c r="AGD535"/>
      <c r="AGE535"/>
      <c r="AGF535"/>
      <c r="AGG535"/>
      <c r="AGH535"/>
      <c r="AGI535"/>
      <c r="AGJ535"/>
      <c r="AGK535"/>
      <c r="AGL535"/>
      <c r="AGM535"/>
      <c r="AGN535"/>
      <c r="AGO535"/>
      <c r="AGP535"/>
      <c r="AGQ535"/>
      <c r="AGR535"/>
      <c r="AGS535"/>
      <c r="AGT535"/>
      <c r="AGU535"/>
      <c r="AGV535"/>
      <c r="AGW535"/>
      <c r="AGX535"/>
      <c r="AGY535"/>
      <c r="AGZ535"/>
      <c r="AHA535"/>
      <c r="AHB535"/>
      <c r="AHC535"/>
      <c r="AHD535"/>
      <c r="AHE535"/>
      <c r="AHF535"/>
      <c r="AHG535"/>
      <c r="AHH535"/>
      <c r="AHI535"/>
      <c r="AHJ535"/>
      <c r="AHK535"/>
      <c r="AHL535"/>
      <c r="AHM535"/>
      <c r="AHN535"/>
      <c r="AHO535"/>
      <c r="AHP535"/>
      <c r="AHQ535"/>
      <c r="AHR535"/>
      <c r="AHS535"/>
      <c r="AHT535"/>
      <c r="AHU535"/>
      <c r="AHV535"/>
      <c r="AHW535"/>
      <c r="AHX535"/>
      <c r="AHY535"/>
      <c r="AHZ535"/>
      <c r="AIA535"/>
      <c r="AIB535"/>
      <c r="AIC535"/>
      <c r="AID535"/>
      <c r="AIE535"/>
      <c r="AIF535"/>
      <c r="AIG535"/>
      <c r="AIH535"/>
      <c r="AII535"/>
      <c r="AIJ535"/>
      <c r="AIK535"/>
      <c r="AIL535"/>
      <c r="AIM535"/>
      <c r="AIN535"/>
      <c r="AIO535"/>
      <c r="AIP535"/>
      <c r="AIQ535"/>
      <c r="AIR535"/>
      <c r="AIS535"/>
      <c r="AIT535"/>
      <c r="AIU535"/>
      <c r="AIV535"/>
      <c r="AIW535"/>
      <c r="AIX535"/>
      <c r="AIY535"/>
      <c r="AIZ535"/>
      <c r="AJA535"/>
      <c r="AJB535"/>
      <c r="AJC535"/>
      <c r="AJD535"/>
      <c r="AJE535"/>
      <c r="AJF535"/>
      <c r="AJG535"/>
      <c r="AJH535"/>
      <c r="AJI535"/>
      <c r="AJJ535"/>
      <c r="AJK535"/>
      <c r="AJL535"/>
      <c r="AJM535"/>
      <c r="AJN535"/>
      <c r="AJO535"/>
      <c r="AJP535"/>
      <c r="AJQ535"/>
      <c r="AJR535"/>
      <c r="AJS535"/>
      <c r="AJT535"/>
      <c r="AJU535"/>
      <c r="AJV535"/>
      <c r="AJW535"/>
      <c r="AJX535"/>
      <c r="AJY535"/>
      <c r="AJZ535"/>
      <c r="AKA535"/>
      <c r="AKB535"/>
      <c r="AKC535"/>
      <c r="AKD535"/>
      <c r="AKE535"/>
      <c r="AKF535"/>
      <c r="AKG535"/>
      <c r="AKH535"/>
      <c r="AKI535"/>
      <c r="AKJ535"/>
      <c r="AKK535"/>
      <c r="AKL535"/>
      <c r="AKM535"/>
      <c r="AKN535"/>
      <c r="AKO535"/>
      <c r="AKP535"/>
      <c r="AKQ535"/>
      <c r="AKR535"/>
      <c r="AKS535"/>
      <c r="AKT535"/>
      <c r="AKU535"/>
      <c r="AKV535"/>
      <c r="AKW535"/>
      <c r="AKX535"/>
      <c r="AKY535"/>
      <c r="AKZ535"/>
      <c r="ALA535"/>
      <c r="ALB535"/>
      <c r="ALC535"/>
      <c r="ALD535"/>
      <c r="ALE535"/>
      <c r="ALF535"/>
      <c r="ALG535"/>
      <c r="ALH535"/>
      <c r="ALI535"/>
      <c r="ALJ535"/>
      <c r="ALK535"/>
      <c r="ALL535"/>
      <c r="ALM535"/>
      <c r="ALN535"/>
      <c r="ALO535"/>
      <c r="ALP535"/>
      <c r="ALQ535"/>
      <c r="ALR535"/>
      <c r="ALS535"/>
      <c r="ALT535"/>
      <c r="ALU535"/>
      <c r="ALV535"/>
      <c r="ALW535"/>
      <c r="ALX535"/>
      <c r="ALY535"/>
      <c r="ALZ535"/>
      <c r="AMA535"/>
      <c r="AMB535"/>
      <c r="AMC535"/>
      <c r="AMD535"/>
      <c r="AME535"/>
      <c r="AMF535"/>
      <c r="AMG535"/>
      <c r="AMH535"/>
      <c r="AMI535"/>
      <c r="AMJ535"/>
      <c r="AMK535"/>
      <c r="AML535"/>
      <c r="AMM535"/>
      <c r="AMN535"/>
      <c r="AMO535"/>
      <c r="AMP535"/>
      <c r="AMQ535"/>
      <c r="AMR535"/>
      <c r="AMS535"/>
      <c r="AMT535"/>
      <c r="AMU535"/>
    </row>
    <row r="536" spans="2:1035" s="6" customFormat="1" ht="15" customHeight="1" x14ac:dyDescent="0.25">
      <c r="B536" s="225"/>
      <c r="C536" s="225" t="str">
        <f t="shared" si="234"/>
        <v>SANCO2</v>
      </c>
      <c r="D536" s="225" t="str">
        <f t="shared" si="235"/>
        <v>GS5-45HPC + ECO-83SSAQB + ECO-RDR  (83 gal)</v>
      </c>
      <c r="E536" s="6">
        <f t="shared" si="236"/>
        <v>2201717</v>
      </c>
      <c r="F536" s="55">
        <f t="shared" si="237"/>
        <v>83</v>
      </c>
      <c r="G536" s="6" t="str">
        <f t="shared" si="238"/>
        <v>SANCO280</v>
      </c>
      <c r="H536" s="114">
        <f t="shared" si="239"/>
        <v>1</v>
      </c>
      <c r="I536" s="152" t="str">
        <f t="shared" si="240"/>
        <v>SANCO2GS5_45HPC_ECO83SSAQBRDR</v>
      </c>
      <c r="J536" s="114">
        <v>3</v>
      </c>
      <c r="K536" s="219">
        <v>3.8</v>
      </c>
      <c r="L536" s="91" t="s">
        <v>188</v>
      </c>
      <c r="M536" s="32">
        <v>3</v>
      </c>
      <c r="N536" s="75">
        <f t="shared" si="241"/>
        <v>22</v>
      </c>
      <c r="O536" s="233" t="s">
        <v>898</v>
      </c>
      <c r="P536" s="62">
        <f t="shared" si="189"/>
        <v>17</v>
      </c>
      <c r="Q536" s="164">
        <f t="shared" si="191"/>
        <v>2201717</v>
      </c>
      <c r="R536" s="59" t="str">
        <f t="shared" si="242"/>
        <v>GS5-45HPC + ECO-83SSAQB + ECO-RDR  (83 gal)</v>
      </c>
      <c r="S536" s="151">
        <f t="shared" si="192"/>
        <v>1</v>
      </c>
      <c r="T536" s="229" t="s">
        <v>1304</v>
      </c>
      <c r="U536" s="223">
        <v>83</v>
      </c>
      <c r="V536" s="30" t="s">
        <v>900</v>
      </c>
      <c r="W536" s="80" t="s">
        <v>900</v>
      </c>
      <c r="X536" s="85" t="str">
        <f t="shared" si="193"/>
        <v>SANCO280</v>
      </c>
      <c r="Y536" s="230">
        <v>1</v>
      </c>
      <c r="Z536" s="46"/>
      <c r="AA536" s="150"/>
      <c r="AB536" s="44"/>
      <c r="AC536" s="124" t="str">
        <f t="shared" si="243"/>
        <v>2,     2201717,   "GS5-45HPC + ECO-83SSAQB + ECO-RDR  (83 gal)"</v>
      </c>
      <c r="AD536" s="126" t="str">
        <f t="shared" si="190"/>
        <v>SANCO2</v>
      </c>
      <c r="AE536" s="222" t="s">
        <v>1316</v>
      </c>
      <c r="AF536" s="167">
        <f t="shared" si="194"/>
        <v>1</v>
      </c>
      <c r="AG536" s="124" t="str">
        <f t="shared" si="244"/>
        <v xml:space="preserve">          case  GS5-45HPC + ECO-83SSAQB + ECO-RDR  (83 gal)   :   "SANCO2GS5_45HPC_ECO83SSAQBRDR"</v>
      </c>
      <c r="AH536" s="6">
        <v>3.8</v>
      </c>
      <c r="AJ536" s="6">
        <v>3</v>
      </c>
      <c r="AK536"/>
      <c r="AL536" s="138">
        <f t="shared" si="245"/>
        <v>3.8</v>
      </c>
      <c r="AM536" s="138" t="str">
        <f t="shared" si="246"/>
        <v/>
      </c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  <c r="DQ536"/>
      <c r="DR536"/>
      <c r="DS536"/>
      <c r="DT536"/>
      <c r="DU536"/>
      <c r="DV536"/>
      <c r="DW536"/>
      <c r="DX536"/>
      <c r="DY536"/>
      <c r="DZ536"/>
      <c r="EA536"/>
      <c r="EB536"/>
      <c r="EC536"/>
      <c r="ED536"/>
      <c r="EE536"/>
      <c r="EF536"/>
      <c r="EG536"/>
      <c r="EH536"/>
      <c r="EI536"/>
      <c r="EJ536"/>
      <c r="EK536"/>
      <c r="EL536"/>
      <c r="EM536"/>
      <c r="EN536"/>
      <c r="EO536"/>
      <c r="EP536"/>
      <c r="EQ536"/>
      <c r="ER536"/>
      <c r="ES536"/>
      <c r="ET536"/>
      <c r="EU536"/>
      <c r="EV536"/>
      <c r="EW536"/>
      <c r="EX536"/>
      <c r="EY536"/>
      <c r="EZ536"/>
      <c r="FA536"/>
      <c r="FB536"/>
      <c r="FC536"/>
      <c r="FD536"/>
      <c r="FE536"/>
      <c r="FF536"/>
      <c r="FG536"/>
      <c r="FH536"/>
      <c r="FI536"/>
      <c r="FJ536"/>
      <c r="FK536"/>
      <c r="FL536"/>
      <c r="FM536"/>
      <c r="FN536"/>
      <c r="FO536"/>
      <c r="FP536"/>
      <c r="FQ536"/>
      <c r="FR536"/>
      <c r="FS536"/>
      <c r="FT536"/>
      <c r="FU536"/>
      <c r="FV536"/>
      <c r="FW536"/>
      <c r="FX536"/>
      <c r="FY536"/>
      <c r="FZ536"/>
      <c r="GA536"/>
      <c r="GB536"/>
      <c r="GC536"/>
      <c r="GD536"/>
      <c r="GE536"/>
      <c r="GF536"/>
      <c r="GG536"/>
      <c r="GH536"/>
      <c r="GI536"/>
      <c r="GJ536"/>
      <c r="GK536"/>
      <c r="GL536"/>
      <c r="GM536"/>
      <c r="GN536"/>
      <c r="GO536"/>
      <c r="GP536"/>
      <c r="GQ536"/>
      <c r="GR536"/>
      <c r="GS536"/>
      <c r="GT536"/>
      <c r="GU536"/>
      <c r="GV536"/>
      <c r="GW536"/>
      <c r="GX536"/>
      <c r="GY536"/>
      <c r="GZ536"/>
      <c r="HA536"/>
      <c r="HB536"/>
      <c r="HC536"/>
      <c r="HD536"/>
      <c r="HE536"/>
      <c r="HF536"/>
      <c r="HG536"/>
      <c r="HH536"/>
      <c r="HI536"/>
      <c r="HJ536"/>
      <c r="HK536"/>
      <c r="HL536"/>
      <c r="HM536"/>
      <c r="HN536"/>
      <c r="HO536"/>
      <c r="HP536"/>
      <c r="HQ536"/>
      <c r="HR536"/>
      <c r="HS536"/>
      <c r="HT536"/>
      <c r="HU536"/>
      <c r="HV536"/>
      <c r="HW536"/>
      <c r="HX536"/>
      <c r="HY536"/>
      <c r="HZ536"/>
      <c r="IA536"/>
      <c r="IB536"/>
      <c r="IC536"/>
      <c r="ID536"/>
      <c r="IE536"/>
      <c r="IF536"/>
      <c r="IG536"/>
      <c r="IH536"/>
      <c r="II536"/>
      <c r="IJ536"/>
      <c r="IK536"/>
      <c r="IL536"/>
      <c r="IM536"/>
      <c r="IN536"/>
      <c r="IO536"/>
      <c r="IP536"/>
      <c r="IQ536"/>
      <c r="IR536"/>
      <c r="IS536"/>
      <c r="IT536"/>
      <c r="IU536"/>
      <c r="IV536"/>
      <c r="IW536"/>
      <c r="IX536"/>
      <c r="IY536"/>
      <c r="IZ536"/>
      <c r="JA536"/>
      <c r="JB536"/>
      <c r="JC536"/>
      <c r="JD536"/>
      <c r="JE536"/>
      <c r="JF536"/>
      <c r="JG536"/>
      <c r="JH536"/>
      <c r="JI536"/>
      <c r="JJ536"/>
      <c r="JK536"/>
      <c r="JL536"/>
      <c r="JM536"/>
      <c r="JN536"/>
      <c r="JO536"/>
      <c r="JP536"/>
      <c r="JQ536"/>
      <c r="JR536"/>
      <c r="JS536"/>
      <c r="JT536"/>
      <c r="JU536"/>
      <c r="JV536"/>
      <c r="JW536"/>
      <c r="JX536"/>
      <c r="JY536"/>
      <c r="JZ536"/>
      <c r="KA536"/>
      <c r="KB536"/>
      <c r="KC536"/>
      <c r="KD536"/>
      <c r="KE536"/>
      <c r="KF536"/>
      <c r="KG536"/>
      <c r="KH536"/>
      <c r="KI536"/>
      <c r="KJ536"/>
      <c r="KK536"/>
      <c r="KL536"/>
      <c r="KM536"/>
      <c r="KN536"/>
      <c r="KO536"/>
      <c r="KP536"/>
      <c r="KQ536"/>
      <c r="KR536"/>
      <c r="KS536"/>
      <c r="KT536"/>
      <c r="KU536"/>
      <c r="KV536"/>
      <c r="KW536"/>
      <c r="KX536"/>
      <c r="KY536"/>
      <c r="KZ536"/>
      <c r="LA536"/>
      <c r="LB536"/>
      <c r="LC536"/>
      <c r="LD536"/>
      <c r="LE536"/>
      <c r="LF536"/>
      <c r="LG536"/>
      <c r="LH536"/>
      <c r="LI536"/>
      <c r="LJ536"/>
      <c r="LK536"/>
      <c r="LL536"/>
      <c r="LM536"/>
      <c r="LN536"/>
      <c r="LO536"/>
      <c r="LP536"/>
      <c r="LQ536"/>
      <c r="LR536"/>
      <c r="LS536"/>
      <c r="LT536"/>
      <c r="LU536"/>
      <c r="LV536"/>
      <c r="LW536"/>
      <c r="LX536"/>
      <c r="LY536"/>
      <c r="LZ536"/>
      <c r="MA536"/>
      <c r="MB536"/>
      <c r="MC536"/>
      <c r="MD536"/>
      <c r="ME536"/>
      <c r="MF536"/>
      <c r="MG536"/>
      <c r="MH536"/>
      <c r="MI536"/>
      <c r="MJ536"/>
      <c r="MK536"/>
      <c r="ML536"/>
      <c r="MM536"/>
      <c r="MN536"/>
      <c r="MO536"/>
      <c r="MP536"/>
      <c r="MQ536"/>
      <c r="MR536"/>
      <c r="MS536"/>
      <c r="MT536"/>
      <c r="MU536"/>
      <c r="MV536"/>
      <c r="MW536"/>
      <c r="MX536"/>
      <c r="MY536"/>
      <c r="MZ536"/>
      <c r="NA536"/>
      <c r="NB536"/>
      <c r="NC536"/>
      <c r="ND536"/>
      <c r="NE536"/>
      <c r="NF536"/>
      <c r="NG536"/>
      <c r="NH536"/>
      <c r="NI536"/>
      <c r="NJ536"/>
      <c r="NK536"/>
      <c r="NL536"/>
      <c r="NM536"/>
      <c r="NN536"/>
      <c r="NO536"/>
      <c r="NP536"/>
      <c r="NQ536"/>
      <c r="NR536"/>
      <c r="NS536"/>
      <c r="NT536"/>
      <c r="NU536"/>
      <c r="NV536"/>
      <c r="NW536"/>
      <c r="NX536"/>
      <c r="NY536"/>
      <c r="NZ536"/>
      <c r="OA536"/>
      <c r="OB536"/>
      <c r="OC536"/>
      <c r="OD536"/>
      <c r="OE536"/>
      <c r="OF536"/>
      <c r="OG536"/>
      <c r="OH536"/>
      <c r="OI536"/>
      <c r="OJ536"/>
      <c r="OK536"/>
      <c r="OL536"/>
      <c r="OM536"/>
      <c r="ON536"/>
      <c r="OO536"/>
      <c r="OP536"/>
      <c r="OQ536"/>
      <c r="OR536"/>
      <c r="OS536"/>
      <c r="OT536"/>
      <c r="OU536"/>
      <c r="OV536"/>
      <c r="OW536"/>
      <c r="OX536"/>
      <c r="OY536"/>
      <c r="OZ536"/>
      <c r="PA536"/>
      <c r="PB536"/>
      <c r="PC536"/>
      <c r="PD536"/>
      <c r="PE536"/>
      <c r="PF536"/>
      <c r="PG536"/>
      <c r="PH536"/>
      <c r="PI536"/>
      <c r="PJ536"/>
      <c r="PK536"/>
      <c r="PL536"/>
      <c r="PM536"/>
      <c r="PN536"/>
      <c r="PO536"/>
      <c r="PP536"/>
      <c r="PQ536"/>
      <c r="PR536"/>
      <c r="PS536"/>
      <c r="PT536"/>
      <c r="PU536"/>
      <c r="PV536"/>
      <c r="PW536"/>
      <c r="PX536"/>
      <c r="PY536"/>
      <c r="PZ536"/>
      <c r="QA536"/>
      <c r="QB536"/>
      <c r="QC536"/>
      <c r="QD536"/>
      <c r="QE536"/>
      <c r="QF536"/>
      <c r="QG536"/>
      <c r="QH536"/>
      <c r="QI536"/>
      <c r="QJ536"/>
      <c r="QK536"/>
      <c r="QL536"/>
      <c r="QM536"/>
      <c r="QN536"/>
      <c r="QO536"/>
      <c r="QP536"/>
      <c r="QQ536"/>
      <c r="QR536"/>
      <c r="QS536"/>
      <c r="QT536"/>
      <c r="QU536"/>
      <c r="QV536"/>
      <c r="QW536"/>
      <c r="QX536"/>
      <c r="QY536"/>
      <c r="QZ536"/>
      <c r="RA536"/>
      <c r="RB536"/>
      <c r="RC536"/>
      <c r="RD536"/>
      <c r="RE536"/>
      <c r="RF536"/>
      <c r="RG536"/>
      <c r="RH536"/>
      <c r="RI536"/>
      <c r="RJ536"/>
      <c r="RK536"/>
      <c r="RL536"/>
      <c r="RM536"/>
      <c r="RN536"/>
      <c r="RO536"/>
      <c r="RP536"/>
      <c r="RQ536"/>
      <c r="RR536"/>
      <c r="RS536"/>
      <c r="RT536"/>
      <c r="RU536"/>
      <c r="RV536"/>
      <c r="RW536"/>
      <c r="RX536"/>
      <c r="RY536"/>
      <c r="RZ536"/>
      <c r="SA536"/>
      <c r="SB536"/>
      <c r="SC536"/>
      <c r="SD536"/>
      <c r="SE536"/>
      <c r="SF536"/>
      <c r="SG536"/>
      <c r="SH536"/>
      <c r="SI536"/>
      <c r="SJ536"/>
      <c r="SK536"/>
      <c r="SL536"/>
      <c r="SM536"/>
      <c r="SN536"/>
      <c r="SO536"/>
      <c r="SP536"/>
      <c r="SQ536"/>
      <c r="SR536"/>
      <c r="SS536"/>
      <c r="ST536"/>
      <c r="SU536"/>
      <c r="SV536"/>
      <c r="SW536"/>
      <c r="SX536"/>
      <c r="SY536"/>
      <c r="SZ536"/>
      <c r="TA536"/>
      <c r="TB536"/>
      <c r="TC536"/>
      <c r="TD536"/>
      <c r="TE536"/>
      <c r="TF536"/>
      <c r="TG536"/>
      <c r="TH536"/>
      <c r="TI536"/>
      <c r="TJ536"/>
      <c r="TK536"/>
      <c r="TL536"/>
      <c r="TM536"/>
      <c r="TN536"/>
      <c r="TO536"/>
      <c r="TP536"/>
      <c r="TQ536"/>
      <c r="TR536"/>
      <c r="TS536"/>
      <c r="TT536"/>
      <c r="TU536"/>
      <c r="TV536"/>
      <c r="TW536"/>
      <c r="TX536"/>
      <c r="TY536"/>
      <c r="TZ536"/>
      <c r="UA536"/>
      <c r="UB536"/>
      <c r="UC536"/>
      <c r="UD536"/>
      <c r="UE536"/>
      <c r="UF536"/>
      <c r="UG536"/>
      <c r="UH536"/>
      <c r="UI536"/>
      <c r="UJ536"/>
      <c r="UK536"/>
      <c r="UL536"/>
      <c r="UM536"/>
      <c r="UN536"/>
      <c r="UO536"/>
      <c r="UP536"/>
      <c r="UQ536"/>
      <c r="UR536"/>
      <c r="US536"/>
      <c r="UT536"/>
      <c r="UU536"/>
      <c r="UV536"/>
      <c r="UW536"/>
      <c r="UX536"/>
      <c r="UY536"/>
      <c r="UZ536"/>
      <c r="VA536"/>
      <c r="VB536"/>
      <c r="VC536"/>
      <c r="VD536"/>
      <c r="VE536"/>
      <c r="VF536"/>
      <c r="VG536"/>
      <c r="VH536"/>
      <c r="VI536"/>
      <c r="VJ536"/>
      <c r="VK536"/>
      <c r="VL536"/>
      <c r="VM536"/>
      <c r="VN536"/>
      <c r="VO536"/>
      <c r="VP536"/>
      <c r="VQ536"/>
      <c r="VR536"/>
      <c r="VS536"/>
      <c r="VT536"/>
      <c r="VU536"/>
      <c r="VV536"/>
      <c r="VW536"/>
      <c r="VX536"/>
      <c r="VY536"/>
      <c r="VZ536"/>
      <c r="WA536"/>
      <c r="WB536"/>
      <c r="WC536"/>
      <c r="WD536"/>
      <c r="WE536"/>
      <c r="WF536"/>
      <c r="WG536"/>
      <c r="WH536"/>
      <c r="WI536"/>
      <c r="WJ536"/>
      <c r="WK536"/>
      <c r="WL536"/>
      <c r="WM536"/>
      <c r="WN536"/>
      <c r="WO536"/>
      <c r="WP536"/>
      <c r="WQ536"/>
      <c r="WR536"/>
      <c r="WS536"/>
      <c r="WT536"/>
      <c r="WU536"/>
      <c r="WV536"/>
      <c r="WW536"/>
      <c r="WX536"/>
      <c r="WY536"/>
      <c r="WZ536"/>
      <c r="XA536"/>
      <c r="XB536"/>
      <c r="XC536"/>
      <c r="XD536"/>
      <c r="XE536"/>
      <c r="XF536"/>
      <c r="XG536"/>
      <c r="XH536"/>
      <c r="XI536"/>
      <c r="XJ536"/>
      <c r="XK536"/>
      <c r="XL536"/>
      <c r="XM536"/>
      <c r="XN536"/>
      <c r="XO536"/>
      <c r="XP536"/>
      <c r="XQ536"/>
      <c r="XR536"/>
      <c r="XS536"/>
      <c r="XT536"/>
      <c r="XU536"/>
      <c r="XV536"/>
      <c r="XW536"/>
      <c r="XX536"/>
      <c r="XY536"/>
      <c r="XZ536"/>
      <c r="YA536"/>
      <c r="YB536"/>
      <c r="YC536"/>
      <c r="YD536"/>
      <c r="YE536"/>
      <c r="YF536"/>
      <c r="YG536"/>
      <c r="YH536"/>
      <c r="YI536"/>
      <c r="YJ536"/>
      <c r="YK536"/>
      <c r="YL536"/>
      <c r="YM536"/>
      <c r="YN536"/>
      <c r="YO536"/>
      <c r="YP536"/>
      <c r="YQ536"/>
      <c r="YR536"/>
      <c r="YS536"/>
      <c r="YT536"/>
      <c r="YU536"/>
      <c r="YV536"/>
      <c r="YW536"/>
      <c r="YX536"/>
      <c r="YY536"/>
      <c r="YZ536"/>
      <c r="ZA536"/>
      <c r="ZB536"/>
      <c r="ZC536"/>
      <c r="ZD536"/>
      <c r="ZE536"/>
      <c r="ZF536"/>
      <c r="ZG536"/>
      <c r="ZH536"/>
      <c r="ZI536"/>
      <c r="ZJ536"/>
      <c r="ZK536"/>
      <c r="ZL536"/>
      <c r="ZM536"/>
      <c r="ZN536"/>
      <c r="ZO536"/>
      <c r="ZP536"/>
      <c r="ZQ536"/>
      <c r="ZR536"/>
      <c r="ZS536"/>
      <c r="ZT536"/>
      <c r="ZU536"/>
      <c r="ZV536"/>
      <c r="ZW536"/>
      <c r="ZX536"/>
      <c r="ZY536"/>
      <c r="ZZ536"/>
      <c r="AAA536"/>
      <c r="AAB536"/>
      <c r="AAC536"/>
      <c r="AAD536"/>
      <c r="AAE536"/>
      <c r="AAF536"/>
      <c r="AAG536"/>
      <c r="AAH536"/>
      <c r="AAI536"/>
      <c r="AAJ536"/>
      <c r="AAK536"/>
      <c r="AAL536"/>
      <c r="AAM536"/>
      <c r="AAN536"/>
      <c r="AAO536"/>
      <c r="AAP536"/>
      <c r="AAQ536"/>
      <c r="AAR536"/>
      <c r="AAS536"/>
      <c r="AAT536"/>
      <c r="AAU536"/>
      <c r="AAV536"/>
      <c r="AAW536"/>
      <c r="AAX536"/>
      <c r="AAY536"/>
      <c r="AAZ536"/>
      <c r="ABA536"/>
      <c r="ABB536"/>
      <c r="ABC536"/>
      <c r="ABD536"/>
      <c r="ABE536"/>
      <c r="ABF536"/>
      <c r="ABG536"/>
      <c r="ABH536"/>
      <c r="ABI536"/>
      <c r="ABJ536"/>
      <c r="ABK536"/>
      <c r="ABL536"/>
      <c r="ABM536"/>
      <c r="ABN536"/>
      <c r="ABO536"/>
      <c r="ABP536"/>
      <c r="ABQ536"/>
      <c r="ABR536"/>
      <c r="ABS536"/>
      <c r="ABT536"/>
      <c r="ABU536"/>
      <c r="ABV536"/>
      <c r="ABW536"/>
      <c r="ABX536"/>
      <c r="ABY536"/>
      <c r="ABZ536"/>
      <c r="ACA536"/>
      <c r="ACB536"/>
      <c r="ACC536"/>
      <c r="ACD536"/>
      <c r="ACE536"/>
      <c r="ACF536"/>
      <c r="ACG536"/>
      <c r="ACH536"/>
      <c r="ACI536"/>
      <c r="ACJ536"/>
      <c r="ACK536"/>
      <c r="ACL536"/>
      <c r="ACM536"/>
      <c r="ACN536"/>
      <c r="ACO536"/>
      <c r="ACP536"/>
      <c r="ACQ536"/>
      <c r="ACR536"/>
      <c r="ACS536"/>
      <c r="ACT536"/>
      <c r="ACU536"/>
      <c r="ACV536"/>
      <c r="ACW536"/>
      <c r="ACX536"/>
      <c r="ACY536"/>
      <c r="ACZ536"/>
      <c r="ADA536"/>
      <c r="ADB536"/>
      <c r="ADC536"/>
      <c r="ADD536"/>
      <c r="ADE536"/>
      <c r="ADF536"/>
      <c r="ADG536"/>
      <c r="ADH536"/>
      <c r="ADI536"/>
      <c r="ADJ536"/>
      <c r="ADK536"/>
      <c r="ADL536"/>
      <c r="ADM536"/>
      <c r="ADN536"/>
      <c r="ADO536"/>
      <c r="ADP536"/>
      <c r="ADQ536"/>
      <c r="ADR536"/>
      <c r="ADS536"/>
      <c r="ADT536"/>
      <c r="ADU536"/>
      <c r="ADV536"/>
      <c r="ADW536"/>
      <c r="ADX536"/>
      <c r="ADY536"/>
      <c r="ADZ536"/>
      <c r="AEA536"/>
      <c r="AEB536"/>
      <c r="AEC536"/>
      <c r="AED536"/>
      <c r="AEE536"/>
      <c r="AEF536"/>
      <c r="AEG536"/>
      <c r="AEH536"/>
      <c r="AEI536"/>
      <c r="AEJ536"/>
      <c r="AEK536"/>
      <c r="AEL536"/>
      <c r="AEM536"/>
      <c r="AEN536"/>
      <c r="AEO536"/>
      <c r="AEP536"/>
      <c r="AEQ536"/>
      <c r="AER536"/>
      <c r="AES536"/>
      <c r="AET536"/>
      <c r="AEU536"/>
      <c r="AEV536"/>
      <c r="AEW536"/>
      <c r="AEX536"/>
      <c r="AEY536"/>
      <c r="AEZ536"/>
      <c r="AFA536"/>
      <c r="AFB536"/>
      <c r="AFC536"/>
      <c r="AFD536"/>
      <c r="AFE536"/>
      <c r="AFF536"/>
      <c r="AFG536"/>
      <c r="AFH536"/>
      <c r="AFI536"/>
      <c r="AFJ536"/>
      <c r="AFK536"/>
      <c r="AFL536"/>
      <c r="AFM536"/>
      <c r="AFN536"/>
      <c r="AFO536"/>
      <c r="AFP536"/>
      <c r="AFQ536"/>
      <c r="AFR536"/>
      <c r="AFS536"/>
      <c r="AFT536"/>
      <c r="AFU536"/>
      <c r="AFV536"/>
      <c r="AFW536"/>
      <c r="AFX536"/>
      <c r="AFY536"/>
      <c r="AFZ536"/>
      <c r="AGA536"/>
      <c r="AGB536"/>
      <c r="AGC536"/>
      <c r="AGD536"/>
      <c r="AGE536"/>
      <c r="AGF536"/>
      <c r="AGG536"/>
      <c r="AGH536"/>
      <c r="AGI536"/>
      <c r="AGJ536"/>
      <c r="AGK536"/>
      <c r="AGL536"/>
      <c r="AGM536"/>
      <c r="AGN536"/>
      <c r="AGO536"/>
      <c r="AGP536"/>
      <c r="AGQ536"/>
      <c r="AGR536"/>
      <c r="AGS536"/>
      <c r="AGT536"/>
      <c r="AGU536"/>
      <c r="AGV536"/>
      <c r="AGW536"/>
      <c r="AGX536"/>
      <c r="AGY536"/>
      <c r="AGZ536"/>
      <c r="AHA536"/>
      <c r="AHB536"/>
      <c r="AHC536"/>
      <c r="AHD536"/>
      <c r="AHE536"/>
      <c r="AHF536"/>
      <c r="AHG536"/>
      <c r="AHH536"/>
      <c r="AHI536"/>
      <c r="AHJ536"/>
      <c r="AHK536"/>
      <c r="AHL536"/>
      <c r="AHM536"/>
      <c r="AHN536"/>
      <c r="AHO536"/>
      <c r="AHP536"/>
      <c r="AHQ536"/>
      <c r="AHR536"/>
      <c r="AHS536"/>
      <c r="AHT536"/>
      <c r="AHU536"/>
      <c r="AHV536"/>
      <c r="AHW536"/>
      <c r="AHX536"/>
      <c r="AHY536"/>
      <c r="AHZ536"/>
      <c r="AIA536"/>
      <c r="AIB536"/>
      <c r="AIC536"/>
      <c r="AID536"/>
      <c r="AIE536"/>
      <c r="AIF536"/>
      <c r="AIG536"/>
      <c r="AIH536"/>
      <c r="AII536"/>
      <c r="AIJ536"/>
      <c r="AIK536"/>
      <c r="AIL536"/>
      <c r="AIM536"/>
      <c r="AIN536"/>
      <c r="AIO536"/>
      <c r="AIP536"/>
      <c r="AIQ536"/>
      <c r="AIR536"/>
      <c r="AIS536"/>
      <c r="AIT536"/>
      <c r="AIU536"/>
      <c r="AIV536"/>
      <c r="AIW536"/>
      <c r="AIX536"/>
      <c r="AIY536"/>
      <c r="AIZ536"/>
      <c r="AJA536"/>
      <c r="AJB536"/>
      <c r="AJC536"/>
      <c r="AJD536"/>
      <c r="AJE536"/>
      <c r="AJF536"/>
      <c r="AJG536"/>
      <c r="AJH536"/>
      <c r="AJI536"/>
      <c r="AJJ536"/>
      <c r="AJK536"/>
      <c r="AJL536"/>
      <c r="AJM536"/>
      <c r="AJN536"/>
      <c r="AJO536"/>
      <c r="AJP536"/>
      <c r="AJQ536"/>
      <c r="AJR536"/>
      <c r="AJS536"/>
      <c r="AJT536"/>
      <c r="AJU536"/>
      <c r="AJV536"/>
      <c r="AJW536"/>
      <c r="AJX536"/>
      <c r="AJY536"/>
      <c r="AJZ536"/>
      <c r="AKA536"/>
      <c r="AKB536"/>
      <c r="AKC536"/>
      <c r="AKD536"/>
      <c r="AKE536"/>
      <c r="AKF536"/>
      <c r="AKG536"/>
      <c r="AKH536"/>
      <c r="AKI536"/>
      <c r="AKJ536"/>
      <c r="AKK536"/>
      <c r="AKL536"/>
      <c r="AKM536"/>
      <c r="AKN536"/>
      <c r="AKO536"/>
      <c r="AKP536"/>
      <c r="AKQ536"/>
      <c r="AKR536"/>
      <c r="AKS536"/>
      <c r="AKT536"/>
      <c r="AKU536"/>
      <c r="AKV536"/>
      <c r="AKW536"/>
      <c r="AKX536"/>
      <c r="AKY536"/>
      <c r="AKZ536"/>
      <c r="ALA536"/>
      <c r="ALB536"/>
      <c r="ALC536"/>
      <c r="ALD536"/>
      <c r="ALE536"/>
      <c r="ALF536"/>
      <c r="ALG536"/>
      <c r="ALH536"/>
      <c r="ALI536"/>
      <c r="ALJ536"/>
      <c r="ALK536"/>
      <c r="ALL536"/>
      <c r="ALM536"/>
      <c r="ALN536"/>
      <c r="ALO536"/>
      <c r="ALP536"/>
      <c r="ALQ536"/>
      <c r="ALR536"/>
      <c r="ALS536"/>
      <c r="ALT536"/>
      <c r="ALU536"/>
      <c r="ALV536"/>
      <c r="ALW536"/>
      <c r="ALX536"/>
      <c r="ALY536"/>
      <c r="ALZ536"/>
      <c r="AMA536"/>
      <c r="AMB536"/>
      <c r="AMC536"/>
      <c r="AMD536"/>
      <c r="AME536"/>
      <c r="AMF536"/>
      <c r="AMG536"/>
      <c r="AMH536"/>
      <c r="AMI536"/>
      <c r="AMJ536"/>
      <c r="AMK536"/>
      <c r="AML536"/>
      <c r="AMM536"/>
      <c r="AMN536"/>
      <c r="AMO536"/>
      <c r="AMP536"/>
      <c r="AMQ536"/>
      <c r="AMR536"/>
      <c r="AMS536"/>
      <c r="AMT536"/>
      <c r="AMU536"/>
    </row>
    <row r="537" spans="2:1035" s="6" customFormat="1" ht="15" customHeight="1" x14ac:dyDescent="0.25">
      <c r="B537" s="225"/>
      <c r="C537" s="225" t="str">
        <f t="shared" si="234"/>
        <v>SANCO2</v>
      </c>
      <c r="D537" s="225" t="str">
        <f t="shared" si="235"/>
        <v>GS5-45HPC + ECO-119GLBB + ECO-RDR  (119 gal)</v>
      </c>
      <c r="E537" s="6">
        <f t="shared" si="236"/>
        <v>2201818</v>
      </c>
      <c r="F537" s="55">
        <f t="shared" si="237"/>
        <v>119</v>
      </c>
      <c r="G537" s="6" t="str">
        <f t="shared" si="238"/>
        <v>SANCO2120</v>
      </c>
      <c r="H537" s="114">
        <f t="shared" si="239"/>
        <v>1</v>
      </c>
      <c r="I537" s="152" t="str">
        <f t="shared" si="240"/>
        <v>SANCO2GS5_45HPC_ECO119GLBBRDR</v>
      </c>
      <c r="J537" s="114">
        <v>3</v>
      </c>
      <c r="K537" s="219">
        <v>3.72</v>
      </c>
      <c r="L537" s="91" t="s">
        <v>188</v>
      </c>
      <c r="M537" s="32">
        <v>3</v>
      </c>
      <c r="N537" s="75">
        <f t="shared" si="241"/>
        <v>22</v>
      </c>
      <c r="O537" s="233" t="s">
        <v>898</v>
      </c>
      <c r="P537" s="62">
        <f t="shared" si="189"/>
        <v>18</v>
      </c>
      <c r="Q537" s="164">
        <f t="shared" si="191"/>
        <v>2201818</v>
      </c>
      <c r="R537" s="59" t="str">
        <f t="shared" si="242"/>
        <v>GS5-45HPC + ECO-119GLBB + ECO-RDR  (119 gal)</v>
      </c>
      <c r="S537" s="151">
        <f t="shared" si="192"/>
        <v>1</v>
      </c>
      <c r="T537" s="229" t="s">
        <v>1305</v>
      </c>
      <c r="U537" s="223">
        <v>119</v>
      </c>
      <c r="V537" s="30" t="s">
        <v>921</v>
      </c>
      <c r="W537" s="80" t="s">
        <v>921</v>
      </c>
      <c r="X537" s="85" t="str">
        <f t="shared" si="193"/>
        <v>SANCO2120</v>
      </c>
      <c r="Y537" s="230">
        <v>1</v>
      </c>
      <c r="Z537" s="46"/>
      <c r="AA537" s="150"/>
      <c r="AB537" s="44"/>
      <c r="AC537" s="124" t="str">
        <f t="shared" si="243"/>
        <v>2,     2201818,   "GS5-45HPC + ECO-119GLBB + ECO-RDR  (119 gal)"</v>
      </c>
      <c r="AD537" s="126" t="str">
        <f t="shared" si="190"/>
        <v>SANCO2</v>
      </c>
      <c r="AE537" s="222" t="s">
        <v>1317</v>
      </c>
      <c r="AF537" s="167">
        <f t="shared" si="194"/>
        <v>1</v>
      </c>
      <c r="AG537" s="124" t="str">
        <f t="shared" si="244"/>
        <v xml:space="preserve">          case  GS5-45HPC + ECO-119GLBB + ECO-RDR  (119 gal)   :   "SANCO2GS5_45HPC_ECO119GLBBRDR"</v>
      </c>
      <c r="AH537" s="6">
        <v>3.72</v>
      </c>
      <c r="AJ537" s="6">
        <v>3</v>
      </c>
      <c r="AK537"/>
      <c r="AL537" s="138">
        <f t="shared" si="245"/>
        <v>3.72</v>
      </c>
      <c r="AM537" s="138" t="str">
        <f t="shared" si="246"/>
        <v/>
      </c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  <c r="DQ537"/>
      <c r="DR537"/>
      <c r="DS537"/>
      <c r="DT537"/>
      <c r="DU537"/>
      <c r="DV537"/>
      <c r="DW537"/>
      <c r="DX537"/>
      <c r="DY537"/>
      <c r="DZ537"/>
      <c r="EA537"/>
      <c r="EB537"/>
      <c r="EC537"/>
      <c r="ED537"/>
      <c r="EE537"/>
      <c r="EF537"/>
      <c r="EG537"/>
      <c r="EH537"/>
      <c r="EI537"/>
      <c r="EJ537"/>
      <c r="EK537"/>
      <c r="EL537"/>
      <c r="EM537"/>
      <c r="EN537"/>
      <c r="EO537"/>
      <c r="EP537"/>
      <c r="EQ537"/>
      <c r="ER537"/>
      <c r="ES537"/>
      <c r="ET537"/>
      <c r="EU537"/>
      <c r="EV537"/>
      <c r="EW537"/>
      <c r="EX537"/>
      <c r="EY537"/>
      <c r="EZ537"/>
      <c r="FA537"/>
      <c r="FB537"/>
      <c r="FC537"/>
      <c r="FD537"/>
      <c r="FE537"/>
      <c r="FF537"/>
      <c r="FG537"/>
      <c r="FH537"/>
      <c r="FI537"/>
      <c r="FJ537"/>
      <c r="FK537"/>
      <c r="FL537"/>
      <c r="FM537"/>
      <c r="FN537"/>
      <c r="FO537"/>
      <c r="FP537"/>
      <c r="FQ537"/>
      <c r="FR537"/>
      <c r="FS537"/>
      <c r="FT537"/>
      <c r="FU537"/>
      <c r="FV537"/>
      <c r="FW537"/>
      <c r="FX537"/>
      <c r="FY537"/>
      <c r="FZ537"/>
      <c r="GA537"/>
      <c r="GB537"/>
      <c r="GC537"/>
      <c r="GD537"/>
      <c r="GE537"/>
      <c r="GF537"/>
      <c r="GG537"/>
      <c r="GH537"/>
      <c r="GI537"/>
      <c r="GJ537"/>
      <c r="GK537"/>
      <c r="GL537"/>
      <c r="GM537"/>
      <c r="GN537"/>
      <c r="GO537"/>
      <c r="GP537"/>
      <c r="GQ537"/>
      <c r="GR537"/>
      <c r="GS537"/>
      <c r="GT537"/>
      <c r="GU537"/>
      <c r="GV537"/>
      <c r="GW537"/>
      <c r="GX537"/>
      <c r="GY537"/>
      <c r="GZ537"/>
      <c r="HA537"/>
      <c r="HB537"/>
      <c r="HC537"/>
      <c r="HD537"/>
      <c r="HE537"/>
      <c r="HF537"/>
      <c r="HG537"/>
      <c r="HH537"/>
      <c r="HI537"/>
      <c r="HJ537"/>
      <c r="HK537"/>
      <c r="HL537"/>
      <c r="HM537"/>
      <c r="HN537"/>
      <c r="HO537"/>
      <c r="HP537"/>
      <c r="HQ537"/>
      <c r="HR537"/>
      <c r="HS537"/>
      <c r="HT537"/>
      <c r="HU537"/>
      <c r="HV537"/>
      <c r="HW537"/>
      <c r="HX537"/>
      <c r="HY537"/>
      <c r="HZ537"/>
      <c r="IA537"/>
      <c r="IB537"/>
      <c r="IC537"/>
      <c r="ID537"/>
      <c r="IE537"/>
      <c r="IF537"/>
      <c r="IG537"/>
      <c r="IH537"/>
      <c r="II537"/>
      <c r="IJ537"/>
      <c r="IK537"/>
      <c r="IL537"/>
      <c r="IM537"/>
      <c r="IN537"/>
      <c r="IO537"/>
      <c r="IP537"/>
      <c r="IQ537"/>
      <c r="IR537"/>
      <c r="IS537"/>
      <c r="IT537"/>
      <c r="IU537"/>
      <c r="IV537"/>
      <c r="IW537"/>
      <c r="IX537"/>
      <c r="IY537"/>
      <c r="IZ537"/>
      <c r="JA537"/>
      <c r="JB537"/>
      <c r="JC537"/>
      <c r="JD537"/>
      <c r="JE537"/>
      <c r="JF537"/>
      <c r="JG537"/>
      <c r="JH537"/>
      <c r="JI537"/>
      <c r="JJ537"/>
      <c r="JK537"/>
      <c r="JL537"/>
      <c r="JM537"/>
      <c r="JN537"/>
      <c r="JO537"/>
      <c r="JP537"/>
      <c r="JQ537"/>
      <c r="JR537"/>
      <c r="JS537"/>
      <c r="JT537"/>
      <c r="JU537"/>
      <c r="JV537"/>
      <c r="JW537"/>
      <c r="JX537"/>
      <c r="JY537"/>
      <c r="JZ537"/>
      <c r="KA537"/>
      <c r="KB537"/>
      <c r="KC537"/>
      <c r="KD537"/>
      <c r="KE537"/>
      <c r="KF537"/>
      <c r="KG537"/>
      <c r="KH537"/>
      <c r="KI537"/>
      <c r="KJ537"/>
      <c r="KK537"/>
      <c r="KL537"/>
      <c r="KM537"/>
      <c r="KN537"/>
      <c r="KO537"/>
      <c r="KP537"/>
      <c r="KQ537"/>
      <c r="KR537"/>
      <c r="KS537"/>
      <c r="KT537"/>
      <c r="KU537"/>
      <c r="KV537"/>
      <c r="KW537"/>
      <c r="KX537"/>
      <c r="KY537"/>
      <c r="KZ537"/>
      <c r="LA537"/>
      <c r="LB537"/>
      <c r="LC537"/>
      <c r="LD537"/>
      <c r="LE537"/>
      <c r="LF537"/>
      <c r="LG537"/>
      <c r="LH537"/>
      <c r="LI537"/>
      <c r="LJ537"/>
      <c r="LK537"/>
      <c r="LL537"/>
      <c r="LM537"/>
      <c r="LN537"/>
      <c r="LO537"/>
      <c r="LP537"/>
      <c r="LQ537"/>
      <c r="LR537"/>
      <c r="LS537"/>
      <c r="LT537"/>
      <c r="LU537"/>
      <c r="LV537"/>
      <c r="LW537"/>
      <c r="LX537"/>
      <c r="LY537"/>
      <c r="LZ537"/>
      <c r="MA537"/>
      <c r="MB537"/>
      <c r="MC537"/>
      <c r="MD537"/>
      <c r="ME537"/>
      <c r="MF537"/>
      <c r="MG537"/>
      <c r="MH537"/>
      <c r="MI537"/>
      <c r="MJ537"/>
      <c r="MK537"/>
      <c r="ML537"/>
      <c r="MM537"/>
      <c r="MN537"/>
      <c r="MO537"/>
      <c r="MP537"/>
      <c r="MQ537"/>
      <c r="MR537"/>
      <c r="MS537"/>
      <c r="MT537"/>
      <c r="MU537"/>
      <c r="MV537"/>
      <c r="MW537"/>
      <c r="MX537"/>
      <c r="MY537"/>
      <c r="MZ537"/>
      <c r="NA537"/>
      <c r="NB537"/>
      <c r="NC537"/>
      <c r="ND537"/>
      <c r="NE537"/>
      <c r="NF537"/>
      <c r="NG537"/>
      <c r="NH537"/>
      <c r="NI537"/>
      <c r="NJ537"/>
      <c r="NK537"/>
      <c r="NL537"/>
      <c r="NM537"/>
      <c r="NN537"/>
      <c r="NO537"/>
      <c r="NP537"/>
      <c r="NQ537"/>
      <c r="NR537"/>
      <c r="NS537"/>
      <c r="NT537"/>
      <c r="NU537"/>
      <c r="NV537"/>
      <c r="NW537"/>
      <c r="NX537"/>
      <c r="NY537"/>
      <c r="NZ537"/>
      <c r="OA537"/>
      <c r="OB537"/>
      <c r="OC537"/>
      <c r="OD537"/>
      <c r="OE537"/>
      <c r="OF537"/>
      <c r="OG537"/>
      <c r="OH537"/>
      <c r="OI537"/>
      <c r="OJ537"/>
      <c r="OK537"/>
      <c r="OL537"/>
      <c r="OM537"/>
      <c r="ON537"/>
      <c r="OO537"/>
      <c r="OP537"/>
      <c r="OQ537"/>
      <c r="OR537"/>
      <c r="OS537"/>
      <c r="OT537"/>
      <c r="OU537"/>
      <c r="OV537"/>
      <c r="OW537"/>
      <c r="OX537"/>
      <c r="OY537"/>
      <c r="OZ537"/>
      <c r="PA537"/>
      <c r="PB537"/>
      <c r="PC537"/>
      <c r="PD537"/>
      <c r="PE537"/>
      <c r="PF537"/>
      <c r="PG537"/>
      <c r="PH537"/>
      <c r="PI537"/>
      <c r="PJ537"/>
      <c r="PK537"/>
      <c r="PL537"/>
      <c r="PM537"/>
      <c r="PN537"/>
      <c r="PO537"/>
      <c r="PP537"/>
      <c r="PQ537"/>
      <c r="PR537"/>
      <c r="PS537"/>
      <c r="PT537"/>
      <c r="PU537"/>
      <c r="PV537"/>
      <c r="PW537"/>
      <c r="PX537"/>
      <c r="PY537"/>
      <c r="PZ537"/>
      <c r="QA537"/>
      <c r="QB537"/>
      <c r="QC537"/>
      <c r="QD537"/>
      <c r="QE537"/>
      <c r="QF537"/>
      <c r="QG537"/>
      <c r="QH537"/>
      <c r="QI537"/>
      <c r="QJ537"/>
      <c r="QK537"/>
      <c r="QL537"/>
      <c r="QM537"/>
      <c r="QN537"/>
      <c r="QO537"/>
      <c r="QP537"/>
      <c r="QQ537"/>
      <c r="QR537"/>
      <c r="QS537"/>
      <c r="QT537"/>
      <c r="QU537"/>
      <c r="QV537"/>
      <c r="QW537"/>
      <c r="QX537"/>
      <c r="QY537"/>
      <c r="QZ537"/>
      <c r="RA537"/>
      <c r="RB537"/>
      <c r="RC537"/>
      <c r="RD537"/>
      <c r="RE537"/>
      <c r="RF537"/>
      <c r="RG537"/>
      <c r="RH537"/>
      <c r="RI537"/>
      <c r="RJ537"/>
      <c r="RK537"/>
      <c r="RL537"/>
      <c r="RM537"/>
      <c r="RN537"/>
      <c r="RO537"/>
      <c r="RP537"/>
      <c r="RQ537"/>
      <c r="RR537"/>
      <c r="RS537"/>
      <c r="RT537"/>
      <c r="RU537"/>
      <c r="RV537"/>
      <c r="RW537"/>
      <c r="RX537"/>
      <c r="RY537"/>
      <c r="RZ537"/>
      <c r="SA537"/>
      <c r="SB537"/>
      <c r="SC537"/>
      <c r="SD537"/>
      <c r="SE537"/>
      <c r="SF537"/>
      <c r="SG537"/>
      <c r="SH537"/>
      <c r="SI537"/>
      <c r="SJ537"/>
      <c r="SK537"/>
      <c r="SL537"/>
      <c r="SM537"/>
      <c r="SN537"/>
      <c r="SO537"/>
      <c r="SP537"/>
      <c r="SQ537"/>
      <c r="SR537"/>
      <c r="SS537"/>
      <c r="ST537"/>
      <c r="SU537"/>
      <c r="SV537"/>
      <c r="SW537"/>
      <c r="SX537"/>
      <c r="SY537"/>
      <c r="SZ537"/>
      <c r="TA537"/>
      <c r="TB537"/>
      <c r="TC537"/>
      <c r="TD537"/>
      <c r="TE537"/>
      <c r="TF537"/>
      <c r="TG537"/>
      <c r="TH537"/>
      <c r="TI537"/>
      <c r="TJ537"/>
      <c r="TK537"/>
      <c r="TL537"/>
      <c r="TM537"/>
      <c r="TN537"/>
      <c r="TO537"/>
      <c r="TP537"/>
      <c r="TQ537"/>
      <c r="TR537"/>
      <c r="TS537"/>
      <c r="TT537"/>
      <c r="TU537"/>
      <c r="TV537"/>
      <c r="TW537"/>
      <c r="TX537"/>
      <c r="TY537"/>
      <c r="TZ537"/>
      <c r="UA537"/>
      <c r="UB537"/>
      <c r="UC537"/>
      <c r="UD537"/>
      <c r="UE537"/>
      <c r="UF537"/>
      <c r="UG537"/>
      <c r="UH537"/>
      <c r="UI537"/>
      <c r="UJ537"/>
      <c r="UK537"/>
      <c r="UL537"/>
      <c r="UM537"/>
      <c r="UN537"/>
      <c r="UO537"/>
      <c r="UP537"/>
      <c r="UQ537"/>
      <c r="UR537"/>
      <c r="US537"/>
      <c r="UT537"/>
      <c r="UU537"/>
      <c r="UV537"/>
      <c r="UW537"/>
      <c r="UX537"/>
      <c r="UY537"/>
      <c r="UZ537"/>
      <c r="VA537"/>
      <c r="VB537"/>
      <c r="VC537"/>
      <c r="VD537"/>
      <c r="VE537"/>
      <c r="VF537"/>
      <c r="VG537"/>
      <c r="VH537"/>
      <c r="VI537"/>
      <c r="VJ537"/>
      <c r="VK537"/>
      <c r="VL537"/>
      <c r="VM537"/>
      <c r="VN537"/>
      <c r="VO537"/>
      <c r="VP537"/>
      <c r="VQ537"/>
      <c r="VR537"/>
      <c r="VS537"/>
      <c r="VT537"/>
      <c r="VU537"/>
      <c r="VV537"/>
      <c r="VW537"/>
      <c r="VX537"/>
      <c r="VY537"/>
      <c r="VZ537"/>
      <c r="WA537"/>
      <c r="WB537"/>
      <c r="WC537"/>
      <c r="WD537"/>
      <c r="WE537"/>
      <c r="WF537"/>
      <c r="WG537"/>
      <c r="WH537"/>
      <c r="WI537"/>
      <c r="WJ537"/>
      <c r="WK537"/>
      <c r="WL537"/>
      <c r="WM537"/>
      <c r="WN537"/>
      <c r="WO537"/>
      <c r="WP537"/>
      <c r="WQ537"/>
      <c r="WR537"/>
      <c r="WS537"/>
      <c r="WT537"/>
      <c r="WU537"/>
      <c r="WV537"/>
      <c r="WW537"/>
      <c r="WX537"/>
      <c r="WY537"/>
      <c r="WZ537"/>
      <c r="XA537"/>
      <c r="XB537"/>
      <c r="XC537"/>
      <c r="XD537"/>
      <c r="XE537"/>
      <c r="XF537"/>
      <c r="XG537"/>
      <c r="XH537"/>
      <c r="XI537"/>
      <c r="XJ537"/>
      <c r="XK537"/>
      <c r="XL537"/>
      <c r="XM537"/>
      <c r="XN537"/>
      <c r="XO537"/>
      <c r="XP537"/>
      <c r="XQ537"/>
      <c r="XR537"/>
      <c r="XS537"/>
      <c r="XT537"/>
      <c r="XU537"/>
      <c r="XV537"/>
      <c r="XW537"/>
      <c r="XX537"/>
      <c r="XY537"/>
      <c r="XZ537"/>
      <c r="YA537"/>
      <c r="YB537"/>
      <c r="YC537"/>
      <c r="YD537"/>
      <c r="YE537"/>
      <c r="YF537"/>
      <c r="YG537"/>
      <c r="YH537"/>
      <c r="YI537"/>
      <c r="YJ537"/>
      <c r="YK537"/>
      <c r="YL537"/>
      <c r="YM537"/>
      <c r="YN537"/>
      <c r="YO537"/>
      <c r="YP537"/>
      <c r="YQ537"/>
      <c r="YR537"/>
      <c r="YS537"/>
      <c r="YT537"/>
      <c r="YU537"/>
      <c r="YV537"/>
      <c r="YW537"/>
      <c r="YX537"/>
      <c r="YY537"/>
      <c r="YZ537"/>
      <c r="ZA537"/>
      <c r="ZB537"/>
      <c r="ZC537"/>
      <c r="ZD537"/>
      <c r="ZE537"/>
      <c r="ZF537"/>
      <c r="ZG537"/>
      <c r="ZH537"/>
      <c r="ZI537"/>
      <c r="ZJ537"/>
      <c r="ZK537"/>
      <c r="ZL537"/>
      <c r="ZM537"/>
      <c r="ZN537"/>
      <c r="ZO537"/>
      <c r="ZP537"/>
      <c r="ZQ537"/>
      <c r="ZR537"/>
      <c r="ZS537"/>
      <c r="ZT537"/>
      <c r="ZU537"/>
      <c r="ZV537"/>
      <c r="ZW537"/>
      <c r="ZX537"/>
      <c r="ZY537"/>
      <c r="ZZ537"/>
      <c r="AAA537"/>
      <c r="AAB537"/>
      <c r="AAC537"/>
      <c r="AAD537"/>
      <c r="AAE537"/>
      <c r="AAF537"/>
      <c r="AAG537"/>
      <c r="AAH537"/>
      <c r="AAI537"/>
      <c r="AAJ537"/>
      <c r="AAK537"/>
      <c r="AAL537"/>
      <c r="AAM537"/>
      <c r="AAN537"/>
      <c r="AAO537"/>
      <c r="AAP537"/>
      <c r="AAQ537"/>
      <c r="AAR537"/>
      <c r="AAS537"/>
      <c r="AAT537"/>
      <c r="AAU537"/>
      <c r="AAV537"/>
      <c r="AAW537"/>
      <c r="AAX537"/>
      <c r="AAY537"/>
      <c r="AAZ537"/>
      <c r="ABA537"/>
      <c r="ABB537"/>
      <c r="ABC537"/>
      <c r="ABD537"/>
      <c r="ABE537"/>
      <c r="ABF537"/>
      <c r="ABG537"/>
      <c r="ABH537"/>
      <c r="ABI537"/>
      <c r="ABJ537"/>
      <c r="ABK537"/>
      <c r="ABL537"/>
      <c r="ABM537"/>
      <c r="ABN537"/>
      <c r="ABO537"/>
      <c r="ABP537"/>
      <c r="ABQ537"/>
      <c r="ABR537"/>
      <c r="ABS537"/>
      <c r="ABT537"/>
      <c r="ABU537"/>
      <c r="ABV537"/>
      <c r="ABW537"/>
      <c r="ABX537"/>
      <c r="ABY537"/>
      <c r="ABZ537"/>
      <c r="ACA537"/>
      <c r="ACB537"/>
      <c r="ACC537"/>
      <c r="ACD537"/>
      <c r="ACE537"/>
      <c r="ACF537"/>
      <c r="ACG537"/>
      <c r="ACH537"/>
      <c r="ACI537"/>
      <c r="ACJ537"/>
      <c r="ACK537"/>
      <c r="ACL537"/>
      <c r="ACM537"/>
      <c r="ACN537"/>
      <c r="ACO537"/>
      <c r="ACP537"/>
      <c r="ACQ537"/>
      <c r="ACR537"/>
      <c r="ACS537"/>
      <c r="ACT537"/>
      <c r="ACU537"/>
      <c r="ACV537"/>
      <c r="ACW537"/>
      <c r="ACX537"/>
      <c r="ACY537"/>
      <c r="ACZ537"/>
      <c r="ADA537"/>
      <c r="ADB537"/>
      <c r="ADC537"/>
      <c r="ADD537"/>
      <c r="ADE537"/>
      <c r="ADF537"/>
      <c r="ADG537"/>
      <c r="ADH537"/>
      <c r="ADI537"/>
      <c r="ADJ537"/>
      <c r="ADK537"/>
      <c r="ADL537"/>
      <c r="ADM537"/>
      <c r="ADN537"/>
      <c r="ADO537"/>
      <c r="ADP537"/>
      <c r="ADQ537"/>
      <c r="ADR537"/>
      <c r="ADS537"/>
      <c r="ADT537"/>
      <c r="ADU537"/>
      <c r="ADV537"/>
      <c r="ADW537"/>
      <c r="ADX537"/>
      <c r="ADY537"/>
      <c r="ADZ537"/>
      <c r="AEA537"/>
      <c r="AEB537"/>
      <c r="AEC537"/>
      <c r="AED537"/>
      <c r="AEE537"/>
      <c r="AEF537"/>
      <c r="AEG537"/>
      <c r="AEH537"/>
      <c r="AEI537"/>
      <c r="AEJ537"/>
      <c r="AEK537"/>
      <c r="AEL537"/>
      <c r="AEM537"/>
      <c r="AEN537"/>
      <c r="AEO537"/>
      <c r="AEP537"/>
      <c r="AEQ537"/>
      <c r="AER537"/>
      <c r="AES537"/>
      <c r="AET537"/>
      <c r="AEU537"/>
      <c r="AEV537"/>
      <c r="AEW537"/>
      <c r="AEX537"/>
      <c r="AEY537"/>
      <c r="AEZ537"/>
      <c r="AFA537"/>
      <c r="AFB537"/>
      <c r="AFC537"/>
      <c r="AFD537"/>
      <c r="AFE537"/>
      <c r="AFF537"/>
      <c r="AFG537"/>
      <c r="AFH537"/>
      <c r="AFI537"/>
      <c r="AFJ537"/>
      <c r="AFK537"/>
      <c r="AFL537"/>
      <c r="AFM537"/>
      <c r="AFN537"/>
      <c r="AFO537"/>
      <c r="AFP537"/>
      <c r="AFQ537"/>
      <c r="AFR537"/>
      <c r="AFS537"/>
      <c r="AFT537"/>
      <c r="AFU537"/>
      <c r="AFV537"/>
      <c r="AFW537"/>
      <c r="AFX537"/>
      <c r="AFY537"/>
      <c r="AFZ537"/>
      <c r="AGA537"/>
      <c r="AGB537"/>
      <c r="AGC537"/>
      <c r="AGD537"/>
      <c r="AGE537"/>
      <c r="AGF537"/>
      <c r="AGG537"/>
      <c r="AGH537"/>
      <c r="AGI537"/>
      <c r="AGJ537"/>
      <c r="AGK537"/>
      <c r="AGL537"/>
      <c r="AGM537"/>
      <c r="AGN537"/>
      <c r="AGO537"/>
      <c r="AGP537"/>
      <c r="AGQ537"/>
      <c r="AGR537"/>
      <c r="AGS537"/>
      <c r="AGT537"/>
      <c r="AGU537"/>
      <c r="AGV537"/>
      <c r="AGW537"/>
      <c r="AGX537"/>
      <c r="AGY537"/>
      <c r="AGZ537"/>
      <c r="AHA537"/>
      <c r="AHB537"/>
      <c r="AHC537"/>
      <c r="AHD537"/>
      <c r="AHE537"/>
      <c r="AHF537"/>
      <c r="AHG537"/>
      <c r="AHH537"/>
      <c r="AHI537"/>
      <c r="AHJ537"/>
      <c r="AHK537"/>
      <c r="AHL537"/>
      <c r="AHM537"/>
      <c r="AHN537"/>
      <c r="AHO537"/>
      <c r="AHP537"/>
      <c r="AHQ537"/>
      <c r="AHR537"/>
      <c r="AHS537"/>
      <c r="AHT537"/>
      <c r="AHU537"/>
      <c r="AHV537"/>
      <c r="AHW537"/>
      <c r="AHX537"/>
      <c r="AHY537"/>
      <c r="AHZ537"/>
      <c r="AIA537"/>
      <c r="AIB537"/>
      <c r="AIC537"/>
      <c r="AID537"/>
      <c r="AIE537"/>
      <c r="AIF537"/>
      <c r="AIG537"/>
      <c r="AIH537"/>
      <c r="AII537"/>
      <c r="AIJ537"/>
      <c r="AIK537"/>
      <c r="AIL537"/>
      <c r="AIM537"/>
      <c r="AIN537"/>
      <c r="AIO537"/>
      <c r="AIP537"/>
      <c r="AIQ537"/>
      <c r="AIR537"/>
      <c r="AIS537"/>
      <c r="AIT537"/>
      <c r="AIU537"/>
      <c r="AIV537"/>
      <c r="AIW537"/>
      <c r="AIX537"/>
      <c r="AIY537"/>
      <c r="AIZ537"/>
      <c r="AJA537"/>
      <c r="AJB537"/>
      <c r="AJC537"/>
      <c r="AJD537"/>
      <c r="AJE537"/>
      <c r="AJF537"/>
      <c r="AJG537"/>
      <c r="AJH537"/>
      <c r="AJI537"/>
      <c r="AJJ537"/>
      <c r="AJK537"/>
      <c r="AJL537"/>
      <c r="AJM537"/>
      <c r="AJN537"/>
      <c r="AJO537"/>
      <c r="AJP537"/>
      <c r="AJQ537"/>
      <c r="AJR537"/>
      <c r="AJS537"/>
      <c r="AJT537"/>
      <c r="AJU537"/>
      <c r="AJV537"/>
      <c r="AJW537"/>
      <c r="AJX537"/>
      <c r="AJY537"/>
      <c r="AJZ537"/>
      <c r="AKA537"/>
      <c r="AKB537"/>
      <c r="AKC537"/>
      <c r="AKD537"/>
      <c r="AKE537"/>
      <c r="AKF537"/>
      <c r="AKG537"/>
      <c r="AKH537"/>
      <c r="AKI537"/>
      <c r="AKJ537"/>
      <c r="AKK537"/>
      <c r="AKL537"/>
      <c r="AKM537"/>
      <c r="AKN537"/>
      <c r="AKO537"/>
      <c r="AKP537"/>
      <c r="AKQ537"/>
      <c r="AKR537"/>
      <c r="AKS537"/>
      <c r="AKT537"/>
      <c r="AKU537"/>
      <c r="AKV537"/>
      <c r="AKW537"/>
      <c r="AKX537"/>
      <c r="AKY537"/>
      <c r="AKZ537"/>
      <c r="ALA537"/>
      <c r="ALB537"/>
      <c r="ALC537"/>
      <c r="ALD537"/>
      <c r="ALE537"/>
      <c r="ALF537"/>
      <c r="ALG537"/>
      <c r="ALH537"/>
      <c r="ALI537"/>
      <c r="ALJ537"/>
      <c r="ALK537"/>
      <c r="ALL537"/>
      <c r="ALM537"/>
      <c r="ALN537"/>
      <c r="ALO537"/>
      <c r="ALP537"/>
      <c r="ALQ537"/>
      <c r="ALR537"/>
      <c r="ALS537"/>
      <c r="ALT537"/>
      <c r="ALU537"/>
      <c r="ALV537"/>
      <c r="ALW537"/>
      <c r="ALX537"/>
      <c r="ALY537"/>
      <c r="ALZ537"/>
      <c r="AMA537"/>
      <c r="AMB537"/>
      <c r="AMC537"/>
      <c r="AMD537"/>
      <c r="AME537"/>
      <c r="AMF537"/>
      <c r="AMG537"/>
      <c r="AMH537"/>
      <c r="AMI537"/>
      <c r="AMJ537"/>
      <c r="AMK537"/>
      <c r="AML537"/>
      <c r="AMM537"/>
      <c r="AMN537"/>
      <c r="AMO537"/>
      <c r="AMP537"/>
      <c r="AMQ537"/>
      <c r="AMR537"/>
      <c r="AMS537"/>
      <c r="AMT537"/>
      <c r="AMU537"/>
    </row>
    <row r="538" spans="2:1035" s="6" customFormat="1" ht="15" customHeight="1" x14ac:dyDescent="0.25">
      <c r="B538" s="225"/>
      <c r="C538" s="225" t="str">
        <f t="shared" ref="C538:C540" si="247">O538</f>
        <v>SANCO2</v>
      </c>
      <c r="D538" s="225" t="str">
        <f t="shared" ref="D538:D540" si="248">R538</f>
        <v>GS5-45HPC-D + ECO-43SSAQB + ECO-RDR  (43 gal)</v>
      </c>
      <c r="E538" s="6">
        <f t="shared" ref="E538:E540" si="249">Q538</f>
        <v>2201916</v>
      </c>
      <c r="F538" s="55">
        <f t="shared" ref="F538:F540" si="250">U538</f>
        <v>43</v>
      </c>
      <c r="G538" s="6" t="str">
        <f t="shared" ref="G538:G540" si="251">X538</f>
        <v>SANCO240</v>
      </c>
      <c r="H538" s="114">
        <f t="shared" ref="H538:H540" si="252">Y538</f>
        <v>1</v>
      </c>
      <c r="I538" s="152" t="str">
        <f t="shared" ref="I538:I540" si="253">AE538</f>
        <v>SANCO2GS5_45HPCD_ECO43SSAQBRDR</v>
      </c>
      <c r="J538" s="114">
        <v>3</v>
      </c>
      <c r="K538" s="219">
        <v>3.7</v>
      </c>
      <c r="L538" s="91" t="s">
        <v>188</v>
      </c>
      <c r="M538" s="32">
        <v>3</v>
      </c>
      <c r="N538" s="75">
        <f t="shared" ref="N538:N540" si="254">VLOOKUP( O538, $O$2:$P$24, 2, FALSE )</f>
        <v>22</v>
      </c>
      <c r="O538" s="233" t="s">
        <v>898</v>
      </c>
      <c r="P538" s="62">
        <f t="shared" si="189"/>
        <v>19</v>
      </c>
      <c r="Q538" s="164">
        <f t="shared" si="191"/>
        <v>2201916</v>
      </c>
      <c r="R538" s="59" t="str">
        <f t="shared" ref="R538:R540" si="255">T538 &amp; "  (" &amp; U538 &amp; " gal)"</f>
        <v>GS5-45HPC-D + ECO-43SSAQB + ECO-RDR  (43 gal)</v>
      </c>
      <c r="S538" s="151">
        <f t="shared" si="192"/>
        <v>1</v>
      </c>
      <c r="T538" s="229" t="s">
        <v>1306</v>
      </c>
      <c r="U538" s="223">
        <v>43</v>
      </c>
      <c r="V538" s="30" t="s">
        <v>899</v>
      </c>
      <c r="W538" s="80" t="s">
        <v>899</v>
      </c>
      <c r="X538" s="85" t="str">
        <f t="shared" si="193"/>
        <v>SANCO240</v>
      </c>
      <c r="Y538" s="230">
        <v>1</v>
      </c>
      <c r="Z538" s="46"/>
      <c r="AA538" s="150"/>
      <c r="AB538" s="44"/>
      <c r="AC538" s="124" t="str">
        <f t="shared" ref="AC538:AC540" si="256">"2,     "&amp;E538&amp;",   """&amp;R538&amp;""""</f>
        <v>2,     2201916,   "GS5-45HPC-D + ECO-43SSAQB + ECO-RDR  (43 gal)"</v>
      </c>
      <c r="AD538" s="126" t="str">
        <f t="shared" si="190"/>
        <v>SANCO2</v>
      </c>
      <c r="AE538" s="222" t="s">
        <v>1318</v>
      </c>
      <c r="AF538" s="167">
        <f t="shared" si="194"/>
        <v>1</v>
      </c>
      <c r="AG538" s="124" t="str">
        <f t="shared" ref="AG538:AG540" si="257">"          case  "&amp;D538&amp;"   :   """&amp;AE538&amp;""""</f>
        <v xml:space="preserve">          case  GS5-45HPC-D + ECO-43SSAQB + ECO-RDR  (43 gal)   :   "SANCO2GS5_45HPCD_ECO43SSAQBRDR"</v>
      </c>
      <c r="AH538" s="6">
        <v>3.7</v>
      </c>
      <c r="AJ538" s="6">
        <v>3</v>
      </c>
      <c r="AK538"/>
      <c r="AL538" s="138">
        <f t="shared" ref="AL538:AL540" si="258">IF( AJ538=3, AH538, "" )</f>
        <v>3.7</v>
      </c>
      <c r="AM538" s="138" t="str">
        <f t="shared" ref="AM538:AM540" si="259">IF( AJ538=4, AH538, "" )</f>
        <v/>
      </c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  <c r="DQ538"/>
      <c r="DR538"/>
      <c r="DS538"/>
      <c r="DT538"/>
      <c r="DU538"/>
      <c r="DV538"/>
      <c r="DW538"/>
      <c r="DX538"/>
      <c r="DY538"/>
      <c r="DZ538"/>
      <c r="EA538"/>
      <c r="EB538"/>
      <c r="EC538"/>
      <c r="ED538"/>
      <c r="EE538"/>
      <c r="EF538"/>
      <c r="EG538"/>
      <c r="EH538"/>
      <c r="EI538"/>
      <c r="EJ538"/>
      <c r="EK538"/>
      <c r="EL538"/>
      <c r="EM538"/>
      <c r="EN538"/>
      <c r="EO538"/>
      <c r="EP538"/>
      <c r="EQ538"/>
      <c r="ER538"/>
      <c r="ES538"/>
      <c r="ET538"/>
      <c r="EU538"/>
      <c r="EV538"/>
      <c r="EW538"/>
      <c r="EX538"/>
      <c r="EY538"/>
      <c r="EZ538"/>
      <c r="FA538"/>
      <c r="FB538"/>
      <c r="FC538"/>
      <c r="FD538"/>
      <c r="FE538"/>
      <c r="FF538"/>
      <c r="FG538"/>
      <c r="FH538"/>
      <c r="FI538"/>
      <c r="FJ538"/>
      <c r="FK538"/>
      <c r="FL538"/>
      <c r="FM538"/>
      <c r="FN538"/>
      <c r="FO538"/>
      <c r="FP538"/>
      <c r="FQ538"/>
      <c r="FR538"/>
      <c r="FS538"/>
      <c r="FT538"/>
      <c r="FU538"/>
      <c r="FV538"/>
      <c r="FW538"/>
      <c r="FX538"/>
      <c r="FY538"/>
      <c r="FZ538"/>
      <c r="GA538"/>
      <c r="GB538"/>
      <c r="GC538"/>
      <c r="GD538"/>
      <c r="GE538"/>
      <c r="GF538"/>
      <c r="GG538"/>
      <c r="GH538"/>
      <c r="GI538"/>
      <c r="GJ538"/>
      <c r="GK538"/>
      <c r="GL538"/>
      <c r="GM538"/>
      <c r="GN538"/>
      <c r="GO538"/>
      <c r="GP538"/>
      <c r="GQ538"/>
      <c r="GR538"/>
      <c r="GS538"/>
      <c r="GT538"/>
      <c r="GU538"/>
      <c r="GV538"/>
      <c r="GW538"/>
      <c r="GX538"/>
      <c r="GY538"/>
      <c r="GZ538"/>
      <c r="HA538"/>
      <c r="HB538"/>
      <c r="HC538"/>
      <c r="HD538"/>
      <c r="HE538"/>
      <c r="HF538"/>
      <c r="HG538"/>
      <c r="HH538"/>
      <c r="HI538"/>
      <c r="HJ538"/>
      <c r="HK538"/>
      <c r="HL538"/>
      <c r="HM538"/>
      <c r="HN538"/>
      <c r="HO538"/>
      <c r="HP538"/>
      <c r="HQ538"/>
      <c r="HR538"/>
      <c r="HS538"/>
      <c r="HT538"/>
      <c r="HU538"/>
      <c r="HV538"/>
      <c r="HW538"/>
      <c r="HX538"/>
      <c r="HY538"/>
      <c r="HZ538"/>
      <c r="IA538"/>
      <c r="IB538"/>
      <c r="IC538"/>
      <c r="ID538"/>
      <c r="IE538"/>
      <c r="IF538"/>
      <c r="IG538"/>
      <c r="IH538"/>
      <c r="II538"/>
      <c r="IJ538"/>
      <c r="IK538"/>
      <c r="IL538"/>
      <c r="IM538"/>
      <c r="IN538"/>
      <c r="IO538"/>
      <c r="IP538"/>
      <c r="IQ538"/>
      <c r="IR538"/>
      <c r="IS538"/>
      <c r="IT538"/>
      <c r="IU538"/>
      <c r="IV538"/>
      <c r="IW538"/>
      <c r="IX538"/>
      <c r="IY538"/>
      <c r="IZ538"/>
      <c r="JA538"/>
      <c r="JB538"/>
      <c r="JC538"/>
      <c r="JD538"/>
      <c r="JE538"/>
      <c r="JF538"/>
      <c r="JG538"/>
      <c r="JH538"/>
      <c r="JI538"/>
      <c r="JJ538"/>
      <c r="JK538"/>
      <c r="JL538"/>
      <c r="JM538"/>
      <c r="JN538"/>
      <c r="JO538"/>
      <c r="JP538"/>
      <c r="JQ538"/>
      <c r="JR538"/>
      <c r="JS538"/>
      <c r="JT538"/>
      <c r="JU538"/>
      <c r="JV538"/>
      <c r="JW538"/>
      <c r="JX538"/>
      <c r="JY538"/>
      <c r="JZ538"/>
      <c r="KA538"/>
      <c r="KB538"/>
      <c r="KC538"/>
      <c r="KD538"/>
      <c r="KE538"/>
      <c r="KF538"/>
      <c r="KG538"/>
      <c r="KH538"/>
      <c r="KI538"/>
      <c r="KJ538"/>
      <c r="KK538"/>
      <c r="KL538"/>
      <c r="KM538"/>
      <c r="KN538"/>
      <c r="KO538"/>
      <c r="KP538"/>
      <c r="KQ538"/>
      <c r="KR538"/>
      <c r="KS538"/>
      <c r="KT538"/>
      <c r="KU538"/>
      <c r="KV538"/>
      <c r="KW538"/>
      <c r="KX538"/>
      <c r="KY538"/>
      <c r="KZ538"/>
      <c r="LA538"/>
      <c r="LB538"/>
      <c r="LC538"/>
      <c r="LD538"/>
      <c r="LE538"/>
      <c r="LF538"/>
      <c r="LG538"/>
      <c r="LH538"/>
      <c r="LI538"/>
      <c r="LJ538"/>
      <c r="LK538"/>
      <c r="LL538"/>
      <c r="LM538"/>
      <c r="LN538"/>
      <c r="LO538"/>
      <c r="LP538"/>
      <c r="LQ538"/>
      <c r="LR538"/>
      <c r="LS538"/>
      <c r="LT538"/>
      <c r="LU538"/>
      <c r="LV538"/>
      <c r="LW538"/>
      <c r="LX538"/>
      <c r="LY538"/>
      <c r="LZ538"/>
      <c r="MA538"/>
      <c r="MB538"/>
      <c r="MC538"/>
      <c r="MD538"/>
      <c r="ME538"/>
      <c r="MF538"/>
      <c r="MG538"/>
      <c r="MH538"/>
      <c r="MI538"/>
      <c r="MJ538"/>
      <c r="MK538"/>
      <c r="ML538"/>
      <c r="MM538"/>
      <c r="MN538"/>
      <c r="MO538"/>
      <c r="MP538"/>
      <c r="MQ538"/>
      <c r="MR538"/>
      <c r="MS538"/>
      <c r="MT538"/>
      <c r="MU538"/>
      <c r="MV538"/>
      <c r="MW538"/>
      <c r="MX538"/>
      <c r="MY538"/>
      <c r="MZ538"/>
      <c r="NA538"/>
      <c r="NB538"/>
      <c r="NC538"/>
      <c r="ND538"/>
      <c r="NE538"/>
      <c r="NF538"/>
      <c r="NG538"/>
      <c r="NH538"/>
      <c r="NI538"/>
      <c r="NJ538"/>
      <c r="NK538"/>
      <c r="NL538"/>
      <c r="NM538"/>
      <c r="NN538"/>
      <c r="NO538"/>
      <c r="NP538"/>
      <c r="NQ538"/>
      <c r="NR538"/>
      <c r="NS538"/>
      <c r="NT538"/>
      <c r="NU538"/>
      <c r="NV538"/>
      <c r="NW538"/>
      <c r="NX538"/>
      <c r="NY538"/>
      <c r="NZ538"/>
      <c r="OA538"/>
      <c r="OB538"/>
      <c r="OC538"/>
      <c r="OD538"/>
      <c r="OE538"/>
      <c r="OF538"/>
      <c r="OG538"/>
      <c r="OH538"/>
      <c r="OI538"/>
      <c r="OJ538"/>
      <c r="OK538"/>
      <c r="OL538"/>
      <c r="OM538"/>
      <c r="ON538"/>
      <c r="OO538"/>
      <c r="OP538"/>
      <c r="OQ538"/>
      <c r="OR538"/>
      <c r="OS538"/>
      <c r="OT538"/>
      <c r="OU538"/>
      <c r="OV538"/>
      <c r="OW538"/>
      <c r="OX538"/>
      <c r="OY538"/>
      <c r="OZ538"/>
      <c r="PA538"/>
      <c r="PB538"/>
      <c r="PC538"/>
      <c r="PD538"/>
      <c r="PE538"/>
      <c r="PF538"/>
      <c r="PG538"/>
      <c r="PH538"/>
      <c r="PI538"/>
      <c r="PJ538"/>
      <c r="PK538"/>
      <c r="PL538"/>
      <c r="PM538"/>
      <c r="PN538"/>
      <c r="PO538"/>
      <c r="PP538"/>
      <c r="PQ538"/>
      <c r="PR538"/>
      <c r="PS538"/>
      <c r="PT538"/>
      <c r="PU538"/>
      <c r="PV538"/>
      <c r="PW538"/>
      <c r="PX538"/>
      <c r="PY538"/>
      <c r="PZ538"/>
      <c r="QA538"/>
      <c r="QB538"/>
      <c r="QC538"/>
      <c r="QD538"/>
      <c r="QE538"/>
      <c r="QF538"/>
      <c r="QG538"/>
      <c r="QH538"/>
      <c r="QI538"/>
      <c r="QJ538"/>
      <c r="QK538"/>
      <c r="QL538"/>
      <c r="QM538"/>
      <c r="QN538"/>
      <c r="QO538"/>
      <c r="QP538"/>
      <c r="QQ538"/>
      <c r="QR538"/>
      <c r="QS538"/>
      <c r="QT538"/>
      <c r="QU538"/>
      <c r="QV538"/>
      <c r="QW538"/>
      <c r="QX538"/>
      <c r="QY538"/>
      <c r="QZ538"/>
      <c r="RA538"/>
      <c r="RB538"/>
      <c r="RC538"/>
      <c r="RD538"/>
      <c r="RE538"/>
      <c r="RF538"/>
      <c r="RG538"/>
      <c r="RH538"/>
      <c r="RI538"/>
      <c r="RJ538"/>
      <c r="RK538"/>
      <c r="RL538"/>
      <c r="RM538"/>
      <c r="RN538"/>
      <c r="RO538"/>
      <c r="RP538"/>
      <c r="RQ538"/>
      <c r="RR538"/>
      <c r="RS538"/>
      <c r="RT538"/>
      <c r="RU538"/>
      <c r="RV538"/>
      <c r="RW538"/>
      <c r="RX538"/>
      <c r="RY538"/>
      <c r="RZ538"/>
      <c r="SA538"/>
      <c r="SB538"/>
      <c r="SC538"/>
      <c r="SD538"/>
      <c r="SE538"/>
      <c r="SF538"/>
      <c r="SG538"/>
      <c r="SH538"/>
      <c r="SI538"/>
      <c r="SJ538"/>
      <c r="SK538"/>
      <c r="SL538"/>
      <c r="SM538"/>
      <c r="SN538"/>
      <c r="SO538"/>
      <c r="SP538"/>
      <c r="SQ538"/>
      <c r="SR538"/>
      <c r="SS538"/>
      <c r="ST538"/>
      <c r="SU538"/>
      <c r="SV538"/>
      <c r="SW538"/>
      <c r="SX538"/>
      <c r="SY538"/>
      <c r="SZ538"/>
      <c r="TA538"/>
      <c r="TB538"/>
      <c r="TC538"/>
      <c r="TD538"/>
      <c r="TE538"/>
      <c r="TF538"/>
      <c r="TG538"/>
      <c r="TH538"/>
      <c r="TI538"/>
      <c r="TJ538"/>
      <c r="TK538"/>
      <c r="TL538"/>
      <c r="TM538"/>
      <c r="TN538"/>
      <c r="TO538"/>
      <c r="TP538"/>
      <c r="TQ538"/>
      <c r="TR538"/>
      <c r="TS538"/>
      <c r="TT538"/>
      <c r="TU538"/>
      <c r="TV538"/>
      <c r="TW538"/>
      <c r="TX538"/>
      <c r="TY538"/>
      <c r="TZ538"/>
      <c r="UA538"/>
      <c r="UB538"/>
      <c r="UC538"/>
      <c r="UD538"/>
      <c r="UE538"/>
      <c r="UF538"/>
      <c r="UG538"/>
      <c r="UH538"/>
      <c r="UI538"/>
      <c r="UJ538"/>
      <c r="UK538"/>
      <c r="UL538"/>
      <c r="UM538"/>
      <c r="UN538"/>
      <c r="UO538"/>
      <c r="UP538"/>
      <c r="UQ538"/>
      <c r="UR538"/>
      <c r="US538"/>
      <c r="UT538"/>
      <c r="UU538"/>
      <c r="UV538"/>
      <c r="UW538"/>
      <c r="UX538"/>
      <c r="UY538"/>
      <c r="UZ538"/>
      <c r="VA538"/>
      <c r="VB538"/>
      <c r="VC538"/>
      <c r="VD538"/>
      <c r="VE538"/>
      <c r="VF538"/>
      <c r="VG538"/>
      <c r="VH538"/>
      <c r="VI538"/>
      <c r="VJ538"/>
      <c r="VK538"/>
      <c r="VL538"/>
      <c r="VM538"/>
      <c r="VN538"/>
      <c r="VO538"/>
      <c r="VP538"/>
      <c r="VQ538"/>
      <c r="VR538"/>
      <c r="VS538"/>
      <c r="VT538"/>
      <c r="VU538"/>
      <c r="VV538"/>
      <c r="VW538"/>
      <c r="VX538"/>
      <c r="VY538"/>
      <c r="VZ538"/>
      <c r="WA538"/>
      <c r="WB538"/>
      <c r="WC538"/>
      <c r="WD538"/>
      <c r="WE538"/>
      <c r="WF538"/>
      <c r="WG538"/>
      <c r="WH538"/>
      <c r="WI538"/>
      <c r="WJ538"/>
      <c r="WK538"/>
      <c r="WL538"/>
      <c r="WM538"/>
      <c r="WN538"/>
      <c r="WO538"/>
      <c r="WP538"/>
      <c r="WQ538"/>
      <c r="WR538"/>
      <c r="WS538"/>
      <c r="WT538"/>
      <c r="WU538"/>
      <c r="WV538"/>
      <c r="WW538"/>
      <c r="WX538"/>
      <c r="WY538"/>
      <c r="WZ538"/>
      <c r="XA538"/>
      <c r="XB538"/>
      <c r="XC538"/>
      <c r="XD538"/>
      <c r="XE538"/>
      <c r="XF538"/>
      <c r="XG538"/>
      <c r="XH538"/>
      <c r="XI538"/>
      <c r="XJ538"/>
      <c r="XK538"/>
      <c r="XL538"/>
      <c r="XM538"/>
      <c r="XN538"/>
      <c r="XO538"/>
      <c r="XP538"/>
      <c r="XQ538"/>
      <c r="XR538"/>
      <c r="XS538"/>
      <c r="XT538"/>
      <c r="XU538"/>
      <c r="XV538"/>
      <c r="XW538"/>
      <c r="XX538"/>
      <c r="XY538"/>
      <c r="XZ538"/>
      <c r="YA538"/>
      <c r="YB538"/>
      <c r="YC538"/>
      <c r="YD538"/>
      <c r="YE538"/>
      <c r="YF538"/>
      <c r="YG538"/>
      <c r="YH538"/>
      <c r="YI538"/>
      <c r="YJ538"/>
      <c r="YK538"/>
      <c r="YL538"/>
      <c r="YM538"/>
      <c r="YN538"/>
      <c r="YO538"/>
      <c r="YP538"/>
      <c r="YQ538"/>
      <c r="YR538"/>
      <c r="YS538"/>
      <c r="YT538"/>
      <c r="YU538"/>
      <c r="YV538"/>
      <c r="YW538"/>
      <c r="YX538"/>
      <c r="YY538"/>
      <c r="YZ538"/>
      <c r="ZA538"/>
      <c r="ZB538"/>
      <c r="ZC538"/>
      <c r="ZD538"/>
      <c r="ZE538"/>
      <c r="ZF538"/>
      <c r="ZG538"/>
      <c r="ZH538"/>
      <c r="ZI538"/>
      <c r="ZJ538"/>
      <c r="ZK538"/>
      <c r="ZL538"/>
      <c r="ZM538"/>
      <c r="ZN538"/>
      <c r="ZO538"/>
      <c r="ZP538"/>
      <c r="ZQ538"/>
      <c r="ZR538"/>
      <c r="ZS538"/>
      <c r="ZT538"/>
      <c r="ZU538"/>
      <c r="ZV538"/>
      <c r="ZW538"/>
      <c r="ZX538"/>
      <c r="ZY538"/>
      <c r="ZZ538"/>
      <c r="AAA538"/>
      <c r="AAB538"/>
      <c r="AAC538"/>
      <c r="AAD538"/>
      <c r="AAE538"/>
      <c r="AAF538"/>
      <c r="AAG538"/>
      <c r="AAH538"/>
      <c r="AAI538"/>
      <c r="AAJ538"/>
      <c r="AAK538"/>
      <c r="AAL538"/>
      <c r="AAM538"/>
      <c r="AAN538"/>
      <c r="AAO538"/>
      <c r="AAP538"/>
      <c r="AAQ538"/>
      <c r="AAR538"/>
      <c r="AAS538"/>
      <c r="AAT538"/>
      <c r="AAU538"/>
      <c r="AAV538"/>
      <c r="AAW538"/>
      <c r="AAX538"/>
      <c r="AAY538"/>
      <c r="AAZ538"/>
      <c r="ABA538"/>
      <c r="ABB538"/>
      <c r="ABC538"/>
      <c r="ABD538"/>
      <c r="ABE538"/>
      <c r="ABF538"/>
      <c r="ABG538"/>
      <c r="ABH538"/>
      <c r="ABI538"/>
      <c r="ABJ538"/>
      <c r="ABK538"/>
      <c r="ABL538"/>
      <c r="ABM538"/>
      <c r="ABN538"/>
      <c r="ABO538"/>
      <c r="ABP538"/>
      <c r="ABQ538"/>
      <c r="ABR538"/>
      <c r="ABS538"/>
      <c r="ABT538"/>
      <c r="ABU538"/>
      <c r="ABV538"/>
      <c r="ABW538"/>
      <c r="ABX538"/>
      <c r="ABY538"/>
      <c r="ABZ538"/>
      <c r="ACA538"/>
      <c r="ACB538"/>
      <c r="ACC538"/>
      <c r="ACD538"/>
      <c r="ACE538"/>
      <c r="ACF538"/>
      <c r="ACG538"/>
      <c r="ACH538"/>
      <c r="ACI538"/>
      <c r="ACJ538"/>
      <c r="ACK538"/>
      <c r="ACL538"/>
      <c r="ACM538"/>
      <c r="ACN538"/>
      <c r="ACO538"/>
      <c r="ACP538"/>
      <c r="ACQ538"/>
      <c r="ACR538"/>
      <c r="ACS538"/>
      <c r="ACT538"/>
      <c r="ACU538"/>
      <c r="ACV538"/>
      <c r="ACW538"/>
      <c r="ACX538"/>
      <c r="ACY538"/>
      <c r="ACZ538"/>
      <c r="ADA538"/>
      <c r="ADB538"/>
      <c r="ADC538"/>
      <c r="ADD538"/>
      <c r="ADE538"/>
      <c r="ADF538"/>
      <c r="ADG538"/>
      <c r="ADH538"/>
      <c r="ADI538"/>
      <c r="ADJ538"/>
      <c r="ADK538"/>
      <c r="ADL538"/>
      <c r="ADM538"/>
      <c r="ADN538"/>
      <c r="ADO538"/>
      <c r="ADP538"/>
      <c r="ADQ538"/>
      <c r="ADR538"/>
      <c r="ADS538"/>
      <c r="ADT538"/>
      <c r="ADU538"/>
      <c r="ADV538"/>
      <c r="ADW538"/>
      <c r="ADX538"/>
      <c r="ADY538"/>
      <c r="ADZ538"/>
      <c r="AEA538"/>
      <c r="AEB538"/>
      <c r="AEC538"/>
      <c r="AED538"/>
      <c r="AEE538"/>
      <c r="AEF538"/>
      <c r="AEG538"/>
      <c r="AEH538"/>
      <c r="AEI538"/>
      <c r="AEJ538"/>
      <c r="AEK538"/>
      <c r="AEL538"/>
      <c r="AEM538"/>
      <c r="AEN538"/>
      <c r="AEO538"/>
      <c r="AEP538"/>
      <c r="AEQ538"/>
      <c r="AER538"/>
      <c r="AES538"/>
      <c r="AET538"/>
      <c r="AEU538"/>
      <c r="AEV538"/>
      <c r="AEW538"/>
      <c r="AEX538"/>
      <c r="AEY538"/>
      <c r="AEZ538"/>
      <c r="AFA538"/>
      <c r="AFB538"/>
      <c r="AFC538"/>
      <c r="AFD538"/>
      <c r="AFE538"/>
      <c r="AFF538"/>
      <c r="AFG538"/>
      <c r="AFH538"/>
      <c r="AFI538"/>
      <c r="AFJ538"/>
      <c r="AFK538"/>
      <c r="AFL538"/>
      <c r="AFM538"/>
      <c r="AFN538"/>
      <c r="AFO538"/>
      <c r="AFP538"/>
      <c r="AFQ538"/>
      <c r="AFR538"/>
      <c r="AFS538"/>
      <c r="AFT538"/>
      <c r="AFU538"/>
      <c r="AFV538"/>
      <c r="AFW538"/>
      <c r="AFX538"/>
      <c r="AFY538"/>
      <c r="AFZ538"/>
      <c r="AGA538"/>
      <c r="AGB538"/>
      <c r="AGC538"/>
      <c r="AGD538"/>
      <c r="AGE538"/>
      <c r="AGF538"/>
      <c r="AGG538"/>
      <c r="AGH538"/>
      <c r="AGI538"/>
      <c r="AGJ538"/>
      <c r="AGK538"/>
      <c r="AGL538"/>
      <c r="AGM538"/>
      <c r="AGN538"/>
      <c r="AGO538"/>
      <c r="AGP538"/>
      <c r="AGQ538"/>
      <c r="AGR538"/>
      <c r="AGS538"/>
      <c r="AGT538"/>
      <c r="AGU538"/>
      <c r="AGV538"/>
      <c r="AGW538"/>
      <c r="AGX538"/>
      <c r="AGY538"/>
      <c r="AGZ538"/>
      <c r="AHA538"/>
      <c r="AHB538"/>
      <c r="AHC538"/>
      <c r="AHD538"/>
      <c r="AHE538"/>
      <c r="AHF538"/>
      <c r="AHG538"/>
      <c r="AHH538"/>
      <c r="AHI538"/>
      <c r="AHJ538"/>
      <c r="AHK538"/>
      <c r="AHL538"/>
      <c r="AHM538"/>
      <c r="AHN538"/>
      <c r="AHO538"/>
      <c r="AHP538"/>
      <c r="AHQ538"/>
      <c r="AHR538"/>
      <c r="AHS538"/>
      <c r="AHT538"/>
      <c r="AHU538"/>
      <c r="AHV538"/>
      <c r="AHW538"/>
      <c r="AHX538"/>
      <c r="AHY538"/>
      <c r="AHZ538"/>
      <c r="AIA538"/>
      <c r="AIB538"/>
      <c r="AIC538"/>
      <c r="AID538"/>
      <c r="AIE538"/>
      <c r="AIF538"/>
      <c r="AIG538"/>
      <c r="AIH538"/>
      <c r="AII538"/>
      <c r="AIJ538"/>
      <c r="AIK538"/>
      <c r="AIL538"/>
      <c r="AIM538"/>
      <c r="AIN538"/>
      <c r="AIO538"/>
      <c r="AIP538"/>
      <c r="AIQ538"/>
      <c r="AIR538"/>
      <c r="AIS538"/>
      <c r="AIT538"/>
      <c r="AIU538"/>
      <c r="AIV538"/>
      <c r="AIW538"/>
      <c r="AIX538"/>
      <c r="AIY538"/>
      <c r="AIZ538"/>
      <c r="AJA538"/>
      <c r="AJB538"/>
      <c r="AJC538"/>
      <c r="AJD538"/>
      <c r="AJE538"/>
      <c r="AJF538"/>
      <c r="AJG538"/>
      <c r="AJH538"/>
      <c r="AJI538"/>
      <c r="AJJ538"/>
      <c r="AJK538"/>
      <c r="AJL538"/>
      <c r="AJM538"/>
      <c r="AJN538"/>
      <c r="AJO538"/>
      <c r="AJP538"/>
      <c r="AJQ538"/>
      <c r="AJR538"/>
      <c r="AJS538"/>
      <c r="AJT538"/>
      <c r="AJU538"/>
      <c r="AJV538"/>
      <c r="AJW538"/>
      <c r="AJX538"/>
      <c r="AJY538"/>
      <c r="AJZ538"/>
      <c r="AKA538"/>
      <c r="AKB538"/>
      <c r="AKC538"/>
      <c r="AKD538"/>
      <c r="AKE538"/>
      <c r="AKF538"/>
      <c r="AKG538"/>
      <c r="AKH538"/>
      <c r="AKI538"/>
      <c r="AKJ538"/>
      <c r="AKK538"/>
      <c r="AKL538"/>
      <c r="AKM538"/>
      <c r="AKN538"/>
      <c r="AKO538"/>
      <c r="AKP538"/>
      <c r="AKQ538"/>
      <c r="AKR538"/>
      <c r="AKS538"/>
      <c r="AKT538"/>
      <c r="AKU538"/>
      <c r="AKV538"/>
      <c r="AKW538"/>
      <c r="AKX538"/>
      <c r="AKY538"/>
      <c r="AKZ538"/>
      <c r="ALA538"/>
      <c r="ALB538"/>
      <c r="ALC538"/>
      <c r="ALD538"/>
      <c r="ALE538"/>
      <c r="ALF538"/>
      <c r="ALG538"/>
      <c r="ALH538"/>
      <c r="ALI538"/>
      <c r="ALJ538"/>
      <c r="ALK538"/>
      <c r="ALL538"/>
      <c r="ALM538"/>
      <c r="ALN538"/>
      <c r="ALO538"/>
      <c r="ALP538"/>
      <c r="ALQ538"/>
      <c r="ALR538"/>
      <c r="ALS538"/>
      <c r="ALT538"/>
      <c r="ALU538"/>
      <c r="ALV538"/>
      <c r="ALW538"/>
      <c r="ALX538"/>
      <c r="ALY538"/>
      <c r="ALZ538"/>
      <c r="AMA538"/>
      <c r="AMB538"/>
      <c r="AMC538"/>
      <c r="AMD538"/>
      <c r="AME538"/>
      <c r="AMF538"/>
      <c r="AMG538"/>
      <c r="AMH538"/>
      <c r="AMI538"/>
      <c r="AMJ538"/>
      <c r="AMK538"/>
      <c r="AML538"/>
      <c r="AMM538"/>
      <c r="AMN538"/>
      <c r="AMO538"/>
      <c r="AMP538"/>
      <c r="AMQ538"/>
      <c r="AMR538"/>
      <c r="AMS538"/>
      <c r="AMT538"/>
      <c r="AMU538"/>
    </row>
    <row r="539" spans="2:1035" s="6" customFormat="1" ht="15" customHeight="1" x14ac:dyDescent="0.25">
      <c r="B539" s="225"/>
      <c r="C539" s="225" t="str">
        <f t="shared" si="247"/>
        <v>SANCO2</v>
      </c>
      <c r="D539" s="225" t="str">
        <f t="shared" si="248"/>
        <v>GS5-45HPC-D + ECO-83SSAQB + ECO-RDR  (83 gal)</v>
      </c>
      <c r="E539" s="6">
        <f t="shared" si="249"/>
        <v>2202017</v>
      </c>
      <c r="F539" s="55">
        <f t="shared" si="250"/>
        <v>83</v>
      </c>
      <c r="G539" s="6" t="str">
        <f t="shared" si="251"/>
        <v>SANCO280</v>
      </c>
      <c r="H539" s="114">
        <f t="shared" si="252"/>
        <v>1</v>
      </c>
      <c r="I539" s="152" t="str">
        <f t="shared" si="253"/>
        <v>SANCO2GS5_45HPCD_ECO83SSAQBRDR</v>
      </c>
      <c r="J539" s="114">
        <v>3</v>
      </c>
      <c r="K539" s="219">
        <v>3.8</v>
      </c>
      <c r="L539" s="91" t="s">
        <v>188</v>
      </c>
      <c r="M539" s="32">
        <v>3</v>
      </c>
      <c r="N539" s="75">
        <f t="shared" si="254"/>
        <v>22</v>
      </c>
      <c r="O539" s="233" t="s">
        <v>898</v>
      </c>
      <c r="P539" s="62">
        <f t="shared" si="189"/>
        <v>20</v>
      </c>
      <c r="Q539" s="164">
        <f t="shared" si="191"/>
        <v>2202017</v>
      </c>
      <c r="R539" s="59" t="str">
        <f t="shared" si="255"/>
        <v>GS5-45HPC-D + ECO-83SSAQB + ECO-RDR  (83 gal)</v>
      </c>
      <c r="S539" s="151">
        <f t="shared" si="192"/>
        <v>1</v>
      </c>
      <c r="T539" s="229" t="s">
        <v>1307</v>
      </c>
      <c r="U539" s="223">
        <v>83</v>
      </c>
      <c r="V539" s="30" t="s">
        <v>900</v>
      </c>
      <c r="W539" s="80" t="s">
        <v>900</v>
      </c>
      <c r="X539" s="85" t="str">
        <f t="shared" si="193"/>
        <v>SANCO280</v>
      </c>
      <c r="Y539" s="230">
        <v>1</v>
      </c>
      <c r="Z539" s="46"/>
      <c r="AA539" s="150"/>
      <c r="AB539" s="44"/>
      <c r="AC539" s="124" t="str">
        <f t="shared" si="256"/>
        <v>2,     2202017,   "GS5-45HPC-D + ECO-83SSAQB + ECO-RDR  (83 gal)"</v>
      </c>
      <c r="AD539" s="126" t="str">
        <f t="shared" si="190"/>
        <v>SANCO2</v>
      </c>
      <c r="AE539" s="222" t="s">
        <v>1319</v>
      </c>
      <c r="AF539" s="167">
        <f t="shared" si="194"/>
        <v>1</v>
      </c>
      <c r="AG539" s="124" t="str">
        <f t="shared" si="257"/>
        <v xml:space="preserve">          case  GS5-45HPC-D + ECO-83SSAQB + ECO-RDR  (83 gal)   :   "SANCO2GS5_45HPCD_ECO83SSAQBRDR"</v>
      </c>
      <c r="AH539" s="6">
        <v>3.8</v>
      </c>
      <c r="AJ539" s="6">
        <v>3</v>
      </c>
      <c r="AK539"/>
      <c r="AL539" s="138">
        <f t="shared" si="258"/>
        <v>3.8</v>
      </c>
      <c r="AM539" s="138" t="str">
        <f t="shared" si="259"/>
        <v/>
      </c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  <c r="DQ539"/>
      <c r="DR539"/>
      <c r="DS539"/>
      <c r="DT539"/>
      <c r="DU539"/>
      <c r="DV539"/>
      <c r="DW539"/>
      <c r="DX539"/>
      <c r="DY539"/>
      <c r="DZ539"/>
      <c r="EA539"/>
      <c r="EB539"/>
      <c r="EC539"/>
      <c r="ED539"/>
      <c r="EE539"/>
      <c r="EF539"/>
      <c r="EG539"/>
      <c r="EH539"/>
      <c r="EI539"/>
      <c r="EJ539"/>
      <c r="EK539"/>
      <c r="EL539"/>
      <c r="EM539"/>
      <c r="EN539"/>
      <c r="EO539"/>
      <c r="EP539"/>
      <c r="EQ539"/>
      <c r="ER539"/>
      <c r="ES539"/>
      <c r="ET539"/>
      <c r="EU539"/>
      <c r="EV539"/>
      <c r="EW539"/>
      <c r="EX539"/>
      <c r="EY539"/>
      <c r="EZ539"/>
      <c r="FA539"/>
      <c r="FB539"/>
      <c r="FC539"/>
      <c r="FD539"/>
      <c r="FE539"/>
      <c r="FF539"/>
      <c r="FG539"/>
      <c r="FH539"/>
      <c r="FI539"/>
      <c r="FJ539"/>
      <c r="FK539"/>
      <c r="FL539"/>
      <c r="FM539"/>
      <c r="FN539"/>
      <c r="FO539"/>
      <c r="FP539"/>
      <c r="FQ539"/>
      <c r="FR539"/>
      <c r="FS539"/>
      <c r="FT539"/>
      <c r="FU539"/>
      <c r="FV539"/>
      <c r="FW539"/>
      <c r="FX539"/>
      <c r="FY539"/>
      <c r="FZ539"/>
      <c r="GA539"/>
      <c r="GB539"/>
      <c r="GC539"/>
      <c r="GD539"/>
      <c r="GE539"/>
      <c r="GF539"/>
      <c r="GG539"/>
      <c r="GH539"/>
      <c r="GI539"/>
      <c r="GJ539"/>
      <c r="GK539"/>
      <c r="GL539"/>
      <c r="GM539"/>
      <c r="GN539"/>
      <c r="GO539"/>
      <c r="GP539"/>
      <c r="GQ539"/>
      <c r="GR539"/>
      <c r="GS539"/>
      <c r="GT539"/>
      <c r="GU539"/>
      <c r="GV539"/>
      <c r="GW539"/>
      <c r="GX539"/>
      <c r="GY539"/>
      <c r="GZ539"/>
      <c r="HA539"/>
      <c r="HB539"/>
      <c r="HC539"/>
      <c r="HD539"/>
      <c r="HE539"/>
      <c r="HF539"/>
      <c r="HG539"/>
      <c r="HH539"/>
      <c r="HI539"/>
      <c r="HJ539"/>
      <c r="HK539"/>
      <c r="HL539"/>
      <c r="HM539"/>
      <c r="HN539"/>
      <c r="HO539"/>
      <c r="HP539"/>
      <c r="HQ539"/>
      <c r="HR539"/>
      <c r="HS539"/>
      <c r="HT539"/>
      <c r="HU539"/>
      <c r="HV539"/>
      <c r="HW539"/>
      <c r="HX539"/>
      <c r="HY539"/>
      <c r="HZ539"/>
      <c r="IA539"/>
      <c r="IB539"/>
      <c r="IC539"/>
      <c r="ID539"/>
      <c r="IE539"/>
      <c r="IF539"/>
      <c r="IG539"/>
      <c r="IH539"/>
      <c r="II539"/>
      <c r="IJ539"/>
      <c r="IK539"/>
      <c r="IL539"/>
      <c r="IM539"/>
      <c r="IN539"/>
      <c r="IO539"/>
      <c r="IP539"/>
      <c r="IQ539"/>
      <c r="IR539"/>
      <c r="IS539"/>
      <c r="IT539"/>
      <c r="IU539"/>
      <c r="IV539"/>
      <c r="IW539"/>
      <c r="IX539"/>
      <c r="IY539"/>
      <c r="IZ539"/>
      <c r="JA539"/>
      <c r="JB539"/>
      <c r="JC539"/>
      <c r="JD539"/>
      <c r="JE539"/>
      <c r="JF539"/>
      <c r="JG539"/>
      <c r="JH539"/>
      <c r="JI539"/>
      <c r="JJ539"/>
      <c r="JK539"/>
      <c r="JL539"/>
      <c r="JM539"/>
      <c r="JN539"/>
      <c r="JO539"/>
      <c r="JP539"/>
      <c r="JQ539"/>
      <c r="JR539"/>
      <c r="JS539"/>
      <c r="JT539"/>
      <c r="JU539"/>
      <c r="JV539"/>
      <c r="JW539"/>
      <c r="JX539"/>
      <c r="JY539"/>
      <c r="JZ539"/>
      <c r="KA539"/>
      <c r="KB539"/>
      <c r="KC539"/>
      <c r="KD539"/>
      <c r="KE539"/>
      <c r="KF539"/>
      <c r="KG539"/>
      <c r="KH539"/>
      <c r="KI539"/>
      <c r="KJ539"/>
      <c r="KK539"/>
      <c r="KL539"/>
      <c r="KM539"/>
      <c r="KN539"/>
      <c r="KO539"/>
      <c r="KP539"/>
      <c r="KQ539"/>
      <c r="KR539"/>
      <c r="KS539"/>
      <c r="KT539"/>
      <c r="KU539"/>
      <c r="KV539"/>
      <c r="KW539"/>
      <c r="KX539"/>
      <c r="KY539"/>
      <c r="KZ539"/>
      <c r="LA539"/>
      <c r="LB539"/>
      <c r="LC539"/>
      <c r="LD539"/>
      <c r="LE539"/>
      <c r="LF539"/>
      <c r="LG539"/>
      <c r="LH539"/>
      <c r="LI539"/>
      <c r="LJ539"/>
      <c r="LK539"/>
      <c r="LL539"/>
      <c r="LM539"/>
      <c r="LN539"/>
      <c r="LO539"/>
      <c r="LP539"/>
      <c r="LQ539"/>
      <c r="LR539"/>
      <c r="LS539"/>
      <c r="LT539"/>
      <c r="LU539"/>
      <c r="LV539"/>
      <c r="LW539"/>
      <c r="LX539"/>
      <c r="LY539"/>
      <c r="LZ539"/>
      <c r="MA539"/>
      <c r="MB539"/>
      <c r="MC539"/>
      <c r="MD539"/>
      <c r="ME539"/>
      <c r="MF539"/>
      <c r="MG539"/>
      <c r="MH539"/>
      <c r="MI539"/>
      <c r="MJ539"/>
      <c r="MK539"/>
      <c r="ML539"/>
      <c r="MM539"/>
      <c r="MN539"/>
      <c r="MO539"/>
      <c r="MP539"/>
      <c r="MQ539"/>
      <c r="MR539"/>
      <c r="MS539"/>
      <c r="MT539"/>
      <c r="MU539"/>
      <c r="MV539"/>
      <c r="MW539"/>
      <c r="MX539"/>
      <c r="MY539"/>
      <c r="MZ539"/>
      <c r="NA539"/>
      <c r="NB539"/>
      <c r="NC539"/>
      <c r="ND539"/>
      <c r="NE539"/>
      <c r="NF539"/>
      <c r="NG539"/>
      <c r="NH539"/>
      <c r="NI539"/>
      <c r="NJ539"/>
      <c r="NK539"/>
      <c r="NL539"/>
      <c r="NM539"/>
      <c r="NN539"/>
      <c r="NO539"/>
      <c r="NP539"/>
      <c r="NQ539"/>
      <c r="NR539"/>
      <c r="NS539"/>
      <c r="NT539"/>
      <c r="NU539"/>
      <c r="NV539"/>
      <c r="NW539"/>
      <c r="NX539"/>
      <c r="NY539"/>
      <c r="NZ539"/>
      <c r="OA539"/>
      <c r="OB539"/>
      <c r="OC539"/>
      <c r="OD539"/>
      <c r="OE539"/>
      <c r="OF539"/>
      <c r="OG539"/>
      <c r="OH539"/>
      <c r="OI539"/>
      <c r="OJ539"/>
      <c r="OK539"/>
      <c r="OL539"/>
      <c r="OM539"/>
      <c r="ON539"/>
      <c r="OO539"/>
      <c r="OP539"/>
      <c r="OQ539"/>
      <c r="OR539"/>
      <c r="OS539"/>
      <c r="OT539"/>
      <c r="OU539"/>
      <c r="OV539"/>
      <c r="OW539"/>
      <c r="OX539"/>
      <c r="OY539"/>
      <c r="OZ539"/>
      <c r="PA539"/>
      <c r="PB539"/>
      <c r="PC539"/>
      <c r="PD539"/>
      <c r="PE539"/>
      <c r="PF539"/>
      <c r="PG539"/>
      <c r="PH539"/>
      <c r="PI539"/>
      <c r="PJ539"/>
      <c r="PK539"/>
      <c r="PL539"/>
      <c r="PM539"/>
      <c r="PN539"/>
      <c r="PO539"/>
      <c r="PP539"/>
      <c r="PQ539"/>
      <c r="PR539"/>
      <c r="PS539"/>
      <c r="PT539"/>
      <c r="PU539"/>
      <c r="PV539"/>
      <c r="PW539"/>
      <c r="PX539"/>
      <c r="PY539"/>
      <c r="PZ539"/>
      <c r="QA539"/>
      <c r="QB539"/>
      <c r="QC539"/>
      <c r="QD539"/>
      <c r="QE539"/>
      <c r="QF539"/>
      <c r="QG539"/>
      <c r="QH539"/>
      <c r="QI539"/>
      <c r="QJ539"/>
      <c r="QK539"/>
      <c r="QL539"/>
      <c r="QM539"/>
      <c r="QN539"/>
      <c r="QO539"/>
      <c r="QP539"/>
      <c r="QQ539"/>
      <c r="QR539"/>
      <c r="QS539"/>
      <c r="QT539"/>
      <c r="QU539"/>
      <c r="QV539"/>
      <c r="QW539"/>
      <c r="QX539"/>
      <c r="QY539"/>
      <c r="QZ539"/>
      <c r="RA539"/>
      <c r="RB539"/>
      <c r="RC539"/>
      <c r="RD539"/>
      <c r="RE539"/>
      <c r="RF539"/>
      <c r="RG539"/>
      <c r="RH539"/>
      <c r="RI539"/>
      <c r="RJ539"/>
      <c r="RK539"/>
      <c r="RL539"/>
      <c r="RM539"/>
      <c r="RN539"/>
      <c r="RO539"/>
      <c r="RP539"/>
      <c r="RQ539"/>
      <c r="RR539"/>
      <c r="RS539"/>
      <c r="RT539"/>
      <c r="RU539"/>
      <c r="RV539"/>
      <c r="RW539"/>
      <c r="RX539"/>
      <c r="RY539"/>
      <c r="RZ539"/>
      <c r="SA539"/>
      <c r="SB539"/>
      <c r="SC539"/>
      <c r="SD539"/>
      <c r="SE539"/>
      <c r="SF539"/>
      <c r="SG539"/>
      <c r="SH539"/>
      <c r="SI539"/>
      <c r="SJ539"/>
      <c r="SK539"/>
      <c r="SL539"/>
      <c r="SM539"/>
      <c r="SN539"/>
      <c r="SO539"/>
      <c r="SP539"/>
      <c r="SQ539"/>
      <c r="SR539"/>
      <c r="SS539"/>
      <c r="ST539"/>
      <c r="SU539"/>
      <c r="SV539"/>
      <c r="SW539"/>
      <c r="SX539"/>
      <c r="SY539"/>
      <c r="SZ539"/>
      <c r="TA539"/>
      <c r="TB539"/>
      <c r="TC539"/>
      <c r="TD539"/>
      <c r="TE539"/>
      <c r="TF539"/>
      <c r="TG539"/>
      <c r="TH539"/>
      <c r="TI539"/>
      <c r="TJ539"/>
      <c r="TK539"/>
      <c r="TL539"/>
      <c r="TM539"/>
      <c r="TN539"/>
      <c r="TO539"/>
      <c r="TP539"/>
      <c r="TQ539"/>
      <c r="TR539"/>
      <c r="TS539"/>
      <c r="TT539"/>
      <c r="TU539"/>
      <c r="TV539"/>
      <c r="TW539"/>
      <c r="TX539"/>
      <c r="TY539"/>
      <c r="TZ539"/>
      <c r="UA539"/>
      <c r="UB539"/>
      <c r="UC539"/>
      <c r="UD539"/>
      <c r="UE539"/>
      <c r="UF539"/>
      <c r="UG539"/>
      <c r="UH539"/>
      <c r="UI539"/>
      <c r="UJ539"/>
      <c r="UK539"/>
      <c r="UL539"/>
      <c r="UM539"/>
      <c r="UN539"/>
      <c r="UO539"/>
      <c r="UP539"/>
      <c r="UQ539"/>
      <c r="UR539"/>
      <c r="US539"/>
      <c r="UT539"/>
      <c r="UU539"/>
      <c r="UV539"/>
      <c r="UW539"/>
      <c r="UX539"/>
      <c r="UY539"/>
      <c r="UZ539"/>
      <c r="VA539"/>
      <c r="VB539"/>
      <c r="VC539"/>
      <c r="VD539"/>
      <c r="VE539"/>
      <c r="VF539"/>
      <c r="VG539"/>
      <c r="VH539"/>
      <c r="VI539"/>
      <c r="VJ539"/>
      <c r="VK539"/>
      <c r="VL539"/>
      <c r="VM539"/>
      <c r="VN539"/>
      <c r="VO539"/>
      <c r="VP539"/>
      <c r="VQ539"/>
      <c r="VR539"/>
      <c r="VS539"/>
      <c r="VT539"/>
      <c r="VU539"/>
      <c r="VV539"/>
      <c r="VW539"/>
      <c r="VX539"/>
      <c r="VY539"/>
      <c r="VZ539"/>
      <c r="WA539"/>
      <c r="WB539"/>
      <c r="WC539"/>
      <c r="WD539"/>
      <c r="WE539"/>
      <c r="WF539"/>
      <c r="WG539"/>
      <c r="WH539"/>
      <c r="WI539"/>
      <c r="WJ539"/>
      <c r="WK539"/>
      <c r="WL539"/>
      <c r="WM539"/>
      <c r="WN539"/>
      <c r="WO539"/>
      <c r="WP539"/>
      <c r="WQ539"/>
      <c r="WR539"/>
      <c r="WS539"/>
      <c r="WT539"/>
      <c r="WU539"/>
      <c r="WV539"/>
      <c r="WW539"/>
      <c r="WX539"/>
      <c r="WY539"/>
      <c r="WZ539"/>
      <c r="XA539"/>
      <c r="XB539"/>
      <c r="XC539"/>
      <c r="XD539"/>
      <c r="XE539"/>
      <c r="XF539"/>
      <c r="XG539"/>
      <c r="XH539"/>
      <c r="XI539"/>
      <c r="XJ539"/>
      <c r="XK539"/>
      <c r="XL539"/>
      <c r="XM539"/>
      <c r="XN539"/>
      <c r="XO539"/>
      <c r="XP539"/>
      <c r="XQ539"/>
      <c r="XR539"/>
      <c r="XS539"/>
      <c r="XT539"/>
      <c r="XU539"/>
      <c r="XV539"/>
      <c r="XW539"/>
      <c r="XX539"/>
      <c r="XY539"/>
      <c r="XZ539"/>
      <c r="YA539"/>
      <c r="YB539"/>
      <c r="YC539"/>
      <c r="YD539"/>
      <c r="YE539"/>
      <c r="YF539"/>
      <c r="YG539"/>
      <c r="YH539"/>
      <c r="YI539"/>
      <c r="YJ539"/>
      <c r="YK539"/>
      <c r="YL539"/>
      <c r="YM539"/>
      <c r="YN539"/>
      <c r="YO539"/>
      <c r="YP539"/>
      <c r="YQ539"/>
      <c r="YR539"/>
      <c r="YS539"/>
      <c r="YT539"/>
      <c r="YU539"/>
      <c r="YV539"/>
      <c r="YW539"/>
      <c r="YX539"/>
      <c r="YY539"/>
      <c r="YZ539"/>
      <c r="ZA539"/>
      <c r="ZB539"/>
      <c r="ZC539"/>
      <c r="ZD539"/>
      <c r="ZE539"/>
      <c r="ZF539"/>
      <c r="ZG539"/>
      <c r="ZH539"/>
      <c r="ZI539"/>
      <c r="ZJ539"/>
      <c r="ZK539"/>
      <c r="ZL539"/>
      <c r="ZM539"/>
      <c r="ZN539"/>
      <c r="ZO539"/>
      <c r="ZP539"/>
      <c r="ZQ539"/>
      <c r="ZR539"/>
      <c r="ZS539"/>
      <c r="ZT539"/>
      <c r="ZU539"/>
      <c r="ZV539"/>
      <c r="ZW539"/>
      <c r="ZX539"/>
      <c r="ZY539"/>
      <c r="ZZ539"/>
      <c r="AAA539"/>
      <c r="AAB539"/>
      <c r="AAC539"/>
      <c r="AAD539"/>
      <c r="AAE539"/>
      <c r="AAF539"/>
      <c r="AAG539"/>
      <c r="AAH539"/>
      <c r="AAI539"/>
      <c r="AAJ539"/>
      <c r="AAK539"/>
      <c r="AAL539"/>
      <c r="AAM539"/>
      <c r="AAN539"/>
      <c r="AAO539"/>
      <c r="AAP539"/>
      <c r="AAQ539"/>
      <c r="AAR539"/>
      <c r="AAS539"/>
      <c r="AAT539"/>
      <c r="AAU539"/>
      <c r="AAV539"/>
      <c r="AAW539"/>
      <c r="AAX539"/>
      <c r="AAY539"/>
      <c r="AAZ539"/>
      <c r="ABA539"/>
      <c r="ABB539"/>
      <c r="ABC539"/>
      <c r="ABD539"/>
      <c r="ABE539"/>
      <c r="ABF539"/>
      <c r="ABG539"/>
      <c r="ABH539"/>
      <c r="ABI539"/>
      <c r="ABJ539"/>
      <c r="ABK539"/>
      <c r="ABL539"/>
      <c r="ABM539"/>
      <c r="ABN539"/>
      <c r="ABO539"/>
      <c r="ABP539"/>
      <c r="ABQ539"/>
      <c r="ABR539"/>
      <c r="ABS539"/>
      <c r="ABT539"/>
      <c r="ABU539"/>
      <c r="ABV539"/>
      <c r="ABW539"/>
      <c r="ABX539"/>
      <c r="ABY539"/>
      <c r="ABZ539"/>
      <c r="ACA539"/>
      <c r="ACB539"/>
      <c r="ACC539"/>
      <c r="ACD539"/>
      <c r="ACE539"/>
      <c r="ACF539"/>
      <c r="ACG539"/>
      <c r="ACH539"/>
      <c r="ACI539"/>
      <c r="ACJ539"/>
      <c r="ACK539"/>
      <c r="ACL539"/>
      <c r="ACM539"/>
      <c r="ACN539"/>
      <c r="ACO539"/>
      <c r="ACP539"/>
      <c r="ACQ539"/>
      <c r="ACR539"/>
      <c r="ACS539"/>
      <c r="ACT539"/>
      <c r="ACU539"/>
      <c r="ACV539"/>
      <c r="ACW539"/>
      <c r="ACX539"/>
      <c r="ACY539"/>
      <c r="ACZ539"/>
      <c r="ADA539"/>
      <c r="ADB539"/>
      <c r="ADC539"/>
      <c r="ADD539"/>
      <c r="ADE539"/>
      <c r="ADF539"/>
      <c r="ADG539"/>
      <c r="ADH539"/>
      <c r="ADI539"/>
      <c r="ADJ539"/>
      <c r="ADK539"/>
      <c r="ADL539"/>
      <c r="ADM539"/>
      <c r="ADN539"/>
      <c r="ADO539"/>
      <c r="ADP539"/>
      <c r="ADQ539"/>
      <c r="ADR539"/>
      <c r="ADS539"/>
      <c r="ADT539"/>
      <c r="ADU539"/>
      <c r="ADV539"/>
      <c r="ADW539"/>
      <c r="ADX539"/>
      <c r="ADY539"/>
      <c r="ADZ539"/>
      <c r="AEA539"/>
      <c r="AEB539"/>
      <c r="AEC539"/>
      <c r="AED539"/>
      <c r="AEE539"/>
      <c r="AEF539"/>
      <c r="AEG539"/>
      <c r="AEH539"/>
      <c r="AEI539"/>
      <c r="AEJ539"/>
      <c r="AEK539"/>
      <c r="AEL539"/>
      <c r="AEM539"/>
      <c r="AEN539"/>
      <c r="AEO539"/>
      <c r="AEP539"/>
      <c r="AEQ539"/>
      <c r="AER539"/>
      <c r="AES539"/>
      <c r="AET539"/>
      <c r="AEU539"/>
      <c r="AEV539"/>
      <c r="AEW539"/>
      <c r="AEX539"/>
      <c r="AEY539"/>
      <c r="AEZ539"/>
      <c r="AFA539"/>
      <c r="AFB539"/>
      <c r="AFC539"/>
      <c r="AFD539"/>
      <c r="AFE539"/>
      <c r="AFF539"/>
      <c r="AFG539"/>
      <c r="AFH539"/>
      <c r="AFI539"/>
      <c r="AFJ539"/>
      <c r="AFK539"/>
      <c r="AFL539"/>
      <c r="AFM539"/>
      <c r="AFN539"/>
      <c r="AFO539"/>
      <c r="AFP539"/>
      <c r="AFQ539"/>
      <c r="AFR539"/>
      <c r="AFS539"/>
      <c r="AFT539"/>
      <c r="AFU539"/>
      <c r="AFV539"/>
      <c r="AFW539"/>
      <c r="AFX539"/>
      <c r="AFY539"/>
      <c r="AFZ539"/>
      <c r="AGA539"/>
      <c r="AGB539"/>
      <c r="AGC539"/>
      <c r="AGD539"/>
      <c r="AGE539"/>
      <c r="AGF539"/>
      <c r="AGG539"/>
      <c r="AGH539"/>
      <c r="AGI539"/>
      <c r="AGJ539"/>
      <c r="AGK539"/>
      <c r="AGL539"/>
      <c r="AGM539"/>
      <c r="AGN539"/>
      <c r="AGO539"/>
      <c r="AGP539"/>
      <c r="AGQ539"/>
      <c r="AGR539"/>
      <c r="AGS539"/>
      <c r="AGT539"/>
      <c r="AGU539"/>
      <c r="AGV539"/>
      <c r="AGW539"/>
      <c r="AGX539"/>
      <c r="AGY539"/>
      <c r="AGZ539"/>
      <c r="AHA539"/>
      <c r="AHB539"/>
      <c r="AHC539"/>
      <c r="AHD539"/>
      <c r="AHE539"/>
      <c r="AHF539"/>
      <c r="AHG539"/>
      <c r="AHH539"/>
      <c r="AHI539"/>
      <c r="AHJ539"/>
      <c r="AHK539"/>
      <c r="AHL539"/>
      <c r="AHM539"/>
      <c r="AHN539"/>
      <c r="AHO539"/>
      <c r="AHP539"/>
      <c r="AHQ539"/>
      <c r="AHR539"/>
      <c r="AHS539"/>
      <c r="AHT539"/>
      <c r="AHU539"/>
      <c r="AHV539"/>
      <c r="AHW539"/>
      <c r="AHX539"/>
      <c r="AHY539"/>
      <c r="AHZ539"/>
      <c r="AIA539"/>
      <c r="AIB539"/>
      <c r="AIC539"/>
      <c r="AID539"/>
      <c r="AIE539"/>
      <c r="AIF539"/>
      <c r="AIG539"/>
      <c r="AIH539"/>
      <c r="AII539"/>
      <c r="AIJ539"/>
      <c r="AIK539"/>
      <c r="AIL539"/>
      <c r="AIM539"/>
      <c r="AIN539"/>
      <c r="AIO539"/>
      <c r="AIP539"/>
      <c r="AIQ539"/>
      <c r="AIR539"/>
      <c r="AIS539"/>
      <c r="AIT539"/>
      <c r="AIU539"/>
      <c r="AIV539"/>
      <c r="AIW539"/>
      <c r="AIX539"/>
      <c r="AIY539"/>
      <c r="AIZ539"/>
      <c r="AJA539"/>
      <c r="AJB539"/>
      <c r="AJC539"/>
      <c r="AJD539"/>
      <c r="AJE539"/>
      <c r="AJF539"/>
      <c r="AJG539"/>
      <c r="AJH539"/>
      <c r="AJI539"/>
      <c r="AJJ539"/>
      <c r="AJK539"/>
      <c r="AJL539"/>
      <c r="AJM539"/>
      <c r="AJN539"/>
      <c r="AJO539"/>
      <c r="AJP539"/>
      <c r="AJQ539"/>
      <c r="AJR539"/>
      <c r="AJS539"/>
      <c r="AJT539"/>
      <c r="AJU539"/>
      <c r="AJV539"/>
      <c r="AJW539"/>
      <c r="AJX539"/>
      <c r="AJY539"/>
      <c r="AJZ539"/>
      <c r="AKA539"/>
      <c r="AKB539"/>
      <c r="AKC539"/>
      <c r="AKD539"/>
      <c r="AKE539"/>
      <c r="AKF539"/>
      <c r="AKG539"/>
      <c r="AKH539"/>
      <c r="AKI539"/>
      <c r="AKJ539"/>
      <c r="AKK539"/>
      <c r="AKL539"/>
      <c r="AKM539"/>
      <c r="AKN539"/>
      <c r="AKO539"/>
      <c r="AKP539"/>
      <c r="AKQ539"/>
      <c r="AKR539"/>
      <c r="AKS539"/>
      <c r="AKT539"/>
      <c r="AKU539"/>
      <c r="AKV539"/>
      <c r="AKW539"/>
      <c r="AKX539"/>
      <c r="AKY539"/>
      <c r="AKZ539"/>
      <c r="ALA539"/>
      <c r="ALB539"/>
      <c r="ALC539"/>
      <c r="ALD539"/>
      <c r="ALE539"/>
      <c r="ALF539"/>
      <c r="ALG539"/>
      <c r="ALH539"/>
      <c r="ALI539"/>
      <c r="ALJ539"/>
      <c r="ALK539"/>
      <c r="ALL539"/>
      <c r="ALM539"/>
      <c r="ALN539"/>
      <c r="ALO539"/>
      <c r="ALP539"/>
      <c r="ALQ539"/>
      <c r="ALR539"/>
      <c r="ALS539"/>
      <c r="ALT539"/>
      <c r="ALU539"/>
      <c r="ALV539"/>
      <c r="ALW539"/>
      <c r="ALX539"/>
      <c r="ALY539"/>
      <c r="ALZ539"/>
      <c r="AMA539"/>
      <c r="AMB539"/>
      <c r="AMC539"/>
      <c r="AMD539"/>
      <c r="AME539"/>
      <c r="AMF539"/>
      <c r="AMG539"/>
      <c r="AMH539"/>
      <c r="AMI539"/>
      <c r="AMJ539"/>
      <c r="AMK539"/>
      <c r="AML539"/>
      <c r="AMM539"/>
      <c r="AMN539"/>
      <c r="AMO539"/>
      <c r="AMP539"/>
      <c r="AMQ539"/>
      <c r="AMR539"/>
      <c r="AMS539"/>
      <c r="AMT539"/>
      <c r="AMU539"/>
    </row>
    <row r="540" spans="2:1035" s="6" customFormat="1" ht="15" customHeight="1" x14ac:dyDescent="0.25">
      <c r="B540" s="225"/>
      <c r="C540" s="225" t="str">
        <f t="shared" si="247"/>
        <v>SANCO2</v>
      </c>
      <c r="D540" s="225" t="str">
        <f t="shared" si="248"/>
        <v>GS5-45HPC-D + ECO-119GLBB + ECO-RDR  (119 gal)</v>
      </c>
      <c r="E540" s="6">
        <f t="shared" si="249"/>
        <v>2202118</v>
      </c>
      <c r="F540" s="55">
        <f t="shared" si="250"/>
        <v>119</v>
      </c>
      <c r="G540" s="6" t="str">
        <f t="shared" si="251"/>
        <v>SANCO2120</v>
      </c>
      <c r="H540" s="114">
        <f t="shared" si="252"/>
        <v>1</v>
      </c>
      <c r="I540" s="152" t="str">
        <f t="shared" si="253"/>
        <v>SANCO2GS5_45HPCD_ECO119GLBBRDR</v>
      </c>
      <c r="J540" s="114">
        <v>3</v>
      </c>
      <c r="K540" s="219">
        <v>3.72</v>
      </c>
      <c r="L540" s="91" t="s">
        <v>188</v>
      </c>
      <c r="M540" s="32">
        <v>3</v>
      </c>
      <c r="N540" s="75">
        <f t="shared" si="254"/>
        <v>22</v>
      </c>
      <c r="O540" s="233" t="s">
        <v>898</v>
      </c>
      <c r="P540" s="62">
        <f t="shared" si="189"/>
        <v>21</v>
      </c>
      <c r="Q540" s="164">
        <f t="shared" si="191"/>
        <v>2202118</v>
      </c>
      <c r="R540" s="59" t="str">
        <f t="shared" si="255"/>
        <v>GS5-45HPC-D + ECO-119GLBB + ECO-RDR  (119 gal)</v>
      </c>
      <c r="S540" s="151">
        <f t="shared" si="192"/>
        <v>1</v>
      </c>
      <c r="T540" s="229" t="s">
        <v>1308</v>
      </c>
      <c r="U540" s="223">
        <v>119</v>
      </c>
      <c r="V540" s="30" t="s">
        <v>921</v>
      </c>
      <c r="W540" s="80" t="s">
        <v>921</v>
      </c>
      <c r="X540" s="85" t="str">
        <f t="shared" si="193"/>
        <v>SANCO2120</v>
      </c>
      <c r="Y540" s="230">
        <v>1</v>
      </c>
      <c r="Z540" s="46"/>
      <c r="AA540" s="150"/>
      <c r="AB540" s="44"/>
      <c r="AC540" s="124" t="str">
        <f t="shared" si="256"/>
        <v>2,     2202118,   "GS5-45HPC-D + ECO-119GLBB + ECO-RDR  (119 gal)"</v>
      </c>
      <c r="AD540" s="126" t="str">
        <f t="shared" si="190"/>
        <v>SANCO2</v>
      </c>
      <c r="AE540" s="222" t="s">
        <v>1320</v>
      </c>
      <c r="AF540" s="167">
        <f t="shared" si="194"/>
        <v>1</v>
      </c>
      <c r="AG540" s="124" t="str">
        <f t="shared" si="257"/>
        <v xml:space="preserve">          case  GS5-45HPC-D + ECO-119GLBB + ECO-RDR  (119 gal)   :   "SANCO2GS5_45HPCD_ECO119GLBBRDR"</v>
      </c>
      <c r="AH540" s="6">
        <v>3.72</v>
      </c>
      <c r="AJ540" s="6">
        <v>3</v>
      </c>
      <c r="AK540"/>
      <c r="AL540" s="138">
        <f t="shared" si="258"/>
        <v>3.72</v>
      </c>
      <c r="AM540" s="138" t="str">
        <f t="shared" si="259"/>
        <v/>
      </c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  <c r="CO540"/>
      <c r="CP540"/>
      <c r="CQ540"/>
      <c r="CR540"/>
      <c r="CS540"/>
      <c r="CT540"/>
      <c r="CU540"/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  <c r="DQ540"/>
      <c r="DR540"/>
      <c r="DS540"/>
      <c r="DT540"/>
      <c r="DU540"/>
      <c r="DV540"/>
      <c r="DW540"/>
      <c r="DX540"/>
      <c r="DY540"/>
      <c r="DZ540"/>
      <c r="EA540"/>
      <c r="EB540"/>
      <c r="EC540"/>
      <c r="ED540"/>
      <c r="EE540"/>
      <c r="EF540"/>
      <c r="EG540"/>
      <c r="EH540"/>
      <c r="EI540"/>
      <c r="EJ540"/>
      <c r="EK540"/>
      <c r="EL540"/>
      <c r="EM540"/>
      <c r="EN540"/>
      <c r="EO540"/>
      <c r="EP540"/>
      <c r="EQ540"/>
      <c r="ER540"/>
      <c r="ES540"/>
      <c r="ET540"/>
      <c r="EU540"/>
      <c r="EV540"/>
      <c r="EW540"/>
      <c r="EX540"/>
      <c r="EY540"/>
      <c r="EZ540"/>
      <c r="FA540"/>
      <c r="FB540"/>
      <c r="FC540"/>
      <c r="FD540"/>
      <c r="FE540"/>
      <c r="FF540"/>
      <c r="FG540"/>
      <c r="FH540"/>
      <c r="FI540"/>
      <c r="FJ540"/>
      <c r="FK540"/>
      <c r="FL540"/>
      <c r="FM540"/>
      <c r="FN540"/>
      <c r="FO540"/>
      <c r="FP540"/>
      <c r="FQ540"/>
      <c r="FR540"/>
      <c r="FS540"/>
      <c r="FT540"/>
      <c r="FU540"/>
      <c r="FV540"/>
      <c r="FW540"/>
      <c r="FX540"/>
      <c r="FY540"/>
      <c r="FZ540"/>
      <c r="GA540"/>
      <c r="GB540"/>
      <c r="GC540"/>
      <c r="GD540"/>
      <c r="GE540"/>
      <c r="GF540"/>
      <c r="GG540"/>
      <c r="GH540"/>
      <c r="GI540"/>
      <c r="GJ540"/>
      <c r="GK540"/>
      <c r="GL540"/>
      <c r="GM540"/>
      <c r="GN540"/>
      <c r="GO540"/>
      <c r="GP540"/>
      <c r="GQ540"/>
      <c r="GR540"/>
      <c r="GS540"/>
      <c r="GT540"/>
      <c r="GU540"/>
      <c r="GV540"/>
      <c r="GW540"/>
      <c r="GX540"/>
      <c r="GY540"/>
      <c r="GZ540"/>
      <c r="HA540"/>
      <c r="HB540"/>
      <c r="HC540"/>
      <c r="HD540"/>
      <c r="HE540"/>
      <c r="HF540"/>
      <c r="HG540"/>
      <c r="HH540"/>
      <c r="HI540"/>
      <c r="HJ540"/>
      <c r="HK540"/>
      <c r="HL540"/>
      <c r="HM540"/>
      <c r="HN540"/>
      <c r="HO540"/>
      <c r="HP540"/>
      <c r="HQ540"/>
      <c r="HR540"/>
      <c r="HS540"/>
      <c r="HT540"/>
      <c r="HU540"/>
      <c r="HV540"/>
      <c r="HW540"/>
      <c r="HX540"/>
      <c r="HY540"/>
      <c r="HZ540"/>
      <c r="IA540"/>
      <c r="IB540"/>
      <c r="IC540"/>
      <c r="ID540"/>
      <c r="IE540"/>
      <c r="IF540"/>
      <c r="IG540"/>
      <c r="IH540"/>
      <c r="II540"/>
      <c r="IJ540"/>
      <c r="IK540"/>
      <c r="IL540"/>
      <c r="IM540"/>
      <c r="IN540"/>
      <c r="IO540"/>
      <c r="IP540"/>
      <c r="IQ540"/>
      <c r="IR540"/>
      <c r="IS540"/>
      <c r="IT540"/>
      <c r="IU540"/>
      <c r="IV540"/>
      <c r="IW540"/>
      <c r="IX540"/>
      <c r="IY540"/>
      <c r="IZ540"/>
      <c r="JA540"/>
      <c r="JB540"/>
      <c r="JC540"/>
      <c r="JD540"/>
      <c r="JE540"/>
      <c r="JF540"/>
      <c r="JG540"/>
      <c r="JH540"/>
      <c r="JI540"/>
      <c r="JJ540"/>
      <c r="JK540"/>
      <c r="JL540"/>
      <c r="JM540"/>
      <c r="JN540"/>
      <c r="JO540"/>
      <c r="JP540"/>
      <c r="JQ540"/>
      <c r="JR540"/>
      <c r="JS540"/>
      <c r="JT540"/>
      <c r="JU540"/>
      <c r="JV540"/>
      <c r="JW540"/>
      <c r="JX540"/>
      <c r="JY540"/>
      <c r="JZ540"/>
      <c r="KA540"/>
      <c r="KB540"/>
      <c r="KC540"/>
      <c r="KD540"/>
      <c r="KE540"/>
      <c r="KF540"/>
      <c r="KG540"/>
      <c r="KH540"/>
      <c r="KI540"/>
      <c r="KJ540"/>
      <c r="KK540"/>
      <c r="KL540"/>
      <c r="KM540"/>
      <c r="KN540"/>
      <c r="KO540"/>
      <c r="KP540"/>
      <c r="KQ540"/>
      <c r="KR540"/>
      <c r="KS540"/>
      <c r="KT540"/>
      <c r="KU540"/>
      <c r="KV540"/>
      <c r="KW540"/>
      <c r="KX540"/>
      <c r="KY540"/>
      <c r="KZ540"/>
      <c r="LA540"/>
      <c r="LB540"/>
      <c r="LC540"/>
      <c r="LD540"/>
      <c r="LE540"/>
      <c r="LF540"/>
      <c r="LG540"/>
      <c r="LH540"/>
      <c r="LI540"/>
      <c r="LJ540"/>
      <c r="LK540"/>
      <c r="LL540"/>
      <c r="LM540"/>
      <c r="LN540"/>
      <c r="LO540"/>
      <c r="LP540"/>
      <c r="LQ540"/>
      <c r="LR540"/>
      <c r="LS540"/>
      <c r="LT540"/>
      <c r="LU540"/>
      <c r="LV540"/>
      <c r="LW540"/>
      <c r="LX540"/>
      <c r="LY540"/>
      <c r="LZ540"/>
      <c r="MA540"/>
      <c r="MB540"/>
      <c r="MC540"/>
      <c r="MD540"/>
      <c r="ME540"/>
      <c r="MF540"/>
      <c r="MG540"/>
      <c r="MH540"/>
      <c r="MI540"/>
      <c r="MJ540"/>
      <c r="MK540"/>
      <c r="ML540"/>
      <c r="MM540"/>
      <c r="MN540"/>
      <c r="MO540"/>
      <c r="MP540"/>
      <c r="MQ540"/>
      <c r="MR540"/>
      <c r="MS540"/>
      <c r="MT540"/>
      <c r="MU540"/>
      <c r="MV540"/>
      <c r="MW540"/>
      <c r="MX540"/>
      <c r="MY540"/>
      <c r="MZ540"/>
      <c r="NA540"/>
      <c r="NB540"/>
      <c r="NC540"/>
      <c r="ND540"/>
      <c r="NE540"/>
      <c r="NF540"/>
      <c r="NG540"/>
      <c r="NH540"/>
      <c r="NI540"/>
      <c r="NJ540"/>
      <c r="NK540"/>
      <c r="NL540"/>
      <c r="NM540"/>
      <c r="NN540"/>
      <c r="NO540"/>
      <c r="NP540"/>
      <c r="NQ540"/>
      <c r="NR540"/>
      <c r="NS540"/>
      <c r="NT540"/>
      <c r="NU540"/>
      <c r="NV540"/>
      <c r="NW540"/>
      <c r="NX540"/>
      <c r="NY540"/>
      <c r="NZ540"/>
      <c r="OA540"/>
      <c r="OB540"/>
      <c r="OC540"/>
      <c r="OD540"/>
      <c r="OE540"/>
      <c r="OF540"/>
      <c r="OG540"/>
      <c r="OH540"/>
      <c r="OI540"/>
      <c r="OJ540"/>
      <c r="OK540"/>
      <c r="OL540"/>
      <c r="OM540"/>
      <c r="ON540"/>
      <c r="OO540"/>
      <c r="OP540"/>
      <c r="OQ540"/>
      <c r="OR540"/>
      <c r="OS540"/>
      <c r="OT540"/>
      <c r="OU540"/>
      <c r="OV540"/>
      <c r="OW540"/>
      <c r="OX540"/>
      <c r="OY540"/>
      <c r="OZ540"/>
      <c r="PA540"/>
      <c r="PB540"/>
      <c r="PC540"/>
      <c r="PD540"/>
      <c r="PE540"/>
      <c r="PF540"/>
      <c r="PG540"/>
      <c r="PH540"/>
      <c r="PI540"/>
      <c r="PJ540"/>
      <c r="PK540"/>
      <c r="PL540"/>
      <c r="PM540"/>
      <c r="PN540"/>
      <c r="PO540"/>
      <c r="PP540"/>
      <c r="PQ540"/>
      <c r="PR540"/>
      <c r="PS540"/>
      <c r="PT540"/>
      <c r="PU540"/>
      <c r="PV540"/>
      <c r="PW540"/>
      <c r="PX540"/>
      <c r="PY540"/>
      <c r="PZ540"/>
      <c r="QA540"/>
      <c r="QB540"/>
      <c r="QC540"/>
      <c r="QD540"/>
      <c r="QE540"/>
      <c r="QF540"/>
      <c r="QG540"/>
      <c r="QH540"/>
      <c r="QI540"/>
      <c r="QJ540"/>
      <c r="QK540"/>
      <c r="QL540"/>
      <c r="QM540"/>
      <c r="QN540"/>
      <c r="QO540"/>
      <c r="QP540"/>
      <c r="QQ540"/>
      <c r="QR540"/>
      <c r="QS540"/>
      <c r="QT540"/>
      <c r="QU540"/>
      <c r="QV540"/>
      <c r="QW540"/>
      <c r="QX540"/>
      <c r="QY540"/>
      <c r="QZ540"/>
      <c r="RA540"/>
      <c r="RB540"/>
      <c r="RC540"/>
      <c r="RD540"/>
      <c r="RE540"/>
      <c r="RF540"/>
      <c r="RG540"/>
      <c r="RH540"/>
      <c r="RI540"/>
      <c r="RJ540"/>
      <c r="RK540"/>
      <c r="RL540"/>
      <c r="RM540"/>
      <c r="RN540"/>
      <c r="RO540"/>
      <c r="RP540"/>
      <c r="RQ540"/>
      <c r="RR540"/>
      <c r="RS540"/>
      <c r="RT540"/>
      <c r="RU540"/>
      <c r="RV540"/>
      <c r="RW540"/>
      <c r="RX540"/>
      <c r="RY540"/>
      <c r="RZ540"/>
      <c r="SA540"/>
      <c r="SB540"/>
      <c r="SC540"/>
      <c r="SD540"/>
      <c r="SE540"/>
      <c r="SF540"/>
      <c r="SG540"/>
      <c r="SH540"/>
      <c r="SI540"/>
      <c r="SJ540"/>
      <c r="SK540"/>
      <c r="SL540"/>
      <c r="SM540"/>
      <c r="SN540"/>
      <c r="SO540"/>
      <c r="SP540"/>
      <c r="SQ540"/>
      <c r="SR540"/>
      <c r="SS540"/>
      <c r="ST540"/>
      <c r="SU540"/>
      <c r="SV540"/>
      <c r="SW540"/>
      <c r="SX540"/>
      <c r="SY540"/>
      <c r="SZ540"/>
      <c r="TA540"/>
      <c r="TB540"/>
      <c r="TC540"/>
      <c r="TD540"/>
      <c r="TE540"/>
      <c r="TF540"/>
      <c r="TG540"/>
      <c r="TH540"/>
      <c r="TI540"/>
      <c r="TJ540"/>
      <c r="TK540"/>
      <c r="TL540"/>
      <c r="TM540"/>
      <c r="TN540"/>
      <c r="TO540"/>
      <c r="TP540"/>
      <c r="TQ540"/>
      <c r="TR540"/>
      <c r="TS540"/>
      <c r="TT540"/>
      <c r="TU540"/>
      <c r="TV540"/>
      <c r="TW540"/>
      <c r="TX540"/>
      <c r="TY540"/>
      <c r="TZ540"/>
      <c r="UA540"/>
      <c r="UB540"/>
      <c r="UC540"/>
      <c r="UD540"/>
      <c r="UE540"/>
      <c r="UF540"/>
      <c r="UG540"/>
      <c r="UH540"/>
      <c r="UI540"/>
      <c r="UJ540"/>
      <c r="UK540"/>
      <c r="UL540"/>
      <c r="UM540"/>
      <c r="UN540"/>
      <c r="UO540"/>
      <c r="UP540"/>
      <c r="UQ540"/>
      <c r="UR540"/>
      <c r="US540"/>
      <c r="UT540"/>
      <c r="UU540"/>
      <c r="UV540"/>
      <c r="UW540"/>
      <c r="UX540"/>
      <c r="UY540"/>
      <c r="UZ540"/>
      <c r="VA540"/>
      <c r="VB540"/>
      <c r="VC540"/>
      <c r="VD540"/>
      <c r="VE540"/>
      <c r="VF540"/>
      <c r="VG540"/>
      <c r="VH540"/>
      <c r="VI540"/>
      <c r="VJ540"/>
      <c r="VK540"/>
      <c r="VL540"/>
      <c r="VM540"/>
      <c r="VN540"/>
      <c r="VO540"/>
      <c r="VP540"/>
      <c r="VQ540"/>
      <c r="VR540"/>
      <c r="VS540"/>
      <c r="VT540"/>
      <c r="VU540"/>
      <c r="VV540"/>
      <c r="VW540"/>
      <c r="VX540"/>
      <c r="VY540"/>
      <c r="VZ540"/>
      <c r="WA540"/>
      <c r="WB540"/>
      <c r="WC540"/>
      <c r="WD540"/>
      <c r="WE540"/>
      <c r="WF540"/>
      <c r="WG540"/>
      <c r="WH540"/>
      <c r="WI540"/>
      <c r="WJ540"/>
      <c r="WK540"/>
      <c r="WL540"/>
      <c r="WM540"/>
      <c r="WN540"/>
      <c r="WO540"/>
      <c r="WP540"/>
      <c r="WQ540"/>
      <c r="WR540"/>
      <c r="WS540"/>
      <c r="WT540"/>
      <c r="WU540"/>
      <c r="WV540"/>
      <c r="WW540"/>
      <c r="WX540"/>
      <c r="WY540"/>
      <c r="WZ540"/>
      <c r="XA540"/>
      <c r="XB540"/>
      <c r="XC540"/>
      <c r="XD540"/>
      <c r="XE540"/>
      <c r="XF540"/>
      <c r="XG540"/>
      <c r="XH540"/>
      <c r="XI540"/>
      <c r="XJ540"/>
      <c r="XK540"/>
      <c r="XL540"/>
      <c r="XM540"/>
      <c r="XN540"/>
      <c r="XO540"/>
      <c r="XP540"/>
      <c r="XQ540"/>
      <c r="XR540"/>
      <c r="XS540"/>
      <c r="XT540"/>
      <c r="XU540"/>
      <c r="XV540"/>
      <c r="XW540"/>
      <c r="XX540"/>
      <c r="XY540"/>
      <c r="XZ540"/>
      <c r="YA540"/>
      <c r="YB540"/>
      <c r="YC540"/>
      <c r="YD540"/>
      <c r="YE540"/>
      <c r="YF540"/>
      <c r="YG540"/>
      <c r="YH540"/>
      <c r="YI540"/>
      <c r="YJ540"/>
      <c r="YK540"/>
      <c r="YL540"/>
      <c r="YM540"/>
      <c r="YN540"/>
      <c r="YO540"/>
      <c r="YP540"/>
      <c r="YQ540"/>
      <c r="YR540"/>
      <c r="YS540"/>
      <c r="YT540"/>
      <c r="YU540"/>
      <c r="YV540"/>
      <c r="YW540"/>
      <c r="YX540"/>
      <c r="YY540"/>
      <c r="YZ540"/>
      <c r="ZA540"/>
      <c r="ZB540"/>
      <c r="ZC540"/>
      <c r="ZD540"/>
      <c r="ZE540"/>
      <c r="ZF540"/>
      <c r="ZG540"/>
      <c r="ZH540"/>
      <c r="ZI540"/>
      <c r="ZJ540"/>
      <c r="ZK540"/>
      <c r="ZL540"/>
      <c r="ZM540"/>
      <c r="ZN540"/>
      <c r="ZO540"/>
      <c r="ZP540"/>
      <c r="ZQ540"/>
      <c r="ZR540"/>
      <c r="ZS540"/>
      <c r="ZT540"/>
      <c r="ZU540"/>
      <c r="ZV540"/>
      <c r="ZW540"/>
      <c r="ZX540"/>
      <c r="ZY540"/>
      <c r="ZZ540"/>
      <c r="AAA540"/>
      <c r="AAB540"/>
      <c r="AAC540"/>
      <c r="AAD540"/>
      <c r="AAE540"/>
      <c r="AAF540"/>
      <c r="AAG540"/>
      <c r="AAH540"/>
      <c r="AAI540"/>
      <c r="AAJ540"/>
      <c r="AAK540"/>
      <c r="AAL540"/>
      <c r="AAM540"/>
      <c r="AAN540"/>
      <c r="AAO540"/>
      <c r="AAP540"/>
      <c r="AAQ540"/>
      <c r="AAR540"/>
      <c r="AAS540"/>
      <c r="AAT540"/>
      <c r="AAU540"/>
      <c r="AAV540"/>
      <c r="AAW540"/>
      <c r="AAX540"/>
      <c r="AAY540"/>
      <c r="AAZ540"/>
      <c r="ABA540"/>
      <c r="ABB540"/>
      <c r="ABC540"/>
      <c r="ABD540"/>
      <c r="ABE540"/>
      <c r="ABF540"/>
      <c r="ABG540"/>
      <c r="ABH540"/>
      <c r="ABI540"/>
      <c r="ABJ540"/>
      <c r="ABK540"/>
      <c r="ABL540"/>
      <c r="ABM540"/>
      <c r="ABN540"/>
      <c r="ABO540"/>
      <c r="ABP540"/>
      <c r="ABQ540"/>
      <c r="ABR540"/>
      <c r="ABS540"/>
      <c r="ABT540"/>
      <c r="ABU540"/>
      <c r="ABV540"/>
      <c r="ABW540"/>
      <c r="ABX540"/>
      <c r="ABY540"/>
      <c r="ABZ540"/>
      <c r="ACA540"/>
      <c r="ACB540"/>
      <c r="ACC540"/>
      <c r="ACD540"/>
      <c r="ACE540"/>
      <c r="ACF540"/>
      <c r="ACG540"/>
      <c r="ACH540"/>
      <c r="ACI540"/>
      <c r="ACJ540"/>
      <c r="ACK540"/>
      <c r="ACL540"/>
      <c r="ACM540"/>
      <c r="ACN540"/>
      <c r="ACO540"/>
      <c r="ACP540"/>
      <c r="ACQ540"/>
      <c r="ACR540"/>
      <c r="ACS540"/>
      <c r="ACT540"/>
      <c r="ACU540"/>
      <c r="ACV540"/>
      <c r="ACW540"/>
      <c r="ACX540"/>
      <c r="ACY540"/>
      <c r="ACZ540"/>
      <c r="ADA540"/>
      <c r="ADB540"/>
      <c r="ADC540"/>
      <c r="ADD540"/>
      <c r="ADE540"/>
      <c r="ADF540"/>
      <c r="ADG540"/>
      <c r="ADH540"/>
      <c r="ADI540"/>
      <c r="ADJ540"/>
      <c r="ADK540"/>
      <c r="ADL540"/>
      <c r="ADM540"/>
      <c r="ADN540"/>
      <c r="ADO540"/>
      <c r="ADP540"/>
      <c r="ADQ540"/>
      <c r="ADR540"/>
      <c r="ADS540"/>
      <c r="ADT540"/>
      <c r="ADU540"/>
      <c r="ADV540"/>
      <c r="ADW540"/>
      <c r="ADX540"/>
      <c r="ADY540"/>
      <c r="ADZ540"/>
      <c r="AEA540"/>
      <c r="AEB540"/>
      <c r="AEC540"/>
      <c r="AED540"/>
      <c r="AEE540"/>
      <c r="AEF540"/>
      <c r="AEG540"/>
      <c r="AEH540"/>
      <c r="AEI540"/>
      <c r="AEJ540"/>
      <c r="AEK540"/>
      <c r="AEL540"/>
      <c r="AEM540"/>
      <c r="AEN540"/>
      <c r="AEO540"/>
      <c r="AEP540"/>
      <c r="AEQ540"/>
      <c r="AER540"/>
      <c r="AES540"/>
      <c r="AET540"/>
      <c r="AEU540"/>
      <c r="AEV540"/>
      <c r="AEW540"/>
      <c r="AEX540"/>
      <c r="AEY540"/>
      <c r="AEZ540"/>
      <c r="AFA540"/>
      <c r="AFB540"/>
      <c r="AFC540"/>
      <c r="AFD540"/>
      <c r="AFE540"/>
      <c r="AFF540"/>
      <c r="AFG540"/>
      <c r="AFH540"/>
      <c r="AFI540"/>
      <c r="AFJ540"/>
      <c r="AFK540"/>
      <c r="AFL540"/>
      <c r="AFM540"/>
      <c r="AFN540"/>
      <c r="AFO540"/>
      <c r="AFP540"/>
      <c r="AFQ540"/>
      <c r="AFR540"/>
      <c r="AFS540"/>
      <c r="AFT540"/>
      <c r="AFU540"/>
      <c r="AFV540"/>
      <c r="AFW540"/>
      <c r="AFX540"/>
      <c r="AFY540"/>
      <c r="AFZ540"/>
      <c r="AGA540"/>
      <c r="AGB540"/>
      <c r="AGC540"/>
      <c r="AGD540"/>
      <c r="AGE540"/>
      <c r="AGF540"/>
      <c r="AGG540"/>
      <c r="AGH540"/>
      <c r="AGI540"/>
      <c r="AGJ540"/>
      <c r="AGK540"/>
      <c r="AGL540"/>
      <c r="AGM540"/>
      <c r="AGN540"/>
      <c r="AGO540"/>
      <c r="AGP540"/>
      <c r="AGQ540"/>
      <c r="AGR540"/>
      <c r="AGS540"/>
      <c r="AGT540"/>
      <c r="AGU540"/>
      <c r="AGV540"/>
      <c r="AGW540"/>
      <c r="AGX540"/>
      <c r="AGY540"/>
      <c r="AGZ540"/>
      <c r="AHA540"/>
      <c r="AHB540"/>
      <c r="AHC540"/>
      <c r="AHD540"/>
      <c r="AHE540"/>
      <c r="AHF540"/>
      <c r="AHG540"/>
      <c r="AHH540"/>
      <c r="AHI540"/>
      <c r="AHJ540"/>
      <c r="AHK540"/>
      <c r="AHL540"/>
      <c r="AHM540"/>
      <c r="AHN540"/>
      <c r="AHO540"/>
      <c r="AHP540"/>
      <c r="AHQ540"/>
      <c r="AHR540"/>
      <c r="AHS540"/>
      <c r="AHT540"/>
      <c r="AHU540"/>
      <c r="AHV540"/>
      <c r="AHW540"/>
      <c r="AHX540"/>
      <c r="AHY540"/>
      <c r="AHZ540"/>
      <c r="AIA540"/>
      <c r="AIB540"/>
      <c r="AIC540"/>
      <c r="AID540"/>
      <c r="AIE540"/>
      <c r="AIF540"/>
      <c r="AIG540"/>
      <c r="AIH540"/>
      <c r="AII540"/>
      <c r="AIJ540"/>
      <c r="AIK540"/>
      <c r="AIL540"/>
      <c r="AIM540"/>
      <c r="AIN540"/>
      <c r="AIO540"/>
      <c r="AIP540"/>
      <c r="AIQ540"/>
      <c r="AIR540"/>
      <c r="AIS540"/>
      <c r="AIT540"/>
      <c r="AIU540"/>
      <c r="AIV540"/>
      <c r="AIW540"/>
      <c r="AIX540"/>
      <c r="AIY540"/>
      <c r="AIZ540"/>
      <c r="AJA540"/>
      <c r="AJB540"/>
      <c r="AJC540"/>
      <c r="AJD540"/>
      <c r="AJE540"/>
      <c r="AJF540"/>
      <c r="AJG540"/>
      <c r="AJH540"/>
      <c r="AJI540"/>
      <c r="AJJ540"/>
      <c r="AJK540"/>
      <c r="AJL540"/>
      <c r="AJM540"/>
      <c r="AJN540"/>
      <c r="AJO540"/>
      <c r="AJP540"/>
      <c r="AJQ540"/>
      <c r="AJR540"/>
      <c r="AJS540"/>
      <c r="AJT540"/>
      <c r="AJU540"/>
      <c r="AJV540"/>
      <c r="AJW540"/>
      <c r="AJX540"/>
      <c r="AJY540"/>
      <c r="AJZ540"/>
      <c r="AKA540"/>
      <c r="AKB540"/>
      <c r="AKC540"/>
      <c r="AKD540"/>
      <c r="AKE540"/>
      <c r="AKF540"/>
      <c r="AKG540"/>
      <c r="AKH540"/>
      <c r="AKI540"/>
      <c r="AKJ540"/>
      <c r="AKK540"/>
      <c r="AKL540"/>
      <c r="AKM540"/>
      <c r="AKN540"/>
      <c r="AKO540"/>
      <c r="AKP540"/>
      <c r="AKQ540"/>
      <c r="AKR540"/>
      <c r="AKS540"/>
      <c r="AKT540"/>
      <c r="AKU540"/>
      <c r="AKV540"/>
      <c r="AKW540"/>
      <c r="AKX540"/>
      <c r="AKY540"/>
      <c r="AKZ540"/>
      <c r="ALA540"/>
      <c r="ALB540"/>
      <c r="ALC540"/>
      <c r="ALD540"/>
      <c r="ALE540"/>
      <c r="ALF540"/>
      <c r="ALG540"/>
      <c r="ALH540"/>
      <c r="ALI540"/>
      <c r="ALJ540"/>
      <c r="ALK540"/>
      <c r="ALL540"/>
      <c r="ALM540"/>
      <c r="ALN540"/>
      <c r="ALO540"/>
      <c r="ALP540"/>
      <c r="ALQ540"/>
      <c r="ALR540"/>
      <c r="ALS540"/>
      <c r="ALT540"/>
      <c r="ALU540"/>
      <c r="ALV540"/>
      <c r="ALW540"/>
      <c r="ALX540"/>
      <c r="ALY540"/>
      <c r="ALZ540"/>
      <c r="AMA540"/>
      <c r="AMB540"/>
      <c r="AMC540"/>
      <c r="AMD540"/>
      <c r="AME540"/>
      <c r="AMF540"/>
      <c r="AMG540"/>
      <c r="AMH540"/>
      <c r="AMI540"/>
      <c r="AMJ540"/>
      <c r="AMK540"/>
      <c r="AML540"/>
      <c r="AMM540"/>
      <c r="AMN540"/>
      <c r="AMO540"/>
      <c r="AMP540"/>
      <c r="AMQ540"/>
      <c r="AMR540"/>
      <c r="AMS540"/>
      <c r="AMT540"/>
      <c r="AMU540"/>
    </row>
    <row r="541" spans="2:1035" s="6" customFormat="1" ht="15" customHeight="1" x14ac:dyDescent="0.25">
      <c r="C541" s="6" t="str">
        <f t="shared" si="195"/>
        <v>SANCO2</v>
      </c>
      <c r="D541" s="6" t="str">
        <f t="shared" si="196"/>
        <v>GS3-45HPA-US &amp; SAN-43SSAQA  (43 gal)</v>
      </c>
      <c r="E541" s="6">
        <f t="shared" si="197"/>
        <v>2200116</v>
      </c>
      <c r="F541" s="55">
        <f t="shared" si="198"/>
        <v>43</v>
      </c>
      <c r="G541" s="6" t="str">
        <f t="shared" si="199"/>
        <v>SANCO240</v>
      </c>
      <c r="H541" s="114">
        <f t="shared" si="200"/>
        <v>0</v>
      </c>
      <c r="I541" s="152" t="str">
        <f t="shared" si="201"/>
        <v>SANCO2GS3_SAN43SSAQA</v>
      </c>
      <c r="J541" s="114">
        <v>3</v>
      </c>
      <c r="K541" s="219">
        <v>4.47</v>
      </c>
      <c r="L541" s="91" t="s">
        <v>188</v>
      </c>
      <c r="M541" s="32">
        <v>3</v>
      </c>
      <c r="N541" s="75">
        <f t="shared" si="202"/>
        <v>22</v>
      </c>
      <c r="O541" s="12" t="s">
        <v>898</v>
      </c>
      <c r="P541" s="61">
        <v>1</v>
      </c>
      <c r="Q541" s="164">
        <f t="shared" si="191"/>
        <v>2200116</v>
      </c>
      <c r="R541" s="59" t="str">
        <f t="shared" si="203"/>
        <v>GS3-45HPA-US &amp; SAN-43SSAQA  (43 gal)</v>
      </c>
      <c r="S541" s="151">
        <f t="shared" si="192"/>
        <v>1</v>
      </c>
      <c r="T541" s="93" t="s">
        <v>203</v>
      </c>
      <c r="U541" s="14">
        <v>43</v>
      </c>
      <c r="V541" s="30" t="s">
        <v>899</v>
      </c>
      <c r="W541" s="80" t="s">
        <v>899</v>
      </c>
      <c r="X541" s="85" t="str">
        <f t="shared" si="193"/>
        <v>SANCO240</v>
      </c>
      <c r="Y541" s="113">
        <v>0</v>
      </c>
      <c r="Z541" s="46">
        <v>4</v>
      </c>
      <c r="AA541" s="47">
        <v>42804</v>
      </c>
      <c r="AB541" s="44"/>
      <c r="AC541" s="124" t="str">
        <f t="shared" si="204"/>
        <v>2,     2200116,   "GS3-45HPA-US &amp; SAN-43SSAQA  (43 gal)"</v>
      </c>
      <c r="AD541" s="125" t="str">
        <f>O541</f>
        <v>SANCO2</v>
      </c>
      <c r="AE541" t="s">
        <v>904</v>
      </c>
      <c r="AF541" s="167">
        <f t="shared" si="194"/>
        <v>1</v>
      </c>
      <c r="AG541" s="124" t="str">
        <f t="shared" si="205"/>
        <v xml:space="preserve">          case  GS3-45HPA-US &amp; SAN-43SSAQA  (43 gal)   :   "SANCO2GS3_SAN43SSAQA"</v>
      </c>
      <c r="AH541" s="6">
        <v>4.47</v>
      </c>
      <c r="AJ541" s="6">
        <v>3</v>
      </c>
      <c r="AK541"/>
      <c r="AL541" s="138">
        <f t="shared" si="206"/>
        <v>4.47</v>
      </c>
      <c r="AM541" s="138" t="str">
        <f t="shared" si="207"/>
        <v/>
      </c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  <c r="DQ541"/>
      <c r="DR541"/>
      <c r="DS541"/>
      <c r="DT541"/>
      <c r="DU541"/>
      <c r="DV541"/>
      <c r="DW541"/>
      <c r="DX541"/>
      <c r="DY541"/>
      <c r="DZ541"/>
      <c r="EA541"/>
      <c r="EB541"/>
      <c r="EC541"/>
      <c r="ED541"/>
      <c r="EE541"/>
      <c r="EF541"/>
      <c r="EG541"/>
      <c r="EH541"/>
      <c r="EI541"/>
      <c r="EJ541"/>
      <c r="EK541"/>
      <c r="EL541"/>
      <c r="EM541"/>
      <c r="EN541"/>
      <c r="EO541"/>
      <c r="EP541"/>
      <c r="EQ541"/>
      <c r="ER541"/>
      <c r="ES541"/>
      <c r="ET541"/>
      <c r="EU541"/>
      <c r="EV541"/>
      <c r="EW541"/>
      <c r="EX541"/>
      <c r="EY541"/>
      <c r="EZ541"/>
      <c r="FA541"/>
      <c r="FB541"/>
      <c r="FC541"/>
      <c r="FD541"/>
      <c r="FE541"/>
      <c r="FF541"/>
      <c r="FG541"/>
      <c r="FH541"/>
      <c r="FI541"/>
      <c r="FJ541"/>
      <c r="FK541"/>
      <c r="FL541"/>
      <c r="FM541"/>
      <c r="FN541"/>
      <c r="FO541"/>
      <c r="FP541"/>
      <c r="FQ541"/>
      <c r="FR541"/>
      <c r="FS541"/>
      <c r="FT541"/>
      <c r="FU541"/>
      <c r="FV541"/>
      <c r="FW541"/>
      <c r="FX541"/>
      <c r="FY541"/>
      <c r="FZ541"/>
      <c r="GA541"/>
      <c r="GB541"/>
      <c r="GC541"/>
      <c r="GD541"/>
      <c r="GE541"/>
      <c r="GF541"/>
      <c r="GG541"/>
      <c r="GH541"/>
      <c r="GI541"/>
      <c r="GJ541"/>
      <c r="GK541"/>
      <c r="GL541"/>
      <c r="GM541"/>
      <c r="GN541"/>
      <c r="GO541"/>
      <c r="GP541"/>
      <c r="GQ541"/>
      <c r="GR541"/>
      <c r="GS541"/>
      <c r="GT541"/>
      <c r="GU541"/>
      <c r="GV541"/>
      <c r="GW541"/>
      <c r="GX541"/>
      <c r="GY541"/>
      <c r="GZ541"/>
      <c r="HA541"/>
      <c r="HB541"/>
      <c r="HC541"/>
      <c r="HD541"/>
      <c r="HE541"/>
      <c r="HF541"/>
      <c r="HG541"/>
      <c r="HH541"/>
      <c r="HI541"/>
      <c r="HJ541"/>
      <c r="HK541"/>
      <c r="HL541"/>
      <c r="HM541"/>
      <c r="HN541"/>
      <c r="HO541"/>
      <c r="HP541"/>
      <c r="HQ541"/>
      <c r="HR541"/>
      <c r="HS541"/>
      <c r="HT541"/>
      <c r="HU541"/>
      <c r="HV541"/>
      <c r="HW541"/>
      <c r="HX541"/>
      <c r="HY541"/>
      <c r="HZ541"/>
      <c r="IA541"/>
      <c r="IB541"/>
      <c r="IC541"/>
      <c r="ID541"/>
      <c r="IE541"/>
      <c r="IF541"/>
      <c r="IG541"/>
      <c r="IH541"/>
      <c r="II541"/>
      <c r="IJ541"/>
      <c r="IK541"/>
      <c r="IL541"/>
      <c r="IM541"/>
      <c r="IN541"/>
      <c r="IO541"/>
      <c r="IP541"/>
      <c r="IQ541"/>
      <c r="IR541"/>
      <c r="IS541"/>
      <c r="IT541"/>
      <c r="IU541"/>
      <c r="IV541"/>
      <c r="IW541"/>
      <c r="IX541"/>
      <c r="IY541"/>
      <c r="IZ541"/>
      <c r="JA541"/>
      <c r="JB541"/>
      <c r="JC541"/>
      <c r="JD541"/>
      <c r="JE541"/>
      <c r="JF541"/>
      <c r="JG541"/>
      <c r="JH541"/>
      <c r="JI541"/>
      <c r="JJ541"/>
      <c r="JK541"/>
      <c r="JL541"/>
      <c r="JM541"/>
      <c r="JN541"/>
      <c r="JO541"/>
      <c r="JP541"/>
      <c r="JQ541"/>
      <c r="JR541"/>
      <c r="JS541"/>
      <c r="JT541"/>
      <c r="JU541"/>
      <c r="JV541"/>
      <c r="JW541"/>
      <c r="JX541"/>
      <c r="JY541"/>
      <c r="JZ541"/>
      <c r="KA541"/>
      <c r="KB541"/>
      <c r="KC541"/>
      <c r="KD541"/>
      <c r="KE541"/>
      <c r="KF541"/>
      <c r="KG541"/>
      <c r="KH541"/>
      <c r="KI541"/>
      <c r="KJ541"/>
      <c r="KK541"/>
      <c r="KL541"/>
      <c r="KM541"/>
      <c r="KN541"/>
      <c r="KO541"/>
      <c r="KP541"/>
      <c r="KQ541"/>
      <c r="KR541"/>
      <c r="KS541"/>
      <c r="KT541"/>
      <c r="KU541"/>
      <c r="KV541"/>
      <c r="KW541"/>
      <c r="KX541"/>
      <c r="KY541"/>
      <c r="KZ541"/>
      <c r="LA541"/>
      <c r="LB541"/>
      <c r="LC541"/>
      <c r="LD541"/>
      <c r="LE541"/>
      <c r="LF541"/>
      <c r="LG541"/>
      <c r="LH541"/>
      <c r="LI541"/>
      <c r="LJ541"/>
      <c r="LK541"/>
      <c r="LL541"/>
      <c r="LM541"/>
      <c r="LN541"/>
      <c r="LO541"/>
      <c r="LP541"/>
      <c r="LQ541"/>
      <c r="LR541"/>
      <c r="LS541"/>
      <c r="LT541"/>
      <c r="LU541"/>
      <c r="LV541"/>
      <c r="LW541"/>
      <c r="LX541"/>
      <c r="LY541"/>
      <c r="LZ541"/>
      <c r="MA541"/>
      <c r="MB541"/>
      <c r="MC541"/>
      <c r="MD541"/>
      <c r="ME541"/>
      <c r="MF541"/>
      <c r="MG541"/>
      <c r="MH541"/>
      <c r="MI541"/>
      <c r="MJ541"/>
      <c r="MK541"/>
      <c r="ML541"/>
      <c r="MM541"/>
      <c r="MN541"/>
      <c r="MO541"/>
      <c r="MP541"/>
      <c r="MQ541"/>
      <c r="MR541"/>
      <c r="MS541"/>
      <c r="MT541"/>
      <c r="MU541"/>
      <c r="MV541"/>
      <c r="MW541"/>
      <c r="MX541"/>
      <c r="MY541"/>
      <c r="MZ541"/>
      <c r="NA541"/>
      <c r="NB541"/>
      <c r="NC541"/>
      <c r="ND541"/>
      <c r="NE541"/>
      <c r="NF541"/>
      <c r="NG541"/>
      <c r="NH541"/>
      <c r="NI541"/>
      <c r="NJ541"/>
      <c r="NK541"/>
      <c r="NL541"/>
      <c r="NM541"/>
      <c r="NN541"/>
      <c r="NO541"/>
      <c r="NP541"/>
      <c r="NQ541"/>
      <c r="NR541"/>
      <c r="NS541"/>
      <c r="NT541"/>
      <c r="NU541"/>
      <c r="NV541"/>
      <c r="NW541"/>
      <c r="NX541"/>
      <c r="NY541"/>
      <c r="NZ541"/>
      <c r="OA541"/>
      <c r="OB541"/>
      <c r="OC541"/>
      <c r="OD541"/>
      <c r="OE541"/>
      <c r="OF541"/>
      <c r="OG541"/>
      <c r="OH541"/>
      <c r="OI541"/>
      <c r="OJ541"/>
      <c r="OK541"/>
      <c r="OL541"/>
      <c r="OM541"/>
      <c r="ON541"/>
      <c r="OO541"/>
      <c r="OP541"/>
      <c r="OQ541"/>
      <c r="OR541"/>
      <c r="OS541"/>
      <c r="OT541"/>
      <c r="OU541"/>
      <c r="OV541"/>
      <c r="OW541"/>
      <c r="OX541"/>
      <c r="OY541"/>
      <c r="OZ541"/>
      <c r="PA541"/>
      <c r="PB541"/>
      <c r="PC541"/>
      <c r="PD541"/>
      <c r="PE541"/>
      <c r="PF541"/>
      <c r="PG541"/>
      <c r="PH541"/>
      <c r="PI541"/>
      <c r="PJ541"/>
      <c r="PK541"/>
      <c r="PL541"/>
      <c r="PM541"/>
      <c r="PN541"/>
      <c r="PO541"/>
      <c r="PP541"/>
      <c r="PQ541"/>
      <c r="PR541"/>
      <c r="PS541"/>
      <c r="PT541"/>
      <c r="PU541"/>
      <c r="PV541"/>
      <c r="PW541"/>
      <c r="PX541"/>
      <c r="PY541"/>
      <c r="PZ541"/>
      <c r="QA541"/>
      <c r="QB541"/>
      <c r="QC541"/>
      <c r="QD541"/>
      <c r="QE541"/>
      <c r="QF541"/>
      <c r="QG541"/>
      <c r="QH541"/>
      <c r="QI541"/>
      <c r="QJ541"/>
      <c r="QK541"/>
      <c r="QL541"/>
      <c r="QM541"/>
      <c r="QN541"/>
      <c r="QO541"/>
      <c r="QP541"/>
      <c r="QQ541"/>
      <c r="QR541"/>
      <c r="QS541"/>
      <c r="QT541"/>
      <c r="QU541"/>
      <c r="QV541"/>
      <c r="QW541"/>
      <c r="QX541"/>
      <c r="QY541"/>
      <c r="QZ541"/>
      <c r="RA541"/>
      <c r="RB541"/>
      <c r="RC541"/>
      <c r="RD541"/>
      <c r="RE541"/>
      <c r="RF541"/>
      <c r="RG541"/>
      <c r="RH541"/>
      <c r="RI541"/>
      <c r="RJ541"/>
      <c r="RK541"/>
      <c r="RL541"/>
      <c r="RM541"/>
      <c r="RN541"/>
      <c r="RO541"/>
      <c r="RP541"/>
      <c r="RQ541"/>
      <c r="RR541"/>
      <c r="RS541"/>
      <c r="RT541"/>
      <c r="RU541"/>
      <c r="RV541"/>
      <c r="RW541"/>
      <c r="RX541"/>
      <c r="RY541"/>
      <c r="RZ541"/>
      <c r="SA541"/>
      <c r="SB541"/>
      <c r="SC541"/>
      <c r="SD541"/>
      <c r="SE541"/>
      <c r="SF541"/>
      <c r="SG541"/>
      <c r="SH541"/>
      <c r="SI541"/>
      <c r="SJ541"/>
      <c r="SK541"/>
      <c r="SL541"/>
      <c r="SM541"/>
      <c r="SN541"/>
      <c r="SO541"/>
      <c r="SP541"/>
      <c r="SQ541"/>
      <c r="SR541"/>
      <c r="SS541"/>
      <c r="ST541"/>
      <c r="SU541"/>
      <c r="SV541"/>
      <c r="SW541"/>
      <c r="SX541"/>
      <c r="SY541"/>
      <c r="SZ541"/>
      <c r="TA541"/>
      <c r="TB541"/>
      <c r="TC541"/>
      <c r="TD541"/>
      <c r="TE541"/>
      <c r="TF541"/>
      <c r="TG541"/>
      <c r="TH541"/>
      <c r="TI541"/>
      <c r="TJ541"/>
      <c r="TK541"/>
      <c r="TL541"/>
      <c r="TM541"/>
      <c r="TN541"/>
      <c r="TO541"/>
      <c r="TP541"/>
      <c r="TQ541"/>
      <c r="TR541"/>
      <c r="TS541"/>
      <c r="TT541"/>
      <c r="TU541"/>
      <c r="TV541"/>
      <c r="TW541"/>
      <c r="TX541"/>
      <c r="TY541"/>
      <c r="TZ541"/>
      <c r="UA541"/>
      <c r="UB541"/>
      <c r="UC541"/>
      <c r="UD541"/>
      <c r="UE541"/>
      <c r="UF541"/>
      <c r="UG541"/>
      <c r="UH541"/>
      <c r="UI541"/>
      <c r="UJ541"/>
      <c r="UK541"/>
      <c r="UL541"/>
      <c r="UM541"/>
      <c r="UN541"/>
      <c r="UO541"/>
      <c r="UP541"/>
      <c r="UQ541"/>
      <c r="UR541"/>
      <c r="US541"/>
      <c r="UT541"/>
      <c r="UU541"/>
      <c r="UV541"/>
      <c r="UW541"/>
      <c r="UX541"/>
      <c r="UY541"/>
      <c r="UZ541"/>
      <c r="VA541"/>
      <c r="VB541"/>
      <c r="VC541"/>
      <c r="VD541"/>
      <c r="VE541"/>
      <c r="VF541"/>
      <c r="VG541"/>
      <c r="VH541"/>
      <c r="VI541"/>
      <c r="VJ541"/>
      <c r="VK541"/>
      <c r="VL541"/>
      <c r="VM541"/>
      <c r="VN541"/>
      <c r="VO541"/>
      <c r="VP541"/>
      <c r="VQ541"/>
      <c r="VR541"/>
      <c r="VS541"/>
      <c r="VT541"/>
      <c r="VU541"/>
      <c r="VV541"/>
      <c r="VW541"/>
      <c r="VX541"/>
      <c r="VY541"/>
      <c r="VZ541"/>
      <c r="WA541"/>
      <c r="WB541"/>
      <c r="WC541"/>
      <c r="WD541"/>
      <c r="WE541"/>
      <c r="WF541"/>
      <c r="WG541"/>
      <c r="WH541"/>
      <c r="WI541"/>
      <c r="WJ541"/>
      <c r="WK541"/>
      <c r="WL541"/>
      <c r="WM541"/>
      <c r="WN541"/>
      <c r="WO541"/>
      <c r="WP541"/>
      <c r="WQ541"/>
      <c r="WR541"/>
      <c r="WS541"/>
      <c r="WT541"/>
      <c r="WU541"/>
      <c r="WV541"/>
      <c r="WW541"/>
      <c r="WX541"/>
      <c r="WY541"/>
      <c r="WZ541"/>
      <c r="XA541"/>
      <c r="XB541"/>
      <c r="XC541"/>
      <c r="XD541"/>
      <c r="XE541"/>
      <c r="XF541"/>
      <c r="XG541"/>
      <c r="XH541"/>
      <c r="XI541"/>
      <c r="XJ541"/>
      <c r="XK541"/>
      <c r="XL541"/>
      <c r="XM541"/>
      <c r="XN541"/>
      <c r="XO541"/>
      <c r="XP541"/>
      <c r="XQ541"/>
      <c r="XR541"/>
      <c r="XS541"/>
      <c r="XT541"/>
      <c r="XU541"/>
      <c r="XV541"/>
      <c r="XW541"/>
      <c r="XX541"/>
      <c r="XY541"/>
      <c r="XZ541"/>
      <c r="YA541"/>
      <c r="YB541"/>
      <c r="YC541"/>
      <c r="YD541"/>
      <c r="YE541"/>
      <c r="YF541"/>
      <c r="YG541"/>
      <c r="YH541"/>
      <c r="YI541"/>
      <c r="YJ541"/>
      <c r="YK541"/>
      <c r="YL541"/>
      <c r="YM541"/>
      <c r="YN541"/>
      <c r="YO541"/>
      <c r="YP541"/>
      <c r="YQ541"/>
      <c r="YR541"/>
      <c r="YS541"/>
      <c r="YT541"/>
      <c r="YU541"/>
      <c r="YV541"/>
      <c r="YW541"/>
      <c r="YX541"/>
      <c r="YY541"/>
      <c r="YZ541"/>
      <c r="ZA541"/>
      <c r="ZB541"/>
      <c r="ZC541"/>
      <c r="ZD541"/>
      <c r="ZE541"/>
      <c r="ZF541"/>
      <c r="ZG541"/>
      <c r="ZH541"/>
      <c r="ZI541"/>
      <c r="ZJ541"/>
      <c r="ZK541"/>
      <c r="ZL541"/>
      <c r="ZM541"/>
      <c r="ZN541"/>
      <c r="ZO541"/>
      <c r="ZP541"/>
      <c r="ZQ541"/>
      <c r="ZR541"/>
      <c r="ZS541"/>
      <c r="ZT541"/>
      <c r="ZU541"/>
      <c r="ZV541"/>
      <c r="ZW541"/>
      <c r="ZX541"/>
      <c r="ZY541"/>
      <c r="ZZ541"/>
      <c r="AAA541"/>
      <c r="AAB541"/>
      <c r="AAC541"/>
      <c r="AAD541"/>
      <c r="AAE541"/>
      <c r="AAF541"/>
      <c r="AAG541"/>
      <c r="AAH541"/>
      <c r="AAI541"/>
      <c r="AAJ541"/>
      <c r="AAK541"/>
      <c r="AAL541"/>
      <c r="AAM541"/>
      <c r="AAN541"/>
      <c r="AAO541"/>
      <c r="AAP541"/>
      <c r="AAQ541"/>
      <c r="AAR541"/>
      <c r="AAS541"/>
      <c r="AAT541"/>
      <c r="AAU541"/>
      <c r="AAV541"/>
      <c r="AAW541"/>
      <c r="AAX541"/>
      <c r="AAY541"/>
      <c r="AAZ541"/>
      <c r="ABA541"/>
      <c r="ABB541"/>
      <c r="ABC541"/>
      <c r="ABD541"/>
      <c r="ABE541"/>
      <c r="ABF541"/>
      <c r="ABG541"/>
      <c r="ABH541"/>
      <c r="ABI541"/>
      <c r="ABJ541"/>
      <c r="ABK541"/>
      <c r="ABL541"/>
      <c r="ABM541"/>
      <c r="ABN541"/>
      <c r="ABO541"/>
      <c r="ABP541"/>
      <c r="ABQ541"/>
      <c r="ABR541"/>
      <c r="ABS541"/>
      <c r="ABT541"/>
      <c r="ABU541"/>
      <c r="ABV541"/>
      <c r="ABW541"/>
      <c r="ABX541"/>
      <c r="ABY541"/>
      <c r="ABZ541"/>
      <c r="ACA541"/>
      <c r="ACB541"/>
      <c r="ACC541"/>
      <c r="ACD541"/>
      <c r="ACE541"/>
      <c r="ACF541"/>
      <c r="ACG541"/>
      <c r="ACH541"/>
      <c r="ACI541"/>
      <c r="ACJ541"/>
      <c r="ACK541"/>
      <c r="ACL541"/>
      <c r="ACM541"/>
      <c r="ACN541"/>
      <c r="ACO541"/>
      <c r="ACP541"/>
      <c r="ACQ541"/>
      <c r="ACR541"/>
      <c r="ACS541"/>
      <c r="ACT541"/>
      <c r="ACU541"/>
      <c r="ACV541"/>
      <c r="ACW541"/>
      <c r="ACX541"/>
      <c r="ACY541"/>
      <c r="ACZ541"/>
      <c r="ADA541"/>
      <c r="ADB541"/>
      <c r="ADC541"/>
      <c r="ADD541"/>
      <c r="ADE541"/>
      <c r="ADF541"/>
      <c r="ADG541"/>
      <c r="ADH541"/>
      <c r="ADI541"/>
      <c r="ADJ541"/>
      <c r="ADK541"/>
      <c r="ADL541"/>
      <c r="ADM541"/>
      <c r="ADN541"/>
      <c r="ADO541"/>
      <c r="ADP541"/>
      <c r="ADQ541"/>
      <c r="ADR541"/>
      <c r="ADS541"/>
      <c r="ADT541"/>
      <c r="ADU541"/>
      <c r="ADV541"/>
      <c r="ADW541"/>
      <c r="ADX541"/>
      <c r="ADY541"/>
      <c r="ADZ541"/>
      <c r="AEA541"/>
      <c r="AEB541"/>
      <c r="AEC541"/>
      <c r="AED541"/>
      <c r="AEE541"/>
      <c r="AEF541"/>
      <c r="AEG541"/>
      <c r="AEH541"/>
      <c r="AEI541"/>
      <c r="AEJ541"/>
      <c r="AEK541"/>
      <c r="AEL541"/>
      <c r="AEM541"/>
      <c r="AEN541"/>
      <c r="AEO541"/>
      <c r="AEP541"/>
      <c r="AEQ541"/>
      <c r="AER541"/>
      <c r="AES541"/>
      <c r="AET541"/>
      <c r="AEU541"/>
      <c r="AEV541"/>
      <c r="AEW541"/>
      <c r="AEX541"/>
      <c r="AEY541"/>
      <c r="AEZ541"/>
      <c r="AFA541"/>
      <c r="AFB541"/>
      <c r="AFC541"/>
      <c r="AFD541"/>
      <c r="AFE541"/>
      <c r="AFF541"/>
      <c r="AFG541"/>
      <c r="AFH541"/>
      <c r="AFI541"/>
      <c r="AFJ541"/>
      <c r="AFK541"/>
      <c r="AFL541"/>
      <c r="AFM541"/>
      <c r="AFN541"/>
      <c r="AFO541"/>
      <c r="AFP541"/>
      <c r="AFQ541"/>
      <c r="AFR541"/>
      <c r="AFS541"/>
      <c r="AFT541"/>
      <c r="AFU541"/>
      <c r="AFV541"/>
      <c r="AFW541"/>
      <c r="AFX541"/>
      <c r="AFY541"/>
      <c r="AFZ541"/>
      <c r="AGA541"/>
      <c r="AGB541"/>
      <c r="AGC541"/>
      <c r="AGD541"/>
      <c r="AGE541"/>
      <c r="AGF541"/>
      <c r="AGG541"/>
      <c r="AGH541"/>
      <c r="AGI541"/>
      <c r="AGJ541"/>
      <c r="AGK541"/>
      <c r="AGL541"/>
      <c r="AGM541"/>
      <c r="AGN541"/>
      <c r="AGO541"/>
      <c r="AGP541"/>
      <c r="AGQ541"/>
      <c r="AGR541"/>
      <c r="AGS541"/>
      <c r="AGT541"/>
      <c r="AGU541"/>
      <c r="AGV541"/>
      <c r="AGW541"/>
      <c r="AGX541"/>
      <c r="AGY541"/>
      <c r="AGZ541"/>
      <c r="AHA541"/>
      <c r="AHB541"/>
      <c r="AHC541"/>
      <c r="AHD541"/>
      <c r="AHE541"/>
      <c r="AHF541"/>
      <c r="AHG541"/>
      <c r="AHH541"/>
      <c r="AHI541"/>
      <c r="AHJ541"/>
      <c r="AHK541"/>
      <c r="AHL541"/>
      <c r="AHM541"/>
      <c r="AHN541"/>
      <c r="AHO541"/>
      <c r="AHP541"/>
      <c r="AHQ541"/>
      <c r="AHR541"/>
      <c r="AHS541"/>
      <c r="AHT541"/>
      <c r="AHU541"/>
      <c r="AHV541"/>
      <c r="AHW541"/>
      <c r="AHX541"/>
      <c r="AHY541"/>
      <c r="AHZ541"/>
      <c r="AIA541"/>
      <c r="AIB541"/>
      <c r="AIC541"/>
      <c r="AID541"/>
      <c r="AIE541"/>
      <c r="AIF541"/>
      <c r="AIG541"/>
      <c r="AIH541"/>
      <c r="AII541"/>
      <c r="AIJ541"/>
      <c r="AIK541"/>
      <c r="AIL541"/>
      <c r="AIM541"/>
      <c r="AIN541"/>
      <c r="AIO541"/>
      <c r="AIP541"/>
      <c r="AIQ541"/>
      <c r="AIR541"/>
      <c r="AIS541"/>
      <c r="AIT541"/>
      <c r="AIU541"/>
      <c r="AIV541"/>
      <c r="AIW541"/>
      <c r="AIX541"/>
      <c r="AIY541"/>
      <c r="AIZ541"/>
      <c r="AJA541"/>
      <c r="AJB541"/>
      <c r="AJC541"/>
      <c r="AJD541"/>
      <c r="AJE541"/>
      <c r="AJF541"/>
      <c r="AJG541"/>
      <c r="AJH541"/>
      <c r="AJI541"/>
      <c r="AJJ541"/>
      <c r="AJK541"/>
      <c r="AJL541"/>
      <c r="AJM541"/>
      <c r="AJN541"/>
      <c r="AJO541"/>
      <c r="AJP541"/>
      <c r="AJQ541"/>
      <c r="AJR541"/>
      <c r="AJS541"/>
      <c r="AJT541"/>
      <c r="AJU541"/>
      <c r="AJV541"/>
      <c r="AJW541"/>
      <c r="AJX541"/>
      <c r="AJY541"/>
      <c r="AJZ541"/>
      <c r="AKA541"/>
      <c r="AKB541"/>
      <c r="AKC541"/>
      <c r="AKD541"/>
      <c r="AKE541"/>
      <c r="AKF541"/>
      <c r="AKG541"/>
      <c r="AKH541"/>
      <c r="AKI541"/>
      <c r="AKJ541"/>
      <c r="AKK541"/>
      <c r="AKL541"/>
      <c r="AKM541"/>
      <c r="AKN541"/>
      <c r="AKO541"/>
      <c r="AKP541"/>
      <c r="AKQ541"/>
      <c r="AKR541"/>
      <c r="AKS541"/>
      <c r="AKT541"/>
      <c r="AKU541"/>
      <c r="AKV541"/>
      <c r="AKW541"/>
      <c r="AKX541"/>
      <c r="AKY541"/>
      <c r="AKZ541"/>
      <c r="ALA541"/>
      <c r="ALB541"/>
      <c r="ALC541"/>
      <c r="ALD541"/>
      <c r="ALE541"/>
      <c r="ALF541"/>
      <c r="ALG541"/>
      <c r="ALH541"/>
      <c r="ALI541"/>
      <c r="ALJ541"/>
      <c r="ALK541"/>
      <c r="ALL541"/>
      <c r="ALM541"/>
      <c r="ALN541"/>
      <c r="ALO541"/>
      <c r="ALP541"/>
      <c r="ALQ541"/>
      <c r="ALR541"/>
      <c r="ALS541"/>
      <c r="ALT541"/>
      <c r="ALU541"/>
      <c r="ALV541"/>
      <c r="ALW541"/>
      <c r="ALX541"/>
      <c r="ALY541"/>
      <c r="ALZ541"/>
      <c r="AMA541"/>
      <c r="AMB541"/>
      <c r="AMC541"/>
      <c r="AMD541"/>
      <c r="AME541"/>
      <c r="AMF541"/>
      <c r="AMG541"/>
      <c r="AMH541"/>
      <c r="AMI541"/>
      <c r="AMJ541"/>
      <c r="AMK541"/>
      <c r="AML541"/>
      <c r="AMM541"/>
      <c r="AMN541"/>
      <c r="AMO541"/>
      <c r="AMP541"/>
      <c r="AMQ541"/>
      <c r="AMR541"/>
      <c r="AMS541"/>
      <c r="AMT541"/>
      <c r="AMU541"/>
    </row>
    <row r="542" spans="2:1035" s="6" customFormat="1" ht="15" customHeight="1" x14ac:dyDescent="0.25">
      <c r="C542" s="6" t="str">
        <f t="shared" si="195"/>
        <v>SANCO2</v>
      </c>
      <c r="D542" s="6" t="str">
        <f t="shared" si="196"/>
        <v>GS3-45HPA-US &amp; GAUS-160QTA  (43 gal)</v>
      </c>
      <c r="E542" s="6">
        <f t="shared" si="197"/>
        <v>2200216</v>
      </c>
      <c r="F542" s="55">
        <f t="shared" si="198"/>
        <v>43</v>
      </c>
      <c r="G542" s="6" t="str">
        <f t="shared" si="199"/>
        <v>SANCO240</v>
      </c>
      <c r="H542" s="114">
        <f t="shared" si="200"/>
        <v>0</v>
      </c>
      <c r="I542" s="152" t="str">
        <f t="shared" si="201"/>
        <v>SANCO2GS3_GAUS160QTA</v>
      </c>
      <c r="J542" s="114">
        <v>3</v>
      </c>
      <c r="K542" s="219">
        <v>4.47</v>
      </c>
      <c r="L542" s="91" t="s">
        <v>188</v>
      </c>
      <c r="M542" s="32">
        <v>3</v>
      </c>
      <c r="N542" s="75">
        <f t="shared" si="202"/>
        <v>22</v>
      </c>
      <c r="O542" s="12" t="s">
        <v>898</v>
      </c>
      <c r="P542" s="62">
        <f t="shared" ref="P542:P549" si="260">P541+1</f>
        <v>2</v>
      </c>
      <c r="Q542" s="164">
        <f t="shared" si="191"/>
        <v>2200216</v>
      </c>
      <c r="R542" s="59" t="str">
        <f t="shared" si="203"/>
        <v>GS3-45HPA-US &amp; GAUS-160QTA  (43 gal)</v>
      </c>
      <c r="S542" s="151">
        <f t="shared" si="192"/>
        <v>1</v>
      </c>
      <c r="T542" s="93" t="s">
        <v>204</v>
      </c>
      <c r="U542" s="14">
        <v>43</v>
      </c>
      <c r="V542" s="30" t="s">
        <v>899</v>
      </c>
      <c r="W542" s="80" t="s">
        <v>899</v>
      </c>
      <c r="X542" s="85" t="str">
        <f t="shared" si="193"/>
        <v>SANCO240</v>
      </c>
      <c r="Y542" s="113">
        <v>0</v>
      </c>
      <c r="Z542" s="46">
        <f>[1]ESTAR_to_AWHS!I68</f>
        <v>3</v>
      </c>
      <c r="AA542" s="47">
        <v>42804</v>
      </c>
      <c r="AB542" s="44"/>
      <c r="AC542" s="124" t="str">
        <f t="shared" si="204"/>
        <v>2,     2200216,   "GS3-45HPA-US &amp; GAUS-160QTA  (43 gal)"</v>
      </c>
      <c r="AD542" s="126" t="str">
        <f t="shared" ref="AD542:AD549" si="261">AD541</f>
        <v>SANCO2</v>
      </c>
      <c r="AE542" t="s">
        <v>905</v>
      </c>
      <c r="AF542" s="167">
        <f t="shared" si="194"/>
        <v>1</v>
      </c>
      <c r="AG542" s="124" t="str">
        <f t="shared" si="205"/>
        <v xml:space="preserve">          case  GS3-45HPA-US &amp; GAUS-160QTA  (43 gal)   :   "SANCO2GS3_GAUS160QTA"</v>
      </c>
      <c r="AH542" s="6">
        <v>4.47</v>
      </c>
      <c r="AJ542" s="6">
        <v>3</v>
      </c>
      <c r="AK542"/>
      <c r="AL542" s="138">
        <f t="shared" si="206"/>
        <v>4.47</v>
      </c>
      <c r="AM542" s="138" t="str">
        <f t="shared" si="207"/>
        <v/>
      </c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  <c r="DQ542"/>
      <c r="DR542"/>
      <c r="DS542"/>
      <c r="DT542"/>
      <c r="DU542"/>
      <c r="DV542"/>
      <c r="DW542"/>
      <c r="DX542"/>
      <c r="DY542"/>
      <c r="DZ542"/>
      <c r="EA542"/>
      <c r="EB542"/>
      <c r="EC542"/>
      <c r="ED542"/>
      <c r="EE542"/>
      <c r="EF542"/>
      <c r="EG542"/>
      <c r="EH542"/>
      <c r="EI542"/>
      <c r="EJ542"/>
      <c r="EK542"/>
      <c r="EL542"/>
      <c r="EM542"/>
      <c r="EN542"/>
      <c r="EO542"/>
      <c r="EP542"/>
      <c r="EQ542"/>
      <c r="ER542"/>
      <c r="ES542"/>
      <c r="ET542"/>
      <c r="EU542"/>
      <c r="EV542"/>
      <c r="EW542"/>
      <c r="EX542"/>
      <c r="EY542"/>
      <c r="EZ542"/>
      <c r="FA542"/>
      <c r="FB542"/>
      <c r="FC542"/>
      <c r="FD542"/>
      <c r="FE542"/>
      <c r="FF542"/>
      <c r="FG542"/>
      <c r="FH542"/>
      <c r="FI542"/>
      <c r="FJ542"/>
      <c r="FK542"/>
      <c r="FL542"/>
      <c r="FM542"/>
      <c r="FN542"/>
      <c r="FO542"/>
      <c r="FP542"/>
      <c r="FQ542"/>
      <c r="FR542"/>
      <c r="FS542"/>
      <c r="FT542"/>
      <c r="FU542"/>
      <c r="FV542"/>
      <c r="FW542"/>
      <c r="FX542"/>
      <c r="FY542"/>
      <c r="FZ542"/>
      <c r="GA542"/>
      <c r="GB542"/>
      <c r="GC542"/>
      <c r="GD542"/>
      <c r="GE542"/>
      <c r="GF542"/>
      <c r="GG542"/>
      <c r="GH542"/>
      <c r="GI542"/>
      <c r="GJ542"/>
      <c r="GK542"/>
      <c r="GL542"/>
      <c r="GM542"/>
      <c r="GN542"/>
      <c r="GO542"/>
      <c r="GP542"/>
      <c r="GQ542"/>
      <c r="GR542"/>
      <c r="GS542"/>
      <c r="GT542"/>
      <c r="GU542"/>
      <c r="GV542"/>
      <c r="GW542"/>
      <c r="GX542"/>
      <c r="GY542"/>
      <c r="GZ542"/>
      <c r="HA542"/>
      <c r="HB542"/>
      <c r="HC542"/>
      <c r="HD542"/>
      <c r="HE542"/>
      <c r="HF542"/>
      <c r="HG542"/>
      <c r="HH542"/>
      <c r="HI542"/>
      <c r="HJ542"/>
      <c r="HK542"/>
      <c r="HL542"/>
      <c r="HM542"/>
      <c r="HN542"/>
      <c r="HO542"/>
      <c r="HP542"/>
      <c r="HQ542"/>
      <c r="HR542"/>
      <c r="HS542"/>
      <c r="HT542"/>
      <c r="HU542"/>
      <c r="HV542"/>
      <c r="HW542"/>
      <c r="HX542"/>
      <c r="HY542"/>
      <c r="HZ542"/>
      <c r="IA542"/>
      <c r="IB542"/>
      <c r="IC542"/>
      <c r="ID542"/>
      <c r="IE542"/>
      <c r="IF542"/>
      <c r="IG542"/>
      <c r="IH542"/>
      <c r="II542"/>
      <c r="IJ542"/>
      <c r="IK542"/>
      <c r="IL542"/>
      <c r="IM542"/>
      <c r="IN542"/>
      <c r="IO542"/>
      <c r="IP542"/>
      <c r="IQ542"/>
      <c r="IR542"/>
      <c r="IS542"/>
      <c r="IT542"/>
      <c r="IU542"/>
      <c r="IV542"/>
      <c r="IW542"/>
      <c r="IX542"/>
      <c r="IY542"/>
      <c r="IZ542"/>
      <c r="JA542"/>
      <c r="JB542"/>
      <c r="JC542"/>
      <c r="JD542"/>
      <c r="JE542"/>
      <c r="JF542"/>
      <c r="JG542"/>
      <c r="JH542"/>
      <c r="JI542"/>
      <c r="JJ542"/>
      <c r="JK542"/>
      <c r="JL542"/>
      <c r="JM542"/>
      <c r="JN542"/>
      <c r="JO542"/>
      <c r="JP542"/>
      <c r="JQ542"/>
      <c r="JR542"/>
      <c r="JS542"/>
      <c r="JT542"/>
      <c r="JU542"/>
      <c r="JV542"/>
      <c r="JW542"/>
      <c r="JX542"/>
      <c r="JY542"/>
      <c r="JZ542"/>
      <c r="KA542"/>
      <c r="KB542"/>
      <c r="KC542"/>
      <c r="KD542"/>
      <c r="KE542"/>
      <c r="KF542"/>
      <c r="KG542"/>
      <c r="KH542"/>
      <c r="KI542"/>
      <c r="KJ542"/>
      <c r="KK542"/>
      <c r="KL542"/>
      <c r="KM542"/>
      <c r="KN542"/>
      <c r="KO542"/>
      <c r="KP542"/>
      <c r="KQ542"/>
      <c r="KR542"/>
      <c r="KS542"/>
      <c r="KT542"/>
      <c r="KU542"/>
      <c r="KV542"/>
      <c r="KW542"/>
      <c r="KX542"/>
      <c r="KY542"/>
      <c r="KZ542"/>
      <c r="LA542"/>
      <c r="LB542"/>
      <c r="LC542"/>
      <c r="LD542"/>
      <c r="LE542"/>
      <c r="LF542"/>
      <c r="LG542"/>
      <c r="LH542"/>
      <c r="LI542"/>
      <c r="LJ542"/>
      <c r="LK542"/>
      <c r="LL542"/>
      <c r="LM542"/>
      <c r="LN542"/>
      <c r="LO542"/>
      <c r="LP542"/>
      <c r="LQ542"/>
      <c r="LR542"/>
      <c r="LS542"/>
      <c r="LT542"/>
      <c r="LU542"/>
      <c r="LV542"/>
      <c r="LW542"/>
      <c r="LX542"/>
      <c r="LY542"/>
      <c r="LZ542"/>
      <c r="MA542"/>
      <c r="MB542"/>
      <c r="MC542"/>
      <c r="MD542"/>
      <c r="ME542"/>
      <c r="MF542"/>
      <c r="MG542"/>
      <c r="MH542"/>
      <c r="MI542"/>
      <c r="MJ542"/>
      <c r="MK542"/>
      <c r="ML542"/>
      <c r="MM542"/>
      <c r="MN542"/>
      <c r="MO542"/>
      <c r="MP542"/>
      <c r="MQ542"/>
      <c r="MR542"/>
      <c r="MS542"/>
      <c r="MT542"/>
      <c r="MU542"/>
      <c r="MV542"/>
      <c r="MW542"/>
      <c r="MX542"/>
      <c r="MY542"/>
      <c r="MZ542"/>
      <c r="NA542"/>
      <c r="NB542"/>
      <c r="NC542"/>
      <c r="ND542"/>
      <c r="NE542"/>
      <c r="NF542"/>
      <c r="NG542"/>
      <c r="NH542"/>
      <c r="NI542"/>
      <c r="NJ542"/>
      <c r="NK542"/>
      <c r="NL542"/>
      <c r="NM542"/>
      <c r="NN542"/>
      <c r="NO542"/>
      <c r="NP542"/>
      <c r="NQ542"/>
      <c r="NR542"/>
      <c r="NS542"/>
      <c r="NT542"/>
      <c r="NU542"/>
      <c r="NV542"/>
      <c r="NW542"/>
      <c r="NX542"/>
      <c r="NY542"/>
      <c r="NZ542"/>
      <c r="OA542"/>
      <c r="OB542"/>
      <c r="OC542"/>
      <c r="OD542"/>
      <c r="OE542"/>
      <c r="OF542"/>
      <c r="OG542"/>
      <c r="OH542"/>
      <c r="OI542"/>
      <c r="OJ542"/>
      <c r="OK542"/>
      <c r="OL542"/>
      <c r="OM542"/>
      <c r="ON542"/>
      <c r="OO542"/>
      <c r="OP542"/>
      <c r="OQ542"/>
      <c r="OR542"/>
      <c r="OS542"/>
      <c r="OT542"/>
      <c r="OU542"/>
      <c r="OV542"/>
      <c r="OW542"/>
      <c r="OX542"/>
      <c r="OY542"/>
      <c r="OZ542"/>
      <c r="PA542"/>
      <c r="PB542"/>
      <c r="PC542"/>
      <c r="PD542"/>
      <c r="PE542"/>
      <c r="PF542"/>
      <c r="PG542"/>
      <c r="PH542"/>
      <c r="PI542"/>
      <c r="PJ542"/>
      <c r="PK542"/>
      <c r="PL542"/>
      <c r="PM542"/>
      <c r="PN542"/>
      <c r="PO542"/>
      <c r="PP542"/>
      <c r="PQ542"/>
      <c r="PR542"/>
      <c r="PS542"/>
      <c r="PT542"/>
      <c r="PU542"/>
      <c r="PV542"/>
      <c r="PW542"/>
      <c r="PX542"/>
      <c r="PY542"/>
      <c r="PZ542"/>
      <c r="QA542"/>
      <c r="QB542"/>
      <c r="QC542"/>
      <c r="QD542"/>
      <c r="QE542"/>
      <c r="QF542"/>
      <c r="QG542"/>
      <c r="QH542"/>
      <c r="QI542"/>
      <c r="QJ542"/>
      <c r="QK542"/>
      <c r="QL542"/>
      <c r="QM542"/>
      <c r="QN542"/>
      <c r="QO542"/>
      <c r="QP542"/>
      <c r="QQ542"/>
      <c r="QR542"/>
      <c r="QS542"/>
      <c r="QT542"/>
      <c r="QU542"/>
      <c r="QV542"/>
      <c r="QW542"/>
      <c r="QX542"/>
      <c r="QY542"/>
      <c r="QZ542"/>
      <c r="RA542"/>
      <c r="RB542"/>
      <c r="RC542"/>
      <c r="RD542"/>
      <c r="RE542"/>
      <c r="RF542"/>
      <c r="RG542"/>
      <c r="RH542"/>
      <c r="RI542"/>
      <c r="RJ542"/>
      <c r="RK542"/>
      <c r="RL542"/>
      <c r="RM542"/>
      <c r="RN542"/>
      <c r="RO542"/>
      <c r="RP542"/>
      <c r="RQ542"/>
      <c r="RR542"/>
      <c r="RS542"/>
      <c r="RT542"/>
      <c r="RU542"/>
      <c r="RV542"/>
      <c r="RW542"/>
      <c r="RX542"/>
      <c r="RY542"/>
      <c r="RZ542"/>
      <c r="SA542"/>
      <c r="SB542"/>
      <c r="SC542"/>
      <c r="SD542"/>
      <c r="SE542"/>
      <c r="SF542"/>
      <c r="SG542"/>
      <c r="SH542"/>
      <c r="SI542"/>
      <c r="SJ542"/>
      <c r="SK542"/>
      <c r="SL542"/>
      <c r="SM542"/>
      <c r="SN542"/>
      <c r="SO542"/>
      <c r="SP542"/>
      <c r="SQ542"/>
      <c r="SR542"/>
      <c r="SS542"/>
      <c r="ST542"/>
      <c r="SU542"/>
      <c r="SV542"/>
      <c r="SW542"/>
      <c r="SX542"/>
      <c r="SY542"/>
      <c r="SZ542"/>
      <c r="TA542"/>
      <c r="TB542"/>
      <c r="TC542"/>
      <c r="TD542"/>
      <c r="TE542"/>
      <c r="TF542"/>
      <c r="TG542"/>
      <c r="TH542"/>
      <c r="TI542"/>
      <c r="TJ542"/>
      <c r="TK542"/>
      <c r="TL542"/>
      <c r="TM542"/>
      <c r="TN542"/>
      <c r="TO542"/>
      <c r="TP542"/>
      <c r="TQ542"/>
      <c r="TR542"/>
      <c r="TS542"/>
      <c r="TT542"/>
      <c r="TU542"/>
      <c r="TV542"/>
      <c r="TW542"/>
      <c r="TX542"/>
      <c r="TY542"/>
      <c r="TZ542"/>
      <c r="UA542"/>
      <c r="UB542"/>
      <c r="UC542"/>
      <c r="UD542"/>
      <c r="UE542"/>
      <c r="UF542"/>
      <c r="UG542"/>
      <c r="UH542"/>
      <c r="UI542"/>
      <c r="UJ542"/>
      <c r="UK542"/>
      <c r="UL542"/>
      <c r="UM542"/>
      <c r="UN542"/>
      <c r="UO542"/>
      <c r="UP542"/>
      <c r="UQ542"/>
      <c r="UR542"/>
      <c r="US542"/>
      <c r="UT542"/>
      <c r="UU542"/>
      <c r="UV542"/>
      <c r="UW542"/>
      <c r="UX542"/>
      <c r="UY542"/>
      <c r="UZ542"/>
      <c r="VA542"/>
      <c r="VB542"/>
      <c r="VC542"/>
      <c r="VD542"/>
      <c r="VE542"/>
      <c r="VF542"/>
      <c r="VG542"/>
      <c r="VH542"/>
      <c r="VI542"/>
      <c r="VJ542"/>
      <c r="VK542"/>
      <c r="VL542"/>
      <c r="VM542"/>
      <c r="VN542"/>
      <c r="VO542"/>
      <c r="VP542"/>
      <c r="VQ542"/>
      <c r="VR542"/>
      <c r="VS542"/>
      <c r="VT542"/>
      <c r="VU542"/>
      <c r="VV542"/>
      <c r="VW542"/>
      <c r="VX542"/>
      <c r="VY542"/>
      <c r="VZ542"/>
      <c r="WA542"/>
      <c r="WB542"/>
      <c r="WC542"/>
      <c r="WD542"/>
      <c r="WE542"/>
      <c r="WF542"/>
      <c r="WG542"/>
      <c r="WH542"/>
      <c r="WI542"/>
      <c r="WJ542"/>
      <c r="WK542"/>
      <c r="WL542"/>
      <c r="WM542"/>
      <c r="WN542"/>
      <c r="WO542"/>
      <c r="WP542"/>
      <c r="WQ542"/>
      <c r="WR542"/>
      <c r="WS542"/>
      <c r="WT542"/>
      <c r="WU542"/>
      <c r="WV542"/>
      <c r="WW542"/>
      <c r="WX542"/>
      <c r="WY542"/>
      <c r="WZ542"/>
      <c r="XA542"/>
      <c r="XB542"/>
      <c r="XC542"/>
      <c r="XD542"/>
      <c r="XE542"/>
      <c r="XF542"/>
      <c r="XG542"/>
      <c r="XH542"/>
      <c r="XI542"/>
      <c r="XJ542"/>
      <c r="XK542"/>
      <c r="XL542"/>
      <c r="XM542"/>
      <c r="XN542"/>
      <c r="XO542"/>
      <c r="XP542"/>
      <c r="XQ542"/>
      <c r="XR542"/>
      <c r="XS542"/>
      <c r="XT542"/>
      <c r="XU542"/>
      <c r="XV542"/>
      <c r="XW542"/>
      <c r="XX542"/>
      <c r="XY542"/>
      <c r="XZ542"/>
      <c r="YA542"/>
      <c r="YB542"/>
      <c r="YC542"/>
      <c r="YD542"/>
      <c r="YE542"/>
      <c r="YF542"/>
      <c r="YG542"/>
      <c r="YH542"/>
      <c r="YI542"/>
      <c r="YJ542"/>
      <c r="YK542"/>
      <c r="YL542"/>
      <c r="YM542"/>
      <c r="YN542"/>
      <c r="YO542"/>
      <c r="YP542"/>
      <c r="YQ542"/>
      <c r="YR542"/>
      <c r="YS542"/>
      <c r="YT542"/>
      <c r="YU542"/>
      <c r="YV542"/>
      <c r="YW542"/>
      <c r="YX542"/>
      <c r="YY542"/>
      <c r="YZ542"/>
      <c r="ZA542"/>
      <c r="ZB542"/>
      <c r="ZC542"/>
      <c r="ZD542"/>
      <c r="ZE542"/>
      <c r="ZF542"/>
      <c r="ZG542"/>
      <c r="ZH542"/>
      <c r="ZI542"/>
      <c r="ZJ542"/>
      <c r="ZK542"/>
      <c r="ZL542"/>
      <c r="ZM542"/>
      <c r="ZN542"/>
      <c r="ZO542"/>
      <c r="ZP542"/>
      <c r="ZQ542"/>
      <c r="ZR542"/>
      <c r="ZS542"/>
      <c r="ZT542"/>
      <c r="ZU542"/>
      <c r="ZV542"/>
      <c r="ZW542"/>
      <c r="ZX542"/>
      <c r="ZY542"/>
      <c r="ZZ542"/>
      <c r="AAA542"/>
      <c r="AAB542"/>
      <c r="AAC542"/>
      <c r="AAD542"/>
      <c r="AAE542"/>
      <c r="AAF542"/>
      <c r="AAG542"/>
      <c r="AAH542"/>
      <c r="AAI542"/>
      <c r="AAJ542"/>
      <c r="AAK542"/>
      <c r="AAL542"/>
      <c r="AAM542"/>
      <c r="AAN542"/>
      <c r="AAO542"/>
      <c r="AAP542"/>
      <c r="AAQ542"/>
      <c r="AAR542"/>
      <c r="AAS542"/>
      <c r="AAT542"/>
      <c r="AAU542"/>
      <c r="AAV542"/>
      <c r="AAW542"/>
      <c r="AAX542"/>
      <c r="AAY542"/>
      <c r="AAZ542"/>
      <c r="ABA542"/>
      <c r="ABB542"/>
      <c r="ABC542"/>
      <c r="ABD542"/>
      <c r="ABE542"/>
      <c r="ABF542"/>
      <c r="ABG542"/>
      <c r="ABH542"/>
      <c r="ABI542"/>
      <c r="ABJ542"/>
      <c r="ABK542"/>
      <c r="ABL542"/>
      <c r="ABM542"/>
      <c r="ABN542"/>
      <c r="ABO542"/>
      <c r="ABP542"/>
      <c r="ABQ542"/>
      <c r="ABR542"/>
      <c r="ABS542"/>
      <c r="ABT542"/>
      <c r="ABU542"/>
      <c r="ABV542"/>
      <c r="ABW542"/>
      <c r="ABX542"/>
      <c r="ABY542"/>
      <c r="ABZ542"/>
      <c r="ACA542"/>
      <c r="ACB542"/>
      <c r="ACC542"/>
      <c r="ACD542"/>
      <c r="ACE542"/>
      <c r="ACF542"/>
      <c r="ACG542"/>
      <c r="ACH542"/>
      <c r="ACI542"/>
      <c r="ACJ542"/>
      <c r="ACK542"/>
      <c r="ACL542"/>
      <c r="ACM542"/>
      <c r="ACN542"/>
      <c r="ACO542"/>
      <c r="ACP542"/>
      <c r="ACQ542"/>
      <c r="ACR542"/>
      <c r="ACS542"/>
      <c r="ACT542"/>
      <c r="ACU542"/>
      <c r="ACV542"/>
      <c r="ACW542"/>
      <c r="ACX542"/>
      <c r="ACY542"/>
      <c r="ACZ542"/>
      <c r="ADA542"/>
      <c r="ADB542"/>
      <c r="ADC542"/>
      <c r="ADD542"/>
      <c r="ADE542"/>
      <c r="ADF542"/>
      <c r="ADG542"/>
      <c r="ADH542"/>
      <c r="ADI542"/>
      <c r="ADJ542"/>
      <c r="ADK542"/>
      <c r="ADL542"/>
      <c r="ADM542"/>
      <c r="ADN542"/>
      <c r="ADO542"/>
      <c r="ADP542"/>
      <c r="ADQ542"/>
      <c r="ADR542"/>
      <c r="ADS542"/>
      <c r="ADT542"/>
      <c r="ADU542"/>
      <c r="ADV542"/>
      <c r="ADW542"/>
      <c r="ADX542"/>
      <c r="ADY542"/>
      <c r="ADZ542"/>
      <c r="AEA542"/>
      <c r="AEB542"/>
      <c r="AEC542"/>
      <c r="AED542"/>
      <c r="AEE542"/>
      <c r="AEF542"/>
      <c r="AEG542"/>
      <c r="AEH542"/>
      <c r="AEI542"/>
      <c r="AEJ542"/>
      <c r="AEK542"/>
      <c r="AEL542"/>
      <c r="AEM542"/>
      <c r="AEN542"/>
      <c r="AEO542"/>
      <c r="AEP542"/>
      <c r="AEQ542"/>
      <c r="AER542"/>
      <c r="AES542"/>
      <c r="AET542"/>
      <c r="AEU542"/>
      <c r="AEV542"/>
      <c r="AEW542"/>
      <c r="AEX542"/>
      <c r="AEY542"/>
      <c r="AEZ542"/>
      <c r="AFA542"/>
      <c r="AFB542"/>
      <c r="AFC542"/>
      <c r="AFD542"/>
      <c r="AFE542"/>
      <c r="AFF542"/>
      <c r="AFG542"/>
      <c r="AFH542"/>
      <c r="AFI542"/>
      <c r="AFJ542"/>
      <c r="AFK542"/>
      <c r="AFL542"/>
      <c r="AFM542"/>
      <c r="AFN542"/>
      <c r="AFO542"/>
      <c r="AFP542"/>
      <c r="AFQ542"/>
      <c r="AFR542"/>
      <c r="AFS542"/>
      <c r="AFT542"/>
      <c r="AFU542"/>
      <c r="AFV542"/>
      <c r="AFW542"/>
      <c r="AFX542"/>
      <c r="AFY542"/>
      <c r="AFZ542"/>
      <c r="AGA542"/>
      <c r="AGB542"/>
      <c r="AGC542"/>
      <c r="AGD542"/>
      <c r="AGE542"/>
      <c r="AGF542"/>
      <c r="AGG542"/>
      <c r="AGH542"/>
      <c r="AGI542"/>
      <c r="AGJ542"/>
      <c r="AGK542"/>
      <c r="AGL542"/>
      <c r="AGM542"/>
      <c r="AGN542"/>
      <c r="AGO542"/>
      <c r="AGP542"/>
      <c r="AGQ542"/>
      <c r="AGR542"/>
      <c r="AGS542"/>
      <c r="AGT542"/>
      <c r="AGU542"/>
      <c r="AGV542"/>
      <c r="AGW542"/>
      <c r="AGX542"/>
      <c r="AGY542"/>
      <c r="AGZ542"/>
      <c r="AHA542"/>
      <c r="AHB542"/>
      <c r="AHC542"/>
      <c r="AHD542"/>
      <c r="AHE542"/>
      <c r="AHF542"/>
      <c r="AHG542"/>
      <c r="AHH542"/>
      <c r="AHI542"/>
      <c r="AHJ542"/>
      <c r="AHK542"/>
      <c r="AHL542"/>
      <c r="AHM542"/>
      <c r="AHN542"/>
      <c r="AHO542"/>
      <c r="AHP542"/>
      <c r="AHQ542"/>
      <c r="AHR542"/>
      <c r="AHS542"/>
      <c r="AHT542"/>
      <c r="AHU542"/>
      <c r="AHV542"/>
      <c r="AHW542"/>
      <c r="AHX542"/>
      <c r="AHY542"/>
      <c r="AHZ542"/>
      <c r="AIA542"/>
      <c r="AIB542"/>
      <c r="AIC542"/>
      <c r="AID542"/>
      <c r="AIE542"/>
      <c r="AIF542"/>
      <c r="AIG542"/>
      <c r="AIH542"/>
      <c r="AII542"/>
      <c r="AIJ542"/>
      <c r="AIK542"/>
      <c r="AIL542"/>
      <c r="AIM542"/>
      <c r="AIN542"/>
      <c r="AIO542"/>
      <c r="AIP542"/>
      <c r="AIQ542"/>
      <c r="AIR542"/>
      <c r="AIS542"/>
      <c r="AIT542"/>
      <c r="AIU542"/>
      <c r="AIV542"/>
      <c r="AIW542"/>
      <c r="AIX542"/>
      <c r="AIY542"/>
      <c r="AIZ542"/>
      <c r="AJA542"/>
      <c r="AJB542"/>
      <c r="AJC542"/>
      <c r="AJD542"/>
      <c r="AJE542"/>
      <c r="AJF542"/>
      <c r="AJG542"/>
      <c r="AJH542"/>
      <c r="AJI542"/>
      <c r="AJJ542"/>
      <c r="AJK542"/>
      <c r="AJL542"/>
      <c r="AJM542"/>
      <c r="AJN542"/>
      <c r="AJO542"/>
      <c r="AJP542"/>
      <c r="AJQ542"/>
      <c r="AJR542"/>
      <c r="AJS542"/>
      <c r="AJT542"/>
      <c r="AJU542"/>
      <c r="AJV542"/>
      <c r="AJW542"/>
      <c r="AJX542"/>
      <c r="AJY542"/>
      <c r="AJZ542"/>
      <c r="AKA542"/>
      <c r="AKB542"/>
      <c r="AKC542"/>
      <c r="AKD542"/>
      <c r="AKE542"/>
      <c r="AKF542"/>
      <c r="AKG542"/>
      <c r="AKH542"/>
      <c r="AKI542"/>
      <c r="AKJ542"/>
      <c r="AKK542"/>
      <c r="AKL542"/>
      <c r="AKM542"/>
      <c r="AKN542"/>
      <c r="AKO542"/>
      <c r="AKP542"/>
      <c r="AKQ542"/>
      <c r="AKR542"/>
      <c r="AKS542"/>
      <c r="AKT542"/>
      <c r="AKU542"/>
      <c r="AKV542"/>
      <c r="AKW542"/>
      <c r="AKX542"/>
      <c r="AKY542"/>
      <c r="AKZ542"/>
      <c r="ALA542"/>
      <c r="ALB542"/>
      <c r="ALC542"/>
      <c r="ALD542"/>
      <c r="ALE542"/>
      <c r="ALF542"/>
      <c r="ALG542"/>
      <c r="ALH542"/>
      <c r="ALI542"/>
      <c r="ALJ542"/>
      <c r="ALK542"/>
      <c r="ALL542"/>
      <c r="ALM542"/>
      <c r="ALN542"/>
      <c r="ALO542"/>
      <c r="ALP542"/>
      <c r="ALQ542"/>
      <c r="ALR542"/>
      <c r="ALS542"/>
      <c r="ALT542"/>
      <c r="ALU542"/>
      <c r="ALV542"/>
      <c r="ALW542"/>
      <c r="ALX542"/>
      <c r="ALY542"/>
      <c r="ALZ542"/>
      <c r="AMA542"/>
      <c r="AMB542"/>
      <c r="AMC542"/>
      <c r="AMD542"/>
      <c r="AME542"/>
      <c r="AMF542"/>
      <c r="AMG542"/>
      <c r="AMH542"/>
      <c r="AMI542"/>
      <c r="AMJ542"/>
      <c r="AMK542"/>
      <c r="AML542"/>
      <c r="AMM542"/>
      <c r="AMN542"/>
      <c r="AMO542"/>
      <c r="AMP542"/>
      <c r="AMQ542"/>
      <c r="AMR542"/>
      <c r="AMS542"/>
      <c r="AMT542"/>
      <c r="AMU542"/>
    </row>
    <row r="543" spans="2:1035" s="6" customFormat="1" ht="15" customHeight="1" x14ac:dyDescent="0.25">
      <c r="C543" s="6" t="str">
        <f t="shared" si="195"/>
        <v>SANCO2</v>
      </c>
      <c r="D543" s="6" t="str">
        <f t="shared" si="196"/>
        <v>GS3-45HPA-US &amp; SAN-83SSAQA  (83 gal)</v>
      </c>
      <c r="E543" s="6">
        <f t="shared" si="197"/>
        <v>2200317</v>
      </c>
      <c r="F543" s="55">
        <f t="shared" si="198"/>
        <v>83</v>
      </c>
      <c r="G543" s="6" t="str">
        <f t="shared" si="199"/>
        <v>SANCO280</v>
      </c>
      <c r="H543" s="114">
        <f t="shared" si="200"/>
        <v>0</v>
      </c>
      <c r="I543" s="152" t="str">
        <f t="shared" si="201"/>
        <v>SANCO2GS3_SAN83SSAQA</v>
      </c>
      <c r="J543" s="114">
        <v>3</v>
      </c>
      <c r="K543" s="219">
        <v>3.26</v>
      </c>
      <c r="L543" s="91" t="s">
        <v>188</v>
      </c>
      <c r="M543" s="32">
        <v>3</v>
      </c>
      <c r="N543" s="75">
        <f t="shared" si="202"/>
        <v>22</v>
      </c>
      <c r="O543" s="12" t="s">
        <v>898</v>
      </c>
      <c r="P543" s="62">
        <f t="shared" si="260"/>
        <v>3</v>
      </c>
      <c r="Q543" s="164">
        <f t="shared" si="191"/>
        <v>2200317</v>
      </c>
      <c r="R543" s="59" t="str">
        <f t="shared" si="203"/>
        <v>GS3-45HPA-US &amp; SAN-83SSAQA  (83 gal)</v>
      </c>
      <c r="S543" s="151">
        <f t="shared" si="192"/>
        <v>1</v>
      </c>
      <c r="T543" s="93" t="s">
        <v>205</v>
      </c>
      <c r="U543" s="14">
        <v>83</v>
      </c>
      <c r="V543" s="30" t="s">
        <v>900</v>
      </c>
      <c r="W543" s="80" t="s">
        <v>900</v>
      </c>
      <c r="X543" s="85" t="str">
        <f t="shared" si="193"/>
        <v>SANCO280</v>
      </c>
      <c r="Y543" s="113">
        <v>0</v>
      </c>
      <c r="Z543" s="46"/>
      <c r="AA543" s="47"/>
      <c r="AB543" s="44"/>
      <c r="AC543" s="124" t="str">
        <f t="shared" si="204"/>
        <v>2,     2200317,   "GS3-45HPA-US &amp; SAN-83SSAQA  (83 gal)"</v>
      </c>
      <c r="AD543" s="126" t="str">
        <f t="shared" si="261"/>
        <v>SANCO2</v>
      </c>
      <c r="AE543" t="s">
        <v>906</v>
      </c>
      <c r="AF543" s="167">
        <f t="shared" si="194"/>
        <v>1</v>
      </c>
      <c r="AG543" s="124" t="str">
        <f t="shared" si="205"/>
        <v xml:space="preserve">          case  GS3-45HPA-US &amp; SAN-83SSAQA  (83 gal)   :   "SANCO2GS3_SAN83SSAQA"</v>
      </c>
      <c r="AH543" s="6">
        <v>3.26</v>
      </c>
      <c r="AJ543" s="6">
        <v>3</v>
      </c>
      <c r="AK543"/>
      <c r="AL543" s="138">
        <f t="shared" si="206"/>
        <v>3.26</v>
      </c>
      <c r="AM543" s="138" t="str">
        <f t="shared" si="207"/>
        <v/>
      </c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  <c r="DQ543"/>
      <c r="DR543"/>
      <c r="DS543"/>
      <c r="DT543"/>
      <c r="DU543"/>
      <c r="DV543"/>
      <c r="DW543"/>
      <c r="DX543"/>
      <c r="DY543"/>
      <c r="DZ543"/>
      <c r="EA543"/>
      <c r="EB543"/>
      <c r="EC543"/>
      <c r="ED543"/>
      <c r="EE543"/>
      <c r="EF543"/>
      <c r="EG543"/>
      <c r="EH543"/>
      <c r="EI543"/>
      <c r="EJ543"/>
      <c r="EK543"/>
      <c r="EL543"/>
      <c r="EM543"/>
      <c r="EN543"/>
      <c r="EO543"/>
      <c r="EP543"/>
      <c r="EQ543"/>
      <c r="ER543"/>
      <c r="ES543"/>
      <c r="ET543"/>
      <c r="EU543"/>
      <c r="EV543"/>
      <c r="EW543"/>
      <c r="EX543"/>
      <c r="EY543"/>
      <c r="EZ543"/>
      <c r="FA543"/>
      <c r="FB543"/>
      <c r="FC543"/>
      <c r="FD543"/>
      <c r="FE543"/>
      <c r="FF543"/>
      <c r="FG543"/>
      <c r="FH543"/>
      <c r="FI543"/>
      <c r="FJ543"/>
      <c r="FK543"/>
      <c r="FL543"/>
      <c r="FM543"/>
      <c r="FN543"/>
      <c r="FO543"/>
      <c r="FP543"/>
      <c r="FQ543"/>
      <c r="FR543"/>
      <c r="FS543"/>
      <c r="FT543"/>
      <c r="FU543"/>
      <c r="FV543"/>
      <c r="FW543"/>
      <c r="FX543"/>
      <c r="FY543"/>
      <c r="FZ543"/>
      <c r="GA543"/>
      <c r="GB543"/>
      <c r="GC543"/>
      <c r="GD543"/>
      <c r="GE543"/>
      <c r="GF543"/>
      <c r="GG543"/>
      <c r="GH543"/>
      <c r="GI543"/>
      <c r="GJ543"/>
      <c r="GK543"/>
      <c r="GL543"/>
      <c r="GM543"/>
      <c r="GN543"/>
      <c r="GO543"/>
      <c r="GP543"/>
      <c r="GQ543"/>
      <c r="GR543"/>
      <c r="GS543"/>
      <c r="GT543"/>
      <c r="GU543"/>
      <c r="GV543"/>
      <c r="GW543"/>
      <c r="GX543"/>
      <c r="GY543"/>
      <c r="GZ543"/>
      <c r="HA543"/>
      <c r="HB543"/>
      <c r="HC543"/>
      <c r="HD543"/>
      <c r="HE543"/>
      <c r="HF543"/>
      <c r="HG543"/>
      <c r="HH543"/>
      <c r="HI543"/>
      <c r="HJ543"/>
      <c r="HK543"/>
      <c r="HL543"/>
      <c r="HM543"/>
      <c r="HN543"/>
      <c r="HO543"/>
      <c r="HP543"/>
      <c r="HQ543"/>
      <c r="HR543"/>
      <c r="HS543"/>
      <c r="HT543"/>
      <c r="HU543"/>
      <c r="HV543"/>
      <c r="HW543"/>
      <c r="HX543"/>
      <c r="HY543"/>
      <c r="HZ543"/>
      <c r="IA543"/>
      <c r="IB543"/>
      <c r="IC543"/>
      <c r="ID543"/>
      <c r="IE543"/>
      <c r="IF543"/>
      <c r="IG543"/>
      <c r="IH543"/>
      <c r="II543"/>
      <c r="IJ543"/>
      <c r="IK543"/>
      <c r="IL543"/>
      <c r="IM543"/>
      <c r="IN543"/>
      <c r="IO543"/>
      <c r="IP543"/>
      <c r="IQ543"/>
      <c r="IR543"/>
      <c r="IS543"/>
      <c r="IT543"/>
      <c r="IU543"/>
      <c r="IV543"/>
      <c r="IW543"/>
      <c r="IX543"/>
      <c r="IY543"/>
      <c r="IZ543"/>
      <c r="JA543"/>
      <c r="JB543"/>
      <c r="JC543"/>
      <c r="JD543"/>
      <c r="JE543"/>
      <c r="JF543"/>
      <c r="JG543"/>
      <c r="JH543"/>
      <c r="JI543"/>
      <c r="JJ543"/>
      <c r="JK543"/>
      <c r="JL543"/>
      <c r="JM543"/>
      <c r="JN543"/>
      <c r="JO543"/>
      <c r="JP543"/>
      <c r="JQ543"/>
      <c r="JR543"/>
      <c r="JS543"/>
      <c r="JT543"/>
      <c r="JU543"/>
      <c r="JV543"/>
      <c r="JW543"/>
      <c r="JX543"/>
      <c r="JY543"/>
      <c r="JZ543"/>
      <c r="KA543"/>
      <c r="KB543"/>
      <c r="KC543"/>
      <c r="KD543"/>
      <c r="KE543"/>
      <c r="KF543"/>
      <c r="KG543"/>
      <c r="KH543"/>
      <c r="KI543"/>
      <c r="KJ543"/>
      <c r="KK543"/>
      <c r="KL543"/>
      <c r="KM543"/>
      <c r="KN543"/>
      <c r="KO543"/>
      <c r="KP543"/>
      <c r="KQ543"/>
      <c r="KR543"/>
      <c r="KS543"/>
      <c r="KT543"/>
      <c r="KU543"/>
      <c r="KV543"/>
      <c r="KW543"/>
      <c r="KX543"/>
      <c r="KY543"/>
      <c r="KZ543"/>
      <c r="LA543"/>
      <c r="LB543"/>
      <c r="LC543"/>
      <c r="LD543"/>
      <c r="LE543"/>
      <c r="LF543"/>
      <c r="LG543"/>
      <c r="LH543"/>
      <c r="LI543"/>
      <c r="LJ543"/>
      <c r="LK543"/>
      <c r="LL543"/>
      <c r="LM543"/>
      <c r="LN543"/>
      <c r="LO543"/>
      <c r="LP543"/>
      <c r="LQ543"/>
      <c r="LR543"/>
      <c r="LS543"/>
      <c r="LT543"/>
      <c r="LU543"/>
      <c r="LV543"/>
      <c r="LW543"/>
      <c r="LX543"/>
      <c r="LY543"/>
      <c r="LZ543"/>
      <c r="MA543"/>
      <c r="MB543"/>
      <c r="MC543"/>
      <c r="MD543"/>
      <c r="ME543"/>
      <c r="MF543"/>
      <c r="MG543"/>
      <c r="MH543"/>
      <c r="MI543"/>
      <c r="MJ543"/>
      <c r="MK543"/>
      <c r="ML543"/>
      <c r="MM543"/>
      <c r="MN543"/>
      <c r="MO543"/>
      <c r="MP543"/>
      <c r="MQ543"/>
      <c r="MR543"/>
      <c r="MS543"/>
      <c r="MT543"/>
      <c r="MU543"/>
      <c r="MV543"/>
      <c r="MW543"/>
      <c r="MX543"/>
      <c r="MY543"/>
      <c r="MZ543"/>
      <c r="NA543"/>
      <c r="NB543"/>
      <c r="NC543"/>
      <c r="ND543"/>
      <c r="NE543"/>
      <c r="NF543"/>
      <c r="NG543"/>
      <c r="NH543"/>
      <c r="NI543"/>
      <c r="NJ543"/>
      <c r="NK543"/>
      <c r="NL543"/>
      <c r="NM543"/>
      <c r="NN543"/>
      <c r="NO543"/>
      <c r="NP543"/>
      <c r="NQ543"/>
      <c r="NR543"/>
      <c r="NS543"/>
      <c r="NT543"/>
      <c r="NU543"/>
      <c r="NV543"/>
      <c r="NW543"/>
      <c r="NX543"/>
      <c r="NY543"/>
      <c r="NZ543"/>
      <c r="OA543"/>
      <c r="OB543"/>
      <c r="OC543"/>
      <c r="OD543"/>
      <c r="OE543"/>
      <c r="OF543"/>
      <c r="OG543"/>
      <c r="OH543"/>
      <c r="OI543"/>
      <c r="OJ543"/>
      <c r="OK543"/>
      <c r="OL543"/>
      <c r="OM543"/>
      <c r="ON543"/>
      <c r="OO543"/>
      <c r="OP543"/>
      <c r="OQ543"/>
      <c r="OR543"/>
      <c r="OS543"/>
      <c r="OT543"/>
      <c r="OU543"/>
      <c r="OV543"/>
      <c r="OW543"/>
      <c r="OX543"/>
      <c r="OY543"/>
      <c r="OZ543"/>
      <c r="PA543"/>
      <c r="PB543"/>
      <c r="PC543"/>
      <c r="PD543"/>
      <c r="PE543"/>
      <c r="PF543"/>
      <c r="PG543"/>
      <c r="PH543"/>
      <c r="PI543"/>
      <c r="PJ543"/>
      <c r="PK543"/>
      <c r="PL543"/>
      <c r="PM543"/>
      <c r="PN543"/>
      <c r="PO543"/>
      <c r="PP543"/>
      <c r="PQ543"/>
      <c r="PR543"/>
      <c r="PS543"/>
      <c r="PT543"/>
      <c r="PU543"/>
      <c r="PV543"/>
      <c r="PW543"/>
      <c r="PX543"/>
      <c r="PY543"/>
      <c r="PZ543"/>
      <c r="QA543"/>
      <c r="QB543"/>
      <c r="QC543"/>
      <c r="QD543"/>
      <c r="QE543"/>
      <c r="QF543"/>
      <c r="QG543"/>
      <c r="QH543"/>
      <c r="QI543"/>
      <c r="QJ543"/>
      <c r="QK543"/>
      <c r="QL543"/>
      <c r="QM543"/>
      <c r="QN543"/>
      <c r="QO543"/>
      <c r="QP543"/>
      <c r="QQ543"/>
      <c r="QR543"/>
      <c r="QS543"/>
      <c r="QT543"/>
      <c r="QU543"/>
      <c r="QV543"/>
      <c r="QW543"/>
      <c r="QX543"/>
      <c r="QY543"/>
      <c r="QZ543"/>
      <c r="RA543"/>
      <c r="RB543"/>
      <c r="RC543"/>
      <c r="RD543"/>
      <c r="RE543"/>
      <c r="RF543"/>
      <c r="RG543"/>
      <c r="RH543"/>
      <c r="RI543"/>
      <c r="RJ543"/>
      <c r="RK543"/>
      <c r="RL543"/>
      <c r="RM543"/>
      <c r="RN543"/>
      <c r="RO543"/>
      <c r="RP543"/>
      <c r="RQ543"/>
      <c r="RR543"/>
      <c r="RS543"/>
      <c r="RT543"/>
      <c r="RU543"/>
      <c r="RV543"/>
      <c r="RW543"/>
      <c r="RX543"/>
      <c r="RY543"/>
      <c r="RZ543"/>
      <c r="SA543"/>
      <c r="SB543"/>
      <c r="SC543"/>
      <c r="SD543"/>
      <c r="SE543"/>
      <c r="SF543"/>
      <c r="SG543"/>
      <c r="SH543"/>
      <c r="SI543"/>
      <c r="SJ543"/>
      <c r="SK543"/>
      <c r="SL543"/>
      <c r="SM543"/>
      <c r="SN543"/>
      <c r="SO543"/>
      <c r="SP543"/>
      <c r="SQ543"/>
      <c r="SR543"/>
      <c r="SS543"/>
      <c r="ST543"/>
      <c r="SU543"/>
      <c r="SV543"/>
      <c r="SW543"/>
      <c r="SX543"/>
      <c r="SY543"/>
      <c r="SZ543"/>
      <c r="TA543"/>
      <c r="TB543"/>
      <c r="TC543"/>
      <c r="TD543"/>
      <c r="TE543"/>
      <c r="TF543"/>
      <c r="TG543"/>
      <c r="TH543"/>
      <c r="TI543"/>
      <c r="TJ543"/>
      <c r="TK543"/>
      <c r="TL543"/>
      <c r="TM543"/>
      <c r="TN543"/>
      <c r="TO543"/>
      <c r="TP543"/>
      <c r="TQ543"/>
      <c r="TR543"/>
      <c r="TS543"/>
      <c r="TT543"/>
      <c r="TU543"/>
      <c r="TV543"/>
      <c r="TW543"/>
      <c r="TX543"/>
      <c r="TY543"/>
      <c r="TZ543"/>
      <c r="UA543"/>
      <c r="UB543"/>
      <c r="UC543"/>
      <c r="UD543"/>
      <c r="UE543"/>
      <c r="UF543"/>
      <c r="UG543"/>
      <c r="UH543"/>
      <c r="UI543"/>
      <c r="UJ543"/>
      <c r="UK543"/>
      <c r="UL543"/>
      <c r="UM543"/>
      <c r="UN543"/>
      <c r="UO543"/>
      <c r="UP543"/>
      <c r="UQ543"/>
      <c r="UR543"/>
      <c r="US543"/>
      <c r="UT543"/>
      <c r="UU543"/>
      <c r="UV543"/>
      <c r="UW543"/>
      <c r="UX543"/>
      <c r="UY543"/>
      <c r="UZ543"/>
      <c r="VA543"/>
      <c r="VB543"/>
      <c r="VC543"/>
      <c r="VD543"/>
      <c r="VE543"/>
      <c r="VF543"/>
      <c r="VG543"/>
      <c r="VH543"/>
      <c r="VI543"/>
      <c r="VJ543"/>
      <c r="VK543"/>
      <c r="VL543"/>
      <c r="VM543"/>
      <c r="VN543"/>
      <c r="VO543"/>
      <c r="VP543"/>
      <c r="VQ543"/>
      <c r="VR543"/>
      <c r="VS543"/>
      <c r="VT543"/>
      <c r="VU543"/>
      <c r="VV543"/>
      <c r="VW543"/>
      <c r="VX543"/>
      <c r="VY543"/>
      <c r="VZ543"/>
      <c r="WA543"/>
      <c r="WB543"/>
      <c r="WC543"/>
      <c r="WD543"/>
      <c r="WE543"/>
      <c r="WF543"/>
      <c r="WG543"/>
      <c r="WH543"/>
      <c r="WI543"/>
      <c r="WJ543"/>
      <c r="WK543"/>
      <c r="WL543"/>
      <c r="WM543"/>
      <c r="WN543"/>
      <c r="WO543"/>
      <c r="WP543"/>
      <c r="WQ543"/>
      <c r="WR543"/>
      <c r="WS543"/>
      <c r="WT543"/>
      <c r="WU543"/>
      <c r="WV543"/>
      <c r="WW543"/>
      <c r="WX543"/>
      <c r="WY543"/>
      <c r="WZ543"/>
      <c r="XA543"/>
      <c r="XB543"/>
      <c r="XC543"/>
      <c r="XD543"/>
      <c r="XE543"/>
      <c r="XF543"/>
      <c r="XG543"/>
      <c r="XH543"/>
      <c r="XI543"/>
      <c r="XJ543"/>
      <c r="XK543"/>
      <c r="XL543"/>
      <c r="XM543"/>
      <c r="XN543"/>
      <c r="XO543"/>
      <c r="XP543"/>
      <c r="XQ543"/>
      <c r="XR543"/>
      <c r="XS543"/>
      <c r="XT543"/>
      <c r="XU543"/>
      <c r="XV543"/>
      <c r="XW543"/>
      <c r="XX543"/>
      <c r="XY543"/>
      <c r="XZ543"/>
      <c r="YA543"/>
      <c r="YB543"/>
      <c r="YC543"/>
      <c r="YD543"/>
      <c r="YE543"/>
      <c r="YF543"/>
      <c r="YG543"/>
      <c r="YH543"/>
      <c r="YI543"/>
      <c r="YJ543"/>
      <c r="YK543"/>
      <c r="YL543"/>
      <c r="YM543"/>
      <c r="YN543"/>
      <c r="YO543"/>
      <c r="YP543"/>
      <c r="YQ543"/>
      <c r="YR543"/>
      <c r="YS543"/>
      <c r="YT543"/>
      <c r="YU543"/>
      <c r="YV543"/>
      <c r="YW543"/>
      <c r="YX543"/>
      <c r="YY543"/>
      <c r="YZ543"/>
      <c r="ZA543"/>
      <c r="ZB543"/>
      <c r="ZC543"/>
      <c r="ZD543"/>
      <c r="ZE543"/>
      <c r="ZF543"/>
      <c r="ZG543"/>
      <c r="ZH543"/>
      <c r="ZI543"/>
      <c r="ZJ543"/>
      <c r="ZK543"/>
      <c r="ZL543"/>
      <c r="ZM543"/>
      <c r="ZN543"/>
      <c r="ZO543"/>
      <c r="ZP543"/>
      <c r="ZQ543"/>
      <c r="ZR543"/>
      <c r="ZS543"/>
      <c r="ZT543"/>
      <c r="ZU543"/>
      <c r="ZV543"/>
      <c r="ZW543"/>
      <c r="ZX543"/>
      <c r="ZY543"/>
      <c r="ZZ543"/>
      <c r="AAA543"/>
      <c r="AAB543"/>
      <c r="AAC543"/>
      <c r="AAD543"/>
      <c r="AAE543"/>
      <c r="AAF543"/>
      <c r="AAG543"/>
      <c r="AAH543"/>
      <c r="AAI543"/>
      <c r="AAJ543"/>
      <c r="AAK543"/>
      <c r="AAL543"/>
      <c r="AAM543"/>
      <c r="AAN543"/>
      <c r="AAO543"/>
      <c r="AAP543"/>
      <c r="AAQ543"/>
      <c r="AAR543"/>
      <c r="AAS543"/>
      <c r="AAT543"/>
      <c r="AAU543"/>
      <c r="AAV543"/>
      <c r="AAW543"/>
      <c r="AAX543"/>
      <c r="AAY543"/>
      <c r="AAZ543"/>
      <c r="ABA543"/>
      <c r="ABB543"/>
      <c r="ABC543"/>
      <c r="ABD543"/>
      <c r="ABE543"/>
      <c r="ABF543"/>
      <c r="ABG543"/>
      <c r="ABH543"/>
      <c r="ABI543"/>
      <c r="ABJ543"/>
      <c r="ABK543"/>
      <c r="ABL543"/>
      <c r="ABM543"/>
      <c r="ABN543"/>
      <c r="ABO543"/>
      <c r="ABP543"/>
      <c r="ABQ543"/>
      <c r="ABR543"/>
      <c r="ABS543"/>
      <c r="ABT543"/>
      <c r="ABU543"/>
      <c r="ABV543"/>
      <c r="ABW543"/>
      <c r="ABX543"/>
      <c r="ABY543"/>
      <c r="ABZ543"/>
      <c r="ACA543"/>
      <c r="ACB543"/>
      <c r="ACC543"/>
      <c r="ACD543"/>
      <c r="ACE543"/>
      <c r="ACF543"/>
      <c r="ACG543"/>
      <c r="ACH543"/>
      <c r="ACI543"/>
      <c r="ACJ543"/>
      <c r="ACK543"/>
      <c r="ACL543"/>
      <c r="ACM543"/>
      <c r="ACN543"/>
      <c r="ACO543"/>
      <c r="ACP543"/>
      <c r="ACQ543"/>
      <c r="ACR543"/>
      <c r="ACS543"/>
      <c r="ACT543"/>
      <c r="ACU543"/>
      <c r="ACV543"/>
      <c r="ACW543"/>
      <c r="ACX543"/>
      <c r="ACY543"/>
      <c r="ACZ543"/>
      <c r="ADA543"/>
      <c r="ADB543"/>
      <c r="ADC543"/>
      <c r="ADD543"/>
      <c r="ADE543"/>
      <c r="ADF543"/>
      <c r="ADG543"/>
      <c r="ADH543"/>
      <c r="ADI543"/>
      <c r="ADJ543"/>
      <c r="ADK543"/>
      <c r="ADL543"/>
      <c r="ADM543"/>
      <c r="ADN543"/>
      <c r="ADO543"/>
      <c r="ADP543"/>
      <c r="ADQ543"/>
      <c r="ADR543"/>
      <c r="ADS543"/>
      <c r="ADT543"/>
      <c r="ADU543"/>
      <c r="ADV543"/>
      <c r="ADW543"/>
      <c r="ADX543"/>
      <c r="ADY543"/>
      <c r="ADZ543"/>
      <c r="AEA543"/>
      <c r="AEB543"/>
      <c r="AEC543"/>
      <c r="AED543"/>
      <c r="AEE543"/>
      <c r="AEF543"/>
      <c r="AEG543"/>
      <c r="AEH543"/>
      <c r="AEI543"/>
      <c r="AEJ543"/>
      <c r="AEK543"/>
      <c r="AEL543"/>
      <c r="AEM543"/>
      <c r="AEN543"/>
      <c r="AEO543"/>
      <c r="AEP543"/>
      <c r="AEQ543"/>
      <c r="AER543"/>
      <c r="AES543"/>
      <c r="AET543"/>
      <c r="AEU543"/>
      <c r="AEV543"/>
      <c r="AEW543"/>
      <c r="AEX543"/>
      <c r="AEY543"/>
      <c r="AEZ543"/>
      <c r="AFA543"/>
      <c r="AFB543"/>
      <c r="AFC543"/>
      <c r="AFD543"/>
      <c r="AFE543"/>
      <c r="AFF543"/>
      <c r="AFG543"/>
      <c r="AFH543"/>
      <c r="AFI543"/>
      <c r="AFJ543"/>
      <c r="AFK543"/>
      <c r="AFL543"/>
      <c r="AFM543"/>
      <c r="AFN543"/>
      <c r="AFO543"/>
      <c r="AFP543"/>
      <c r="AFQ543"/>
      <c r="AFR543"/>
      <c r="AFS543"/>
      <c r="AFT543"/>
      <c r="AFU543"/>
      <c r="AFV543"/>
      <c r="AFW543"/>
      <c r="AFX543"/>
      <c r="AFY543"/>
      <c r="AFZ543"/>
      <c r="AGA543"/>
      <c r="AGB543"/>
      <c r="AGC543"/>
      <c r="AGD543"/>
      <c r="AGE543"/>
      <c r="AGF543"/>
      <c r="AGG543"/>
      <c r="AGH543"/>
      <c r="AGI543"/>
      <c r="AGJ543"/>
      <c r="AGK543"/>
      <c r="AGL543"/>
      <c r="AGM543"/>
      <c r="AGN543"/>
      <c r="AGO543"/>
      <c r="AGP543"/>
      <c r="AGQ543"/>
      <c r="AGR543"/>
      <c r="AGS543"/>
      <c r="AGT543"/>
      <c r="AGU543"/>
      <c r="AGV543"/>
      <c r="AGW543"/>
      <c r="AGX543"/>
      <c r="AGY543"/>
      <c r="AGZ543"/>
      <c r="AHA543"/>
      <c r="AHB543"/>
      <c r="AHC543"/>
      <c r="AHD543"/>
      <c r="AHE543"/>
      <c r="AHF543"/>
      <c r="AHG543"/>
      <c r="AHH543"/>
      <c r="AHI543"/>
      <c r="AHJ543"/>
      <c r="AHK543"/>
      <c r="AHL543"/>
      <c r="AHM543"/>
      <c r="AHN543"/>
      <c r="AHO543"/>
      <c r="AHP543"/>
      <c r="AHQ543"/>
      <c r="AHR543"/>
      <c r="AHS543"/>
      <c r="AHT543"/>
      <c r="AHU543"/>
      <c r="AHV543"/>
      <c r="AHW543"/>
      <c r="AHX543"/>
      <c r="AHY543"/>
      <c r="AHZ543"/>
      <c r="AIA543"/>
      <c r="AIB543"/>
      <c r="AIC543"/>
      <c r="AID543"/>
      <c r="AIE543"/>
      <c r="AIF543"/>
      <c r="AIG543"/>
      <c r="AIH543"/>
      <c r="AII543"/>
      <c r="AIJ543"/>
      <c r="AIK543"/>
      <c r="AIL543"/>
      <c r="AIM543"/>
      <c r="AIN543"/>
      <c r="AIO543"/>
      <c r="AIP543"/>
      <c r="AIQ543"/>
      <c r="AIR543"/>
      <c r="AIS543"/>
      <c r="AIT543"/>
      <c r="AIU543"/>
      <c r="AIV543"/>
      <c r="AIW543"/>
      <c r="AIX543"/>
      <c r="AIY543"/>
      <c r="AIZ543"/>
      <c r="AJA543"/>
      <c r="AJB543"/>
      <c r="AJC543"/>
      <c r="AJD543"/>
      <c r="AJE543"/>
      <c r="AJF543"/>
      <c r="AJG543"/>
      <c r="AJH543"/>
      <c r="AJI543"/>
      <c r="AJJ543"/>
      <c r="AJK543"/>
      <c r="AJL543"/>
      <c r="AJM543"/>
      <c r="AJN543"/>
      <c r="AJO543"/>
      <c r="AJP543"/>
      <c r="AJQ543"/>
      <c r="AJR543"/>
      <c r="AJS543"/>
      <c r="AJT543"/>
      <c r="AJU543"/>
      <c r="AJV543"/>
      <c r="AJW543"/>
      <c r="AJX543"/>
      <c r="AJY543"/>
      <c r="AJZ543"/>
      <c r="AKA543"/>
      <c r="AKB543"/>
      <c r="AKC543"/>
      <c r="AKD543"/>
      <c r="AKE543"/>
      <c r="AKF543"/>
      <c r="AKG543"/>
      <c r="AKH543"/>
      <c r="AKI543"/>
      <c r="AKJ543"/>
      <c r="AKK543"/>
      <c r="AKL543"/>
      <c r="AKM543"/>
      <c r="AKN543"/>
      <c r="AKO543"/>
      <c r="AKP543"/>
      <c r="AKQ543"/>
      <c r="AKR543"/>
      <c r="AKS543"/>
      <c r="AKT543"/>
      <c r="AKU543"/>
      <c r="AKV543"/>
      <c r="AKW543"/>
      <c r="AKX543"/>
      <c r="AKY543"/>
      <c r="AKZ543"/>
      <c r="ALA543"/>
      <c r="ALB543"/>
      <c r="ALC543"/>
      <c r="ALD543"/>
      <c r="ALE543"/>
      <c r="ALF543"/>
      <c r="ALG543"/>
      <c r="ALH543"/>
      <c r="ALI543"/>
      <c r="ALJ543"/>
      <c r="ALK543"/>
      <c r="ALL543"/>
      <c r="ALM543"/>
      <c r="ALN543"/>
      <c r="ALO543"/>
      <c r="ALP543"/>
      <c r="ALQ543"/>
      <c r="ALR543"/>
      <c r="ALS543"/>
      <c r="ALT543"/>
      <c r="ALU543"/>
      <c r="ALV543"/>
      <c r="ALW543"/>
      <c r="ALX543"/>
      <c r="ALY543"/>
      <c r="ALZ543"/>
      <c r="AMA543"/>
      <c r="AMB543"/>
      <c r="AMC543"/>
      <c r="AMD543"/>
      <c r="AME543"/>
      <c r="AMF543"/>
      <c r="AMG543"/>
      <c r="AMH543"/>
      <c r="AMI543"/>
      <c r="AMJ543"/>
      <c r="AMK543"/>
      <c r="AML543"/>
      <c r="AMM543"/>
      <c r="AMN543"/>
      <c r="AMO543"/>
      <c r="AMP543"/>
      <c r="AMQ543"/>
      <c r="AMR543"/>
      <c r="AMS543"/>
      <c r="AMT543"/>
      <c r="AMU543"/>
    </row>
    <row r="544" spans="2:1035" s="6" customFormat="1" ht="15" customHeight="1" x14ac:dyDescent="0.25">
      <c r="C544" s="6" t="str">
        <f t="shared" si="195"/>
        <v>SANCO2</v>
      </c>
      <c r="D544" s="6" t="str">
        <f t="shared" si="196"/>
        <v>GS3-45HPA-US &amp; GAUS-315EQTD  (83 gal)</v>
      </c>
      <c r="E544" s="6">
        <f t="shared" si="197"/>
        <v>2200417</v>
      </c>
      <c r="F544" s="55">
        <f t="shared" si="198"/>
        <v>83</v>
      </c>
      <c r="G544" s="6" t="str">
        <f t="shared" si="199"/>
        <v>SANCO280</v>
      </c>
      <c r="H544" s="114">
        <f t="shared" si="200"/>
        <v>0</v>
      </c>
      <c r="I544" s="152" t="str">
        <f t="shared" si="201"/>
        <v>SANCO2GS3_GAUS315EQTD</v>
      </c>
      <c r="J544" s="114">
        <v>3</v>
      </c>
      <c r="K544" s="219">
        <v>3.26</v>
      </c>
      <c r="L544" s="91" t="s">
        <v>188</v>
      </c>
      <c r="M544" s="32">
        <v>3</v>
      </c>
      <c r="N544" s="75">
        <f t="shared" si="202"/>
        <v>22</v>
      </c>
      <c r="O544" s="12" t="s">
        <v>898</v>
      </c>
      <c r="P544" s="62">
        <f t="shared" si="260"/>
        <v>4</v>
      </c>
      <c r="Q544" s="164">
        <f t="shared" si="191"/>
        <v>2200417</v>
      </c>
      <c r="R544" s="59" t="str">
        <f t="shared" si="203"/>
        <v>GS3-45HPA-US &amp; GAUS-315EQTD  (83 gal)</v>
      </c>
      <c r="S544" s="151">
        <f t="shared" si="192"/>
        <v>1</v>
      </c>
      <c r="T544" s="93" t="s">
        <v>206</v>
      </c>
      <c r="U544" s="14">
        <v>83</v>
      </c>
      <c r="V544" s="30" t="s">
        <v>900</v>
      </c>
      <c r="W544" s="80" t="s">
        <v>900</v>
      </c>
      <c r="X544" s="85" t="str">
        <f t="shared" si="193"/>
        <v>SANCO280</v>
      </c>
      <c r="Y544" s="113">
        <v>0</v>
      </c>
      <c r="Z544" s="46"/>
      <c r="AA544" s="47"/>
      <c r="AB544" s="44"/>
      <c r="AC544" s="124" t="str">
        <f t="shared" si="204"/>
        <v>2,     2200417,   "GS3-45HPA-US &amp; GAUS-315EQTD  (83 gal)"</v>
      </c>
      <c r="AD544" s="126" t="str">
        <f t="shared" si="261"/>
        <v>SANCO2</v>
      </c>
      <c r="AE544" t="s">
        <v>907</v>
      </c>
      <c r="AF544" s="167">
        <f t="shared" si="194"/>
        <v>1</v>
      </c>
      <c r="AG544" s="124" t="str">
        <f t="shared" si="205"/>
        <v xml:space="preserve">          case  GS3-45HPA-US &amp; GAUS-315EQTD  (83 gal)   :   "SANCO2GS3_GAUS315EQTD"</v>
      </c>
      <c r="AH544" s="6">
        <v>3.26</v>
      </c>
      <c r="AJ544" s="6">
        <v>3</v>
      </c>
      <c r="AK544"/>
      <c r="AL544" s="138">
        <f t="shared" si="206"/>
        <v>3.26</v>
      </c>
      <c r="AM544" s="138" t="str">
        <f t="shared" si="207"/>
        <v/>
      </c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  <c r="DQ544"/>
      <c r="DR544"/>
      <c r="DS544"/>
      <c r="DT544"/>
      <c r="DU544"/>
      <c r="DV544"/>
      <c r="DW544"/>
      <c r="DX544"/>
      <c r="DY544"/>
      <c r="DZ544"/>
      <c r="EA544"/>
      <c r="EB544"/>
      <c r="EC544"/>
      <c r="ED544"/>
      <c r="EE544"/>
      <c r="EF544"/>
      <c r="EG544"/>
      <c r="EH544"/>
      <c r="EI544"/>
      <c r="EJ544"/>
      <c r="EK544"/>
      <c r="EL544"/>
      <c r="EM544"/>
      <c r="EN544"/>
      <c r="EO544"/>
      <c r="EP544"/>
      <c r="EQ544"/>
      <c r="ER544"/>
      <c r="ES544"/>
      <c r="ET544"/>
      <c r="EU544"/>
      <c r="EV544"/>
      <c r="EW544"/>
      <c r="EX544"/>
      <c r="EY544"/>
      <c r="EZ544"/>
      <c r="FA544"/>
      <c r="FB544"/>
      <c r="FC544"/>
      <c r="FD544"/>
      <c r="FE544"/>
      <c r="FF544"/>
      <c r="FG544"/>
      <c r="FH544"/>
      <c r="FI544"/>
      <c r="FJ544"/>
      <c r="FK544"/>
      <c r="FL544"/>
      <c r="FM544"/>
      <c r="FN544"/>
      <c r="FO544"/>
      <c r="FP544"/>
      <c r="FQ544"/>
      <c r="FR544"/>
      <c r="FS544"/>
      <c r="FT544"/>
      <c r="FU544"/>
      <c r="FV544"/>
      <c r="FW544"/>
      <c r="FX544"/>
      <c r="FY544"/>
      <c r="FZ544"/>
      <c r="GA544"/>
      <c r="GB544"/>
      <c r="GC544"/>
      <c r="GD544"/>
      <c r="GE544"/>
      <c r="GF544"/>
      <c r="GG544"/>
      <c r="GH544"/>
      <c r="GI544"/>
      <c r="GJ544"/>
      <c r="GK544"/>
      <c r="GL544"/>
      <c r="GM544"/>
      <c r="GN544"/>
      <c r="GO544"/>
      <c r="GP544"/>
      <c r="GQ544"/>
      <c r="GR544"/>
      <c r="GS544"/>
      <c r="GT544"/>
      <c r="GU544"/>
      <c r="GV544"/>
      <c r="GW544"/>
      <c r="GX544"/>
      <c r="GY544"/>
      <c r="GZ544"/>
      <c r="HA544"/>
      <c r="HB544"/>
      <c r="HC544"/>
      <c r="HD544"/>
      <c r="HE544"/>
      <c r="HF544"/>
      <c r="HG544"/>
      <c r="HH544"/>
      <c r="HI544"/>
      <c r="HJ544"/>
      <c r="HK544"/>
      <c r="HL544"/>
      <c r="HM544"/>
      <c r="HN544"/>
      <c r="HO544"/>
      <c r="HP544"/>
      <c r="HQ544"/>
      <c r="HR544"/>
      <c r="HS544"/>
      <c r="HT544"/>
      <c r="HU544"/>
      <c r="HV544"/>
      <c r="HW544"/>
      <c r="HX544"/>
      <c r="HY544"/>
      <c r="HZ544"/>
      <c r="IA544"/>
      <c r="IB544"/>
      <c r="IC544"/>
      <c r="ID544"/>
      <c r="IE544"/>
      <c r="IF544"/>
      <c r="IG544"/>
      <c r="IH544"/>
      <c r="II544"/>
      <c r="IJ544"/>
      <c r="IK544"/>
      <c r="IL544"/>
      <c r="IM544"/>
      <c r="IN544"/>
      <c r="IO544"/>
      <c r="IP544"/>
      <c r="IQ544"/>
      <c r="IR544"/>
      <c r="IS544"/>
      <c r="IT544"/>
      <c r="IU544"/>
      <c r="IV544"/>
      <c r="IW544"/>
      <c r="IX544"/>
      <c r="IY544"/>
      <c r="IZ544"/>
      <c r="JA544"/>
      <c r="JB544"/>
      <c r="JC544"/>
      <c r="JD544"/>
      <c r="JE544"/>
      <c r="JF544"/>
      <c r="JG544"/>
      <c r="JH544"/>
      <c r="JI544"/>
      <c r="JJ544"/>
      <c r="JK544"/>
      <c r="JL544"/>
      <c r="JM544"/>
      <c r="JN544"/>
      <c r="JO544"/>
      <c r="JP544"/>
      <c r="JQ544"/>
      <c r="JR544"/>
      <c r="JS544"/>
      <c r="JT544"/>
      <c r="JU544"/>
      <c r="JV544"/>
      <c r="JW544"/>
      <c r="JX544"/>
      <c r="JY544"/>
      <c r="JZ544"/>
      <c r="KA544"/>
      <c r="KB544"/>
      <c r="KC544"/>
      <c r="KD544"/>
      <c r="KE544"/>
      <c r="KF544"/>
      <c r="KG544"/>
      <c r="KH544"/>
      <c r="KI544"/>
      <c r="KJ544"/>
      <c r="KK544"/>
      <c r="KL544"/>
      <c r="KM544"/>
      <c r="KN544"/>
      <c r="KO544"/>
      <c r="KP544"/>
      <c r="KQ544"/>
      <c r="KR544"/>
      <c r="KS544"/>
      <c r="KT544"/>
      <c r="KU544"/>
      <c r="KV544"/>
      <c r="KW544"/>
      <c r="KX544"/>
      <c r="KY544"/>
      <c r="KZ544"/>
      <c r="LA544"/>
      <c r="LB544"/>
      <c r="LC544"/>
      <c r="LD544"/>
      <c r="LE544"/>
      <c r="LF544"/>
      <c r="LG544"/>
      <c r="LH544"/>
      <c r="LI544"/>
      <c r="LJ544"/>
      <c r="LK544"/>
      <c r="LL544"/>
      <c r="LM544"/>
      <c r="LN544"/>
      <c r="LO544"/>
      <c r="LP544"/>
      <c r="LQ544"/>
      <c r="LR544"/>
      <c r="LS544"/>
      <c r="LT544"/>
      <c r="LU544"/>
      <c r="LV544"/>
      <c r="LW544"/>
      <c r="LX544"/>
      <c r="LY544"/>
      <c r="LZ544"/>
      <c r="MA544"/>
      <c r="MB544"/>
      <c r="MC544"/>
      <c r="MD544"/>
      <c r="ME544"/>
      <c r="MF544"/>
      <c r="MG544"/>
      <c r="MH544"/>
      <c r="MI544"/>
      <c r="MJ544"/>
      <c r="MK544"/>
      <c r="ML544"/>
      <c r="MM544"/>
      <c r="MN544"/>
      <c r="MO544"/>
      <c r="MP544"/>
      <c r="MQ544"/>
      <c r="MR544"/>
      <c r="MS544"/>
      <c r="MT544"/>
      <c r="MU544"/>
      <c r="MV544"/>
      <c r="MW544"/>
      <c r="MX544"/>
      <c r="MY544"/>
      <c r="MZ544"/>
      <c r="NA544"/>
      <c r="NB544"/>
      <c r="NC544"/>
      <c r="ND544"/>
      <c r="NE544"/>
      <c r="NF544"/>
      <c r="NG544"/>
      <c r="NH544"/>
      <c r="NI544"/>
      <c r="NJ544"/>
      <c r="NK544"/>
      <c r="NL544"/>
      <c r="NM544"/>
      <c r="NN544"/>
      <c r="NO544"/>
      <c r="NP544"/>
      <c r="NQ544"/>
      <c r="NR544"/>
      <c r="NS544"/>
      <c r="NT544"/>
      <c r="NU544"/>
      <c r="NV544"/>
      <c r="NW544"/>
      <c r="NX544"/>
      <c r="NY544"/>
      <c r="NZ544"/>
      <c r="OA544"/>
      <c r="OB544"/>
      <c r="OC544"/>
      <c r="OD544"/>
      <c r="OE544"/>
      <c r="OF544"/>
      <c r="OG544"/>
      <c r="OH544"/>
      <c r="OI544"/>
      <c r="OJ544"/>
      <c r="OK544"/>
      <c r="OL544"/>
      <c r="OM544"/>
      <c r="ON544"/>
      <c r="OO544"/>
      <c r="OP544"/>
      <c r="OQ544"/>
      <c r="OR544"/>
      <c r="OS544"/>
      <c r="OT544"/>
      <c r="OU544"/>
      <c r="OV544"/>
      <c r="OW544"/>
      <c r="OX544"/>
      <c r="OY544"/>
      <c r="OZ544"/>
      <c r="PA544"/>
      <c r="PB544"/>
      <c r="PC544"/>
      <c r="PD544"/>
      <c r="PE544"/>
      <c r="PF544"/>
      <c r="PG544"/>
      <c r="PH544"/>
      <c r="PI544"/>
      <c r="PJ544"/>
      <c r="PK544"/>
      <c r="PL544"/>
      <c r="PM544"/>
      <c r="PN544"/>
      <c r="PO544"/>
      <c r="PP544"/>
      <c r="PQ544"/>
      <c r="PR544"/>
      <c r="PS544"/>
      <c r="PT544"/>
      <c r="PU544"/>
      <c r="PV544"/>
      <c r="PW544"/>
      <c r="PX544"/>
      <c r="PY544"/>
      <c r="PZ544"/>
      <c r="QA544"/>
      <c r="QB544"/>
      <c r="QC544"/>
      <c r="QD544"/>
      <c r="QE544"/>
      <c r="QF544"/>
      <c r="QG544"/>
      <c r="QH544"/>
      <c r="QI544"/>
      <c r="QJ544"/>
      <c r="QK544"/>
      <c r="QL544"/>
      <c r="QM544"/>
      <c r="QN544"/>
      <c r="QO544"/>
      <c r="QP544"/>
      <c r="QQ544"/>
      <c r="QR544"/>
      <c r="QS544"/>
      <c r="QT544"/>
      <c r="QU544"/>
      <c r="QV544"/>
      <c r="QW544"/>
      <c r="QX544"/>
      <c r="QY544"/>
      <c r="QZ544"/>
      <c r="RA544"/>
      <c r="RB544"/>
      <c r="RC544"/>
      <c r="RD544"/>
      <c r="RE544"/>
      <c r="RF544"/>
      <c r="RG544"/>
      <c r="RH544"/>
      <c r="RI544"/>
      <c r="RJ544"/>
      <c r="RK544"/>
      <c r="RL544"/>
      <c r="RM544"/>
      <c r="RN544"/>
      <c r="RO544"/>
      <c r="RP544"/>
      <c r="RQ544"/>
      <c r="RR544"/>
      <c r="RS544"/>
      <c r="RT544"/>
      <c r="RU544"/>
      <c r="RV544"/>
      <c r="RW544"/>
      <c r="RX544"/>
      <c r="RY544"/>
      <c r="RZ544"/>
      <c r="SA544"/>
      <c r="SB544"/>
      <c r="SC544"/>
      <c r="SD544"/>
      <c r="SE544"/>
      <c r="SF544"/>
      <c r="SG544"/>
      <c r="SH544"/>
      <c r="SI544"/>
      <c r="SJ544"/>
      <c r="SK544"/>
      <c r="SL544"/>
      <c r="SM544"/>
      <c r="SN544"/>
      <c r="SO544"/>
      <c r="SP544"/>
      <c r="SQ544"/>
      <c r="SR544"/>
      <c r="SS544"/>
      <c r="ST544"/>
      <c r="SU544"/>
      <c r="SV544"/>
      <c r="SW544"/>
      <c r="SX544"/>
      <c r="SY544"/>
      <c r="SZ544"/>
      <c r="TA544"/>
      <c r="TB544"/>
      <c r="TC544"/>
      <c r="TD544"/>
      <c r="TE544"/>
      <c r="TF544"/>
      <c r="TG544"/>
      <c r="TH544"/>
      <c r="TI544"/>
      <c r="TJ544"/>
      <c r="TK544"/>
      <c r="TL544"/>
      <c r="TM544"/>
      <c r="TN544"/>
      <c r="TO544"/>
      <c r="TP544"/>
      <c r="TQ544"/>
      <c r="TR544"/>
      <c r="TS544"/>
      <c r="TT544"/>
      <c r="TU544"/>
      <c r="TV544"/>
      <c r="TW544"/>
      <c r="TX544"/>
      <c r="TY544"/>
      <c r="TZ544"/>
      <c r="UA544"/>
      <c r="UB544"/>
      <c r="UC544"/>
      <c r="UD544"/>
      <c r="UE544"/>
      <c r="UF544"/>
      <c r="UG544"/>
      <c r="UH544"/>
      <c r="UI544"/>
      <c r="UJ544"/>
      <c r="UK544"/>
      <c r="UL544"/>
      <c r="UM544"/>
      <c r="UN544"/>
      <c r="UO544"/>
      <c r="UP544"/>
      <c r="UQ544"/>
      <c r="UR544"/>
      <c r="US544"/>
      <c r="UT544"/>
      <c r="UU544"/>
      <c r="UV544"/>
      <c r="UW544"/>
      <c r="UX544"/>
      <c r="UY544"/>
      <c r="UZ544"/>
      <c r="VA544"/>
      <c r="VB544"/>
      <c r="VC544"/>
      <c r="VD544"/>
      <c r="VE544"/>
      <c r="VF544"/>
      <c r="VG544"/>
      <c r="VH544"/>
      <c r="VI544"/>
      <c r="VJ544"/>
      <c r="VK544"/>
      <c r="VL544"/>
      <c r="VM544"/>
      <c r="VN544"/>
      <c r="VO544"/>
      <c r="VP544"/>
      <c r="VQ544"/>
      <c r="VR544"/>
      <c r="VS544"/>
      <c r="VT544"/>
      <c r="VU544"/>
      <c r="VV544"/>
      <c r="VW544"/>
      <c r="VX544"/>
      <c r="VY544"/>
      <c r="VZ544"/>
      <c r="WA544"/>
      <c r="WB544"/>
      <c r="WC544"/>
      <c r="WD544"/>
      <c r="WE544"/>
      <c r="WF544"/>
      <c r="WG544"/>
      <c r="WH544"/>
      <c r="WI544"/>
      <c r="WJ544"/>
      <c r="WK544"/>
      <c r="WL544"/>
      <c r="WM544"/>
      <c r="WN544"/>
      <c r="WO544"/>
      <c r="WP544"/>
      <c r="WQ544"/>
      <c r="WR544"/>
      <c r="WS544"/>
      <c r="WT544"/>
      <c r="WU544"/>
      <c r="WV544"/>
      <c r="WW544"/>
      <c r="WX544"/>
      <c r="WY544"/>
      <c r="WZ544"/>
      <c r="XA544"/>
      <c r="XB544"/>
      <c r="XC544"/>
      <c r="XD544"/>
      <c r="XE544"/>
      <c r="XF544"/>
      <c r="XG544"/>
      <c r="XH544"/>
      <c r="XI544"/>
      <c r="XJ544"/>
      <c r="XK544"/>
      <c r="XL544"/>
      <c r="XM544"/>
      <c r="XN544"/>
      <c r="XO544"/>
      <c r="XP544"/>
      <c r="XQ544"/>
      <c r="XR544"/>
      <c r="XS544"/>
      <c r="XT544"/>
      <c r="XU544"/>
      <c r="XV544"/>
      <c r="XW544"/>
      <c r="XX544"/>
      <c r="XY544"/>
      <c r="XZ544"/>
      <c r="YA544"/>
      <c r="YB544"/>
      <c r="YC544"/>
      <c r="YD544"/>
      <c r="YE544"/>
      <c r="YF544"/>
      <c r="YG544"/>
      <c r="YH544"/>
      <c r="YI544"/>
      <c r="YJ544"/>
      <c r="YK544"/>
      <c r="YL544"/>
      <c r="YM544"/>
      <c r="YN544"/>
      <c r="YO544"/>
      <c r="YP544"/>
      <c r="YQ544"/>
      <c r="YR544"/>
      <c r="YS544"/>
      <c r="YT544"/>
      <c r="YU544"/>
      <c r="YV544"/>
      <c r="YW544"/>
      <c r="YX544"/>
      <c r="YY544"/>
      <c r="YZ544"/>
      <c r="ZA544"/>
      <c r="ZB544"/>
      <c r="ZC544"/>
      <c r="ZD544"/>
      <c r="ZE544"/>
      <c r="ZF544"/>
      <c r="ZG544"/>
      <c r="ZH544"/>
      <c r="ZI544"/>
      <c r="ZJ544"/>
      <c r="ZK544"/>
      <c r="ZL544"/>
      <c r="ZM544"/>
      <c r="ZN544"/>
      <c r="ZO544"/>
      <c r="ZP544"/>
      <c r="ZQ544"/>
      <c r="ZR544"/>
      <c r="ZS544"/>
      <c r="ZT544"/>
      <c r="ZU544"/>
      <c r="ZV544"/>
      <c r="ZW544"/>
      <c r="ZX544"/>
      <c r="ZY544"/>
      <c r="ZZ544"/>
      <c r="AAA544"/>
      <c r="AAB544"/>
      <c r="AAC544"/>
      <c r="AAD544"/>
      <c r="AAE544"/>
      <c r="AAF544"/>
      <c r="AAG544"/>
      <c r="AAH544"/>
      <c r="AAI544"/>
      <c r="AAJ544"/>
      <c r="AAK544"/>
      <c r="AAL544"/>
      <c r="AAM544"/>
      <c r="AAN544"/>
      <c r="AAO544"/>
      <c r="AAP544"/>
      <c r="AAQ544"/>
      <c r="AAR544"/>
      <c r="AAS544"/>
      <c r="AAT544"/>
      <c r="AAU544"/>
      <c r="AAV544"/>
      <c r="AAW544"/>
      <c r="AAX544"/>
      <c r="AAY544"/>
      <c r="AAZ544"/>
      <c r="ABA544"/>
      <c r="ABB544"/>
      <c r="ABC544"/>
      <c r="ABD544"/>
      <c r="ABE544"/>
      <c r="ABF544"/>
      <c r="ABG544"/>
      <c r="ABH544"/>
      <c r="ABI544"/>
      <c r="ABJ544"/>
      <c r="ABK544"/>
      <c r="ABL544"/>
      <c r="ABM544"/>
      <c r="ABN544"/>
      <c r="ABO544"/>
      <c r="ABP544"/>
      <c r="ABQ544"/>
      <c r="ABR544"/>
      <c r="ABS544"/>
      <c r="ABT544"/>
      <c r="ABU544"/>
      <c r="ABV544"/>
      <c r="ABW544"/>
      <c r="ABX544"/>
      <c r="ABY544"/>
      <c r="ABZ544"/>
      <c r="ACA544"/>
      <c r="ACB544"/>
      <c r="ACC544"/>
      <c r="ACD544"/>
      <c r="ACE544"/>
      <c r="ACF544"/>
      <c r="ACG544"/>
      <c r="ACH544"/>
      <c r="ACI544"/>
      <c r="ACJ544"/>
      <c r="ACK544"/>
      <c r="ACL544"/>
      <c r="ACM544"/>
      <c r="ACN544"/>
      <c r="ACO544"/>
      <c r="ACP544"/>
      <c r="ACQ544"/>
      <c r="ACR544"/>
      <c r="ACS544"/>
      <c r="ACT544"/>
      <c r="ACU544"/>
      <c r="ACV544"/>
      <c r="ACW544"/>
      <c r="ACX544"/>
      <c r="ACY544"/>
      <c r="ACZ544"/>
      <c r="ADA544"/>
      <c r="ADB544"/>
      <c r="ADC544"/>
      <c r="ADD544"/>
      <c r="ADE544"/>
      <c r="ADF544"/>
      <c r="ADG544"/>
      <c r="ADH544"/>
      <c r="ADI544"/>
      <c r="ADJ544"/>
      <c r="ADK544"/>
      <c r="ADL544"/>
      <c r="ADM544"/>
      <c r="ADN544"/>
      <c r="ADO544"/>
      <c r="ADP544"/>
      <c r="ADQ544"/>
      <c r="ADR544"/>
      <c r="ADS544"/>
      <c r="ADT544"/>
      <c r="ADU544"/>
      <c r="ADV544"/>
      <c r="ADW544"/>
      <c r="ADX544"/>
      <c r="ADY544"/>
      <c r="ADZ544"/>
      <c r="AEA544"/>
      <c r="AEB544"/>
      <c r="AEC544"/>
      <c r="AED544"/>
      <c r="AEE544"/>
      <c r="AEF544"/>
      <c r="AEG544"/>
      <c r="AEH544"/>
      <c r="AEI544"/>
      <c r="AEJ544"/>
      <c r="AEK544"/>
      <c r="AEL544"/>
      <c r="AEM544"/>
      <c r="AEN544"/>
      <c r="AEO544"/>
      <c r="AEP544"/>
      <c r="AEQ544"/>
      <c r="AER544"/>
      <c r="AES544"/>
      <c r="AET544"/>
      <c r="AEU544"/>
      <c r="AEV544"/>
      <c r="AEW544"/>
      <c r="AEX544"/>
      <c r="AEY544"/>
      <c r="AEZ544"/>
      <c r="AFA544"/>
      <c r="AFB544"/>
      <c r="AFC544"/>
      <c r="AFD544"/>
      <c r="AFE544"/>
      <c r="AFF544"/>
      <c r="AFG544"/>
      <c r="AFH544"/>
      <c r="AFI544"/>
      <c r="AFJ544"/>
      <c r="AFK544"/>
      <c r="AFL544"/>
      <c r="AFM544"/>
      <c r="AFN544"/>
      <c r="AFO544"/>
      <c r="AFP544"/>
      <c r="AFQ544"/>
      <c r="AFR544"/>
      <c r="AFS544"/>
      <c r="AFT544"/>
      <c r="AFU544"/>
      <c r="AFV544"/>
      <c r="AFW544"/>
      <c r="AFX544"/>
      <c r="AFY544"/>
      <c r="AFZ544"/>
      <c r="AGA544"/>
      <c r="AGB544"/>
      <c r="AGC544"/>
      <c r="AGD544"/>
      <c r="AGE544"/>
      <c r="AGF544"/>
      <c r="AGG544"/>
      <c r="AGH544"/>
      <c r="AGI544"/>
      <c r="AGJ544"/>
      <c r="AGK544"/>
      <c r="AGL544"/>
      <c r="AGM544"/>
      <c r="AGN544"/>
      <c r="AGO544"/>
      <c r="AGP544"/>
      <c r="AGQ544"/>
      <c r="AGR544"/>
      <c r="AGS544"/>
      <c r="AGT544"/>
      <c r="AGU544"/>
      <c r="AGV544"/>
      <c r="AGW544"/>
      <c r="AGX544"/>
      <c r="AGY544"/>
      <c r="AGZ544"/>
      <c r="AHA544"/>
      <c r="AHB544"/>
      <c r="AHC544"/>
      <c r="AHD544"/>
      <c r="AHE544"/>
      <c r="AHF544"/>
      <c r="AHG544"/>
      <c r="AHH544"/>
      <c r="AHI544"/>
      <c r="AHJ544"/>
      <c r="AHK544"/>
      <c r="AHL544"/>
      <c r="AHM544"/>
      <c r="AHN544"/>
      <c r="AHO544"/>
      <c r="AHP544"/>
      <c r="AHQ544"/>
      <c r="AHR544"/>
      <c r="AHS544"/>
      <c r="AHT544"/>
      <c r="AHU544"/>
      <c r="AHV544"/>
      <c r="AHW544"/>
      <c r="AHX544"/>
      <c r="AHY544"/>
      <c r="AHZ544"/>
      <c r="AIA544"/>
      <c r="AIB544"/>
      <c r="AIC544"/>
      <c r="AID544"/>
      <c r="AIE544"/>
      <c r="AIF544"/>
      <c r="AIG544"/>
      <c r="AIH544"/>
      <c r="AII544"/>
      <c r="AIJ544"/>
      <c r="AIK544"/>
      <c r="AIL544"/>
      <c r="AIM544"/>
      <c r="AIN544"/>
      <c r="AIO544"/>
      <c r="AIP544"/>
      <c r="AIQ544"/>
      <c r="AIR544"/>
      <c r="AIS544"/>
      <c r="AIT544"/>
      <c r="AIU544"/>
      <c r="AIV544"/>
      <c r="AIW544"/>
      <c r="AIX544"/>
      <c r="AIY544"/>
      <c r="AIZ544"/>
      <c r="AJA544"/>
      <c r="AJB544"/>
      <c r="AJC544"/>
      <c r="AJD544"/>
      <c r="AJE544"/>
      <c r="AJF544"/>
      <c r="AJG544"/>
      <c r="AJH544"/>
      <c r="AJI544"/>
      <c r="AJJ544"/>
      <c r="AJK544"/>
      <c r="AJL544"/>
      <c r="AJM544"/>
      <c r="AJN544"/>
      <c r="AJO544"/>
      <c r="AJP544"/>
      <c r="AJQ544"/>
      <c r="AJR544"/>
      <c r="AJS544"/>
      <c r="AJT544"/>
      <c r="AJU544"/>
      <c r="AJV544"/>
      <c r="AJW544"/>
      <c r="AJX544"/>
      <c r="AJY544"/>
      <c r="AJZ544"/>
      <c r="AKA544"/>
      <c r="AKB544"/>
      <c r="AKC544"/>
      <c r="AKD544"/>
      <c r="AKE544"/>
      <c r="AKF544"/>
      <c r="AKG544"/>
      <c r="AKH544"/>
      <c r="AKI544"/>
      <c r="AKJ544"/>
      <c r="AKK544"/>
      <c r="AKL544"/>
      <c r="AKM544"/>
      <c r="AKN544"/>
      <c r="AKO544"/>
      <c r="AKP544"/>
      <c r="AKQ544"/>
      <c r="AKR544"/>
      <c r="AKS544"/>
      <c r="AKT544"/>
      <c r="AKU544"/>
      <c r="AKV544"/>
      <c r="AKW544"/>
      <c r="AKX544"/>
      <c r="AKY544"/>
      <c r="AKZ544"/>
      <c r="ALA544"/>
      <c r="ALB544"/>
      <c r="ALC544"/>
      <c r="ALD544"/>
      <c r="ALE544"/>
      <c r="ALF544"/>
      <c r="ALG544"/>
      <c r="ALH544"/>
      <c r="ALI544"/>
      <c r="ALJ544"/>
      <c r="ALK544"/>
      <c r="ALL544"/>
      <c r="ALM544"/>
      <c r="ALN544"/>
      <c r="ALO544"/>
      <c r="ALP544"/>
      <c r="ALQ544"/>
      <c r="ALR544"/>
      <c r="ALS544"/>
      <c r="ALT544"/>
      <c r="ALU544"/>
      <c r="ALV544"/>
      <c r="ALW544"/>
      <c r="ALX544"/>
      <c r="ALY544"/>
      <c r="ALZ544"/>
      <c r="AMA544"/>
      <c r="AMB544"/>
      <c r="AMC544"/>
      <c r="AMD544"/>
      <c r="AME544"/>
      <c r="AMF544"/>
      <c r="AMG544"/>
      <c r="AMH544"/>
      <c r="AMI544"/>
      <c r="AMJ544"/>
      <c r="AMK544"/>
      <c r="AML544"/>
      <c r="AMM544"/>
      <c r="AMN544"/>
      <c r="AMO544"/>
      <c r="AMP544"/>
      <c r="AMQ544"/>
      <c r="AMR544"/>
      <c r="AMS544"/>
      <c r="AMT544"/>
      <c r="AMU544"/>
    </row>
    <row r="545" spans="3:1035" s="6" customFormat="1" ht="15" customHeight="1" x14ac:dyDescent="0.25">
      <c r="C545" s="6" t="str">
        <f t="shared" si="195"/>
        <v>SANCO2</v>
      </c>
      <c r="D545" s="6" t="str">
        <f t="shared" si="196"/>
        <v>GUS-45HPA-US &amp; SAN-83SSAQA  (83 gal)</v>
      </c>
      <c r="E545" s="6">
        <f t="shared" si="197"/>
        <v>2200517</v>
      </c>
      <c r="F545" s="55">
        <f t="shared" si="198"/>
        <v>83</v>
      </c>
      <c r="G545" s="6" t="str">
        <f t="shared" si="199"/>
        <v>SANCO280</v>
      </c>
      <c r="H545" s="114">
        <f t="shared" si="200"/>
        <v>0</v>
      </c>
      <c r="I545" s="152" t="str">
        <f t="shared" si="201"/>
        <v>SANCO2GUS_SAN83SSAQA</v>
      </c>
      <c r="J545" s="114">
        <v>3</v>
      </c>
      <c r="K545" s="219">
        <v>3.26</v>
      </c>
      <c r="L545" s="91" t="s">
        <v>188</v>
      </c>
      <c r="M545" s="32">
        <v>3</v>
      </c>
      <c r="N545" s="75">
        <f t="shared" si="202"/>
        <v>22</v>
      </c>
      <c r="O545" s="12" t="s">
        <v>898</v>
      </c>
      <c r="P545" s="62">
        <f t="shared" si="260"/>
        <v>5</v>
      </c>
      <c r="Q545" s="164">
        <f t="shared" si="191"/>
        <v>2200517</v>
      </c>
      <c r="R545" s="59" t="str">
        <f t="shared" si="203"/>
        <v>GUS-45HPA-US &amp; SAN-83SSAQA  (83 gal)</v>
      </c>
      <c r="S545" s="151">
        <f t="shared" si="192"/>
        <v>1</v>
      </c>
      <c r="T545" s="93" t="s">
        <v>207</v>
      </c>
      <c r="U545" s="14">
        <v>83</v>
      </c>
      <c r="V545" s="30" t="s">
        <v>900</v>
      </c>
      <c r="W545" s="80" t="s">
        <v>900</v>
      </c>
      <c r="X545" s="85" t="str">
        <f t="shared" si="193"/>
        <v>SANCO280</v>
      </c>
      <c r="Y545" s="113">
        <v>0</v>
      </c>
      <c r="Z545" s="46"/>
      <c r="AA545" s="47"/>
      <c r="AB545" s="44"/>
      <c r="AC545" s="124" t="str">
        <f t="shared" si="204"/>
        <v>2,     2200517,   "GUS-45HPA-US &amp; SAN-83SSAQA  (83 gal)"</v>
      </c>
      <c r="AD545" s="126" t="str">
        <f t="shared" si="261"/>
        <v>SANCO2</v>
      </c>
      <c r="AE545" t="s">
        <v>908</v>
      </c>
      <c r="AF545" s="167">
        <f t="shared" si="194"/>
        <v>1</v>
      </c>
      <c r="AG545" s="124" t="str">
        <f t="shared" si="205"/>
        <v xml:space="preserve">          case  GUS-45HPA-US &amp; SAN-83SSAQA  (83 gal)   :   "SANCO2GUS_SAN83SSAQA"</v>
      </c>
      <c r="AH545" s="6">
        <v>3.26</v>
      </c>
      <c r="AJ545" s="6">
        <v>3</v>
      </c>
      <c r="AK545"/>
      <c r="AL545" s="138">
        <f t="shared" si="206"/>
        <v>3.26</v>
      </c>
      <c r="AM545" s="138" t="str">
        <f t="shared" si="207"/>
        <v/>
      </c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  <c r="DQ545"/>
      <c r="DR545"/>
      <c r="DS545"/>
      <c r="DT545"/>
      <c r="DU545"/>
      <c r="DV545"/>
      <c r="DW545"/>
      <c r="DX545"/>
      <c r="DY545"/>
      <c r="DZ545"/>
      <c r="EA545"/>
      <c r="EB545"/>
      <c r="EC545"/>
      <c r="ED545"/>
      <c r="EE545"/>
      <c r="EF545"/>
      <c r="EG545"/>
      <c r="EH545"/>
      <c r="EI545"/>
      <c r="EJ545"/>
      <c r="EK545"/>
      <c r="EL545"/>
      <c r="EM545"/>
      <c r="EN545"/>
      <c r="EO545"/>
      <c r="EP545"/>
      <c r="EQ545"/>
      <c r="ER545"/>
      <c r="ES545"/>
      <c r="ET545"/>
      <c r="EU545"/>
      <c r="EV545"/>
      <c r="EW545"/>
      <c r="EX545"/>
      <c r="EY545"/>
      <c r="EZ545"/>
      <c r="FA545"/>
      <c r="FB545"/>
      <c r="FC545"/>
      <c r="FD545"/>
      <c r="FE545"/>
      <c r="FF545"/>
      <c r="FG545"/>
      <c r="FH545"/>
      <c r="FI545"/>
      <c r="FJ545"/>
      <c r="FK545"/>
      <c r="FL545"/>
      <c r="FM545"/>
      <c r="FN545"/>
      <c r="FO545"/>
      <c r="FP545"/>
      <c r="FQ545"/>
      <c r="FR545"/>
      <c r="FS545"/>
      <c r="FT545"/>
      <c r="FU545"/>
      <c r="FV545"/>
      <c r="FW545"/>
      <c r="FX545"/>
      <c r="FY545"/>
      <c r="FZ545"/>
      <c r="GA545"/>
      <c r="GB545"/>
      <c r="GC545"/>
      <c r="GD545"/>
      <c r="GE545"/>
      <c r="GF545"/>
      <c r="GG545"/>
      <c r="GH545"/>
      <c r="GI545"/>
      <c r="GJ545"/>
      <c r="GK545"/>
      <c r="GL545"/>
      <c r="GM545"/>
      <c r="GN545"/>
      <c r="GO545"/>
      <c r="GP545"/>
      <c r="GQ545"/>
      <c r="GR545"/>
      <c r="GS545"/>
      <c r="GT545"/>
      <c r="GU545"/>
      <c r="GV545"/>
      <c r="GW545"/>
      <c r="GX545"/>
      <c r="GY545"/>
      <c r="GZ545"/>
      <c r="HA545"/>
      <c r="HB545"/>
      <c r="HC545"/>
      <c r="HD545"/>
      <c r="HE545"/>
      <c r="HF545"/>
      <c r="HG545"/>
      <c r="HH545"/>
      <c r="HI545"/>
      <c r="HJ545"/>
      <c r="HK545"/>
      <c r="HL545"/>
      <c r="HM545"/>
      <c r="HN545"/>
      <c r="HO545"/>
      <c r="HP545"/>
      <c r="HQ545"/>
      <c r="HR545"/>
      <c r="HS545"/>
      <c r="HT545"/>
      <c r="HU545"/>
      <c r="HV545"/>
      <c r="HW545"/>
      <c r="HX545"/>
      <c r="HY545"/>
      <c r="HZ545"/>
      <c r="IA545"/>
      <c r="IB545"/>
      <c r="IC545"/>
      <c r="ID545"/>
      <c r="IE545"/>
      <c r="IF545"/>
      <c r="IG545"/>
      <c r="IH545"/>
      <c r="II545"/>
      <c r="IJ545"/>
      <c r="IK545"/>
      <c r="IL545"/>
      <c r="IM545"/>
      <c r="IN545"/>
      <c r="IO545"/>
      <c r="IP545"/>
      <c r="IQ545"/>
      <c r="IR545"/>
      <c r="IS545"/>
      <c r="IT545"/>
      <c r="IU545"/>
      <c r="IV545"/>
      <c r="IW545"/>
      <c r="IX545"/>
      <c r="IY545"/>
      <c r="IZ545"/>
      <c r="JA545"/>
      <c r="JB545"/>
      <c r="JC545"/>
      <c r="JD545"/>
      <c r="JE545"/>
      <c r="JF545"/>
      <c r="JG545"/>
      <c r="JH545"/>
      <c r="JI545"/>
      <c r="JJ545"/>
      <c r="JK545"/>
      <c r="JL545"/>
      <c r="JM545"/>
      <c r="JN545"/>
      <c r="JO545"/>
      <c r="JP545"/>
      <c r="JQ545"/>
      <c r="JR545"/>
      <c r="JS545"/>
      <c r="JT545"/>
      <c r="JU545"/>
      <c r="JV545"/>
      <c r="JW545"/>
      <c r="JX545"/>
      <c r="JY545"/>
      <c r="JZ545"/>
      <c r="KA545"/>
      <c r="KB545"/>
      <c r="KC545"/>
      <c r="KD545"/>
      <c r="KE545"/>
      <c r="KF545"/>
      <c r="KG545"/>
      <c r="KH545"/>
      <c r="KI545"/>
      <c r="KJ545"/>
      <c r="KK545"/>
      <c r="KL545"/>
      <c r="KM545"/>
      <c r="KN545"/>
      <c r="KO545"/>
      <c r="KP545"/>
      <c r="KQ545"/>
      <c r="KR545"/>
      <c r="KS545"/>
      <c r="KT545"/>
      <c r="KU545"/>
      <c r="KV545"/>
      <c r="KW545"/>
      <c r="KX545"/>
      <c r="KY545"/>
      <c r="KZ545"/>
      <c r="LA545"/>
      <c r="LB545"/>
      <c r="LC545"/>
      <c r="LD545"/>
      <c r="LE545"/>
      <c r="LF545"/>
      <c r="LG545"/>
      <c r="LH545"/>
      <c r="LI545"/>
      <c r="LJ545"/>
      <c r="LK545"/>
      <c r="LL545"/>
      <c r="LM545"/>
      <c r="LN545"/>
      <c r="LO545"/>
      <c r="LP545"/>
      <c r="LQ545"/>
      <c r="LR545"/>
      <c r="LS545"/>
      <c r="LT545"/>
      <c r="LU545"/>
      <c r="LV545"/>
      <c r="LW545"/>
      <c r="LX545"/>
      <c r="LY545"/>
      <c r="LZ545"/>
      <c r="MA545"/>
      <c r="MB545"/>
      <c r="MC545"/>
      <c r="MD545"/>
      <c r="ME545"/>
      <c r="MF545"/>
      <c r="MG545"/>
      <c r="MH545"/>
      <c r="MI545"/>
      <c r="MJ545"/>
      <c r="MK545"/>
      <c r="ML545"/>
      <c r="MM545"/>
      <c r="MN545"/>
      <c r="MO545"/>
      <c r="MP545"/>
      <c r="MQ545"/>
      <c r="MR545"/>
      <c r="MS545"/>
      <c r="MT545"/>
      <c r="MU545"/>
      <c r="MV545"/>
      <c r="MW545"/>
      <c r="MX545"/>
      <c r="MY545"/>
      <c r="MZ545"/>
      <c r="NA545"/>
      <c r="NB545"/>
      <c r="NC545"/>
      <c r="ND545"/>
      <c r="NE545"/>
      <c r="NF545"/>
      <c r="NG545"/>
      <c r="NH545"/>
      <c r="NI545"/>
      <c r="NJ545"/>
      <c r="NK545"/>
      <c r="NL545"/>
      <c r="NM545"/>
      <c r="NN545"/>
      <c r="NO545"/>
      <c r="NP545"/>
      <c r="NQ545"/>
      <c r="NR545"/>
      <c r="NS545"/>
      <c r="NT545"/>
      <c r="NU545"/>
      <c r="NV545"/>
      <c r="NW545"/>
      <c r="NX545"/>
      <c r="NY545"/>
      <c r="NZ545"/>
      <c r="OA545"/>
      <c r="OB545"/>
      <c r="OC545"/>
      <c r="OD545"/>
      <c r="OE545"/>
      <c r="OF545"/>
      <c r="OG545"/>
      <c r="OH545"/>
      <c r="OI545"/>
      <c r="OJ545"/>
      <c r="OK545"/>
      <c r="OL545"/>
      <c r="OM545"/>
      <c r="ON545"/>
      <c r="OO545"/>
      <c r="OP545"/>
      <c r="OQ545"/>
      <c r="OR545"/>
      <c r="OS545"/>
      <c r="OT545"/>
      <c r="OU545"/>
      <c r="OV545"/>
      <c r="OW545"/>
      <c r="OX545"/>
      <c r="OY545"/>
      <c r="OZ545"/>
      <c r="PA545"/>
      <c r="PB545"/>
      <c r="PC545"/>
      <c r="PD545"/>
      <c r="PE545"/>
      <c r="PF545"/>
      <c r="PG545"/>
      <c r="PH545"/>
      <c r="PI545"/>
      <c r="PJ545"/>
      <c r="PK545"/>
      <c r="PL545"/>
      <c r="PM545"/>
      <c r="PN545"/>
      <c r="PO545"/>
      <c r="PP545"/>
      <c r="PQ545"/>
      <c r="PR545"/>
      <c r="PS545"/>
      <c r="PT545"/>
      <c r="PU545"/>
      <c r="PV545"/>
      <c r="PW545"/>
      <c r="PX545"/>
      <c r="PY545"/>
      <c r="PZ545"/>
      <c r="QA545"/>
      <c r="QB545"/>
      <c r="QC545"/>
      <c r="QD545"/>
      <c r="QE545"/>
      <c r="QF545"/>
      <c r="QG545"/>
      <c r="QH545"/>
      <c r="QI545"/>
      <c r="QJ545"/>
      <c r="QK545"/>
      <c r="QL545"/>
      <c r="QM545"/>
      <c r="QN545"/>
      <c r="QO545"/>
      <c r="QP545"/>
      <c r="QQ545"/>
      <c r="QR545"/>
      <c r="QS545"/>
      <c r="QT545"/>
      <c r="QU545"/>
      <c r="QV545"/>
      <c r="QW545"/>
      <c r="QX545"/>
      <c r="QY545"/>
      <c r="QZ545"/>
      <c r="RA545"/>
      <c r="RB545"/>
      <c r="RC545"/>
      <c r="RD545"/>
      <c r="RE545"/>
      <c r="RF545"/>
      <c r="RG545"/>
      <c r="RH545"/>
      <c r="RI545"/>
      <c r="RJ545"/>
      <c r="RK545"/>
      <c r="RL545"/>
      <c r="RM545"/>
      <c r="RN545"/>
      <c r="RO545"/>
      <c r="RP545"/>
      <c r="RQ545"/>
      <c r="RR545"/>
      <c r="RS545"/>
      <c r="RT545"/>
      <c r="RU545"/>
      <c r="RV545"/>
      <c r="RW545"/>
      <c r="RX545"/>
      <c r="RY545"/>
      <c r="RZ545"/>
      <c r="SA545"/>
      <c r="SB545"/>
      <c r="SC545"/>
      <c r="SD545"/>
      <c r="SE545"/>
      <c r="SF545"/>
      <c r="SG545"/>
      <c r="SH545"/>
      <c r="SI545"/>
      <c r="SJ545"/>
      <c r="SK545"/>
      <c r="SL545"/>
      <c r="SM545"/>
      <c r="SN545"/>
      <c r="SO545"/>
      <c r="SP545"/>
      <c r="SQ545"/>
      <c r="SR545"/>
      <c r="SS545"/>
      <c r="ST545"/>
      <c r="SU545"/>
      <c r="SV545"/>
      <c r="SW545"/>
      <c r="SX545"/>
      <c r="SY545"/>
      <c r="SZ545"/>
      <c r="TA545"/>
      <c r="TB545"/>
      <c r="TC545"/>
      <c r="TD545"/>
      <c r="TE545"/>
      <c r="TF545"/>
      <c r="TG545"/>
      <c r="TH545"/>
      <c r="TI545"/>
      <c r="TJ545"/>
      <c r="TK545"/>
      <c r="TL545"/>
      <c r="TM545"/>
      <c r="TN545"/>
      <c r="TO545"/>
      <c r="TP545"/>
      <c r="TQ545"/>
      <c r="TR545"/>
      <c r="TS545"/>
      <c r="TT545"/>
      <c r="TU545"/>
      <c r="TV545"/>
      <c r="TW545"/>
      <c r="TX545"/>
      <c r="TY545"/>
      <c r="TZ545"/>
      <c r="UA545"/>
      <c r="UB545"/>
      <c r="UC545"/>
      <c r="UD545"/>
      <c r="UE545"/>
      <c r="UF545"/>
      <c r="UG545"/>
      <c r="UH545"/>
      <c r="UI545"/>
      <c r="UJ545"/>
      <c r="UK545"/>
      <c r="UL545"/>
      <c r="UM545"/>
      <c r="UN545"/>
      <c r="UO545"/>
      <c r="UP545"/>
      <c r="UQ545"/>
      <c r="UR545"/>
      <c r="US545"/>
      <c r="UT545"/>
      <c r="UU545"/>
      <c r="UV545"/>
      <c r="UW545"/>
      <c r="UX545"/>
      <c r="UY545"/>
      <c r="UZ545"/>
      <c r="VA545"/>
      <c r="VB545"/>
      <c r="VC545"/>
      <c r="VD545"/>
      <c r="VE545"/>
      <c r="VF545"/>
      <c r="VG545"/>
      <c r="VH545"/>
      <c r="VI545"/>
      <c r="VJ545"/>
      <c r="VK545"/>
      <c r="VL545"/>
      <c r="VM545"/>
      <c r="VN545"/>
      <c r="VO545"/>
      <c r="VP545"/>
      <c r="VQ545"/>
      <c r="VR545"/>
      <c r="VS545"/>
      <c r="VT545"/>
      <c r="VU545"/>
      <c r="VV545"/>
      <c r="VW545"/>
      <c r="VX545"/>
      <c r="VY545"/>
      <c r="VZ545"/>
      <c r="WA545"/>
      <c r="WB545"/>
      <c r="WC545"/>
      <c r="WD545"/>
      <c r="WE545"/>
      <c r="WF545"/>
      <c r="WG545"/>
      <c r="WH545"/>
      <c r="WI545"/>
      <c r="WJ545"/>
      <c r="WK545"/>
      <c r="WL545"/>
      <c r="WM545"/>
      <c r="WN545"/>
      <c r="WO545"/>
      <c r="WP545"/>
      <c r="WQ545"/>
      <c r="WR545"/>
      <c r="WS545"/>
      <c r="WT545"/>
      <c r="WU545"/>
      <c r="WV545"/>
      <c r="WW545"/>
      <c r="WX545"/>
      <c r="WY545"/>
      <c r="WZ545"/>
      <c r="XA545"/>
      <c r="XB545"/>
      <c r="XC545"/>
      <c r="XD545"/>
      <c r="XE545"/>
      <c r="XF545"/>
      <c r="XG545"/>
      <c r="XH545"/>
      <c r="XI545"/>
      <c r="XJ545"/>
      <c r="XK545"/>
      <c r="XL545"/>
      <c r="XM545"/>
      <c r="XN545"/>
      <c r="XO545"/>
      <c r="XP545"/>
      <c r="XQ545"/>
      <c r="XR545"/>
      <c r="XS545"/>
      <c r="XT545"/>
      <c r="XU545"/>
      <c r="XV545"/>
      <c r="XW545"/>
      <c r="XX545"/>
      <c r="XY545"/>
      <c r="XZ545"/>
      <c r="YA545"/>
      <c r="YB545"/>
      <c r="YC545"/>
      <c r="YD545"/>
      <c r="YE545"/>
      <c r="YF545"/>
      <c r="YG545"/>
      <c r="YH545"/>
      <c r="YI545"/>
      <c r="YJ545"/>
      <c r="YK545"/>
      <c r="YL545"/>
      <c r="YM545"/>
      <c r="YN545"/>
      <c r="YO545"/>
      <c r="YP545"/>
      <c r="YQ545"/>
      <c r="YR545"/>
      <c r="YS545"/>
      <c r="YT545"/>
      <c r="YU545"/>
      <c r="YV545"/>
      <c r="YW545"/>
      <c r="YX545"/>
      <c r="YY545"/>
      <c r="YZ545"/>
      <c r="ZA545"/>
      <c r="ZB545"/>
      <c r="ZC545"/>
      <c r="ZD545"/>
      <c r="ZE545"/>
      <c r="ZF545"/>
      <c r="ZG545"/>
      <c r="ZH545"/>
      <c r="ZI545"/>
      <c r="ZJ545"/>
      <c r="ZK545"/>
      <c r="ZL545"/>
      <c r="ZM545"/>
      <c r="ZN545"/>
      <c r="ZO545"/>
      <c r="ZP545"/>
      <c r="ZQ545"/>
      <c r="ZR545"/>
      <c r="ZS545"/>
      <c r="ZT545"/>
      <c r="ZU545"/>
      <c r="ZV545"/>
      <c r="ZW545"/>
      <c r="ZX545"/>
      <c r="ZY545"/>
      <c r="ZZ545"/>
      <c r="AAA545"/>
      <c r="AAB545"/>
      <c r="AAC545"/>
      <c r="AAD545"/>
      <c r="AAE545"/>
      <c r="AAF545"/>
      <c r="AAG545"/>
      <c r="AAH545"/>
      <c r="AAI545"/>
      <c r="AAJ545"/>
      <c r="AAK545"/>
      <c r="AAL545"/>
      <c r="AAM545"/>
      <c r="AAN545"/>
      <c r="AAO545"/>
      <c r="AAP545"/>
      <c r="AAQ545"/>
      <c r="AAR545"/>
      <c r="AAS545"/>
      <c r="AAT545"/>
      <c r="AAU545"/>
      <c r="AAV545"/>
      <c r="AAW545"/>
      <c r="AAX545"/>
      <c r="AAY545"/>
      <c r="AAZ545"/>
      <c r="ABA545"/>
      <c r="ABB545"/>
      <c r="ABC545"/>
      <c r="ABD545"/>
      <c r="ABE545"/>
      <c r="ABF545"/>
      <c r="ABG545"/>
      <c r="ABH545"/>
      <c r="ABI545"/>
      <c r="ABJ545"/>
      <c r="ABK545"/>
      <c r="ABL545"/>
      <c r="ABM545"/>
      <c r="ABN545"/>
      <c r="ABO545"/>
      <c r="ABP545"/>
      <c r="ABQ545"/>
      <c r="ABR545"/>
      <c r="ABS545"/>
      <c r="ABT545"/>
      <c r="ABU545"/>
      <c r="ABV545"/>
      <c r="ABW545"/>
      <c r="ABX545"/>
      <c r="ABY545"/>
      <c r="ABZ545"/>
      <c r="ACA545"/>
      <c r="ACB545"/>
      <c r="ACC545"/>
      <c r="ACD545"/>
      <c r="ACE545"/>
      <c r="ACF545"/>
      <c r="ACG545"/>
      <c r="ACH545"/>
      <c r="ACI545"/>
      <c r="ACJ545"/>
      <c r="ACK545"/>
      <c r="ACL545"/>
      <c r="ACM545"/>
      <c r="ACN545"/>
      <c r="ACO545"/>
      <c r="ACP545"/>
      <c r="ACQ545"/>
      <c r="ACR545"/>
      <c r="ACS545"/>
      <c r="ACT545"/>
      <c r="ACU545"/>
      <c r="ACV545"/>
      <c r="ACW545"/>
      <c r="ACX545"/>
      <c r="ACY545"/>
      <c r="ACZ545"/>
      <c r="ADA545"/>
      <c r="ADB545"/>
      <c r="ADC545"/>
      <c r="ADD545"/>
      <c r="ADE545"/>
      <c r="ADF545"/>
      <c r="ADG545"/>
      <c r="ADH545"/>
      <c r="ADI545"/>
      <c r="ADJ545"/>
      <c r="ADK545"/>
      <c r="ADL545"/>
      <c r="ADM545"/>
      <c r="ADN545"/>
      <c r="ADO545"/>
      <c r="ADP545"/>
      <c r="ADQ545"/>
      <c r="ADR545"/>
      <c r="ADS545"/>
      <c r="ADT545"/>
      <c r="ADU545"/>
      <c r="ADV545"/>
      <c r="ADW545"/>
      <c r="ADX545"/>
      <c r="ADY545"/>
      <c r="ADZ545"/>
      <c r="AEA545"/>
      <c r="AEB545"/>
      <c r="AEC545"/>
      <c r="AED545"/>
      <c r="AEE545"/>
      <c r="AEF545"/>
      <c r="AEG545"/>
      <c r="AEH545"/>
      <c r="AEI545"/>
      <c r="AEJ545"/>
      <c r="AEK545"/>
      <c r="AEL545"/>
      <c r="AEM545"/>
      <c r="AEN545"/>
      <c r="AEO545"/>
      <c r="AEP545"/>
      <c r="AEQ545"/>
      <c r="AER545"/>
      <c r="AES545"/>
      <c r="AET545"/>
      <c r="AEU545"/>
      <c r="AEV545"/>
      <c r="AEW545"/>
      <c r="AEX545"/>
      <c r="AEY545"/>
      <c r="AEZ545"/>
      <c r="AFA545"/>
      <c r="AFB545"/>
      <c r="AFC545"/>
      <c r="AFD545"/>
      <c r="AFE545"/>
      <c r="AFF545"/>
      <c r="AFG545"/>
      <c r="AFH545"/>
      <c r="AFI545"/>
      <c r="AFJ545"/>
      <c r="AFK545"/>
      <c r="AFL545"/>
      <c r="AFM545"/>
      <c r="AFN545"/>
      <c r="AFO545"/>
      <c r="AFP545"/>
      <c r="AFQ545"/>
      <c r="AFR545"/>
      <c r="AFS545"/>
      <c r="AFT545"/>
      <c r="AFU545"/>
      <c r="AFV545"/>
      <c r="AFW545"/>
      <c r="AFX545"/>
      <c r="AFY545"/>
      <c r="AFZ545"/>
      <c r="AGA545"/>
      <c r="AGB545"/>
      <c r="AGC545"/>
      <c r="AGD545"/>
      <c r="AGE545"/>
      <c r="AGF545"/>
      <c r="AGG545"/>
      <c r="AGH545"/>
      <c r="AGI545"/>
      <c r="AGJ545"/>
      <c r="AGK545"/>
      <c r="AGL545"/>
      <c r="AGM545"/>
      <c r="AGN545"/>
      <c r="AGO545"/>
      <c r="AGP545"/>
      <c r="AGQ545"/>
      <c r="AGR545"/>
      <c r="AGS545"/>
      <c r="AGT545"/>
      <c r="AGU545"/>
      <c r="AGV545"/>
      <c r="AGW545"/>
      <c r="AGX545"/>
      <c r="AGY545"/>
      <c r="AGZ545"/>
      <c r="AHA545"/>
      <c r="AHB545"/>
      <c r="AHC545"/>
      <c r="AHD545"/>
      <c r="AHE545"/>
      <c r="AHF545"/>
      <c r="AHG545"/>
      <c r="AHH545"/>
      <c r="AHI545"/>
      <c r="AHJ545"/>
      <c r="AHK545"/>
      <c r="AHL545"/>
      <c r="AHM545"/>
      <c r="AHN545"/>
      <c r="AHO545"/>
      <c r="AHP545"/>
      <c r="AHQ545"/>
      <c r="AHR545"/>
      <c r="AHS545"/>
      <c r="AHT545"/>
      <c r="AHU545"/>
      <c r="AHV545"/>
      <c r="AHW545"/>
      <c r="AHX545"/>
      <c r="AHY545"/>
      <c r="AHZ545"/>
      <c r="AIA545"/>
      <c r="AIB545"/>
      <c r="AIC545"/>
      <c r="AID545"/>
      <c r="AIE545"/>
      <c r="AIF545"/>
      <c r="AIG545"/>
      <c r="AIH545"/>
      <c r="AII545"/>
      <c r="AIJ545"/>
      <c r="AIK545"/>
      <c r="AIL545"/>
      <c r="AIM545"/>
      <c r="AIN545"/>
      <c r="AIO545"/>
      <c r="AIP545"/>
      <c r="AIQ545"/>
      <c r="AIR545"/>
      <c r="AIS545"/>
      <c r="AIT545"/>
      <c r="AIU545"/>
      <c r="AIV545"/>
      <c r="AIW545"/>
      <c r="AIX545"/>
      <c r="AIY545"/>
      <c r="AIZ545"/>
      <c r="AJA545"/>
      <c r="AJB545"/>
      <c r="AJC545"/>
      <c r="AJD545"/>
      <c r="AJE545"/>
      <c r="AJF545"/>
      <c r="AJG545"/>
      <c r="AJH545"/>
      <c r="AJI545"/>
      <c r="AJJ545"/>
      <c r="AJK545"/>
      <c r="AJL545"/>
      <c r="AJM545"/>
      <c r="AJN545"/>
      <c r="AJO545"/>
      <c r="AJP545"/>
      <c r="AJQ545"/>
      <c r="AJR545"/>
      <c r="AJS545"/>
      <c r="AJT545"/>
      <c r="AJU545"/>
      <c r="AJV545"/>
      <c r="AJW545"/>
      <c r="AJX545"/>
      <c r="AJY545"/>
      <c r="AJZ545"/>
      <c r="AKA545"/>
      <c r="AKB545"/>
      <c r="AKC545"/>
      <c r="AKD545"/>
      <c r="AKE545"/>
      <c r="AKF545"/>
      <c r="AKG545"/>
      <c r="AKH545"/>
      <c r="AKI545"/>
      <c r="AKJ545"/>
      <c r="AKK545"/>
      <c r="AKL545"/>
      <c r="AKM545"/>
      <c r="AKN545"/>
      <c r="AKO545"/>
      <c r="AKP545"/>
      <c r="AKQ545"/>
      <c r="AKR545"/>
      <c r="AKS545"/>
      <c r="AKT545"/>
      <c r="AKU545"/>
      <c r="AKV545"/>
      <c r="AKW545"/>
      <c r="AKX545"/>
      <c r="AKY545"/>
      <c r="AKZ545"/>
      <c r="ALA545"/>
      <c r="ALB545"/>
      <c r="ALC545"/>
      <c r="ALD545"/>
      <c r="ALE545"/>
      <c r="ALF545"/>
      <c r="ALG545"/>
      <c r="ALH545"/>
      <c r="ALI545"/>
      <c r="ALJ545"/>
      <c r="ALK545"/>
      <c r="ALL545"/>
      <c r="ALM545"/>
      <c r="ALN545"/>
      <c r="ALO545"/>
      <c r="ALP545"/>
      <c r="ALQ545"/>
      <c r="ALR545"/>
      <c r="ALS545"/>
      <c r="ALT545"/>
      <c r="ALU545"/>
      <c r="ALV545"/>
      <c r="ALW545"/>
      <c r="ALX545"/>
      <c r="ALY545"/>
      <c r="ALZ545"/>
      <c r="AMA545"/>
      <c r="AMB545"/>
      <c r="AMC545"/>
      <c r="AMD545"/>
      <c r="AME545"/>
      <c r="AMF545"/>
      <c r="AMG545"/>
      <c r="AMH545"/>
      <c r="AMI545"/>
      <c r="AMJ545"/>
      <c r="AMK545"/>
      <c r="AML545"/>
      <c r="AMM545"/>
      <c r="AMN545"/>
      <c r="AMO545"/>
      <c r="AMP545"/>
      <c r="AMQ545"/>
      <c r="AMR545"/>
      <c r="AMS545"/>
      <c r="AMT545"/>
      <c r="AMU545"/>
    </row>
    <row r="546" spans="3:1035" s="6" customFormat="1" ht="15" customHeight="1" x14ac:dyDescent="0.25">
      <c r="C546" s="6" t="str">
        <f t="shared" si="195"/>
        <v>SANCO2</v>
      </c>
      <c r="D546" s="6" t="str">
        <f t="shared" si="196"/>
        <v>GUS-45HPA-US &amp; GAUS-315EQTD  (83 gal)</v>
      </c>
      <c r="E546" s="6">
        <f t="shared" si="197"/>
        <v>2200617</v>
      </c>
      <c r="F546" s="55">
        <f t="shared" si="198"/>
        <v>83</v>
      </c>
      <c r="G546" s="6" t="str">
        <f t="shared" si="199"/>
        <v>SANCO280</v>
      </c>
      <c r="H546" s="114">
        <f t="shared" si="200"/>
        <v>0</v>
      </c>
      <c r="I546" s="152" t="str">
        <f t="shared" si="201"/>
        <v>SANCO2GUS_GAUS315EQTD</v>
      </c>
      <c r="J546" s="114">
        <v>3</v>
      </c>
      <c r="K546" s="219">
        <v>3.26</v>
      </c>
      <c r="L546" s="91" t="s">
        <v>188</v>
      </c>
      <c r="M546" s="32">
        <v>3</v>
      </c>
      <c r="N546" s="75">
        <f t="shared" si="202"/>
        <v>22</v>
      </c>
      <c r="O546" s="12" t="s">
        <v>898</v>
      </c>
      <c r="P546" s="62">
        <f t="shared" si="260"/>
        <v>6</v>
      </c>
      <c r="Q546" s="164">
        <f t="shared" si="191"/>
        <v>2200617</v>
      </c>
      <c r="R546" s="59" t="str">
        <f t="shared" si="203"/>
        <v>GUS-45HPA-US &amp; GAUS-315EQTD  (83 gal)</v>
      </c>
      <c r="S546" s="151">
        <f t="shared" si="192"/>
        <v>1</v>
      </c>
      <c r="T546" s="93" t="s">
        <v>208</v>
      </c>
      <c r="U546" s="14">
        <v>83</v>
      </c>
      <c r="V546" s="30" t="s">
        <v>900</v>
      </c>
      <c r="W546" s="80" t="s">
        <v>900</v>
      </c>
      <c r="X546" s="85" t="str">
        <f t="shared" si="193"/>
        <v>SANCO280</v>
      </c>
      <c r="Y546" s="113">
        <v>0</v>
      </c>
      <c r="Z546" s="46"/>
      <c r="AA546" s="47"/>
      <c r="AB546" s="44"/>
      <c r="AC546" s="124" t="str">
        <f t="shared" si="204"/>
        <v>2,     2200617,   "GUS-45HPA-US &amp; GAUS-315EQTD  (83 gal)"</v>
      </c>
      <c r="AD546" s="126" t="str">
        <f t="shared" si="261"/>
        <v>SANCO2</v>
      </c>
      <c r="AE546" t="s">
        <v>909</v>
      </c>
      <c r="AF546" s="167">
        <f t="shared" si="194"/>
        <v>1</v>
      </c>
      <c r="AG546" s="124" t="str">
        <f t="shared" si="205"/>
        <v xml:space="preserve">          case  GUS-45HPA-US &amp; GAUS-315EQTD  (83 gal)   :   "SANCO2GUS_GAUS315EQTD"</v>
      </c>
      <c r="AH546" s="6">
        <v>3.26</v>
      </c>
      <c r="AJ546" s="6">
        <v>3</v>
      </c>
      <c r="AK546"/>
      <c r="AL546" s="138">
        <f t="shared" si="206"/>
        <v>3.26</v>
      </c>
      <c r="AM546" s="138" t="str">
        <f t="shared" si="207"/>
        <v/>
      </c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  <c r="CO546"/>
      <c r="CP546"/>
      <c r="CQ546"/>
      <c r="CR546"/>
      <c r="CS546"/>
      <c r="CT546"/>
      <c r="CU546"/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  <c r="DQ546"/>
      <c r="DR546"/>
      <c r="DS546"/>
      <c r="DT546"/>
      <c r="DU546"/>
      <c r="DV546"/>
      <c r="DW546"/>
      <c r="DX546"/>
      <c r="DY546"/>
      <c r="DZ546"/>
      <c r="EA546"/>
      <c r="EB546"/>
      <c r="EC546"/>
      <c r="ED546"/>
      <c r="EE546"/>
      <c r="EF546"/>
      <c r="EG546"/>
      <c r="EH546"/>
      <c r="EI546"/>
      <c r="EJ546"/>
      <c r="EK546"/>
      <c r="EL546"/>
      <c r="EM546"/>
      <c r="EN546"/>
      <c r="EO546"/>
      <c r="EP546"/>
      <c r="EQ546"/>
      <c r="ER546"/>
      <c r="ES546"/>
      <c r="ET546"/>
      <c r="EU546"/>
      <c r="EV546"/>
      <c r="EW546"/>
      <c r="EX546"/>
      <c r="EY546"/>
      <c r="EZ546"/>
      <c r="FA546"/>
      <c r="FB546"/>
      <c r="FC546"/>
      <c r="FD546"/>
      <c r="FE546"/>
      <c r="FF546"/>
      <c r="FG546"/>
      <c r="FH546"/>
      <c r="FI546"/>
      <c r="FJ546"/>
      <c r="FK546"/>
      <c r="FL546"/>
      <c r="FM546"/>
      <c r="FN546"/>
      <c r="FO546"/>
      <c r="FP546"/>
      <c r="FQ546"/>
      <c r="FR546"/>
      <c r="FS546"/>
      <c r="FT546"/>
      <c r="FU546"/>
      <c r="FV546"/>
      <c r="FW546"/>
      <c r="FX546"/>
      <c r="FY546"/>
      <c r="FZ546"/>
      <c r="GA546"/>
      <c r="GB546"/>
      <c r="GC546"/>
      <c r="GD546"/>
      <c r="GE546"/>
      <c r="GF546"/>
      <c r="GG546"/>
      <c r="GH546"/>
      <c r="GI546"/>
      <c r="GJ546"/>
      <c r="GK546"/>
      <c r="GL546"/>
      <c r="GM546"/>
      <c r="GN546"/>
      <c r="GO546"/>
      <c r="GP546"/>
      <c r="GQ546"/>
      <c r="GR546"/>
      <c r="GS546"/>
      <c r="GT546"/>
      <c r="GU546"/>
      <c r="GV546"/>
      <c r="GW546"/>
      <c r="GX546"/>
      <c r="GY546"/>
      <c r="GZ546"/>
      <c r="HA546"/>
      <c r="HB546"/>
      <c r="HC546"/>
      <c r="HD546"/>
      <c r="HE546"/>
      <c r="HF546"/>
      <c r="HG546"/>
      <c r="HH546"/>
      <c r="HI546"/>
      <c r="HJ546"/>
      <c r="HK546"/>
      <c r="HL546"/>
      <c r="HM546"/>
      <c r="HN546"/>
      <c r="HO546"/>
      <c r="HP546"/>
      <c r="HQ546"/>
      <c r="HR546"/>
      <c r="HS546"/>
      <c r="HT546"/>
      <c r="HU546"/>
      <c r="HV546"/>
      <c r="HW546"/>
      <c r="HX546"/>
      <c r="HY546"/>
      <c r="HZ546"/>
      <c r="IA546"/>
      <c r="IB546"/>
      <c r="IC546"/>
      <c r="ID546"/>
      <c r="IE546"/>
      <c r="IF546"/>
      <c r="IG546"/>
      <c r="IH546"/>
      <c r="II546"/>
      <c r="IJ546"/>
      <c r="IK546"/>
      <c r="IL546"/>
      <c r="IM546"/>
      <c r="IN546"/>
      <c r="IO546"/>
      <c r="IP546"/>
      <c r="IQ546"/>
      <c r="IR546"/>
      <c r="IS546"/>
      <c r="IT546"/>
      <c r="IU546"/>
      <c r="IV546"/>
      <c r="IW546"/>
      <c r="IX546"/>
      <c r="IY546"/>
      <c r="IZ546"/>
      <c r="JA546"/>
      <c r="JB546"/>
      <c r="JC546"/>
      <c r="JD546"/>
      <c r="JE546"/>
      <c r="JF546"/>
      <c r="JG546"/>
      <c r="JH546"/>
      <c r="JI546"/>
      <c r="JJ546"/>
      <c r="JK546"/>
      <c r="JL546"/>
      <c r="JM546"/>
      <c r="JN546"/>
      <c r="JO546"/>
      <c r="JP546"/>
      <c r="JQ546"/>
      <c r="JR546"/>
      <c r="JS546"/>
      <c r="JT546"/>
      <c r="JU546"/>
      <c r="JV546"/>
      <c r="JW546"/>
      <c r="JX546"/>
      <c r="JY546"/>
      <c r="JZ546"/>
      <c r="KA546"/>
      <c r="KB546"/>
      <c r="KC546"/>
      <c r="KD546"/>
      <c r="KE546"/>
      <c r="KF546"/>
      <c r="KG546"/>
      <c r="KH546"/>
      <c r="KI546"/>
      <c r="KJ546"/>
      <c r="KK546"/>
      <c r="KL546"/>
      <c r="KM546"/>
      <c r="KN546"/>
      <c r="KO546"/>
      <c r="KP546"/>
      <c r="KQ546"/>
      <c r="KR546"/>
      <c r="KS546"/>
      <c r="KT546"/>
      <c r="KU546"/>
      <c r="KV546"/>
      <c r="KW546"/>
      <c r="KX546"/>
      <c r="KY546"/>
      <c r="KZ546"/>
      <c r="LA546"/>
      <c r="LB546"/>
      <c r="LC546"/>
      <c r="LD546"/>
      <c r="LE546"/>
      <c r="LF546"/>
      <c r="LG546"/>
      <c r="LH546"/>
      <c r="LI546"/>
      <c r="LJ546"/>
      <c r="LK546"/>
      <c r="LL546"/>
      <c r="LM546"/>
      <c r="LN546"/>
      <c r="LO546"/>
      <c r="LP546"/>
      <c r="LQ546"/>
      <c r="LR546"/>
      <c r="LS546"/>
      <c r="LT546"/>
      <c r="LU546"/>
      <c r="LV546"/>
      <c r="LW546"/>
      <c r="LX546"/>
      <c r="LY546"/>
      <c r="LZ546"/>
      <c r="MA546"/>
      <c r="MB546"/>
      <c r="MC546"/>
      <c r="MD546"/>
      <c r="ME546"/>
      <c r="MF546"/>
      <c r="MG546"/>
      <c r="MH546"/>
      <c r="MI546"/>
      <c r="MJ546"/>
      <c r="MK546"/>
      <c r="ML546"/>
      <c r="MM546"/>
      <c r="MN546"/>
      <c r="MO546"/>
      <c r="MP546"/>
      <c r="MQ546"/>
      <c r="MR546"/>
      <c r="MS546"/>
      <c r="MT546"/>
      <c r="MU546"/>
      <c r="MV546"/>
      <c r="MW546"/>
      <c r="MX546"/>
      <c r="MY546"/>
      <c r="MZ546"/>
      <c r="NA546"/>
      <c r="NB546"/>
      <c r="NC546"/>
      <c r="ND546"/>
      <c r="NE546"/>
      <c r="NF546"/>
      <c r="NG546"/>
      <c r="NH546"/>
      <c r="NI546"/>
      <c r="NJ546"/>
      <c r="NK546"/>
      <c r="NL546"/>
      <c r="NM546"/>
      <c r="NN546"/>
      <c r="NO546"/>
      <c r="NP546"/>
      <c r="NQ546"/>
      <c r="NR546"/>
      <c r="NS546"/>
      <c r="NT546"/>
      <c r="NU546"/>
      <c r="NV546"/>
      <c r="NW546"/>
      <c r="NX546"/>
      <c r="NY546"/>
      <c r="NZ546"/>
      <c r="OA546"/>
      <c r="OB546"/>
      <c r="OC546"/>
      <c r="OD546"/>
      <c r="OE546"/>
      <c r="OF546"/>
      <c r="OG546"/>
      <c r="OH546"/>
      <c r="OI546"/>
      <c r="OJ546"/>
      <c r="OK546"/>
      <c r="OL546"/>
      <c r="OM546"/>
      <c r="ON546"/>
      <c r="OO546"/>
      <c r="OP546"/>
      <c r="OQ546"/>
      <c r="OR546"/>
      <c r="OS546"/>
      <c r="OT546"/>
      <c r="OU546"/>
      <c r="OV546"/>
      <c r="OW546"/>
      <c r="OX546"/>
      <c r="OY546"/>
      <c r="OZ546"/>
      <c r="PA546"/>
      <c r="PB546"/>
      <c r="PC546"/>
      <c r="PD546"/>
      <c r="PE546"/>
      <c r="PF546"/>
      <c r="PG546"/>
      <c r="PH546"/>
      <c r="PI546"/>
      <c r="PJ546"/>
      <c r="PK546"/>
      <c r="PL546"/>
      <c r="PM546"/>
      <c r="PN546"/>
      <c r="PO546"/>
      <c r="PP546"/>
      <c r="PQ546"/>
      <c r="PR546"/>
      <c r="PS546"/>
      <c r="PT546"/>
      <c r="PU546"/>
      <c r="PV546"/>
      <c r="PW546"/>
      <c r="PX546"/>
      <c r="PY546"/>
      <c r="PZ546"/>
      <c r="QA546"/>
      <c r="QB546"/>
      <c r="QC546"/>
      <c r="QD546"/>
      <c r="QE546"/>
      <c r="QF546"/>
      <c r="QG546"/>
      <c r="QH546"/>
      <c r="QI546"/>
      <c r="QJ546"/>
      <c r="QK546"/>
      <c r="QL546"/>
      <c r="QM546"/>
      <c r="QN546"/>
      <c r="QO546"/>
      <c r="QP546"/>
      <c r="QQ546"/>
      <c r="QR546"/>
      <c r="QS546"/>
      <c r="QT546"/>
      <c r="QU546"/>
      <c r="QV546"/>
      <c r="QW546"/>
      <c r="QX546"/>
      <c r="QY546"/>
      <c r="QZ546"/>
      <c r="RA546"/>
      <c r="RB546"/>
      <c r="RC546"/>
      <c r="RD546"/>
      <c r="RE546"/>
      <c r="RF546"/>
      <c r="RG546"/>
      <c r="RH546"/>
      <c r="RI546"/>
      <c r="RJ546"/>
      <c r="RK546"/>
      <c r="RL546"/>
      <c r="RM546"/>
      <c r="RN546"/>
      <c r="RO546"/>
      <c r="RP546"/>
      <c r="RQ546"/>
      <c r="RR546"/>
      <c r="RS546"/>
      <c r="RT546"/>
      <c r="RU546"/>
      <c r="RV546"/>
      <c r="RW546"/>
      <c r="RX546"/>
      <c r="RY546"/>
      <c r="RZ546"/>
      <c r="SA546"/>
      <c r="SB546"/>
      <c r="SC546"/>
      <c r="SD546"/>
      <c r="SE546"/>
      <c r="SF546"/>
      <c r="SG546"/>
      <c r="SH546"/>
      <c r="SI546"/>
      <c r="SJ546"/>
      <c r="SK546"/>
      <c r="SL546"/>
      <c r="SM546"/>
      <c r="SN546"/>
      <c r="SO546"/>
      <c r="SP546"/>
      <c r="SQ546"/>
      <c r="SR546"/>
      <c r="SS546"/>
      <c r="ST546"/>
      <c r="SU546"/>
      <c r="SV546"/>
      <c r="SW546"/>
      <c r="SX546"/>
      <c r="SY546"/>
      <c r="SZ546"/>
      <c r="TA546"/>
      <c r="TB546"/>
      <c r="TC546"/>
      <c r="TD546"/>
      <c r="TE546"/>
      <c r="TF546"/>
      <c r="TG546"/>
      <c r="TH546"/>
      <c r="TI546"/>
      <c r="TJ546"/>
      <c r="TK546"/>
      <c r="TL546"/>
      <c r="TM546"/>
      <c r="TN546"/>
      <c r="TO546"/>
      <c r="TP546"/>
      <c r="TQ546"/>
      <c r="TR546"/>
      <c r="TS546"/>
      <c r="TT546"/>
      <c r="TU546"/>
      <c r="TV546"/>
      <c r="TW546"/>
      <c r="TX546"/>
      <c r="TY546"/>
      <c r="TZ546"/>
      <c r="UA546"/>
      <c r="UB546"/>
      <c r="UC546"/>
      <c r="UD546"/>
      <c r="UE546"/>
      <c r="UF546"/>
      <c r="UG546"/>
      <c r="UH546"/>
      <c r="UI546"/>
      <c r="UJ546"/>
      <c r="UK546"/>
      <c r="UL546"/>
      <c r="UM546"/>
      <c r="UN546"/>
      <c r="UO546"/>
      <c r="UP546"/>
      <c r="UQ546"/>
      <c r="UR546"/>
      <c r="US546"/>
      <c r="UT546"/>
      <c r="UU546"/>
      <c r="UV546"/>
      <c r="UW546"/>
      <c r="UX546"/>
      <c r="UY546"/>
      <c r="UZ546"/>
      <c r="VA546"/>
      <c r="VB546"/>
      <c r="VC546"/>
      <c r="VD546"/>
      <c r="VE546"/>
      <c r="VF546"/>
      <c r="VG546"/>
      <c r="VH546"/>
      <c r="VI546"/>
      <c r="VJ546"/>
      <c r="VK546"/>
      <c r="VL546"/>
      <c r="VM546"/>
      <c r="VN546"/>
      <c r="VO546"/>
      <c r="VP546"/>
      <c r="VQ546"/>
      <c r="VR546"/>
      <c r="VS546"/>
      <c r="VT546"/>
      <c r="VU546"/>
      <c r="VV546"/>
      <c r="VW546"/>
      <c r="VX546"/>
      <c r="VY546"/>
      <c r="VZ546"/>
      <c r="WA546"/>
      <c r="WB546"/>
      <c r="WC546"/>
      <c r="WD546"/>
      <c r="WE546"/>
      <c r="WF546"/>
      <c r="WG546"/>
      <c r="WH546"/>
      <c r="WI546"/>
      <c r="WJ546"/>
      <c r="WK546"/>
      <c r="WL546"/>
      <c r="WM546"/>
      <c r="WN546"/>
      <c r="WO546"/>
      <c r="WP546"/>
      <c r="WQ546"/>
      <c r="WR546"/>
      <c r="WS546"/>
      <c r="WT546"/>
      <c r="WU546"/>
      <c r="WV546"/>
      <c r="WW546"/>
      <c r="WX546"/>
      <c r="WY546"/>
      <c r="WZ546"/>
      <c r="XA546"/>
      <c r="XB546"/>
      <c r="XC546"/>
      <c r="XD546"/>
      <c r="XE546"/>
      <c r="XF546"/>
      <c r="XG546"/>
      <c r="XH546"/>
      <c r="XI546"/>
      <c r="XJ546"/>
      <c r="XK546"/>
      <c r="XL546"/>
      <c r="XM546"/>
      <c r="XN546"/>
      <c r="XO546"/>
      <c r="XP546"/>
      <c r="XQ546"/>
      <c r="XR546"/>
      <c r="XS546"/>
      <c r="XT546"/>
      <c r="XU546"/>
      <c r="XV546"/>
      <c r="XW546"/>
      <c r="XX546"/>
      <c r="XY546"/>
      <c r="XZ546"/>
      <c r="YA546"/>
      <c r="YB546"/>
      <c r="YC546"/>
      <c r="YD546"/>
      <c r="YE546"/>
      <c r="YF546"/>
      <c r="YG546"/>
      <c r="YH546"/>
      <c r="YI546"/>
      <c r="YJ546"/>
      <c r="YK546"/>
      <c r="YL546"/>
      <c r="YM546"/>
      <c r="YN546"/>
      <c r="YO546"/>
      <c r="YP546"/>
      <c r="YQ546"/>
      <c r="YR546"/>
      <c r="YS546"/>
      <c r="YT546"/>
      <c r="YU546"/>
      <c r="YV546"/>
      <c r="YW546"/>
      <c r="YX546"/>
      <c r="YY546"/>
      <c r="YZ546"/>
      <c r="ZA546"/>
      <c r="ZB546"/>
      <c r="ZC546"/>
      <c r="ZD546"/>
      <c r="ZE546"/>
      <c r="ZF546"/>
      <c r="ZG546"/>
      <c r="ZH546"/>
      <c r="ZI546"/>
      <c r="ZJ546"/>
      <c r="ZK546"/>
      <c r="ZL546"/>
      <c r="ZM546"/>
      <c r="ZN546"/>
      <c r="ZO546"/>
      <c r="ZP546"/>
      <c r="ZQ546"/>
      <c r="ZR546"/>
      <c r="ZS546"/>
      <c r="ZT546"/>
      <c r="ZU546"/>
      <c r="ZV546"/>
      <c r="ZW546"/>
      <c r="ZX546"/>
      <c r="ZY546"/>
      <c r="ZZ546"/>
      <c r="AAA546"/>
      <c r="AAB546"/>
      <c r="AAC546"/>
      <c r="AAD546"/>
      <c r="AAE546"/>
      <c r="AAF546"/>
      <c r="AAG546"/>
      <c r="AAH546"/>
      <c r="AAI546"/>
      <c r="AAJ546"/>
      <c r="AAK546"/>
      <c r="AAL546"/>
      <c r="AAM546"/>
      <c r="AAN546"/>
      <c r="AAO546"/>
      <c r="AAP546"/>
      <c r="AAQ546"/>
      <c r="AAR546"/>
      <c r="AAS546"/>
      <c r="AAT546"/>
      <c r="AAU546"/>
      <c r="AAV546"/>
      <c r="AAW546"/>
      <c r="AAX546"/>
      <c r="AAY546"/>
      <c r="AAZ546"/>
      <c r="ABA546"/>
      <c r="ABB546"/>
      <c r="ABC546"/>
      <c r="ABD546"/>
      <c r="ABE546"/>
      <c r="ABF546"/>
      <c r="ABG546"/>
      <c r="ABH546"/>
      <c r="ABI546"/>
      <c r="ABJ546"/>
      <c r="ABK546"/>
      <c r="ABL546"/>
      <c r="ABM546"/>
      <c r="ABN546"/>
      <c r="ABO546"/>
      <c r="ABP546"/>
      <c r="ABQ546"/>
      <c r="ABR546"/>
      <c r="ABS546"/>
      <c r="ABT546"/>
      <c r="ABU546"/>
      <c r="ABV546"/>
      <c r="ABW546"/>
      <c r="ABX546"/>
      <c r="ABY546"/>
      <c r="ABZ546"/>
      <c r="ACA546"/>
      <c r="ACB546"/>
      <c r="ACC546"/>
      <c r="ACD546"/>
      <c r="ACE546"/>
      <c r="ACF546"/>
      <c r="ACG546"/>
      <c r="ACH546"/>
      <c r="ACI546"/>
      <c r="ACJ546"/>
      <c r="ACK546"/>
      <c r="ACL546"/>
      <c r="ACM546"/>
      <c r="ACN546"/>
      <c r="ACO546"/>
      <c r="ACP546"/>
      <c r="ACQ546"/>
      <c r="ACR546"/>
      <c r="ACS546"/>
      <c r="ACT546"/>
      <c r="ACU546"/>
      <c r="ACV546"/>
      <c r="ACW546"/>
      <c r="ACX546"/>
      <c r="ACY546"/>
      <c r="ACZ546"/>
      <c r="ADA546"/>
      <c r="ADB546"/>
      <c r="ADC546"/>
      <c r="ADD546"/>
      <c r="ADE546"/>
      <c r="ADF546"/>
      <c r="ADG546"/>
      <c r="ADH546"/>
      <c r="ADI546"/>
      <c r="ADJ546"/>
      <c r="ADK546"/>
      <c r="ADL546"/>
      <c r="ADM546"/>
      <c r="ADN546"/>
      <c r="ADO546"/>
      <c r="ADP546"/>
      <c r="ADQ546"/>
      <c r="ADR546"/>
      <c r="ADS546"/>
      <c r="ADT546"/>
      <c r="ADU546"/>
      <c r="ADV546"/>
      <c r="ADW546"/>
      <c r="ADX546"/>
      <c r="ADY546"/>
      <c r="ADZ546"/>
      <c r="AEA546"/>
      <c r="AEB546"/>
      <c r="AEC546"/>
      <c r="AED546"/>
      <c r="AEE546"/>
      <c r="AEF546"/>
      <c r="AEG546"/>
      <c r="AEH546"/>
      <c r="AEI546"/>
      <c r="AEJ546"/>
      <c r="AEK546"/>
      <c r="AEL546"/>
      <c r="AEM546"/>
      <c r="AEN546"/>
      <c r="AEO546"/>
      <c r="AEP546"/>
      <c r="AEQ546"/>
      <c r="AER546"/>
      <c r="AES546"/>
      <c r="AET546"/>
      <c r="AEU546"/>
      <c r="AEV546"/>
      <c r="AEW546"/>
      <c r="AEX546"/>
      <c r="AEY546"/>
      <c r="AEZ546"/>
      <c r="AFA546"/>
      <c r="AFB546"/>
      <c r="AFC546"/>
      <c r="AFD546"/>
      <c r="AFE546"/>
      <c r="AFF546"/>
      <c r="AFG546"/>
      <c r="AFH546"/>
      <c r="AFI546"/>
      <c r="AFJ546"/>
      <c r="AFK546"/>
      <c r="AFL546"/>
      <c r="AFM546"/>
      <c r="AFN546"/>
      <c r="AFO546"/>
      <c r="AFP546"/>
      <c r="AFQ546"/>
      <c r="AFR546"/>
      <c r="AFS546"/>
      <c r="AFT546"/>
      <c r="AFU546"/>
      <c r="AFV546"/>
      <c r="AFW546"/>
      <c r="AFX546"/>
      <c r="AFY546"/>
      <c r="AFZ546"/>
      <c r="AGA546"/>
      <c r="AGB546"/>
      <c r="AGC546"/>
      <c r="AGD546"/>
      <c r="AGE546"/>
      <c r="AGF546"/>
      <c r="AGG546"/>
      <c r="AGH546"/>
      <c r="AGI546"/>
      <c r="AGJ546"/>
      <c r="AGK546"/>
      <c r="AGL546"/>
      <c r="AGM546"/>
      <c r="AGN546"/>
      <c r="AGO546"/>
      <c r="AGP546"/>
      <c r="AGQ546"/>
      <c r="AGR546"/>
      <c r="AGS546"/>
      <c r="AGT546"/>
      <c r="AGU546"/>
      <c r="AGV546"/>
      <c r="AGW546"/>
      <c r="AGX546"/>
      <c r="AGY546"/>
      <c r="AGZ546"/>
      <c r="AHA546"/>
      <c r="AHB546"/>
      <c r="AHC546"/>
      <c r="AHD546"/>
      <c r="AHE546"/>
      <c r="AHF546"/>
      <c r="AHG546"/>
      <c r="AHH546"/>
      <c r="AHI546"/>
      <c r="AHJ546"/>
      <c r="AHK546"/>
      <c r="AHL546"/>
      <c r="AHM546"/>
      <c r="AHN546"/>
      <c r="AHO546"/>
      <c r="AHP546"/>
      <c r="AHQ546"/>
      <c r="AHR546"/>
      <c r="AHS546"/>
      <c r="AHT546"/>
      <c r="AHU546"/>
      <c r="AHV546"/>
      <c r="AHW546"/>
      <c r="AHX546"/>
      <c r="AHY546"/>
      <c r="AHZ546"/>
      <c r="AIA546"/>
      <c r="AIB546"/>
      <c r="AIC546"/>
      <c r="AID546"/>
      <c r="AIE546"/>
      <c r="AIF546"/>
      <c r="AIG546"/>
      <c r="AIH546"/>
      <c r="AII546"/>
      <c r="AIJ546"/>
      <c r="AIK546"/>
      <c r="AIL546"/>
      <c r="AIM546"/>
      <c r="AIN546"/>
      <c r="AIO546"/>
      <c r="AIP546"/>
      <c r="AIQ546"/>
      <c r="AIR546"/>
      <c r="AIS546"/>
      <c r="AIT546"/>
      <c r="AIU546"/>
      <c r="AIV546"/>
      <c r="AIW546"/>
      <c r="AIX546"/>
      <c r="AIY546"/>
      <c r="AIZ546"/>
      <c r="AJA546"/>
      <c r="AJB546"/>
      <c r="AJC546"/>
      <c r="AJD546"/>
      <c r="AJE546"/>
      <c r="AJF546"/>
      <c r="AJG546"/>
      <c r="AJH546"/>
      <c r="AJI546"/>
      <c r="AJJ546"/>
      <c r="AJK546"/>
      <c r="AJL546"/>
      <c r="AJM546"/>
      <c r="AJN546"/>
      <c r="AJO546"/>
      <c r="AJP546"/>
      <c r="AJQ546"/>
      <c r="AJR546"/>
      <c r="AJS546"/>
      <c r="AJT546"/>
      <c r="AJU546"/>
      <c r="AJV546"/>
      <c r="AJW546"/>
      <c r="AJX546"/>
      <c r="AJY546"/>
      <c r="AJZ546"/>
      <c r="AKA546"/>
      <c r="AKB546"/>
      <c r="AKC546"/>
      <c r="AKD546"/>
      <c r="AKE546"/>
      <c r="AKF546"/>
      <c r="AKG546"/>
      <c r="AKH546"/>
      <c r="AKI546"/>
      <c r="AKJ546"/>
      <c r="AKK546"/>
      <c r="AKL546"/>
      <c r="AKM546"/>
      <c r="AKN546"/>
      <c r="AKO546"/>
      <c r="AKP546"/>
      <c r="AKQ546"/>
      <c r="AKR546"/>
      <c r="AKS546"/>
      <c r="AKT546"/>
      <c r="AKU546"/>
      <c r="AKV546"/>
      <c r="AKW546"/>
      <c r="AKX546"/>
      <c r="AKY546"/>
      <c r="AKZ546"/>
      <c r="ALA546"/>
      <c r="ALB546"/>
      <c r="ALC546"/>
      <c r="ALD546"/>
      <c r="ALE546"/>
      <c r="ALF546"/>
      <c r="ALG546"/>
      <c r="ALH546"/>
      <c r="ALI546"/>
      <c r="ALJ546"/>
      <c r="ALK546"/>
      <c r="ALL546"/>
      <c r="ALM546"/>
      <c r="ALN546"/>
      <c r="ALO546"/>
      <c r="ALP546"/>
      <c r="ALQ546"/>
      <c r="ALR546"/>
      <c r="ALS546"/>
      <c r="ALT546"/>
      <c r="ALU546"/>
      <c r="ALV546"/>
      <c r="ALW546"/>
      <c r="ALX546"/>
      <c r="ALY546"/>
      <c r="ALZ546"/>
      <c r="AMA546"/>
      <c r="AMB546"/>
      <c r="AMC546"/>
      <c r="AMD546"/>
      <c r="AME546"/>
      <c r="AMF546"/>
      <c r="AMG546"/>
      <c r="AMH546"/>
      <c r="AMI546"/>
      <c r="AMJ546"/>
      <c r="AMK546"/>
      <c r="AML546"/>
      <c r="AMM546"/>
      <c r="AMN546"/>
      <c r="AMO546"/>
      <c r="AMP546"/>
      <c r="AMQ546"/>
      <c r="AMR546"/>
      <c r="AMS546"/>
      <c r="AMT546"/>
      <c r="AMU546"/>
    </row>
    <row r="547" spans="3:1035" s="6" customFormat="1" ht="15" customHeight="1" x14ac:dyDescent="0.25">
      <c r="C547" s="6" t="str">
        <f t="shared" si="195"/>
        <v>SANCO2</v>
      </c>
      <c r="D547" s="6" t="str">
        <f t="shared" si="196"/>
        <v>GS4-45HPC &amp; SAN-43SSAQA  (43 gal)</v>
      </c>
      <c r="E547" s="6">
        <f t="shared" si="197"/>
        <v>2200716</v>
      </c>
      <c r="F547" s="55">
        <f t="shared" si="198"/>
        <v>43</v>
      </c>
      <c r="G547" s="6" t="str">
        <f t="shared" si="199"/>
        <v>SANCO240</v>
      </c>
      <c r="H547" s="114">
        <f t="shared" si="200"/>
        <v>0</v>
      </c>
      <c r="I547" s="152" t="str">
        <f t="shared" si="201"/>
        <v>SANCO2GS4_SAN43SSAQA</v>
      </c>
      <c r="J547" s="114">
        <v>2</v>
      </c>
      <c r="K547" s="219">
        <v>3.1</v>
      </c>
      <c r="L547" s="91" t="s">
        <v>188</v>
      </c>
      <c r="M547" s="32">
        <v>3</v>
      </c>
      <c r="N547" s="75">
        <f t="shared" si="202"/>
        <v>22</v>
      </c>
      <c r="O547" s="12" t="s">
        <v>898</v>
      </c>
      <c r="P547" s="62">
        <f t="shared" si="260"/>
        <v>7</v>
      </c>
      <c r="Q547" s="164">
        <f t="shared" si="191"/>
        <v>2200716</v>
      </c>
      <c r="R547" s="59" t="str">
        <f t="shared" si="203"/>
        <v>GS4-45HPC &amp; SAN-43SSAQA  (43 gal)</v>
      </c>
      <c r="S547" s="151">
        <f t="shared" si="192"/>
        <v>1</v>
      </c>
      <c r="T547" s="93" t="s">
        <v>911</v>
      </c>
      <c r="U547" s="14">
        <v>43</v>
      </c>
      <c r="V547" s="30" t="s">
        <v>899</v>
      </c>
      <c r="W547" s="80" t="s">
        <v>899</v>
      </c>
      <c r="X547" s="85" t="str">
        <f t="shared" si="193"/>
        <v>SANCO240</v>
      </c>
      <c r="Y547" s="113">
        <v>0</v>
      </c>
      <c r="Z547" s="46"/>
      <c r="AA547" s="150">
        <v>44365</v>
      </c>
      <c r="AB547" s="44"/>
      <c r="AC547" s="124" t="str">
        <f t="shared" si="204"/>
        <v>2,     2200716,   "GS4-45HPC &amp; SAN-43SSAQA  (43 gal)"</v>
      </c>
      <c r="AD547" s="126" t="str">
        <f t="shared" si="261"/>
        <v>SANCO2</v>
      </c>
      <c r="AE547" t="s">
        <v>912</v>
      </c>
      <c r="AF547" s="167">
        <f t="shared" si="194"/>
        <v>1</v>
      </c>
      <c r="AG547" s="124" t="str">
        <f t="shared" si="205"/>
        <v xml:space="preserve">          case  GS4-45HPC &amp; SAN-43SSAQA  (43 gal)   :   "SANCO2GS4_SAN43SSAQA"</v>
      </c>
      <c r="AH547" s="6">
        <v>3.1</v>
      </c>
      <c r="AJ547" s="6">
        <v>2</v>
      </c>
      <c r="AK547"/>
      <c r="AL547" s="138" t="str">
        <f t="shared" si="206"/>
        <v/>
      </c>
      <c r="AM547" s="138" t="str">
        <f t="shared" si="207"/>
        <v/>
      </c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  <c r="DQ547"/>
      <c r="DR547"/>
      <c r="DS547"/>
      <c r="DT547"/>
      <c r="DU547"/>
      <c r="DV547"/>
      <c r="DW547"/>
      <c r="DX547"/>
      <c r="DY547"/>
      <c r="DZ547"/>
      <c r="EA547"/>
      <c r="EB547"/>
      <c r="EC547"/>
      <c r="ED547"/>
      <c r="EE547"/>
      <c r="EF547"/>
      <c r="EG547"/>
      <c r="EH547"/>
      <c r="EI547"/>
      <c r="EJ547"/>
      <c r="EK547"/>
      <c r="EL547"/>
      <c r="EM547"/>
      <c r="EN547"/>
      <c r="EO547"/>
      <c r="EP547"/>
      <c r="EQ547"/>
      <c r="ER547"/>
      <c r="ES547"/>
      <c r="ET547"/>
      <c r="EU547"/>
      <c r="EV547"/>
      <c r="EW547"/>
      <c r="EX547"/>
      <c r="EY547"/>
      <c r="EZ547"/>
      <c r="FA547"/>
      <c r="FB547"/>
      <c r="FC547"/>
      <c r="FD547"/>
      <c r="FE547"/>
      <c r="FF547"/>
      <c r="FG547"/>
      <c r="FH547"/>
      <c r="FI547"/>
      <c r="FJ547"/>
      <c r="FK547"/>
      <c r="FL547"/>
      <c r="FM547"/>
      <c r="FN547"/>
      <c r="FO547"/>
      <c r="FP547"/>
      <c r="FQ547"/>
      <c r="FR547"/>
      <c r="FS547"/>
      <c r="FT547"/>
      <c r="FU547"/>
      <c r="FV547"/>
      <c r="FW547"/>
      <c r="FX547"/>
      <c r="FY547"/>
      <c r="FZ547"/>
      <c r="GA547"/>
      <c r="GB547"/>
      <c r="GC547"/>
      <c r="GD547"/>
      <c r="GE547"/>
      <c r="GF547"/>
      <c r="GG547"/>
      <c r="GH547"/>
      <c r="GI547"/>
      <c r="GJ547"/>
      <c r="GK547"/>
      <c r="GL547"/>
      <c r="GM547"/>
      <c r="GN547"/>
      <c r="GO547"/>
      <c r="GP547"/>
      <c r="GQ547"/>
      <c r="GR547"/>
      <c r="GS547"/>
      <c r="GT547"/>
      <c r="GU547"/>
      <c r="GV547"/>
      <c r="GW547"/>
      <c r="GX547"/>
      <c r="GY547"/>
      <c r="GZ547"/>
      <c r="HA547"/>
      <c r="HB547"/>
      <c r="HC547"/>
      <c r="HD547"/>
      <c r="HE547"/>
      <c r="HF547"/>
      <c r="HG547"/>
      <c r="HH547"/>
      <c r="HI547"/>
      <c r="HJ547"/>
      <c r="HK547"/>
      <c r="HL547"/>
      <c r="HM547"/>
      <c r="HN547"/>
      <c r="HO547"/>
      <c r="HP547"/>
      <c r="HQ547"/>
      <c r="HR547"/>
      <c r="HS547"/>
      <c r="HT547"/>
      <c r="HU547"/>
      <c r="HV547"/>
      <c r="HW547"/>
      <c r="HX547"/>
      <c r="HY547"/>
      <c r="HZ547"/>
      <c r="IA547"/>
      <c r="IB547"/>
      <c r="IC547"/>
      <c r="ID547"/>
      <c r="IE547"/>
      <c r="IF547"/>
      <c r="IG547"/>
      <c r="IH547"/>
      <c r="II547"/>
      <c r="IJ547"/>
      <c r="IK547"/>
      <c r="IL547"/>
      <c r="IM547"/>
      <c r="IN547"/>
      <c r="IO547"/>
      <c r="IP547"/>
      <c r="IQ547"/>
      <c r="IR547"/>
      <c r="IS547"/>
      <c r="IT547"/>
      <c r="IU547"/>
      <c r="IV547"/>
      <c r="IW547"/>
      <c r="IX547"/>
      <c r="IY547"/>
      <c r="IZ547"/>
      <c r="JA547"/>
      <c r="JB547"/>
      <c r="JC547"/>
      <c r="JD547"/>
      <c r="JE547"/>
      <c r="JF547"/>
      <c r="JG547"/>
      <c r="JH547"/>
      <c r="JI547"/>
      <c r="JJ547"/>
      <c r="JK547"/>
      <c r="JL547"/>
      <c r="JM547"/>
      <c r="JN547"/>
      <c r="JO547"/>
      <c r="JP547"/>
      <c r="JQ547"/>
      <c r="JR547"/>
      <c r="JS547"/>
      <c r="JT547"/>
      <c r="JU547"/>
      <c r="JV547"/>
      <c r="JW547"/>
      <c r="JX547"/>
      <c r="JY547"/>
      <c r="JZ547"/>
      <c r="KA547"/>
      <c r="KB547"/>
      <c r="KC547"/>
      <c r="KD547"/>
      <c r="KE547"/>
      <c r="KF547"/>
      <c r="KG547"/>
      <c r="KH547"/>
      <c r="KI547"/>
      <c r="KJ547"/>
      <c r="KK547"/>
      <c r="KL547"/>
      <c r="KM547"/>
      <c r="KN547"/>
      <c r="KO547"/>
      <c r="KP547"/>
      <c r="KQ547"/>
      <c r="KR547"/>
      <c r="KS547"/>
      <c r="KT547"/>
      <c r="KU547"/>
      <c r="KV547"/>
      <c r="KW547"/>
      <c r="KX547"/>
      <c r="KY547"/>
      <c r="KZ547"/>
      <c r="LA547"/>
      <c r="LB547"/>
      <c r="LC547"/>
      <c r="LD547"/>
      <c r="LE547"/>
      <c r="LF547"/>
      <c r="LG547"/>
      <c r="LH547"/>
      <c r="LI547"/>
      <c r="LJ547"/>
      <c r="LK547"/>
      <c r="LL547"/>
      <c r="LM547"/>
      <c r="LN547"/>
      <c r="LO547"/>
      <c r="LP547"/>
      <c r="LQ547"/>
      <c r="LR547"/>
      <c r="LS547"/>
      <c r="LT547"/>
      <c r="LU547"/>
      <c r="LV547"/>
      <c r="LW547"/>
      <c r="LX547"/>
      <c r="LY547"/>
      <c r="LZ547"/>
      <c r="MA547"/>
      <c r="MB547"/>
      <c r="MC547"/>
      <c r="MD547"/>
      <c r="ME547"/>
      <c r="MF547"/>
      <c r="MG547"/>
      <c r="MH547"/>
      <c r="MI547"/>
      <c r="MJ547"/>
      <c r="MK547"/>
      <c r="ML547"/>
      <c r="MM547"/>
      <c r="MN547"/>
      <c r="MO547"/>
      <c r="MP547"/>
      <c r="MQ547"/>
      <c r="MR547"/>
      <c r="MS547"/>
      <c r="MT547"/>
      <c r="MU547"/>
      <c r="MV547"/>
      <c r="MW547"/>
      <c r="MX547"/>
      <c r="MY547"/>
      <c r="MZ547"/>
      <c r="NA547"/>
      <c r="NB547"/>
      <c r="NC547"/>
      <c r="ND547"/>
      <c r="NE547"/>
      <c r="NF547"/>
      <c r="NG547"/>
      <c r="NH547"/>
      <c r="NI547"/>
      <c r="NJ547"/>
      <c r="NK547"/>
      <c r="NL547"/>
      <c r="NM547"/>
      <c r="NN547"/>
      <c r="NO547"/>
      <c r="NP547"/>
      <c r="NQ547"/>
      <c r="NR547"/>
      <c r="NS547"/>
      <c r="NT547"/>
      <c r="NU547"/>
      <c r="NV547"/>
      <c r="NW547"/>
      <c r="NX547"/>
      <c r="NY547"/>
      <c r="NZ547"/>
      <c r="OA547"/>
      <c r="OB547"/>
      <c r="OC547"/>
      <c r="OD547"/>
      <c r="OE547"/>
      <c r="OF547"/>
      <c r="OG547"/>
      <c r="OH547"/>
      <c r="OI547"/>
      <c r="OJ547"/>
      <c r="OK547"/>
      <c r="OL547"/>
      <c r="OM547"/>
      <c r="ON547"/>
      <c r="OO547"/>
      <c r="OP547"/>
      <c r="OQ547"/>
      <c r="OR547"/>
      <c r="OS547"/>
      <c r="OT547"/>
      <c r="OU547"/>
      <c r="OV547"/>
      <c r="OW547"/>
      <c r="OX547"/>
      <c r="OY547"/>
      <c r="OZ547"/>
      <c r="PA547"/>
      <c r="PB547"/>
      <c r="PC547"/>
      <c r="PD547"/>
      <c r="PE547"/>
      <c r="PF547"/>
      <c r="PG547"/>
      <c r="PH547"/>
      <c r="PI547"/>
      <c r="PJ547"/>
      <c r="PK547"/>
      <c r="PL547"/>
      <c r="PM547"/>
      <c r="PN547"/>
      <c r="PO547"/>
      <c r="PP547"/>
      <c r="PQ547"/>
      <c r="PR547"/>
      <c r="PS547"/>
      <c r="PT547"/>
      <c r="PU547"/>
      <c r="PV547"/>
      <c r="PW547"/>
      <c r="PX547"/>
      <c r="PY547"/>
      <c r="PZ547"/>
      <c r="QA547"/>
      <c r="QB547"/>
      <c r="QC547"/>
      <c r="QD547"/>
      <c r="QE547"/>
      <c r="QF547"/>
      <c r="QG547"/>
      <c r="QH547"/>
      <c r="QI547"/>
      <c r="QJ547"/>
      <c r="QK547"/>
      <c r="QL547"/>
      <c r="QM547"/>
      <c r="QN547"/>
      <c r="QO547"/>
      <c r="QP547"/>
      <c r="QQ547"/>
      <c r="QR547"/>
      <c r="QS547"/>
      <c r="QT547"/>
      <c r="QU547"/>
      <c r="QV547"/>
      <c r="QW547"/>
      <c r="QX547"/>
      <c r="QY547"/>
      <c r="QZ547"/>
      <c r="RA547"/>
      <c r="RB547"/>
      <c r="RC547"/>
      <c r="RD547"/>
      <c r="RE547"/>
      <c r="RF547"/>
      <c r="RG547"/>
      <c r="RH547"/>
      <c r="RI547"/>
      <c r="RJ547"/>
      <c r="RK547"/>
      <c r="RL547"/>
      <c r="RM547"/>
      <c r="RN547"/>
      <c r="RO547"/>
      <c r="RP547"/>
      <c r="RQ547"/>
      <c r="RR547"/>
      <c r="RS547"/>
      <c r="RT547"/>
      <c r="RU547"/>
      <c r="RV547"/>
      <c r="RW547"/>
      <c r="RX547"/>
      <c r="RY547"/>
      <c r="RZ547"/>
      <c r="SA547"/>
      <c r="SB547"/>
      <c r="SC547"/>
      <c r="SD547"/>
      <c r="SE547"/>
      <c r="SF547"/>
      <c r="SG547"/>
      <c r="SH547"/>
      <c r="SI547"/>
      <c r="SJ547"/>
      <c r="SK547"/>
      <c r="SL547"/>
      <c r="SM547"/>
      <c r="SN547"/>
      <c r="SO547"/>
      <c r="SP547"/>
      <c r="SQ547"/>
      <c r="SR547"/>
      <c r="SS547"/>
      <c r="ST547"/>
      <c r="SU547"/>
      <c r="SV547"/>
      <c r="SW547"/>
      <c r="SX547"/>
      <c r="SY547"/>
      <c r="SZ547"/>
      <c r="TA547"/>
      <c r="TB547"/>
      <c r="TC547"/>
      <c r="TD547"/>
      <c r="TE547"/>
      <c r="TF547"/>
      <c r="TG547"/>
      <c r="TH547"/>
      <c r="TI547"/>
      <c r="TJ547"/>
      <c r="TK547"/>
      <c r="TL547"/>
      <c r="TM547"/>
      <c r="TN547"/>
      <c r="TO547"/>
      <c r="TP547"/>
      <c r="TQ547"/>
      <c r="TR547"/>
      <c r="TS547"/>
      <c r="TT547"/>
      <c r="TU547"/>
      <c r="TV547"/>
      <c r="TW547"/>
      <c r="TX547"/>
      <c r="TY547"/>
      <c r="TZ547"/>
      <c r="UA547"/>
      <c r="UB547"/>
      <c r="UC547"/>
      <c r="UD547"/>
      <c r="UE547"/>
      <c r="UF547"/>
      <c r="UG547"/>
      <c r="UH547"/>
      <c r="UI547"/>
      <c r="UJ547"/>
      <c r="UK547"/>
      <c r="UL547"/>
      <c r="UM547"/>
      <c r="UN547"/>
      <c r="UO547"/>
      <c r="UP547"/>
      <c r="UQ547"/>
      <c r="UR547"/>
      <c r="US547"/>
      <c r="UT547"/>
      <c r="UU547"/>
      <c r="UV547"/>
      <c r="UW547"/>
      <c r="UX547"/>
      <c r="UY547"/>
      <c r="UZ547"/>
      <c r="VA547"/>
      <c r="VB547"/>
      <c r="VC547"/>
      <c r="VD547"/>
      <c r="VE547"/>
      <c r="VF547"/>
      <c r="VG547"/>
      <c r="VH547"/>
      <c r="VI547"/>
      <c r="VJ547"/>
      <c r="VK547"/>
      <c r="VL547"/>
      <c r="VM547"/>
      <c r="VN547"/>
      <c r="VO547"/>
      <c r="VP547"/>
      <c r="VQ547"/>
      <c r="VR547"/>
      <c r="VS547"/>
      <c r="VT547"/>
      <c r="VU547"/>
      <c r="VV547"/>
      <c r="VW547"/>
      <c r="VX547"/>
      <c r="VY547"/>
      <c r="VZ547"/>
      <c r="WA547"/>
      <c r="WB547"/>
      <c r="WC547"/>
      <c r="WD547"/>
      <c r="WE547"/>
      <c r="WF547"/>
      <c r="WG547"/>
      <c r="WH547"/>
      <c r="WI547"/>
      <c r="WJ547"/>
      <c r="WK547"/>
      <c r="WL547"/>
      <c r="WM547"/>
      <c r="WN547"/>
      <c r="WO547"/>
      <c r="WP547"/>
      <c r="WQ547"/>
      <c r="WR547"/>
      <c r="WS547"/>
      <c r="WT547"/>
      <c r="WU547"/>
      <c r="WV547"/>
      <c r="WW547"/>
      <c r="WX547"/>
      <c r="WY547"/>
      <c r="WZ547"/>
      <c r="XA547"/>
      <c r="XB547"/>
      <c r="XC547"/>
      <c r="XD547"/>
      <c r="XE547"/>
      <c r="XF547"/>
      <c r="XG547"/>
      <c r="XH547"/>
      <c r="XI547"/>
      <c r="XJ547"/>
      <c r="XK547"/>
      <c r="XL547"/>
      <c r="XM547"/>
      <c r="XN547"/>
      <c r="XO547"/>
      <c r="XP547"/>
      <c r="XQ547"/>
      <c r="XR547"/>
      <c r="XS547"/>
      <c r="XT547"/>
      <c r="XU547"/>
      <c r="XV547"/>
      <c r="XW547"/>
      <c r="XX547"/>
      <c r="XY547"/>
      <c r="XZ547"/>
      <c r="YA547"/>
      <c r="YB547"/>
      <c r="YC547"/>
      <c r="YD547"/>
      <c r="YE547"/>
      <c r="YF547"/>
      <c r="YG547"/>
      <c r="YH547"/>
      <c r="YI547"/>
      <c r="YJ547"/>
      <c r="YK547"/>
      <c r="YL547"/>
      <c r="YM547"/>
      <c r="YN547"/>
      <c r="YO547"/>
      <c r="YP547"/>
      <c r="YQ547"/>
      <c r="YR547"/>
      <c r="YS547"/>
      <c r="YT547"/>
      <c r="YU547"/>
      <c r="YV547"/>
      <c r="YW547"/>
      <c r="YX547"/>
      <c r="YY547"/>
      <c r="YZ547"/>
      <c r="ZA547"/>
      <c r="ZB547"/>
      <c r="ZC547"/>
      <c r="ZD547"/>
      <c r="ZE547"/>
      <c r="ZF547"/>
      <c r="ZG547"/>
      <c r="ZH547"/>
      <c r="ZI547"/>
      <c r="ZJ547"/>
      <c r="ZK547"/>
      <c r="ZL547"/>
      <c r="ZM547"/>
      <c r="ZN547"/>
      <c r="ZO547"/>
      <c r="ZP547"/>
      <c r="ZQ547"/>
      <c r="ZR547"/>
      <c r="ZS547"/>
      <c r="ZT547"/>
      <c r="ZU547"/>
      <c r="ZV547"/>
      <c r="ZW547"/>
      <c r="ZX547"/>
      <c r="ZY547"/>
      <c r="ZZ547"/>
      <c r="AAA547"/>
      <c r="AAB547"/>
      <c r="AAC547"/>
      <c r="AAD547"/>
      <c r="AAE547"/>
      <c r="AAF547"/>
      <c r="AAG547"/>
      <c r="AAH547"/>
      <c r="AAI547"/>
      <c r="AAJ547"/>
      <c r="AAK547"/>
      <c r="AAL547"/>
      <c r="AAM547"/>
      <c r="AAN547"/>
      <c r="AAO547"/>
      <c r="AAP547"/>
      <c r="AAQ547"/>
      <c r="AAR547"/>
      <c r="AAS547"/>
      <c r="AAT547"/>
      <c r="AAU547"/>
      <c r="AAV547"/>
      <c r="AAW547"/>
      <c r="AAX547"/>
      <c r="AAY547"/>
      <c r="AAZ547"/>
      <c r="ABA547"/>
      <c r="ABB547"/>
      <c r="ABC547"/>
      <c r="ABD547"/>
      <c r="ABE547"/>
      <c r="ABF547"/>
      <c r="ABG547"/>
      <c r="ABH547"/>
      <c r="ABI547"/>
      <c r="ABJ547"/>
      <c r="ABK547"/>
      <c r="ABL547"/>
      <c r="ABM547"/>
      <c r="ABN547"/>
      <c r="ABO547"/>
      <c r="ABP547"/>
      <c r="ABQ547"/>
      <c r="ABR547"/>
      <c r="ABS547"/>
      <c r="ABT547"/>
      <c r="ABU547"/>
      <c r="ABV547"/>
      <c r="ABW547"/>
      <c r="ABX547"/>
      <c r="ABY547"/>
      <c r="ABZ547"/>
      <c r="ACA547"/>
      <c r="ACB547"/>
      <c r="ACC547"/>
      <c r="ACD547"/>
      <c r="ACE547"/>
      <c r="ACF547"/>
      <c r="ACG547"/>
      <c r="ACH547"/>
      <c r="ACI547"/>
      <c r="ACJ547"/>
      <c r="ACK547"/>
      <c r="ACL547"/>
      <c r="ACM547"/>
      <c r="ACN547"/>
      <c r="ACO547"/>
      <c r="ACP547"/>
      <c r="ACQ547"/>
      <c r="ACR547"/>
      <c r="ACS547"/>
      <c r="ACT547"/>
      <c r="ACU547"/>
      <c r="ACV547"/>
      <c r="ACW547"/>
      <c r="ACX547"/>
      <c r="ACY547"/>
      <c r="ACZ547"/>
      <c r="ADA547"/>
      <c r="ADB547"/>
      <c r="ADC547"/>
      <c r="ADD547"/>
      <c r="ADE547"/>
      <c r="ADF547"/>
      <c r="ADG547"/>
      <c r="ADH547"/>
      <c r="ADI547"/>
      <c r="ADJ547"/>
      <c r="ADK547"/>
      <c r="ADL547"/>
      <c r="ADM547"/>
      <c r="ADN547"/>
      <c r="ADO547"/>
      <c r="ADP547"/>
      <c r="ADQ547"/>
      <c r="ADR547"/>
      <c r="ADS547"/>
      <c r="ADT547"/>
      <c r="ADU547"/>
      <c r="ADV547"/>
      <c r="ADW547"/>
      <c r="ADX547"/>
      <c r="ADY547"/>
      <c r="ADZ547"/>
      <c r="AEA547"/>
      <c r="AEB547"/>
      <c r="AEC547"/>
      <c r="AED547"/>
      <c r="AEE547"/>
      <c r="AEF547"/>
      <c r="AEG547"/>
      <c r="AEH547"/>
      <c r="AEI547"/>
      <c r="AEJ547"/>
      <c r="AEK547"/>
      <c r="AEL547"/>
      <c r="AEM547"/>
      <c r="AEN547"/>
      <c r="AEO547"/>
      <c r="AEP547"/>
      <c r="AEQ547"/>
      <c r="AER547"/>
      <c r="AES547"/>
      <c r="AET547"/>
      <c r="AEU547"/>
      <c r="AEV547"/>
      <c r="AEW547"/>
      <c r="AEX547"/>
      <c r="AEY547"/>
      <c r="AEZ547"/>
      <c r="AFA547"/>
      <c r="AFB547"/>
      <c r="AFC547"/>
      <c r="AFD547"/>
      <c r="AFE547"/>
      <c r="AFF547"/>
      <c r="AFG547"/>
      <c r="AFH547"/>
      <c r="AFI547"/>
      <c r="AFJ547"/>
      <c r="AFK547"/>
      <c r="AFL547"/>
      <c r="AFM547"/>
      <c r="AFN547"/>
      <c r="AFO547"/>
      <c r="AFP547"/>
      <c r="AFQ547"/>
      <c r="AFR547"/>
      <c r="AFS547"/>
      <c r="AFT547"/>
      <c r="AFU547"/>
      <c r="AFV547"/>
      <c r="AFW547"/>
      <c r="AFX547"/>
      <c r="AFY547"/>
      <c r="AFZ547"/>
      <c r="AGA547"/>
      <c r="AGB547"/>
      <c r="AGC547"/>
      <c r="AGD547"/>
      <c r="AGE547"/>
      <c r="AGF547"/>
      <c r="AGG547"/>
      <c r="AGH547"/>
      <c r="AGI547"/>
      <c r="AGJ547"/>
      <c r="AGK547"/>
      <c r="AGL547"/>
      <c r="AGM547"/>
      <c r="AGN547"/>
      <c r="AGO547"/>
      <c r="AGP547"/>
      <c r="AGQ547"/>
      <c r="AGR547"/>
      <c r="AGS547"/>
      <c r="AGT547"/>
      <c r="AGU547"/>
      <c r="AGV547"/>
      <c r="AGW547"/>
      <c r="AGX547"/>
      <c r="AGY547"/>
      <c r="AGZ547"/>
      <c r="AHA547"/>
      <c r="AHB547"/>
      <c r="AHC547"/>
      <c r="AHD547"/>
      <c r="AHE547"/>
      <c r="AHF547"/>
      <c r="AHG547"/>
      <c r="AHH547"/>
      <c r="AHI547"/>
      <c r="AHJ547"/>
      <c r="AHK547"/>
      <c r="AHL547"/>
      <c r="AHM547"/>
      <c r="AHN547"/>
      <c r="AHO547"/>
      <c r="AHP547"/>
      <c r="AHQ547"/>
      <c r="AHR547"/>
      <c r="AHS547"/>
      <c r="AHT547"/>
      <c r="AHU547"/>
      <c r="AHV547"/>
      <c r="AHW547"/>
      <c r="AHX547"/>
      <c r="AHY547"/>
      <c r="AHZ547"/>
      <c r="AIA547"/>
      <c r="AIB547"/>
      <c r="AIC547"/>
      <c r="AID547"/>
      <c r="AIE547"/>
      <c r="AIF547"/>
      <c r="AIG547"/>
      <c r="AIH547"/>
      <c r="AII547"/>
      <c r="AIJ547"/>
      <c r="AIK547"/>
      <c r="AIL547"/>
      <c r="AIM547"/>
      <c r="AIN547"/>
      <c r="AIO547"/>
      <c r="AIP547"/>
      <c r="AIQ547"/>
      <c r="AIR547"/>
      <c r="AIS547"/>
      <c r="AIT547"/>
      <c r="AIU547"/>
      <c r="AIV547"/>
      <c r="AIW547"/>
      <c r="AIX547"/>
      <c r="AIY547"/>
      <c r="AIZ547"/>
      <c r="AJA547"/>
      <c r="AJB547"/>
      <c r="AJC547"/>
      <c r="AJD547"/>
      <c r="AJE547"/>
      <c r="AJF547"/>
      <c r="AJG547"/>
      <c r="AJH547"/>
      <c r="AJI547"/>
      <c r="AJJ547"/>
      <c r="AJK547"/>
      <c r="AJL547"/>
      <c r="AJM547"/>
      <c r="AJN547"/>
      <c r="AJO547"/>
      <c r="AJP547"/>
      <c r="AJQ547"/>
      <c r="AJR547"/>
      <c r="AJS547"/>
      <c r="AJT547"/>
      <c r="AJU547"/>
      <c r="AJV547"/>
      <c r="AJW547"/>
      <c r="AJX547"/>
      <c r="AJY547"/>
      <c r="AJZ547"/>
      <c r="AKA547"/>
      <c r="AKB547"/>
      <c r="AKC547"/>
      <c r="AKD547"/>
      <c r="AKE547"/>
      <c r="AKF547"/>
      <c r="AKG547"/>
      <c r="AKH547"/>
      <c r="AKI547"/>
      <c r="AKJ547"/>
      <c r="AKK547"/>
      <c r="AKL547"/>
      <c r="AKM547"/>
      <c r="AKN547"/>
      <c r="AKO547"/>
      <c r="AKP547"/>
      <c r="AKQ547"/>
      <c r="AKR547"/>
      <c r="AKS547"/>
      <c r="AKT547"/>
      <c r="AKU547"/>
      <c r="AKV547"/>
      <c r="AKW547"/>
      <c r="AKX547"/>
      <c r="AKY547"/>
      <c r="AKZ547"/>
      <c r="ALA547"/>
      <c r="ALB547"/>
      <c r="ALC547"/>
      <c r="ALD547"/>
      <c r="ALE547"/>
      <c r="ALF547"/>
      <c r="ALG547"/>
      <c r="ALH547"/>
      <c r="ALI547"/>
      <c r="ALJ547"/>
      <c r="ALK547"/>
      <c r="ALL547"/>
      <c r="ALM547"/>
      <c r="ALN547"/>
      <c r="ALO547"/>
      <c r="ALP547"/>
      <c r="ALQ547"/>
      <c r="ALR547"/>
      <c r="ALS547"/>
      <c r="ALT547"/>
      <c r="ALU547"/>
      <c r="ALV547"/>
      <c r="ALW547"/>
      <c r="ALX547"/>
      <c r="ALY547"/>
      <c r="ALZ547"/>
      <c r="AMA547"/>
      <c r="AMB547"/>
      <c r="AMC547"/>
      <c r="AMD547"/>
      <c r="AME547"/>
      <c r="AMF547"/>
      <c r="AMG547"/>
      <c r="AMH547"/>
      <c r="AMI547"/>
      <c r="AMJ547"/>
      <c r="AMK547"/>
      <c r="AML547"/>
      <c r="AMM547"/>
      <c r="AMN547"/>
      <c r="AMO547"/>
      <c r="AMP547"/>
      <c r="AMQ547"/>
      <c r="AMR547"/>
      <c r="AMS547"/>
      <c r="AMT547"/>
      <c r="AMU547"/>
    </row>
    <row r="548" spans="3:1035" s="6" customFormat="1" ht="15" customHeight="1" x14ac:dyDescent="0.25">
      <c r="C548" s="6" t="str">
        <f t="shared" si="195"/>
        <v>SANCO2</v>
      </c>
      <c r="D548" s="6" t="str">
        <f t="shared" si="196"/>
        <v>GS4-45HPC &amp; SAN-83SSAQA  (83 gal)</v>
      </c>
      <c r="E548" s="6">
        <f t="shared" si="197"/>
        <v>2200817</v>
      </c>
      <c r="F548" s="55">
        <f t="shared" si="198"/>
        <v>83</v>
      </c>
      <c r="G548" s="6" t="str">
        <f t="shared" si="199"/>
        <v>SANCO280</v>
      </c>
      <c r="H548" s="114">
        <f t="shared" si="200"/>
        <v>0</v>
      </c>
      <c r="I548" s="152" t="str">
        <f t="shared" si="201"/>
        <v>SANCO2GS4_SAN83SSAQA</v>
      </c>
      <c r="J548" s="114">
        <v>2</v>
      </c>
      <c r="K548" s="219">
        <v>3.75</v>
      </c>
      <c r="L548" s="91" t="s">
        <v>188</v>
      </c>
      <c r="M548" s="32">
        <v>3</v>
      </c>
      <c r="N548" s="75">
        <f t="shared" si="202"/>
        <v>22</v>
      </c>
      <c r="O548" s="12" t="s">
        <v>898</v>
      </c>
      <c r="P548" s="62">
        <f t="shared" si="260"/>
        <v>8</v>
      </c>
      <c r="Q548" s="164">
        <f t="shared" si="191"/>
        <v>2200817</v>
      </c>
      <c r="R548" s="59" t="str">
        <f t="shared" si="203"/>
        <v>GS4-45HPC &amp; SAN-83SSAQA  (83 gal)</v>
      </c>
      <c r="S548" s="151">
        <f t="shared" si="192"/>
        <v>1</v>
      </c>
      <c r="T548" s="93" t="s">
        <v>913</v>
      </c>
      <c r="U548" s="14">
        <v>83</v>
      </c>
      <c r="V548" s="30" t="s">
        <v>900</v>
      </c>
      <c r="W548" s="80" t="s">
        <v>900</v>
      </c>
      <c r="X548" s="85" t="str">
        <f t="shared" si="193"/>
        <v>SANCO280</v>
      </c>
      <c r="Y548" s="113">
        <v>0</v>
      </c>
      <c r="Z548" s="46"/>
      <c r="AA548" s="150">
        <v>44365</v>
      </c>
      <c r="AB548" s="44"/>
      <c r="AC548" s="124" t="str">
        <f t="shared" si="204"/>
        <v>2,     2200817,   "GS4-45HPC &amp; SAN-83SSAQA  (83 gal)"</v>
      </c>
      <c r="AD548" s="126" t="str">
        <f t="shared" si="261"/>
        <v>SANCO2</v>
      </c>
      <c r="AE548" t="s">
        <v>914</v>
      </c>
      <c r="AF548" s="167">
        <f t="shared" si="194"/>
        <v>1</v>
      </c>
      <c r="AG548" s="124" t="str">
        <f t="shared" si="205"/>
        <v xml:space="preserve">          case  GS4-45HPC &amp; SAN-83SSAQA  (83 gal)   :   "SANCO2GS4_SAN83SSAQA"</v>
      </c>
      <c r="AH548" s="6">
        <v>3.75</v>
      </c>
      <c r="AJ548" s="6">
        <v>2</v>
      </c>
      <c r="AK548"/>
      <c r="AL548" s="138" t="str">
        <f t="shared" si="206"/>
        <v/>
      </c>
      <c r="AM548" s="138" t="str">
        <f t="shared" si="207"/>
        <v/>
      </c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  <c r="CO548"/>
      <c r="CP548"/>
      <c r="CQ548"/>
      <c r="CR548"/>
      <c r="CS548"/>
      <c r="CT548"/>
      <c r="CU548"/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  <c r="DQ548"/>
      <c r="DR548"/>
      <c r="DS548"/>
      <c r="DT548"/>
      <c r="DU548"/>
      <c r="DV548"/>
      <c r="DW548"/>
      <c r="DX548"/>
      <c r="DY548"/>
      <c r="DZ548"/>
      <c r="EA548"/>
      <c r="EB548"/>
      <c r="EC548"/>
      <c r="ED548"/>
      <c r="EE548"/>
      <c r="EF548"/>
      <c r="EG548"/>
      <c r="EH548"/>
      <c r="EI548"/>
      <c r="EJ548"/>
      <c r="EK548"/>
      <c r="EL548"/>
      <c r="EM548"/>
      <c r="EN548"/>
      <c r="EO548"/>
      <c r="EP548"/>
      <c r="EQ548"/>
      <c r="ER548"/>
      <c r="ES548"/>
      <c r="ET548"/>
      <c r="EU548"/>
      <c r="EV548"/>
      <c r="EW548"/>
      <c r="EX548"/>
      <c r="EY548"/>
      <c r="EZ548"/>
      <c r="FA548"/>
      <c r="FB548"/>
      <c r="FC548"/>
      <c r="FD548"/>
      <c r="FE548"/>
      <c r="FF548"/>
      <c r="FG548"/>
      <c r="FH548"/>
      <c r="FI548"/>
      <c r="FJ548"/>
      <c r="FK548"/>
      <c r="FL548"/>
      <c r="FM548"/>
      <c r="FN548"/>
      <c r="FO548"/>
      <c r="FP548"/>
      <c r="FQ548"/>
      <c r="FR548"/>
      <c r="FS548"/>
      <c r="FT548"/>
      <c r="FU548"/>
      <c r="FV548"/>
      <c r="FW548"/>
      <c r="FX548"/>
      <c r="FY548"/>
      <c r="FZ548"/>
      <c r="GA548"/>
      <c r="GB548"/>
      <c r="GC548"/>
      <c r="GD548"/>
      <c r="GE548"/>
      <c r="GF548"/>
      <c r="GG548"/>
      <c r="GH548"/>
      <c r="GI548"/>
      <c r="GJ548"/>
      <c r="GK548"/>
      <c r="GL548"/>
      <c r="GM548"/>
      <c r="GN548"/>
      <c r="GO548"/>
      <c r="GP548"/>
      <c r="GQ548"/>
      <c r="GR548"/>
      <c r="GS548"/>
      <c r="GT548"/>
      <c r="GU548"/>
      <c r="GV548"/>
      <c r="GW548"/>
      <c r="GX548"/>
      <c r="GY548"/>
      <c r="GZ548"/>
      <c r="HA548"/>
      <c r="HB548"/>
      <c r="HC548"/>
      <c r="HD548"/>
      <c r="HE548"/>
      <c r="HF548"/>
      <c r="HG548"/>
      <c r="HH548"/>
      <c r="HI548"/>
      <c r="HJ548"/>
      <c r="HK548"/>
      <c r="HL548"/>
      <c r="HM548"/>
      <c r="HN548"/>
      <c r="HO548"/>
      <c r="HP548"/>
      <c r="HQ548"/>
      <c r="HR548"/>
      <c r="HS548"/>
      <c r="HT548"/>
      <c r="HU548"/>
      <c r="HV548"/>
      <c r="HW548"/>
      <c r="HX548"/>
      <c r="HY548"/>
      <c r="HZ548"/>
      <c r="IA548"/>
      <c r="IB548"/>
      <c r="IC548"/>
      <c r="ID548"/>
      <c r="IE548"/>
      <c r="IF548"/>
      <c r="IG548"/>
      <c r="IH548"/>
      <c r="II548"/>
      <c r="IJ548"/>
      <c r="IK548"/>
      <c r="IL548"/>
      <c r="IM548"/>
      <c r="IN548"/>
      <c r="IO548"/>
      <c r="IP548"/>
      <c r="IQ548"/>
      <c r="IR548"/>
      <c r="IS548"/>
      <c r="IT548"/>
      <c r="IU548"/>
      <c r="IV548"/>
      <c r="IW548"/>
      <c r="IX548"/>
      <c r="IY548"/>
      <c r="IZ548"/>
      <c r="JA548"/>
      <c r="JB548"/>
      <c r="JC548"/>
      <c r="JD548"/>
      <c r="JE548"/>
      <c r="JF548"/>
      <c r="JG548"/>
      <c r="JH548"/>
      <c r="JI548"/>
      <c r="JJ548"/>
      <c r="JK548"/>
      <c r="JL548"/>
      <c r="JM548"/>
      <c r="JN548"/>
      <c r="JO548"/>
      <c r="JP548"/>
      <c r="JQ548"/>
      <c r="JR548"/>
      <c r="JS548"/>
      <c r="JT548"/>
      <c r="JU548"/>
      <c r="JV548"/>
      <c r="JW548"/>
      <c r="JX548"/>
      <c r="JY548"/>
      <c r="JZ548"/>
      <c r="KA548"/>
      <c r="KB548"/>
      <c r="KC548"/>
      <c r="KD548"/>
      <c r="KE548"/>
      <c r="KF548"/>
      <c r="KG548"/>
      <c r="KH548"/>
      <c r="KI548"/>
      <c r="KJ548"/>
      <c r="KK548"/>
      <c r="KL548"/>
      <c r="KM548"/>
      <c r="KN548"/>
      <c r="KO548"/>
      <c r="KP548"/>
      <c r="KQ548"/>
      <c r="KR548"/>
      <c r="KS548"/>
      <c r="KT548"/>
      <c r="KU548"/>
      <c r="KV548"/>
      <c r="KW548"/>
      <c r="KX548"/>
      <c r="KY548"/>
      <c r="KZ548"/>
      <c r="LA548"/>
      <c r="LB548"/>
      <c r="LC548"/>
      <c r="LD548"/>
      <c r="LE548"/>
      <c r="LF548"/>
      <c r="LG548"/>
      <c r="LH548"/>
      <c r="LI548"/>
      <c r="LJ548"/>
      <c r="LK548"/>
      <c r="LL548"/>
      <c r="LM548"/>
      <c r="LN548"/>
      <c r="LO548"/>
      <c r="LP548"/>
      <c r="LQ548"/>
      <c r="LR548"/>
      <c r="LS548"/>
      <c r="LT548"/>
      <c r="LU548"/>
      <c r="LV548"/>
      <c r="LW548"/>
      <c r="LX548"/>
      <c r="LY548"/>
      <c r="LZ548"/>
      <c r="MA548"/>
      <c r="MB548"/>
      <c r="MC548"/>
      <c r="MD548"/>
      <c r="ME548"/>
      <c r="MF548"/>
      <c r="MG548"/>
      <c r="MH548"/>
      <c r="MI548"/>
      <c r="MJ548"/>
      <c r="MK548"/>
      <c r="ML548"/>
      <c r="MM548"/>
      <c r="MN548"/>
      <c r="MO548"/>
      <c r="MP548"/>
      <c r="MQ548"/>
      <c r="MR548"/>
      <c r="MS548"/>
      <c r="MT548"/>
      <c r="MU548"/>
      <c r="MV548"/>
      <c r="MW548"/>
      <c r="MX548"/>
      <c r="MY548"/>
      <c r="MZ548"/>
      <c r="NA548"/>
      <c r="NB548"/>
      <c r="NC548"/>
      <c r="ND548"/>
      <c r="NE548"/>
      <c r="NF548"/>
      <c r="NG548"/>
      <c r="NH548"/>
      <c r="NI548"/>
      <c r="NJ548"/>
      <c r="NK548"/>
      <c r="NL548"/>
      <c r="NM548"/>
      <c r="NN548"/>
      <c r="NO548"/>
      <c r="NP548"/>
      <c r="NQ548"/>
      <c r="NR548"/>
      <c r="NS548"/>
      <c r="NT548"/>
      <c r="NU548"/>
      <c r="NV548"/>
      <c r="NW548"/>
      <c r="NX548"/>
      <c r="NY548"/>
      <c r="NZ548"/>
      <c r="OA548"/>
      <c r="OB548"/>
      <c r="OC548"/>
      <c r="OD548"/>
      <c r="OE548"/>
      <c r="OF548"/>
      <c r="OG548"/>
      <c r="OH548"/>
      <c r="OI548"/>
      <c r="OJ548"/>
      <c r="OK548"/>
      <c r="OL548"/>
      <c r="OM548"/>
      <c r="ON548"/>
      <c r="OO548"/>
      <c r="OP548"/>
      <c r="OQ548"/>
      <c r="OR548"/>
      <c r="OS548"/>
      <c r="OT548"/>
      <c r="OU548"/>
      <c r="OV548"/>
      <c r="OW548"/>
      <c r="OX548"/>
      <c r="OY548"/>
      <c r="OZ548"/>
      <c r="PA548"/>
      <c r="PB548"/>
      <c r="PC548"/>
      <c r="PD548"/>
      <c r="PE548"/>
      <c r="PF548"/>
      <c r="PG548"/>
      <c r="PH548"/>
      <c r="PI548"/>
      <c r="PJ548"/>
      <c r="PK548"/>
      <c r="PL548"/>
      <c r="PM548"/>
      <c r="PN548"/>
      <c r="PO548"/>
      <c r="PP548"/>
      <c r="PQ548"/>
      <c r="PR548"/>
      <c r="PS548"/>
      <c r="PT548"/>
      <c r="PU548"/>
      <c r="PV548"/>
      <c r="PW548"/>
      <c r="PX548"/>
      <c r="PY548"/>
      <c r="PZ548"/>
      <c r="QA548"/>
      <c r="QB548"/>
      <c r="QC548"/>
      <c r="QD548"/>
      <c r="QE548"/>
      <c r="QF548"/>
      <c r="QG548"/>
      <c r="QH548"/>
      <c r="QI548"/>
      <c r="QJ548"/>
      <c r="QK548"/>
      <c r="QL548"/>
      <c r="QM548"/>
      <c r="QN548"/>
      <c r="QO548"/>
      <c r="QP548"/>
      <c r="QQ548"/>
      <c r="QR548"/>
      <c r="QS548"/>
      <c r="QT548"/>
      <c r="QU548"/>
      <c r="QV548"/>
      <c r="QW548"/>
      <c r="QX548"/>
      <c r="QY548"/>
      <c r="QZ548"/>
      <c r="RA548"/>
      <c r="RB548"/>
      <c r="RC548"/>
      <c r="RD548"/>
      <c r="RE548"/>
      <c r="RF548"/>
      <c r="RG548"/>
      <c r="RH548"/>
      <c r="RI548"/>
      <c r="RJ548"/>
      <c r="RK548"/>
      <c r="RL548"/>
      <c r="RM548"/>
      <c r="RN548"/>
      <c r="RO548"/>
      <c r="RP548"/>
      <c r="RQ548"/>
      <c r="RR548"/>
      <c r="RS548"/>
      <c r="RT548"/>
      <c r="RU548"/>
      <c r="RV548"/>
      <c r="RW548"/>
      <c r="RX548"/>
      <c r="RY548"/>
      <c r="RZ548"/>
      <c r="SA548"/>
      <c r="SB548"/>
      <c r="SC548"/>
      <c r="SD548"/>
      <c r="SE548"/>
      <c r="SF548"/>
      <c r="SG548"/>
      <c r="SH548"/>
      <c r="SI548"/>
      <c r="SJ548"/>
      <c r="SK548"/>
      <c r="SL548"/>
      <c r="SM548"/>
      <c r="SN548"/>
      <c r="SO548"/>
      <c r="SP548"/>
      <c r="SQ548"/>
      <c r="SR548"/>
      <c r="SS548"/>
      <c r="ST548"/>
      <c r="SU548"/>
      <c r="SV548"/>
      <c r="SW548"/>
      <c r="SX548"/>
      <c r="SY548"/>
      <c r="SZ548"/>
      <c r="TA548"/>
      <c r="TB548"/>
      <c r="TC548"/>
      <c r="TD548"/>
      <c r="TE548"/>
      <c r="TF548"/>
      <c r="TG548"/>
      <c r="TH548"/>
      <c r="TI548"/>
      <c r="TJ548"/>
      <c r="TK548"/>
      <c r="TL548"/>
      <c r="TM548"/>
      <c r="TN548"/>
      <c r="TO548"/>
      <c r="TP548"/>
      <c r="TQ548"/>
      <c r="TR548"/>
      <c r="TS548"/>
      <c r="TT548"/>
      <c r="TU548"/>
      <c r="TV548"/>
      <c r="TW548"/>
      <c r="TX548"/>
      <c r="TY548"/>
      <c r="TZ548"/>
      <c r="UA548"/>
      <c r="UB548"/>
      <c r="UC548"/>
      <c r="UD548"/>
      <c r="UE548"/>
      <c r="UF548"/>
      <c r="UG548"/>
      <c r="UH548"/>
      <c r="UI548"/>
      <c r="UJ548"/>
      <c r="UK548"/>
      <c r="UL548"/>
      <c r="UM548"/>
      <c r="UN548"/>
      <c r="UO548"/>
      <c r="UP548"/>
      <c r="UQ548"/>
      <c r="UR548"/>
      <c r="US548"/>
      <c r="UT548"/>
      <c r="UU548"/>
      <c r="UV548"/>
      <c r="UW548"/>
      <c r="UX548"/>
      <c r="UY548"/>
      <c r="UZ548"/>
      <c r="VA548"/>
      <c r="VB548"/>
      <c r="VC548"/>
      <c r="VD548"/>
      <c r="VE548"/>
      <c r="VF548"/>
      <c r="VG548"/>
      <c r="VH548"/>
      <c r="VI548"/>
      <c r="VJ548"/>
      <c r="VK548"/>
      <c r="VL548"/>
      <c r="VM548"/>
      <c r="VN548"/>
      <c r="VO548"/>
      <c r="VP548"/>
      <c r="VQ548"/>
      <c r="VR548"/>
      <c r="VS548"/>
      <c r="VT548"/>
      <c r="VU548"/>
      <c r="VV548"/>
      <c r="VW548"/>
      <c r="VX548"/>
      <c r="VY548"/>
      <c r="VZ548"/>
      <c r="WA548"/>
      <c r="WB548"/>
      <c r="WC548"/>
      <c r="WD548"/>
      <c r="WE548"/>
      <c r="WF548"/>
      <c r="WG548"/>
      <c r="WH548"/>
      <c r="WI548"/>
      <c r="WJ548"/>
      <c r="WK548"/>
      <c r="WL548"/>
      <c r="WM548"/>
      <c r="WN548"/>
      <c r="WO548"/>
      <c r="WP548"/>
      <c r="WQ548"/>
      <c r="WR548"/>
      <c r="WS548"/>
      <c r="WT548"/>
      <c r="WU548"/>
      <c r="WV548"/>
      <c r="WW548"/>
      <c r="WX548"/>
      <c r="WY548"/>
      <c r="WZ548"/>
      <c r="XA548"/>
      <c r="XB548"/>
      <c r="XC548"/>
      <c r="XD548"/>
      <c r="XE548"/>
      <c r="XF548"/>
      <c r="XG548"/>
      <c r="XH548"/>
      <c r="XI548"/>
      <c r="XJ548"/>
      <c r="XK548"/>
      <c r="XL548"/>
      <c r="XM548"/>
      <c r="XN548"/>
      <c r="XO548"/>
      <c r="XP548"/>
      <c r="XQ548"/>
      <c r="XR548"/>
      <c r="XS548"/>
      <c r="XT548"/>
      <c r="XU548"/>
      <c r="XV548"/>
      <c r="XW548"/>
      <c r="XX548"/>
      <c r="XY548"/>
      <c r="XZ548"/>
      <c r="YA548"/>
      <c r="YB548"/>
      <c r="YC548"/>
      <c r="YD548"/>
      <c r="YE548"/>
      <c r="YF548"/>
      <c r="YG548"/>
      <c r="YH548"/>
      <c r="YI548"/>
      <c r="YJ548"/>
      <c r="YK548"/>
      <c r="YL548"/>
      <c r="YM548"/>
      <c r="YN548"/>
      <c r="YO548"/>
      <c r="YP548"/>
      <c r="YQ548"/>
      <c r="YR548"/>
      <c r="YS548"/>
      <c r="YT548"/>
      <c r="YU548"/>
      <c r="YV548"/>
      <c r="YW548"/>
      <c r="YX548"/>
      <c r="YY548"/>
      <c r="YZ548"/>
      <c r="ZA548"/>
      <c r="ZB548"/>
      <c r="ZC548"/>
      <c r="ZD548"/>
      <c r="ZE548"/>
      <c r="ZF548"/>
      <c r="ZG548"/>
      <c r="ZH548"/>
      <c r="ZI548"/>
      <c r="ZJ548"/>
      <c r="ZK548"/>
      <c r="ZL548"/>
      <c r="ZM548"/>
      <c r="ZN548"/>
      <c r="ZO548"/>
      <c r="ZP548"/>
      <c r="ZQ548"/>
      <c r="ZR548"/>
      <c r="ZS548"/>
      <c r="ZT548"/>
      <c r="ZU548"/>
      <c r="ZV548"/>
      <c r="ZW548"/>
      <c r="ZX548"/>
      <c r="ZY548"/>
      <c r="ZZ548"/>
      <c r="AAA548"/>
      <c r="AAB548"/>
      <c r="AAC548"/>
      <c r="AAD548"/>
      <c r="AAE548"/>
      <c r="AAF548"/>
      <c r="AAG548"/>
      <c r="AAH548"/>
      <c r="AAI548"/>
      <c r="AAJ548"/>
      <c r="AAK548"/>
      <c r="AAL548"/>
      <c r="AAM548"/>
      <c r="AAN548"/>
      <c r="AAO548"/>
      <c r="AAP548"/>
      <c r="AAQ548"/>
      <c r="AAR548"/>
      <c r="AAS548"/>
      <c r="AAT548"/>
      <c r="AAU548"/>
      <c r="AAV548"/>
      <c r="AAW548"/>
      <c r="AAX548"/>
      <c r="AAY548"/>
      <c r="AAZ548"/>
      <c r="ABA548"/>
      <c r="ABB548"/>
      <c r="ABC548"/>
      <c r="ABD548"/>
      <c r="ABE548"/>
      <c r="ABF548"/>
      <c r="ABG548"/>
      <c r="ABH548"/>
      <c r="ABI548"/>
      <c r="ABJ548"/>
      <c r="ABK548"/>
      <c r="ABL548"/>
      <c r="ABM548"/>
      <c r="ABN548"/>
      <c r="ABO548"/>
      <c r="ABP548"/>
      <c r="ABQ548"/>
      <c r="ABR548"/>
      <c r="ABS548"/>
      <c r="ABT548"/>
      <c r="ABU548"/>
      <c r="ABV548"/>
      <c r="ABW548"/>
      <c r="ABX548"/>
      <c r="ABY548"/>
      <c r="ABZ548"/>
      <c r="ACA548"/>
      <c r="ACB548"/>
      <c r="ACC548"/>
      <c r="ACD548"/>
      <c r="ACE548"/>
      <c r="ACF548"/>
      <c r="ACG548"/>
      <c r="ACH548"/>
      <c r="ACI548"/>
      <c r="ACJ548"/>
      <c r="ACK548"/>
      <c r="ACL548"/>
      <c r="ACM548"/>
      <c r="ACN548"/>
      <c r="ACO548"/>
      <c r="ACP548"/>
      <c r="ACQ548"/>
      <c r="ACR548"/>
      <c r="ACS548"/>
      <c r="ACT548"/>
      <c r="ACU548"/>
      <c r="ACV548"/>
      <c r="ACW548"/>
      <c r="ACX548"/>
      <c r="ACY548"/>
      <c r="ACZ548"/>
      <c r="ADA548"/>
      <c r="ADB548"/>
      <c r="ADC548"/>
      <c r="ADD548"/>
      <c r="ADE548"/>
      <c r="ADF548"/>
      <c r="ADG548"/>
      <c r="ADH548"/>
      <c r="ADI548"/>
      <c r="ADJ548"/>
      <c r="ADK548"/>
      <c r="ADL548"/>
      <c r="ADM548"/>
      <c r="ADN548"/>
      <c r="ADO548"/>
      <c r="ADP548"/>
      <c r="ADQ548"/>
      <c r="ADR548"/>
      <c r="ADS548"/>
      <c r="ADT548"/>
      <c r="ADU548"/>
      <c r="ADV548"/>
      <c r="ADW548"/>
      <c r="ADX548"/>
      <c r="ADY548"/>
      <c r="ADZ548"/>
      <c r="AEA548"/>
      <c r="AEB548"/>
      <c r="AEC548"/>
      <c r="AED548"/>
      <c r="AEE548"/>
      <c r="AEF548"/>
      <c r="AEG548"/>
      <c r="AEH548"/>
      <c r="AEI548"/>
      <c r="AEJ548"/>
      <c r="AEK548"/>
      <c r="AEL548"/>
      <c r="AEM548"/>
      <c r="AEN548"/>
      <c r="AEO548"/>
      <c r="AEP548"/>
      <c r="AEQ548"/>
      <c r="AER548"/>
      <c r="AES548"/>
      <c r="AET548"/>
      <c r="AEU548"/>
      <c r="AEV548"/>
      <c r="AEW548"/>
      <c r="AEX548"/>
      <c r="AEY548"/>
      <c r="AEZ548"/>
      <c r="AFA548"/>
      <c r="AFB548"/>
      <c r="AFC548"/>
      <c r="AFD548"/>
      <c r="AFE548"/>
      <c r="AFF548"/>
      <c r="AFG548"/>
      <c r="AFH548"/>
      <c r="AFI548"/>
      <c r="AFJ548"/>
      <c r="AFK548"/>
      <c r="AFL548"/>
      <c r="AFM548"/>
      <c r="AFN548"/>
      <c r="AFO548"/>
      <c r="AFP548"/>
      <c r="AFQ548"/>
      <c r="AFR548"/>
      <c r="AFS548"/>
      <c r="AFT548"/>
      <c r="AFU548"/>
      <c r="AFV548"/>
      <c r="AFW548"/>
      <c r="AFX548"/>
      <c r="AFY548"/>
      <c r="AFZ548"/>
      <c r="AGA548"/>
      <c r="AGB548"/>
      <c r="AGC548"/>
      <c r="AGD548"/>
      <c r="AGE548"/>
      <c r="AGF548"/>
      <c r="AGG548"/>
      <c r="AGH548"/>
      <c r="AGI548"/>
      <c r="AGJ548"/>
      <c r="AGK548"/>
      <c r="AGL548"/>
      <c r="AGM548"/>
      <c r="AGN548"/>
      <c r="AGO548"/>
      <c r="AGP548"/>
      <c r="AGQ548"/>
      <c r="AGR548"/>
      <c r="AGS548"/>
      <c r="AGT548"/>
      <c r="AGU548"/>
      <c r="AGV548"/>
      <c r="AGW548"/>
      <c r="AGX548"/>
      <c r="AGY548"/>
      <c r="AGZ548"/>
      <c r="AHA548"/>
      <c r="AHB548"/>
      <c r="AHC548"/>
      <c r="AHD548"/>
      <c r="AHE548"/>
      <c r="AHF548"/>
      <c r="AHG548"/>
      <c r="AHH548"/>
      <c r="AHI548"/>
      <c r="AHJ548"/>
      <c r="AHK548"/>
      <c r="AHL548"/>
      <c r="AHM548"/>
      <c r="AHN548"/>
      <c r="AHO548"/>
      <c r="AHP548"/>
      <c r="AHQ548"/>
      <c r="AHR548"/>
      <c r="AHS548"/>
      <c r="AHT548"/>
      <c r="AHU548"/>
      <c r="AHV548"/>
      <c r="AHW548"/>
      <c r="AHX548"/>
      <c r="AHY548"/>
      <c r="AHZ548"/>
      <c r="AIA548"/>
      <c r="AIB548"/>
      <c r="AIC548"/>
      <c r="AID548"/>
      <c r="AIE548"/>
      <c r="AIF548"/>
      <c r="AIG548"/>
      <c r="AIH548"/>
      <c r="AII548"/>
      <c r="AIJ548"/>
      <c r="AIK548"/>
      <c r="AIL548"/>
      <c r="AIM548"/>
      <c r="AIN548"/>
      <c r="AIO548"/>
      <c r="AIP548"/>
      <c r="AIQ548"/>
      <c r="AIR548"/>
      <c r="AIS548"/>
      <c r="AIT548"/>
      <c r="AIU548"/>
      <c r="AIV548"/>
      <c r="AIW548"/>
      <c r="AIX548"/>
      <c r="AIY548"/>
      <c r="AIZ548"/>
      <c r="AJA548"/>
      <c r="AJB548"/>
      <c r="AJC548"/>
      <c r="AJD548"/>
      <c r="AJE548"/>
      <c r="AJF548"/>
      <c r="AJG548"/>
      <c r="AJH548"/>
      <c r="AJI548"/>
      <c r="AJJ548"/>
      <c r="AJK548"/>
      <c r="AJL548"/>
      <c r="AJM548"/>
      <c r="AJN548"/>
      <c r="AJO548"/>
      <c r="AJP548"/>
      <c r="AJQ548"/>
      <c r="AJR548"/>
      <c r="AJS548"/>
      <c r="AJT548"/>
      <c r="AJU548"/>
      <c r="AJV548"/>
      <c r="AJW548"/>
      <c r="AJX548"/>
      <c r="AJY548"/>
      <c r="AJZ548"/>
      <c r="AKA548"/>
      <c r="AKB548"/>
      <c r="AKC548"/>
      <c r="AKD548"/>
      <c r="AKE548"/>
      <c r="AKF548"/>
      <c r="AKG548"/>
      <c r="AKH548"/>
      <c r="AKI548"/>
      <c r="AKJ548"/>
      <c r="AKK548"/>
      <c r="AKL548"/>
      <c r="AKM548"/>
      <c r="AKN548"/>
      <c r="AKO548"/>
      <c r="AKP548"/>
      <c r="AKQ548"/>
      <c r="AKR548"/>
      <c r="AKS548"/>
      <c r="AKT548"/>
      <c r="AKU548"/>
      <c r="AKV548"/>
      <c r="AKW548"/>
      <c r="AKX548"/>
      <c r="AKY548"/>
      <c r="AKZ548"/>
      <c r="ALA548"/>
      <c r="ALB548"/>
      <c r="ALC548"/>
      <c r="ALD548"/>
      <c r="ALE548"/>
      <c r="ALF548"/>
      <c r="ALG548"/>
      <c r="ALH548"/>
      <c r="ALI548"/>
      <c r="ALJ548"/>
      <c r="ALK548"/>
      <c r="ALL548"/>
      <c r="ALM548"/>
      <c r="ALN548"/>
      <c r="ALO548"/>
      <c r="ALP548"/>
      <c r="ALQ548"/>
      <c r="ALR548"/>
      <c r="ALS548"/>
      <c r="ALT548"/>
      <c r="ALU548"/>
      <c r="ALV548"/>
      <c r="ALW548"/>
      <c r="ALX548"/>
      <c r="ALY548"/>
      <c r="ALZ548"/>
      <c r="AMA548"/>
      <c r="AMB548"/>
      <c r="AMC548"/>
      <c r="AMD548"/>
      <c r="AME548"/>
      <c r="AMF548"/>
      <c r="AMG548"/>
      <c r="AMH548"/>
      <c r="AMI548"/>
      <c r="AMJ548"/>
      <c r="AMK548"/>
      <c r="AML548"/>
      <c r="AMM548"/>
      <c r="AMN548"/>
      <c r="AMO548"/>
      <c r="AMP548"/>
      <c r="AMQ548"/>
      <c r="AMR548"/>
      <c r="AMS548"/>
      <c r="AMT548"/>
      <c r="AMU548"/>
    </row>
    <row r="549" spans="3:1035" s="6" customFormat="1" ht="15" customHeight="1" x14ac:dyDescent="0.25">
      <c r="C549" s="6" t="str">
        <f t="shared" si="195"/>
        <v>SANCO2</v>
      </c>
      <c r="D549" s="6" t="str">
        <f t="shared" si="196"/>
        <v>GS4-45HPC &amp; SAN-119GLBK  (119 gal)</v>
      </c>
      <c r="E549" s="6">
        <f t="shared" si="197"/>
        <v>2200918</v>
      </c>
      <c r="F549" s="55">
        <f t="shared" si="198"/>
        <v>119</v>
      </c>
      <c r="G549" s="6" t="str">
        <f t="shared" si="199"/>
        <v>SANCO2120</v>
      </c>
      <c r="H549" s="114">
        <f t="shared" si="200"/>
        <v>0</v>
      </c>
      <c r="I549" s="152" t="str">
        <f t="shared" si="201"/>
        <v>SANCO2GS4_SAN119GLBK</v>
      </c>
      <c r="J549" s="114">
        <v>2</v>
      </c>
      <c r="K549" s="219">
        <v>3.4</v>
      </c>
      <c r="L549" s="91" t="s">
        <v>188</v>
      </c>
      <c r="M549" s="32">
        <v>3</v>
      </c>
      <c r="N549" s="75">
        <f t="shared" si="202"/>
        <v>22</v>
      </c>
      <c r="O549" s="12" t="s">
        <v>898</v>
      </c>
      <c r="P549" s="62">
        <f t="shared" si="260"/>
        <v>9</v>
      </c>
      <c r="Q549" s="164">
        <f t="shared" si="191"/>
        <v>2200918</v>
      </c>
      <c r="R549" s="59" t="str">
        <f t="shared" si="203"/>
        <v>GS4-45HPC &amp; SAN-119GLBK  (119 gal)</v>
      </c>
      <c r="S549" s="151">
        <f t="shared" si="192"/>
        <v>1</v>
      </c>
      <c r="T549" s="93" t="s">
        <v>915</v>
      </c>
      <c r="U549" s="14">
        <v>119</v>
      </c>
      <c r="V549" s="30" t="s">
        <v>921</v>
      </c>
      <c r="W549" s="80" t="s">
        <v>921</v>
      </c>
      <c r="X549" s="85" t="str">
        <f t="shared" si="193"/>
        <v>SANCO2120</v>
      </c>
      <c r="Y549" s="113">
        <v>0</v>
      </c>
      <c r="Z549" s="46"/>
      <c r="AA549" s="150">
        <v>44365</v>
      </c>
      <c r="AB549" s="44"/>
      <c r="AC549" s="124" t="str">
        <f t="shared" si="204"/>
        <v>2,     2200918,   "GS4-45HPC &amp; SAN-119GLBK  (119 gal)"</v>
      </c>
      <c r="AD549" s="126" t="str">
        <f t="shared" si="261"/>
        <v>SANCO2</v>
      </c>
      <c r="AE549" t="s">
        <v>916</v>
      </c>
      <c r="AF549" s="167">
        <f t="shared" si="194"/>
        <v>1</v>
      </c>
      <c r="AG549" s="124" t="str">
        <f t="shared" si="205"/>
        <v xml:space="preserve">          case  GS4-45HPC &amp; SAN-119GLBK  (119 gal)   :   "SANCO2GS4_SAN119GLBK"</v>
      </c>
      <c r="AH549" s="6">
        <v>3.4</v>
      </c>
      <c r="AJ549" s="6">
        <v>2</v>
      </c>
      <c r="AK549"/>
      <c r="AL549" s="138" t="str">
        <f t="shared" si="206"/>
        <v/>
      </c>
      <c r="AM549" s="138" t="str">
        <f t="shared" si="207"/>
        <v/>
      </c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  <c r="DQ549"/>
      <c r="DR549"/>
      <c r="DS549"/>
      <c r="DT549"/>
      <c r="DU549"/>
      <c r="DV549"/>
      <c r="DW549"/>
      <c r="DX549"/>
      <c r="DY549"/>
      <c r="DZ549"/>
      <c r="EA549"/>
      <c r="EB549"/>
      <c r="EC549"/>
      <c r="ED549"/>
      <c r="EE549"/>
      <c r="EF549"/>
      <c r="EG549"/>
      <c r="EH549"/>
      <c r="EI549"/>
      <c r="EJ549"/>
      <c r="EK549"/>
      <c r="EL549"/>
      <c r="EM549"/>
      <c r="EN549"/>
      <c r="EO549"/>
      <c r="EP549"/>
      <c r="EQ549"/>
      <c r="ER549"/>
      <c r="ES549"/>
      <c r="ET549"/>
      <c r="EU549"/>
      <c r="EV549"/>
      <c r="EW549"/>
      <c r="EX549"/>
      <c r="EY549"/>
      <c r="EZ549"/>
      <c r="FA549"/>
      <c r="FB549"/>
      <c r="FC549"/>
      <c r="FD549"/>
      <c r="FE549"/>
      <c r="FF549"/>
      <c r="FG549"/>
      <c r="FH549"/>
      <c r="FI549"/>
      <c r="FJ549"/>
      <c r="FK549"/>
      <c r="FL549"/>
      <c r="FM549"/>
      <c r="FN549"/>
      <c r="FO549"/>
      <c r="FP549"/>
      <c r="FQ549"/>
      <c r="FR549"/>
      <c r="FS549"/>
      <c r="FT549"/>
      <c r="FU549"/>
      <c r="FV549"/>
      <c r="FW549"/>
      <c r="FX549"/>
      <c r="FY549"/>
      <c r="FZ549"/>
      <c r="GA549"/>
      <c r="GB549"/>
      <c r="GC549"/>
      <c r="GD549"/>
      <c r="GE549"/>
      <c r="GF549"/>
      <c r="GG549"/>
      <c r="GH549"/>
      <c r="GI549"/>
      <c r="GJ549"/>
      <c r="GK549"/>
      <c r="GL549"/>
      <c r="GM549"/>
      <c r="GN549"/>
      <c r="GO549"/>
      <c r="GP549"/>
      <c r="GQ549"/>
      <c r="GR549"/>
      <c r="GS549"/>
      <c r="GT549"/>
      <c r="GU549"/>
      <c r="GV549"/>
      <c r="GW549"/>
      <c r="GX549"/>
      <c r="GY549"/>
      <c r="GZ549"/>
      <c r="HA549"/>
      <c r="HB549"/>
      <c r="HC549"/>
      <c r="HD549"/>
      <c r="HE549"/>
      <c r="HF549"/>
      <c r="HG549"/>
      <c r="HH549"/>
      <c r="HI549"/>
      <c r="HJ549"/>
      <c r="HK549"/>
      <c r="HL549"/>
      <c r="HM549"/>
      <c r="HN549"/>
      <c r="HO549"/>
      <c r="HP549"/>
      <c r="HQ549"/>
      <c r="HR549"/>
      <c r="HS549"/>
      <c r="HT549"/>
      <c r="HU549"/>
      <c r="HV549"/>
      <c r="HW549"/>
      <c r="HX549"/>
      <c r="HY549"/>
      <c r="HZ549"/>
      <c r="IA549"/>
      <c r="IB549"/>
      <c r="IC549"/>
      <c r="ID549"/>
      <c r="IE549"/>
      <c r="IF549"/>
      <c r="IG549"/>
      <c r="IH549"/>
      <c r="II549"/>
      <c r="IJ549"/>
      <c r="IK549"/>
      <c r="IL549"/>
      <c r="IM549"/>
      <c r="IN549"/>
      <c r="IO549"/>
      <c r="IP549"/>
      <c r="IQ549"/>
      <c r="IR549"/>
      <c r="IS549"/>
      <c r="IT549"/>
      <c r="IU549"/>
      <c r="IV549"/>
      <c r="IW549"/>
      <c r="IX549"/>
      <c r="IY549"/>
      <c r="IZ549"/>
      <c r="JA549"/>
      <c r="JB549"/>
      <c r="JC549"/>
      <c r="JD549"/>
      <c r="JE549"/>
      <c r="JF549"/>
      <c r="JG549"/>
      <c r="JH549"/>
      <c r="JI549"/>
      <c r="JJ549"/>
      <c r="JK549"/>
      <c r="JL549"/>
      <c r="JM549"/>
      <c r="JN549"/>
      <c r="JO549"/>
      <c r="JP549"/>
      <c r="JQ549"/>
      <c r="JR549"/>
      <c r="JS549"/>
      <c r="JT549"/>
      <c r="JU549"/>
      <c r="JV549"/>
      <c r="JW549"/>
      <c r="JX549"/>
      <c r="JY549"/>
      <c r="JZ549"/>
      <c r="KA549"/>
      <c r="KB549"/>
      <c r="KC549"/>
      <c r="KD549"/>
      <c r="KE549"/>
      <c r="KF549"/>
      <c r="KG549"/>
      <c r="KH549"/>
      <c r="KI549"/>
      <c r="KJ549"/>
      <c r="KK549"/>
      <c r="KL549"/>
      <c r="KM549"/>
      <c r="KN549"/>
      <c r="KO549"/>
      <c r="KP549"/>
      <c r="KQ549"/>
      <c r="KR549"/>
      <c r="KS549"/>
      <c r="KT549"/>
      <c r="KU549"/>
      <c r="KV549"/>
      <c r="KW549"/>
      <c r="KX549"/>
      <c r="KY549"/>
      <c r="KZ549"/>
      <c r="LA549"/>
      <c r="LB549"/>
      <c r="LC549"/>
      <c r="LD549"/>
      <c r="LE549"/>
      <c r="LF549"/>
      <c r="LG549"/>
      <c r="LH549"/>
      <c r="LI549"/>
      <c r="LJ549"/>
      <c r="LK549"/>
      <c r="LL549"/>
      <c r="LM549"/>
      <c r="LN549"/>
      <c r="LO549"/>
      <c r="LP549"/>
      <c r="LQ549"/>
      <c r="LR549"/>
      <c r="LS549"/>
      <c r="LT549"/>
      <c r="LU549"/>
      <c r="LV549"/>
      <c r="LW549"/>
      <c r="LX549"/>
      <c r="LY549"/>
      <c r="LZ549"/>
      <c r="MA549"/>
      <c r="MB549"/>
      <c r="MC549"/>
      <c r="MD549"/>
      <c r="ME549"/>
      <c r="MF549"/>
      <c r="MG549"/>
      <c r="MH549"/>
      <c r="MI549"/>
      <c r="MJ549"/>
      <c r="MK549"/>
      <c r="ML549"/>
      <c r="MM549"/>
      <c r="MN549"/>
      <c r="MO549"/>
      <c r="MP549"/>
      <c r="MQ549"/>
      <c r="MR549"/>
      <c r="MS549"/>
      <c r="MT549"/>
      <c r="MU549"/>
      <c r="MV549"/>
      <c r="MW549"/>
      <c r="MX549"/>
      <c r="MY549"/>
      <c r="MZ549"/>
      <c r="NA549"/>
      <c r="NB549"/>
      <c r="NC549"/>
      <c r="ND549"/>
      <c r="NE549"/>
      <c r="NF549"/>
      <c r="NG549"/>
      <c r="NH549"/>
      <c r="NI549"/>
      <c r="NJ549"/>
      <c r="NK549"/>
      <c r="NL549"/>
      <c r="NM549"/>
      <c r="NN549"/>
      <c r="NO549"/>
      <c r="NP549"/>
      <c r="NQ549"/>
      <c r="NR549"/>
      <c r="NS549"/>
      <c r="NT549"/>
      <c r="NU549"/>
      <c r="NV549"/>
      <c r="NW549"/>
      <c r="NX549"/>
      <c r="NY549"/>
      <c r="NZ549"/>
      <c r="OA549"/>
      <c r="OB549"/>
      <c r="OC549"/>
      <c r="OD549"/>
      <c r="OE549"/>
      <c r="OF549"/>
      <c r="OG549"/>
      <c r="OH549"/>
      <c r="OI549"/>
      <c r="OJ549"/>
      <c r="OK549"/>
      <c r="OL549"/>
      <c r="OM549"/>
      <c r="ON549"/>
      <c r="OO549"/>
      <c r="OP549"/>
      <c r="OQ549"/>
      <c r="OR549"/>
      <c r="OS549"/>
      <c r="OT549"/>
      <c r="OU549"/>
      <c r="OV549"/>
      <c r="OW549"/>
      <c r="OX549"/>
      <c r="OY549"/>
      <c r="OZ549"/>
      <c r="PA549"/>
      <c r="PB549"/>
      <c r="PC549"/>
      <c r="PD549"/>
      <c r="PE549"/>
      <c r="PF549"/>
      <c r="PG549"/>
      <c r="PH549"/>
      <c r="PI549"/>
      <c r="PJ549"/>
      <c r="PK549"/>
      <c r="PL549"/>
      <c r="PM549"/>
      <c r="PN549"/>
      <c r="PO549"/>
      <c r="PP549"/>
      <c r="PQ549"/>
      <c r="PR549"/>
      <c r="PS549"/>
      <c r="PT549"/>
      <c r="PU549"/>
      <c r="PV549"/>
      <c r="PW549"/>
      <c r="PX549"/>
      <c r="PY549"/>
      <c r="PZ549"/>
      <c r="QA549"/>
      <c r="QB549"/>
      <c r="QC549"/>
      <c r="QD549"/>
      <c r="QE549"/>
      <c r="QF549"/>
      <c r="QG549"/>
      <c r="QH549"/>
      <c r="QI549"/>
      <c r="QJ549"/>
      <c r="QK549"/>
      <c r="QL549"/>
      <c r="QM549"/>
      <c r="QN549"/>
      <c r="QO549"/>
      <c r="QP549"/>
      <c r="QQ549"/>
      <c r="QR549"/>
      <c r="QS549"/>
      <c r="QT549"/>
      <c r="QU549"/>
      <c r="QV549"/>
      <c r="QW549"/>
      <c r="QX549"/>
      <c r="QY549"/>
      <c r="QZ549"/>
      <c r="RA549"/>
      <c r="RB549"/>
      <c r="RC549"/>
      <c r="RD549"/>
      <c r="RE549"/>
      <c r="RF549"/>
      <c r="RG549"/>
      <c r="RH549"/>
      <c r="RI549"/>
      <c r="RJ549"/>
      <c r="RK549"/>
      <c r="RL549"/>
      <c r="RM549"/>
      <c r="RN549"/>
      <c r="RO549"/>
      <c r="RP549"/>
      <c r="RQ549"/>
      <c r="RR549"/>
      <c r="RS549"/>
      <c r="RT549"/>
      <c r="RU549"/>
      <c r="RV549"/>
      <c r="RW549"/>
      <c r="RX549"/>
      <c r="RY549"/>
      <c r="RZ549"/>
      <c r="SA549"/>
      <c r="SB549"/>
      <c r="SC549"/>
      <c r="SD549"/>
      <c r="SE549"/>
      <c r="SF549"/>
      <c r="SG549"/>
      <c r="SH549"/>
      <c r="SI549"/>
      <c r="SJ549"/>
      <c r="SK549"/>
      <c r="SL549"/>
      <c r="SM549"/>
      <c r="SN549"/>
      <c r="SO549"/>
      <c r="SP549"/>
      <c r="SQ549"/>
      <c r="SR549"/>
      <c r="SS549"/>
      <c r="ST549"/>
      <c r="SU549"/>
      <c r="SV549"/>
      <c r="SW549"/>
      <c r="SX549"/>
      <c r="SY549"/>
      <c r="SZ549"/>
      <c r="TA549"/>
      <c r="TB549"/>
      <c r="TC549"/>
      <c r="TD549"/>
      <c r="TE549"/>
      <c r="TF549"/>
      <c r="TG549"/>
      <c r="TH549"/>
      <c r="TI549"/>
      <c r="TJ549"/>
      <c r="TK549"/>
      <c r="TL549"/>
      <c r="TM549"/>
      <c r="TN549"/>
      <c r="TO549"/>
      <c r="TP549"/>
      <c r="TQ549"/>
      <c r="TR549"/>
      <c r="TS549"/>
      <c r="TT549"/>
      <c r="TU549"/>
      <c r="TV549"/>
      <c r="TW549"/>
      <c r="TX549"/>
      <c r="TY549"/>
      <c r="TZ549"/>
      <c r="UA549"/>
      <c r="UB549"/>
      <c r="UC549"/>
      <c r="UD549"/>
      <c r="UE549"/>
      <c r="UF549"/>
      <c r="UG549"/>
      <c r="UH549"/>
      <c r="UI549"/>
      <c r="UJ549"/>
      <c r="UK549"/>
      <c r="UL549"/>
      <c r="UM549"/>
      <c r="UN549"/>
      <c r="UO549"/>
      <c r="UP549"/>
      <c r="UQ549"/>
      <c r="UR549"/>
      <c r="US549"/>
      <c r="UT549"/>
      <c r="UU549"/>
      <c r="UV549"/>
      <c r="UW549"/>
      <c r="UX549"/>
      <c r="UY549"/>
      <c r="UZ549"/>
      <c r="VA549"/>
      <c r="VB549"/>
      <c r="VC549"/>
      <c r="VD549"/>
      <c r="VE549"/>
      <c r="VF549"/>
      <c r="VG549"/>
      <c r="VH549"/>
      <c r="VI549"/>
      <c r="VJ549"/>
      <c r="VK549"/>
      <c r="VL549"/>
      <c r="VM549"/>
      <c r="VN549"/>
      <c r="VO549"/>
      <c r="VP549"/>
      <c r="VQ549"/>
      <c r="VR549"/>
      <c r="VS549"/>
      <c r="VT549"/>
      <c r="VU549"/>
      <c r="VV549"/>
      <c r="VW549"/>
      <c r="VX549"/>
      <c r="VY549"/>
      <c r="VZ549"/>
      <c r="WA549"/>
      <c r="WB549"/>
      <c r="WC549"/>
      <c r="WD549"/>
      <c r="WE549"/>
      <c r="WF549"/>
      <c r="WG549"/>
      <c r="WH549"/>
      <c r="WI549"/>
      <c r="WJ549"/>
      <c r="WK549"/>
      <c r="WL549"/>
      <c r="WM549"/>
      <c r="WN549"/>
      <c r="WO549"/>
      <c r="WP549"/>
      <c r="WQ549"/>
      <c r="WR549"/>
      <c r="WS549"/>
      <c r="WT549"/>
      <c r="WU549"/>
      <c r="WV549"/>
      <c r="WW549"/>
      <c r="WX549"/>
      <c r="WY549"/>
      <c r="WZ549"/>
      <c r="XA549"/>
      <c r="XB549"/>
      <c r="XC549"/>
      <c r="XD549"/>
      <c r="XE549"/>
      <c r="XF549"/>
      <c r="XG549"/>
      <c r="XH549"/>
      <c r="XI549"/>
      <c r="XJ549"/>
      <c r="XK549"/>
      <c r="XL549"/>
      <c r="XM549"/>
      <c r="XN549"/>
      <c r="XO549"/>
      <c r="XP549"/>
      <c r="XQ549"/>
      <c r="XR549"/>
      <c r="XS549"/>
      <c r="XT549"/>
      <c r="XU549"/>
      <c r="XV549"/>
      <c r="XW549"/>
      <c r="XX549"/>
      <c r="XY549"/>
      <c r="XZ549"/>
      <c r="YA549"/>
      <c r="YB549"/>
      <c r="YC549"/>
      <c r="YD549"/>
      <c r="YE549"/>
      <c r="YF549"/>
      <c r="YG549"/>
      <c r="YH549"/>
      <c r="YI549"/>
      <c r="YJ549"/>
      <c r="YK549"/>
      <c r="YL549"/>
      <c r="YM549"/>
      <c r="YN549"/>
      <c r="YO549"/>
      <c r="YP549"/>
      <c r="YQ549"/>
      <c r="YR549"/>
      <c r="YS549"/>
      <c r="YT549"/>
      <c r="YU549"/>
      <c r="YV549"/>
      <c r="YW549"/>
      <c r="YX549"/>
      <c r="YY549"/>
      <c r="YZ549"/>
      <c r="ZA549"/>
      <c r="ZB549"/>
      <c r="ZC549"/>
      <c r="ZD549"/>
      <c r="ZE549"/>
      <c r="ZF549"/>
      <c r="ZG549"/>
      <c r="ZH549"/>
      <c r="ZI549"/>
      <c r="ZJ549"/>
      <c r="ZK549"/>
      <c r="ZL549"/>
      <c r="ZM549"/>
      <c r="ZN549"/>
      <c r="ZO549"/>
      <c r="ZP549"/>
      <c r="ZQ549"/>
      <c r="ZR549"/>
      <c r="ZS549"/>
      <c r="ZT549"/>
      <c r="ZU549"/>
      <c r="ZV549"/>
      <c r="ZW549"/>
      <c r="ZX549"/>
      <c r="ZY549"/>
      <c r="ZZ549"/>
      <c r="AAA549"/>
      <c r="AAB549"/>
      <c r="AAC549"/>
      <c r="AAD549"/>
      <c r="AAE549"/>
      <c r="AAF549"/>
      <c r="AAG549"/>
      <c r="AAH549"/>
      <c r="AAI549"/>
      <c r="AAJ549"/>
      <c r="AAK549"/>
      <c r="AAL549"/>
      <c r="AAM549"/>
      <c r="AAN549"/>
      <c r="AAO549"/>
      <c r="AAP549"/>
      <c r="AAQ549"/>
      <c r="AAR549"/>
      <c r="AAS549"/>
      <c r="AAT549"/>
      <c r="AAU549"/>
      <c r="AAV549"/>
      <c r="AAW549"/>
      <c r="AAX549"/>
      <c r="AAY549"/>
      <c r="AAZ549"/>
      <c r="ABA549"/>
      <c r="ABB549"/>
      <c r="ABC549"/>
      <c r="ABD549"/>
      <c r="ABE549"/>
      <c r="ABF549"/>
      <c r="ABG549"/>
      <c r="ABH549"/>
      <c r="ABI549"/>
      <c r="ABJ549"/>
      <c r="ABK549"/>
      <c r="ABL549"/>
      <c r="ABM549"/>
      <c r="ABN549"/>
      <c r="ABO549"/>
      <c r="ABP549"/>
      <c r="ABQ549"/>
      <c r="ABR549"/>
      <c r="ABS549"/>
      <c r="ABT549"/>
      <c r="ABU549"/>
      <c r="ABV549"/>
      <c r="ABW549"/>
      <c r="ABX549"/>
      <c r="ABY549"/>
      <c r="ABZ549"/>
      <c r="ACA549"/>
      <c r="ACB549"/>
      <c r="ACC549"/>
      <c r="ACD549"/>
      <c r="ACE549"/>
      <c r="ACF549"/>
      <c r="ACG549"/>
      <c r="ACH549"/>
      <c r="ACI549"/>
      <c r="ACJ549"/>
      <c r="ACK549"/>
      <c r="ACL549"/>
      <c r="ACM549"/>
      <c r="ACN549"/>
      <c r="ACO549"/>
      <c r="ACP549"/>
      <c r="ACQ549"/>
      <c r="ACR549"/>
      <c r="ACS549"/>
      <c r="ACT549"/>
      <c r="ACU549"/>
      <c r="ACV549"/>
      <c r="ACW549"/>
      <c r="ACX549"/>
      <c r="ACY549"/>
      <c r="ACZ549"/>
      <c r="ADA549"/>
      <c r="ADB549"/>
      <c r="ADC549"/>
      <c r="ADD549"/>
      <c r="ADE549"/>
      <c r="ADF549"/>
      <c r="ADG549"/>
      <c r="ADH549"/>
      <c r="ADI549"/>
      <c r="ADJ549"/>
      <c r="ADK549"/>
      <c r="ADL549"/>
      <c r="ADM549"/>
      <c r="ADN549"/>
      <c r="ADO549"/>
      <c r="ADP549"/>
      <c r="ADQ549"/>
      <c r="ADR549"/>
      <c r="ADS549"/>
      <c r="ADT549"/>
      <c r="ADU549"/>
      <c r="ADV549"/>
      <c r="ADW549"/>
      <c r="ADX549"/>
      <c r="ADY549"/>
      <c r="ADZ549"/>
      <c r="AEA549"/>
      <c r="AEB549"/>
      <c r="AEC549"/>
      <c r="AED549"/>
      <c r="AEE549"/>
      <c r="AEF549"/>
      <c r="AEG549"/>
      <c r="AEH549"/>
      <c r="AEI549"/>
      <c r="AEJ549"/>
      <c r="AEK549"/>
      <c r="AEL549"/>
      <c r="AEM549"/>
      <c r="AEN549"/>
      <c r="AEO549"/>
      <c r="AEP549"/>
      <c r="AEQ549"/>
      <c r="AER549"/>
      <c r="AES549"/>
      <c r="AET549"/>
      <c r="AEU549"/>
      <c r="AEV549"/>
      <c r="AEW549"/>
      <c r="AEX549"/>
      <c r="AEY549"/>
      <c r="AEZ549"/>
      <c r="AFA549"/>
      <c r="AFB549"/>
      <c r="AFC549"/>
      <c r="AFD549"/>
      <c r="AFE549"/>
      <c r="AFF549"/>
      <c r="AFG549"/>
      <c r="AFH549"/>
      <c r="AFI549"/>
      <c r="AFJ549"/>
      <c r="AFK549"/>
      <c r="AFL549"/>
      <c r="AFM549"/>
      <c r="AFN549"/>
      <c r="AFO549"/>
      <c r="AFP549"/>
      <c r="AFQ549"/>
      <c r="AFR549"/>
      <c r="AFS549"/>
      <c r="AFT549"/>
      <c r="AFU549"/>
      <c r="AFV549"/>
      <c r="AFW549"/>
      <c r="AFX549"/>
      <c r="AFY549"/>
      <c r="AFZ549"/>
      <c r="AGA549"/>
      <c r="AGB549"/>
      <c r="AGC549"/>
      <c r="AGD549"/>
      <c r="AGE549"/>
      <c r="AGF549"/>
      <c r="AGG549"/>
      <c r="AGH549"/>
      <c r="AGI549"/>
      <c r="AGJ549"/>
      <c r="AGK549"/>
      <c r="AGL549"/>
      <c r="AGM549"/>
      <c r="AGN549"/>
      <c r="AGO549"/>
      <c r="AGP549"/>
      <c r="AGQ549"/>
      <c r="AGR549"/>
      <c r="AGS549"/>
      <c r="AGT549"/>
      <c r="AGU549"/>
      <c r="AGV549"/>
      <c r="AGW549"/>
      <c r="AGX549"/>
      <c r="AGY549"/>
      <c r="AGZ549"/>
      <c r="AHA549"/>
      <c r="AHB549"/>
      <c r="AHC549"/>
      <c r="AHD549"/>
      <c r="AHE549"/>
      <c r="AHF549"/>
      <c r="AHG549"/>
      <c r="AHH549"/>
      <c r="AHI549"/>
      <c r="AHJ549"/>
      <c r="AHK549"/>
      <c r="AHL549"/>
      <c r="AHM549"/>
      <c r="AHN549"/>
      <c r="AHO549"/>
      <c r="AHP549"/>
      <c r="AHQ549"/>
      <c r="AHR549"/>
      <c r="AHS549"/>
      <c r="AHT549"/>
      <c r="AHU549"/>
      <c r="AHV549"/>
      <c r="AHW549"/>
      <c r="AHX549"/>
      <c r="AHY549"/>
      <c r="AHZ549"/>
      <c r="AIA549"/>
      <c r="AIB549"/>
      <c r="AIC549"/>
      <c r="AID549"/>
      <c r="AIE549"/>
      <c r="AIF549"/>
      <c r="AIG549"/>
      <c r="AIH549"/>
      <c r="AII549"/>
      <c r="AIJ549"/>
      <c r="AIK549"/>
      <c r="AIL549"/>
      <c r="AIM549"/>
      <c r="AIN549"/>
      <c r="AIO549"/>
      <c r="AIP549"/>
      <c r="AIQ549"/>
      <c r="AIR549"/>
      <c r="AIS549"/>
      <c r="AIT549"/>
      <c r="AIU549"/>
      <c r="AIV549"/>
      <c r="AIW549"/>
      <c r="AIX549"/>
      <c r="AIY549"/>
      <c r="AIZ549"/>
      <c r="AJA549"/>
      <c r="AJB549"/>
      <c r="AJC549"/>
      <c r="AJD549"/>
      <c r="AJE549"/>
      <c r="AJF549"/>
      <c r="AJG549"/>
      <c r="AJH549"/>
      <c r="AJI549"/>
      <c r="AJJ549"/>
      <c r="AJK549"/>
      <c r="AJL549"/>
      <c r="AJM549"/>
      <c r="AJN549"/>
      <c r="AJO549"/>
      <c r="AJP549"/>
      <c r="AJQ549"/>
      <c r="AJR549"/>
      <c r="AJS549"/>
      <c r="AJT549"/>
      <c r="AJU549"/>
      <c r="AJV549"/>
      <c r="AJW549"/>
      <c r="AJX549"/>
      <c r="AJY549"/>
      <c r="AJZ549"/>
      <c r="AKA549"/>
      <c r="AKB549"/>
      <c r="AKC549"/>
      <c r="AKD549"/>
      <c r="AKE549"/>
      <c r="AKF549"/>
      <c r="AKG549"/>
      <c r="AKH549"/>
      <c r="AKI549"/>
      <c r="AKJ549"/>
      <c r="AKK549"/>
      <c r="AKL549"/>
      <c r="AKM549"/>
      <c r="AKN549"/>
      <c r="AKO549"/>
      <c r="AKP549"/>
      <c r="AKQ549"/>
      <c r="AKR549"/>
      <c r="AKS549"/>
      <c r="AKT549"/>
      <c r="AKU549"/>
      <c r="AKV549"/>
      <c r="AKW549"/>
      <c r="AKX549"/>
      <c r="AKY549"/>
      <c r="AKZ549"/>
      <c r="ALA549"/>
      <c r="ALB549"/>
      <c r="ALC549"/>
      <c r="ALD549"/>
      <c r="ALE549"/>
      <c r="ALF549"/>
      <c r="ALG549"/>
      <c r="ALH549"/>
      <c r="ALI549"/>
      <c r="ALJ549"/>
      <c r="ALK549"/>
      <c r="ALL549"/>
      <c r="ALM549"/>
      <c r="ALN549"/>
      <c r="ALO549"/>
      <c r="ALP549"/>
      <c r="ALQ549"/>
      <c r="ALR549"/>
      <c r="ALS549"/>
      <c r="ALT549"/>
      <c r="ALU549"/>
      <c r="ALV549"/>
      <c r="ALW549"/>
      <c r="ALX549"/>
      <c r="ALY549"/>
      <c r="ALZ549"/>
      <c r="AMA549"/>
      <c r="AMB549"/>
      <c r="AMC549"/>
      <c r="AMD549"/>
      <c r="AME549"/>
      <c r="AMF549"/>
      <c r="AMG549"/>
      <c r="AMH549"/>
      <c r="AMI549"/>
      <c r="AMJ549"/>
      <c r="AMK549"/>
      <c r="AML549"/>
      <c r="AMM549"/>
      <c r="AMN549"/>
      <c r="AMO549"/>
      <c r="AMP549"/>
      <c r="AMQ549"/>
      <c r="AMR549"/>
      <c r="AMS549"/>
      <c r="AMT549"/>
      <c r="AMU549"/>
    </row>
    <row r="550" spans="3:1035" s="6" customFormat="1" ht="15" customHeight="1" x14ac:dyDescent="0.25">
      <c r="C550" s="6" t="str">
        <f t="shared" si="195"/>
        <v>Harvest Thermal</v>
      </c>
      <c r="D550" s="6" t="str">
        <f t="shared" si="196"/>
        <v>PD2A-SB-10-119  (119 gal)</v>
      </c>
      <c r="E550" s="6">
        <f t="shared" si="197"/>
        <v>3000418</v>
      </c>
      <c r="F550" s="55">
        <f t="shared" si="198"/>
        <v>119</v>
      </c>
      <c r="G550" s="6" t="str">
        <f t="shared" si="199"/>
        <v>SANCO2120</v>
      </c>
      <c r="H550" s="114">
        <f t="shared" si="200"/>
        <v>1</v>
      </c>
      <c r="I550" s="152" t="str">
        <f t="shared" si="201"/>
        <v>HarvestThermal_PD2ASB10119</v>
      </c>
      <c r="J550" s="114">
        <v>3</v>
      </c>
      <c r="K550" s="219">
        <v>3.4</v>
      </c>
      <c r="L550" s="91" t="s">
        <v>188</v>
      </c>
      <c r="M550" s="183">
        <v>4</v>
      </c>
      <c r="N550" s="131">
        <f t="shared" si="202"/>
        <v>30</v>
      </c>
      <c r="O550" s="189" t="s">
        <v>923</v>
      </c>
      <c r="P550" s="177">
        <v>4</v>
      </c>
      <c r="Q550" s="164">
        <f t="shared" si="191"/>
        <v>3000418</v>
      </c>
      <c r="R550" s="9" t="str">
        <f t="shared" si="203"/>
        <v>PD2A-SB-10-119  (119 gal)</v>
      </c>
      <c r="S550" s="11">
        <f t="shared" si="192"/>
        <v>1</v>
      </c>
      <c r="T550" s="173" t="s">
        <v>1009</v>
      </c>
      <c r="U550" s="172">
        <v>119</v>
      </c>
      <c r="V550" s="173" t="s">
        <v>921</v>
      </c>
      <c r="W550" s="173" t="s">
        <v>921</v>
      </c>
      <c r="X550" s="129" t="str">
        <f t="shared" si="193"/>
        <v>SANCO2120</v>
      </c>
      <c r="Y550" s="180">
        <v>1</v>
      </c>
      <c r="Z550" s="192"/>
      <c r="AA550" s="193"/>
      <c r="AB550" s="166"/>
      <c r="AC550" s="124" t="str">
        <f t="shared" si="204"/>
        <v>2,     3000418,   "PD2A-SB-10-119  (119 gal)"</v>
      </c>
      <c r="AD550" s="182" t="s">
        <v>1018</v>
      </c>
      <c r="AE550" s="173" t="s">
        <v>1019</v>
      </c>
      <c r="AF550" s="167">
        <f t="shared" si="194"/>
        <v>1</v>
      </c>
      <c r="AG550" s="124" t="str">
        <f t="shared" si="205"/>
        <v xml:space="preserve">          case  PD2A-SB-10-119  (119 gal)   :   "HarvestThermal_PD2ASB10119"</v>
      </c>
      <c r="AH550" s="6">
        <v>3.4</v>
      </c>
      <c r="AJ550" s="6">
        <v>3</v>
      </c>
      <c r="AK550"/>
      <c r="AL550" s="138">
        <f t="shared" si="206"/>
        <v>3.4</v>
      </c>
      <c r="AM550" s="138" t="str">
        <f t="shared" si="207"/>
        <v/>
      </c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  <c r="DF550"/>
      <c r="DG550"/>
      <c r="DH550"/>
      <c r="DI550"/>
      <c r="DJ550"/>
      <c r="DK550"/>
      <c r="DL550"/>
      <c r="DM550"/>
      <c r="DN550"/>
      <c r="DO550"/>
      <c r="DP550"/>
      <c r="DQ550"/>
      <c r="DR550"/>
      <c r="DS550"/>
      <c r="DT550"/>
      <c r="DU550"/>
      <c r="DV550"/>
      <c r="DW550"/>
      <c r="DX550"/>
      <c r="DY550"/>
      <c r="DZ550"/>
      <c r="EA550"/>
      <c r="EB550"/>
      <c r="EC550"/>
      <c r="ED550"/>
      <c r="EE550"/>
      <c r="EF550"/>
      <c r="EG550"/>
      <c r="EH550"/>
      <c r="EI550"/>
      <c r="EJ550"/>
      <c r="EK550"/>
      <c r="EL550"/>
      <c r="EM550"/>
      <c r="EN550"/>
      <c r="EO550"/>
      <c r="EP550"/>
      <c r="EQ550"/>
      <c r="ER550"/>
      <c r="ES550"/>
      <c r="ET550"/>
      <c r="EU550"/>
      <c r="EV550"/>
      <c r="EW550"/>
      <c r="EX550"/>
      <c r="EY550"/>
      <c r="EZ550"/>
      <c r="FA550"/>
      <c r="FB550"/>
      <c r="FC550"/>
      <c r="FD550"/>
      <c r="FE550"/>
      <c r="FF550"/>
      <c r="FG550"/>
      <c r="FH550"/>
      <c r="FI550"/>
      <c r="FJ550"/>
      <c r="FK550"/>
      <c r="FL550"/>
      <c r="FM550"/>
      <c r="FN550"/>
      <c r="FO550"/>
      <c r="FP550"/>
      <c r="FQ550"/>
      <c r="FR550"/>
      <c r="FS550"/>
      <c r="FT550"/>
      <c r="FU550"/>
      <c r="FV550"/>
      <c r="FW550"/>
      <c r="FX550"/>
      <c r="FY550"/>
      <c r="FZ550"/>
      <c r="GA550"/>
      <c r="GB550"/>
      <c r="GC550"/>
      <c r="GD550"/>
      <c r="GE550"/>
      <c r="GF550"/>
      <c r="GG550"/>
      <c r="GH550"/>
      <c r="GI550"/>
      <c r="GJ550"/>
      <c r="GK550"/>
      <c r="GL550"/>
      <c r="GM550"/>
      <c r="GN550"/>
      <c r="GO550"/>
      <c r="GP550"/>
      <c r="GQ550"/>
      <c r="GR550"/>
      <c r="GS550"/>
      <c r="GT550"/>
      <c r="GU550"/>
      <c r="GV550"/>
      <c r="GW550"/>
      <c r="GX550"/>
      <c r="GY550"/>
      <c r="GZ550"/>
      <c r="HA550"/>
      <c r="HB550"/>
      <c r="HC550"/>
      <c r="HD550"/>
      <c r="HE550"/>
      <c r="HF550"/>
      <c r="HG550"/>
      <c r="HH550"/>
      <c r="HI550"/>
      <c r="HJ550"/>
      <c r="HK550"/>
      <c r="HL550"/>
      <c r="HM550"/>
      <c r="HN550"/>
      <c r="HO550"/>
      <c r="HP550"/>
      <c r="HQ550"/>
      <c r="HR550"/>
      <c r="HS550"/>
      <c r="HT550"/>
      <c r="HU550"/>
      <c r="HV550"/>
      <c r="HW550"/>
      <c r="HX550"/>
      <c r="HY550"/>
      <c r="HZ550"/>
      <c r="IA550"/>
      <c r="IB550"/>
      <c r="IC550"/>
      <c r="ID550"/>
      <c r="IE550"/>
      <c r="IF550"/>
      <c r="IG550"/>
      <c r="IH550"/>
      <c r="II550"/>
      <c r="IJ550"/>
      <c r="IK550"/>
      <c r="IL550"/>
      <c r="IM550"/>
      <c r="IN550"/>
      <c r="IO550"/>
      <c r="IP550"/>
      <c r="IQ550"/>
      <c r="IR550"/>
      <c r="IS550"/>
      <c r="IT550"/>
      <c r="IU550"/>
      <c r="IV550"/>
      <c r="IW550"/>
      <c r="IX550"/>
      <c r="IY550"/>
      <c r="IZ550"/>
      <c r="JA550"/>
      <c r="JB550"/>
      <c r="JC550"/>
      <c r="JD550"/>
      <c r="JE550"/>
      <c r="JF550"/>
      <c r="JG550"/>
      <c r="JH550"/>
      <c r="JI550"/>
      <c r="JJ550"/>
      <c r="JK550"/>
      <c r="JL550"/>
      <c r="JM550"/>
      <c r="JN550"/>
      <c r="JO550"/>
      <c r="JP550"/>
      <c r="JQ550"/>
      <c r="JR550"/>
      <c r="JS550"/>
      <c r="JT550"/>
      <c r="JU550"/>
      <c r="JV550"/>
      <c r="JW550"/>
      <c r="JX550"/>
      <c r="JY550"/>
      <c r="JZ550"/>
      <c r="KA550"/>
      <c r="KB550"/>
      <c r="KC550"/>
      <c r="KD550"/>
      <c r="KE550"/>
      <c r="KF550"/>
      <c r="KG550"/>
      <c r="KH550"/>
      <c r="KI550"/>
      <c r="KJ550"/>
      <c r="KK550"/>
      <c r="KL550"/>
      <c r="KM550"/>
      <c r="KN550"/>
      <c r="KO550"/>
      <c r="KP550"/>
      <c r="KQ550"/>
      <c r="KR550"/>
      <c r="KS550"/>
      <c r="KT550"/>
      <c r="KU550"/>
      <c r="KV550"/>
      <c r="KW550"/>
      <c r="KX550"/>
      <c r="KY550"/>
      <c r="KZ550"/>
      <c r="LA550"/>
      <c r="LB550"/>
      <c r="LC550"/>
      <c r="LD550"/>
      <c r="LE550"/>
      <c r="LF550"/>
      <c r="LG550"/>
      <c r="LH550"/>
      <c r="LI550"/>
      <c r="LJ550"/>
      <c r="LK550"/>
      <c r="LL550"/>
      <c r="LM550"/>
      <c r="LN550"/>
      <c r="LO550"/>
      <c r="LP550"/>
      <c r="LQ550"/>
      <c r="LR550"/>
      <c r="LS550"/>
      <c r="LT550"/>
      <c r="LU550"/>
      <c r="LV550"/>
      <c r="LW550"/>
      <c r="LX550"/>
      <c r="LY550"/>
      <c r="LZ550"/>
      <c r="MA550"/>
      <c r="MB550"/>
      <c r="MC550"/>
      <c r="MD550"/>
      <c r="ME550"/>
      <c r="MF550"/>
      <c r="MG550"/>
      <c r="MH550"/>
      <c r="MI550"/>
      <c r="MJ550"/>
      <c r="MK550"/>
      <c r="ML550"/>
      <c r="MM550"/>
      <c r="MN550"/>
      <c r="MO550"/>
      <c r="MP550"/>
      <c r="MQ550"/>
      <c r="MR550"/>
      <c r="MS550"/>
      <c r="MT550"/>
      <c r="MU550"/>
      <c r="MV550"/>
      <c r="MW550"/>
      <c r="MX550"/>
      <c r="MY550"/>
      <c r="MZ550"/>
      <c r="NA550"/>
      <c r="NB550"/>
      <c r="NC550"/>
      <c r="ND550"/>
      <c r="NE550"/>
      <c r="NF550"/>
      <c r="NG550"/>
      <c r="NH550"/>
      <c r="NI550"/>
      <c r="NJ550"/>
      <c r="NK550"/>
      <c r="NL550"/>
      <c r="NM550"/>
      <c r="NN550"/>
      <c r="NO550"/>
      <c r="NP550"/>
      <c r="NQ550"/>
      <c r="NR550"/>
      <c r="NS550"/>
      <c r="NT550"/>
      <c r="NU550"/>
      <c r="NV550"/>
      <c r="NW550"/>
      <c r="NX550"/>
      <c r="NY550"/>
      <c r="NZ550"/>
      <c r="OA550"/>
      <c r="OB550"/>
      <c r="OC550"/>
      <c r="OD550"/>
      <c r="OE550"/>
      <c r="OF550"/>
      <c r="OG550"/>
      <c r="OH550"/>
      <c r="OI550"/>
      <c r="OJ550"/>
      <c r="OK550"/>
      <c r="OL550"/>
      <c r="OM550"/>
      <c r="ON550"/>
      <c r="OO550"/>
      <c r="OP550"/>
      <c r="OQ550"/>
      <c r="OR550"/>
      <c r="OS550"/>
      <c r="OT550"/>
      <c r="OU550"/>
      <c r="OV550"/>
      <c r="OW550"/>
      <c r="OX550"/>
      <c r="OY550"/>
      <c r="OZ550"/>
      <c r="PA550"/>
      <c r="PB550"/>
      <c r="PC550"/>
      <c r="PD550"/>
      <c r="PE550"/>
      <c r="PF550"/>
      <c r="PG550"/>
      <c r="PH550"/>
      <c r="PI550"/>
      <c r="PJ550"/>
      <c r="PK550"/>
      <c r="PL550"/>
      <c r="PM550"/>
      <c r="PN550"/>
      <c r="PO550"/>
      <c r="PP550"/>
      <c r="PQ550"/>
      <c r="PR550"/>
      <c r="PS550"/>
      <c r="PT550"/>
      <c r="PU550"/>
      <c r="PV550"/>
      <c r="PW550"/>
      <c r="PX550"/>
      <c r="PY550"/>
      <c r="PZ550"/>
      <c r="QA550"/>
      <c r="QB550"/>
      <c r="QC550"/>
      <c r="QD550"/>
      <c r="QE550"/>
      <c r="QF550"/>
      <c r="QG550"/>
      <c r="QH550"/>
      <c r="QI550"/>
      <c r="QJ550"/>
      <c r="QK550"/>
      <c r="QL550"/>
      <c r="QM550"/>
      <c r="QN550"/>
      <c r="QO550"/>
      <c r="QP550"/>
      <c r="QQ550"/>
      <c r="QR550"/>
      <c r="QS550"/>
      <c r="QT550"/>
      <c r="QU550"/>
      <c r="QV550"/>
      <c r="QW550"/>
      <c r="QX550"/>
      <c r="QY550"/>
      <c r="QZ550"/>
      <c r="RA550"/>
      <c r="RB550"/>
      <c r="RC550"/>
      <c r="RD550"/>
      <c r="RE550"/>
      <c r="RF550"/>
      <c r="RG550"/>
      <c r="RH550"/>
      <c r="RI550"/>
      <c r="RJ550"/>
      <c r="RK550"/>
      <c r="RL550"/>
      <c r="RM550"/>
      <c r="RN550"/>
      <c r="RO550"/>
      <c r="RP550"/>
      <c r="RQ550"/>
      <c r="RR550"/>
      <c r="RS550"/>
      <c r="RT550"/>
      <c r="RU550"/>
      <c r="RV550"/>
      <c r="RW550"/>
      <c r="RX550"/>
      <c r="RY550"/>
      <c r="RZ550"/>
      <c r="SA550"/>
      <c r="SB550"/>
      <c r="SC550"/>
      <c r="SD550"/>
      <c r="SE550"/>
      <c r="SF550"/>
      <c r="SG550"/>
      <c r="SH550"/>
      <c r="SI550"/>
      <c r="SJ550"/>
      <c r="SK550"/>
      <c r="SL550"/>
      <c r="SM550"/>
      <c r="SN550"/>
      <c r="SO550"/>
      <c r="SP550"/>
      <c r="SQ550"/>
      <c r="SR550"/>
      <c r="SS550"/>
      <c r="ST550"/>
      <c r="SU550"/>
      <c r="SV550"/>
      <c r="SW550"/>
      <c r="SX550"/>
      <c r="SY550"/>
      <c r="SZ550"/>
      <c r="TA550"/>
      <c r="TB550"/>
      <c r="TC550"/>
      <c r="TD550"/>
      <c r="TE550"/>
      <c r="TF550"/>
      <c r="TG550"/>
      <c r="TH550"/>
      <c r="TI550"/>
      <c r="TJ550"/>
      <c r="TK550"/>
      <c r="TL550"/>
      <c r="TM550"/>
      <c r="TN550"/>
      <c r="TO550"/>
      <c r="TP550"/>
      <c r="TQ550"/>
      <c r="TR550"/>
      <c r="TS550"/>
      <c r="TT550"/>
      <c r="TU550"/>
      <c r="TV550"/>
      <c r="TW550"/>
      <c r="TX550"/>
      <c r="TY550"/>
      <c r="TZ550"/>
      <c r="UA550"/>
      <c r="UB550"/>
      <c r="UC550"/>
      <c r="UD550"/>
      <c r="UE550"/>
      <c r="UF550"/>
      <c r="UG550"/>
      <c r="UH550"/>
      <c r="UI550"/>
      <c r="UJ550"/>
      <c r="UK550"/>
      <c r="UL550"/>
      <c r="UM550"/>
      <c r="UN550"/>
      <c r="UO550"/>
      <c r="UP550"/>
      <c r="UQ550"/>
      <c r="UR550"/>
      <c r="US550"/>
      <c r="UT550"/>
      <c r="UU550"/>
      <c r="UV550"/>
      <c r="UW550"/>
      <c r="UX550"/>
      <c r="UY550"/>
      <c r="UZ550"/>
      <c r="VA550"/>
      <c r="VB550"/>
      <c r="VC550"/>
      <c r="VD550"/>
      <c r="VE550"/>
      <c r="VF550"/>
      <c r="VG550"/>
      <c r="VH550"/>
      <c r="VI550"/>
      <c r="VJ550"/>
      <c r="VK550"/>
      <c r="VL550"/>
      <c r="VM550"/>
      <c r="VN550"/>
      <c r="VO550"/>
      <c r="VP550"/>
      <c r="VQ550"/>
      <c r="VR550"/>
      <c r="VS550"/>
      <c r="VT550"/>
      <c r="VU550"/>
      <c r="VV550"/>
      <c r="VW550"/>
      <c r="VX550"/>
      <c r="VY550"/>
      <c r="VZ550"/>
      <c r="WA550"/>
      <c r="WB550"/>
      <c r="WC550"/>
      <c r="WD550"/>
      <c r="WE550"/>
      <c r="WF550"/>
      <c r="WG550"/>
      <c r="WH550"/>
      <c r="WI550"/>
      <c r="WJ550"/>
      <c r="WK550"/>
      <c r="WL550"/>
      <c r="WM550"/>
      <c r="WN550"/>
      <c r="WO550"/>
      <c r="WP550"/>
      <c r="WQ550"/>
      <c r="WR550"/>
      <c r="WS550"/>
      <c r="WT550"/>
      <c r="WU550"/>
      <c r="WV550"/>
      <c r="WW550"/>
      <c r="WX550"/>
      <c r="WY550"/>
      <c r="WZ550"/>
      <c r="XA550"/>
      <c r="XB550"/>
      <c r="XC550"/>
      <c r="XD550"/>
      <c r="XE550"/>
      <c r="XF550"/>
      <c r="XG550"/>
      <c r="XH550"/>
      <c r="XI550"/>
      <c r="XJ550"/>
      <c r="XK550"/>
      <c r="XL550"/>
      <c r="XM550"/>
      <c r="XN550"/>
      <c r="XO550"/>
      <c r="XP550"/>
      <c r="XQ550"/>
      <c r="XR550"/>
      <c r="XS550"/>
      <c r="XT550"/>
      <c r="XU550"/>
      <c r="XV550"/>
      <c r="XW550"/>
      <c r="XX550"/>
      <c r="XY550"/>
      <c r="XZ550"/>
      <c r="YA550"/>
      <c r="YB550"/>
      <c r="YC550"/>
      <c r="YD550"/>
      <c r="YE550"/>
      <c r="YF550"/>
      <c r="YG550"/>
      <c r="YH550"/>
      <c r="YI550"/>
      <c r="YJ550"/>
      <c r="YK550"/>
      <c r="YL550"/>
      <c r="YM550"/>
      <c r="YN550"/>
      <c r="YO550"/>
      <c r="YP550"/>
      <c r="YQ550"/>
      <c r="YR550"/>
      <c r="YS550"/>
      <c r="YT550"/>
      <c r="YU550"/>
      <c r="YV550"/>
      <c r="YW550"/>
      <c r="YX550"/>
      <c r="YY550"/>
      <c r="YZ550"/>
      <c r="ZA550"/>
      <c r="ZB550"/>
      <c r="ZC550"/>
      <c r="ZD550"/>
      <c r="ZE550"/>
      <c r="ZF550"/>
      <c r="ZG550"/>
      <c r="ZH550"/>
      <c r="ZI550"/>
      <c r="ZJ550"/>
      <c r="ZK550"/>
      <c r="ZL550"/>
      <c r="ZM550"/>
      <c r="ZN550"/>
      <c r="ZO550"/>
      <c r="ZP550"/>
      <c r="ZQ550"/>
      <c r="ZR550"/>
      <c r="ZS550"/>
      <c r="ZT550"/>
      <c r="ZU550"/>
      <c r="ZV550"/>
      <c r="ZW550"/>
      <c r="ZX550"/>
      <c r="ZY550"/>
      <c r="ZZ550"/>
      <c r="AAA550"/>
      <c r="AAB550"/>
      <c r="AAC550"/>
      <c r="AAD550"/>
      <c r="AAE550"/>
      <c r="AAF550"/>
      <c r="AAG550"/>
      <c r="AAH550"/>
      <c r="AAI550"/>
      <c r="AAJ550"/>
      <c r="AAK550"/>
      <c r="AAL550"/>
      <c r="AAM550"/>
      <c r="AAN550"/>
      <c r="AAO550"/>
      <c r="AAP550"/>
      <c r="AAQ550"/>
      <c r="AAR550"/>
      <c r="AAS550"/>
      <c r="AAT550"/>
      <c r="AAU550"/>
      <c r="AAV550"/>
      <c r="AAW550"/>
      <c r="AAX550"/>
      <c r="AAY550"/>
      <c r="AAZ550"/>
      <c r="ABA550"/>
      <c r="ABB550"/>
      <c r="ABC550"/>
      <c r="ABD550"/>
      <c r="ABE550"/>
      <c r="ABF550"/>
      <c r="ABG550"/>
      <c r="ABH550"/>
      <c r="ABI550"/>
      <c r="ABJ550"/>
      <c r="ABK550"/>
      <c r="ABL550"/>
      <c r="ABM550"/>
      <c r="ABN550"/>
      <c r="ABO550"/>
      <c r="ABP550"/>
      <c r="ABQ550"/>
      <c r="ABR550"/>
      <c r="ABS550"/>
      <c r="ABT550"/>
      <c r="ABU550"/>
      <c r="ABV550"/>
      <c r="ABW550"/>
      <c r="ABX550"/>
      <c r="ABY550"/>
      <c r="ABZ550"/>
      <c r="ACA550"/>
      <c r="ACB550"/>
      <c r="ACC550"/>
      <c r="ACD550"/>
      <c r="ACE550"/>
      <c r="ACF550"/>
      <c r="ACG550"/>
      <c r="ACH550"/>
      <c r="ACI550"/>
      <c r="ACJ550"/>
      <c r="ACK550"/>
      <c r="ACL550"/>
      <c r="ACM550"/>
      <c r="ACN550"/>
      <c r="ACO550"/>
      <c r="ACP550"/>
      <c r="ACQ550"/>
      <c r="ACR550"/>
      <c r="ACS550"/>
      <c r="ACT550"/>
      <c r="ACU550"/>
      <c r="ACV550"/>
      <c r="ACW550"/>
      <c r="ACX550"/>
      <c r="ACY550"/>
      <c r="ACZ550"/>
      <c r="ADA550"/>
      <c r="ADB550"/>
      <c r="ADC550"/>
      <c r="ADD550"/>
      <c r="ADE550"/>
      <c r="ADF550"/>
      <c r="ADG550"/>
      <c r="ADH550"/>
      <c r="ADI550"/>
      <c r="ADJ550"/>
      <c r="ADK550"/>
      <c r="ADL550"/>
      <c r="ADM550"/>
      <c r="ADN550"/>
      <c r="ADO550"/>
      <c r="ADP550"/>
      <c r="ADQ550"/>
      <c r="ADR550"/>
      <c r="ADS550"/>
      <c r="ADT550"/>
      <c r="ADU550"/>
      <c r="ADV550"/>
      <c r="ADW550"/>
      <c r="ADX550"/>
      <c r="ADY550"/>
      <c r="ADZ550"/>
      <c r="AEA550"/>
      <c r="AEB550"/>
      <c r="AEC550"/>
      <c r="AED550"/>
      <c r="AEE550"/>
      <c r="AEF550"/>
      <c r="AEG550"/>
      <c r="AEH550"/>
      <c r="AEI550"/>
      <c r="AEJ550"/>
      <c r="AEK550"/>
      <c r="AEL550"/>
      <c r="AEM550"/>
      <c r="AEN550"/>
      <c r="AEO550"/>
      <c r="AEP550"/>
      <c r="AEQ550"/>
      <c r="AER550"/>
      <c r="AES550"/>
      <c r="AET550"/>
      <c r="AEU550"/>
      <c r="AEV550"/>
      <c r="AEW550"/>
      <c r="AEX550"/>
      <c r="AEY550"/>
      <c r="AEZ550"/>
      <c r="AFA550"/>
      <c r="AFB550"/>
      <c r="AFC550"/>
      <c r="AFD550"/>
      <c r="AFE550"/>
      <c r="AFF550"/>
      <c r="AFG550"/>
      <c r="AFH550"/>
      <c r="AFI550"/>
      <c r="AFJ550"/>
      <c r="AFK550"/>
      <c r="AFL550"/>
      <c r="AFM550"/>
      <c r="AFN550"/>
      <c r="AFO550"/>
      <c r="AFP550"/>
      <c r="AFQ550"/>
      <c r="AFR550"/>
      <c r="AFS550"/>
      <c r="AFT550"/>
      <c r="AFU550"/>
      <c r="AFV550"/>
      <c r="AFW550"/>
      <c r="AFX550"/>
      <c r="AFY550"/>
      <c r="AFZ550"/>
      <c r="AGA550"/>
      <c r="AGB550"/>
      <c r="AGC550"/>
      <c r="AGD550"/>
      <c r="AGE550"/>
      <c r="AGF550"/>
      <c r="AGG550"/>
      <c r="AGH550"/>
      <c r="AGI550"/>
      <c r="AGJ550"/>
      <c r="AGK550"/>
      <c r="AGL550"/>
      <c r="AGM550"/>
      <c r="AGN550"/>
      <c r="AGO550"/>
      <c r="AGP550"/>
      <c r="AGQ550"/>
      <c r="AGR550"/>
      <c r="AGS550"/>
      <c r="AGT550"/>
      <c r="AGU550"/>
      <c r="AGV550"/>
      <c r="AGW550"/>
      <c r="AGX550"/>
      <c r="AGY550"/>
      <c r="AGZ550"/>
      <c r="AHA550"/>
      <c r="AHB550"/>
      <c r="AHC550"/>
      <c r="AHD550"/>
      <c r="AHE550"/>
      <c r="AHF550"/>
      <c r="AHG550"/>
      <c r="AHH550"/>
      <c r="AHI550"/>
      <c r="AHJ550"/>
      <c r="AHK550"/>
      <c r="AHL550"/>
      <c r="AHM550"/>
      <c r="AHN550"/>
      <c r="AHO550"/>
      <c r="AHP550"/>
      <c r="AHQ550"/>
      <c r="AHR550"/>
      <c r="AHS550"/>
      <c r="AHT550"/>
      <c r="AHU550"/>
      <c r="AHV550"/>
      <c r="AHW550"/>
      <c r="AHX550"/>
      <c r="AHY550"/>
      <c r="AHZ550"/>
      <c r="AIA550"/>
      <c r="AIB550"/>
      <c r="AIC550"/>
      <c r="AID550"/>
      <c r="AIE550"/>
      <c r="AIF550"/>
      <c r="AIG550"/>
      <c r="AIH550"/>
      <c r="AII550"/>
      <c r="AIJ550"/>
      <c r="AIK550"/>
      <c r="AIL550"/>
      <c r="AIM550"/>
      <c r="AIN550"/>
      <c r="AIO550"/>
      <c r="AIP550"/>
      <c r="AIQ550"/>
      <c r="AIR550"/>
      <c r="AIS550"/>
      <c r="AIT550"/>
      <c r="AIU550"/>
      <c r="AIV550"/>
      <c r="AIW550"/>
      <c r="AIX550"/>
      <c r="AIY550"/>
      <c r="AIZ550"/>
      <c r="AJA550"/>
      <c r="AJB550"/>
      <c r="AJC550"/>
      <c r="AJD550"/>
      <c r="AJE550"/>
      <c r="AJF550"/>
      <c r="AJG550"/>
      <c r="AJH550"/>
      <c r="AJI550"/>
      <c r="AJJ550"/>
      <c r="AJK550"/>
      <c r="AJL550"/>
      <c r="AJM550"/>
      <c r="AJN550"/>
      <c r="AJO550"/>
      <c r="AJP550"/>
      <c r="AJQ550"/>
      <c r="AJR550"/>
      <c r="AJS550"/>
      <c r="AJT550"/>
      <c r="AJU550"/>
      <c r="AJV550"/>
      <c r="AJW550"/>
      <c r="AJX550"/>
      <c r="AJY550"/>
      <c r="AJZ550"/>
      <c r="AKA550"/>
      <c r="AKB550"/>
      <c r="AKC550"/>
      <c r="AKD550"/>
      <c r="AKE550"/>
      <c r="AKF550"/>
      <c r="AKG550"/>
      <c r="AKH550"/>
      <c r="AKI550"/>
      <c r="AKJ550"/>
      <c r="AKK550"/>
      <c r="AKL550"/>
      <c r="AKM550"/>
      <c r="AKN550"/>
      <c r="AKO550"/>
      <c r="AKP550"/>
      <c r="AKQ550"/>
      <c r="AKR550"/>
      <c r="AKS550"/>
      <c r="AKT550"/>
      <c r="AKU550"/>
      <c r="AKV550"/>
      <c r="AKW550"/>
      <c r="AKX550"/>
      <c r="AKY550"/>
      <c r="AKZ550"/>
      <c r="ALA550"/>
      <c r="ALB550"/>
      <c r="ALC550"/>
      <c r="ALD550"/>
      <c r="ALE550"/>
      <c r="ALF550"/>
      <c r="ALG550"/>
      <c r="ALH550"/>
      <c r="ALI550"/>
      <c r="ALJ550"/>
      <c r="ALK550"/>
      <c r="ALL550"/>
      <c r="ALM550"/>
      <c r="ALN550"/>
      <c r="ALO550"/>
      <c r="ALP550"/>
      <c r="ALQ550"/>
      <c r="ALR550"/>
      <c r="ALS550"/>
      <c r="ALT550"/>
      <c r="ALU550"/>
      <c r="ALV550"/>
      <c r="ALW550"/>
      <c r="ALX550"/>
      <c r="ALY550"/>
      <c r="ALZ550"/>
      <c r="AMA550"/>
      <c r="AMB550"/>
      <c r="AMC550"/>
      <c r="AMD550"/>
      <c r="AME550"/>
      <c r="AMF550"/>
      <c r="AMG550"/>
      <c r="AMH550"/>
      <c r="AMI550"/>
      <c r="AMJ550"/>
      <c r="AMK550"/>
      <c r="AML550"/>
      <c r="AMM550"/>
      <c r="AMN550"/>
      <c r="AMO550"/>
      <c r="AMP550"/>
      <c r="AMQ550"/>
      <c r="AMR550"/>
      <c r="AMS550"/>
      <c r="AMT550"/>
      <c r="AMU550"/>
    </row>
    <row r="551" spans="3:1035" s="6" customFormat="1" ht="15" customHeight="1" x14ac:dyDescent="0.25">
      <c r="C551" s="6" t="str">
        <f t="shared" si="195"/>
        <v>Harvest Thermal</v>
      </c>
      <c r="D551" s="6" t="str">
        <f t="shared" si="196"/>
        <v>PD2A-SB-10-43  (43 gal)</v>
      </c>
      <c r="E551" s="6">
        <f t="shared" si="197"/>
        <v>3000516</v>
      </c>
      <c r="F551" s="55">
        <f t="shared" si="198"/>
        <v>43</v>
      </c>
      <c r="G551" s="6" t="str">
        <f t="shared" si="199"/>
        <v>SANCO240</v>
      </c>
      <c r="H551" s="114">
        <f t="shared" si="200"/>
        <v>1</v>
      </c>
      <c r="I551" s="152" t="str">
        <f t="shared" si="201"/>
        <v>HarvestThermal_PD2ASB1043</v>
      </c>
      <c r="J551" s="114">
        <v>3</v>
      </c>
      <c r="K551" s="219">
        <v>3.1</v>
      </c>
      <c r="L551" s="91" t="s">
        <v>188</v>
      </c>
      <c r="M551" s="183">
        <v>4</v>
      </c>
      <c r="N551" s="131">
        <f t="shared" si="202"/>
        <v>30</v>
      </c>
      <c r="O551" s="189" t="s">
        <v>923</v>
      </c>
      <c r="P551" s="178">
        <f t="shared" ref="P551:P558" si="262">P550+1</f>
        <v>5</v>
      </c>
      <c r="Q551" s="164">
        <f t="shared" si="191"/>
        <v>3000516</v>
      </c>
      <c r="R551" s="9" t="str">
        <f t="shared" si="203"/>
        <v>PD2A-SB-10-43  (43 gal)</v>
      </c>
      <c r="S551" s="11">
        <f t="shared" si="192"/>
        <v>1</v>
      </c>
      <c r="T551" s="173" t="s">
        <v>1010</v>
      </c>
      <c r="U551" s="172">
        <v>43</v>
      </c>
      <c r="V551" s="173" t="s">
        <v>899</v>
      </c>
      <c r="W551" s="173" t="s">
        <v>899</v>
      </c>
      <c r="X551" s="129" t="str">
        <f t="shared" si="193"/>
        <v>SANCO240</v>
      </c>
      <c r="Y551" s="180">
        <v>1</v>
      </c>
      <c r="Z551" s="192"/>
      <c r="AA551" s="193"/>
      <c r="AB551" s="166"/>
      <c r="AC551" s="124" t="str">
        <f t="shared" si="204"/>
        <v>2,     3000516,   "PD2A-SB-10-43  (43 gal)"</v>
      </c>
      <c r="AD551" s="182" t="s">
        <v>1018</v>
      </c>
      <c r="AE551" s="173" t="s">
        <v>1020</v>
      </c>
      <c r="AF551" s="167">
        <f t="shared" si="194"/>
        <v>1</v>
      </c>
      <c r="AG551" s="124" t="str">
        <f t="shared" si="205"/>
        <v xml:space="preserve">          case  PD2A-SB-10-43  (43 gal)   :   "HarvestThermal_PD2ASB1043"</v>
      </c>
      <c r="AH551" s="6">
        <v>3.1</v>
      </c>
      <c r="AJ551" s="6">
        <v>3</v>
      </c>
      <c r="AK551"/>
      <c r="AL551" s="138">
        <f t="shared" si="206"/>
        <v>3.1</v>
      </c>
      <c r="AM551" s="138" t="str">
        <f t="shared" si="207"/>
        <v/>
      </c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/>
      <c r="MI551"/>
      <c r="MJ551"/>
      <c r="MK551"/>
      <c r="ML551"/>
      <c r="MM551"/>
      <c r="MN551"/>
      <c r="MO551"/>
      <c r="MP551"/>
      <c r="MQ551"/>
      <c r="MR551"/>
      <c r="MS551"/>
      <c r="MT551"/>
      <c r="MU551"/>
      <c r="MV551"/>
      <c r="MW551"/>
      <c r="MX551"/>
      <c r="MY551"/>
      <c r="MZ551"/>
      <c r="NA551"/>
      <c r="NB551"/>
      <c r="NC551"/>
      <c r="ND551"/>
      <c r="NE551"/>
      <c r="NF551"/>
      <c r="NG551"/>
      <c r="NH551"/>
      <c r="NI551"/>
      <c r="NJ551"/>
      <c r="NK551"/>
      <c r="NL551"/>
      <c r="NM551"/>
      <c r="NN551"/>
      <c r="NO551"/>
      <c r="NP551"/>
      <c r="NQ551"/>
      <c r="NR551"/>
      <c r="NS551"/>
      <c r="NT551"/>
      <c r="NU551"/>
      <c r="NV551"/>
      <c r="NW551"/>
      <c r="NX551"/>
      <c r="NY551"/>
      <c r="NZ551"/>
      <c r="OA551"/>
      <c r="OB551"/>
      <c r="OC551"/>
      <c r="OD551"/>
      <c r="OE551"/>
      <c r="OF551"/>
      <c r="OG551"/>
      <c r="OH551"/>
      <c r="OI551"/>
      <c r="OJ551"/>
      <c r="OK551"/>
      <c r="OL551"/>
      <c r="OM551"/>
      <c r="ON551"/>
      <c r="OO551"/>
      <c r="OP551"/>
      <c r="OQ551"/>
      <c r="OR551"/>
      <c r="OS551"/>
      <c r="OT551"/>
      <c r="OU551"/>
      <c r="OV551"/>
      <c r="OW551"/>
      <c r="OX551"/>
      <c r="OY551"/>
      <c r="OZ551"/>
      <c r="PA551"/>
      <c r="PB551"/>
      <c r="PC551"/>
      <c r="PD551"/>
      <c r="PE551"/>
      <c r="PF551"/>
      <c r="PG551"/>
      <c r="PH551"/>
      <c r="PI551"/>
      <c r="PJ551"/>
      <c r="PK551"/>
      <c r="PL551"/>
      <c r="PM551"/>
      <c r="PN551"/>
      <c r="PO551"/>
      <c r="PP551"/>
      <c r="PQ551"/>
      <c r="PR551"/>
      <c r="PS551"/>
      <c r="PT551"/>
      <c r="PU551"/>
      <c r="PV551"/>
      <c r="PW551"/>
      <c r="PX551"/>
      <c r="PY551"/>
      <c r="PZ551"/>
      <c r="QA551"/>
      <c r="QB551"/>
      <c r="QC551"/>
      <c r="QD551"/>
      <c r="QE551"/>
      <c r="QF551"/>
      <c r="QG551"/>
      <c r="QH551"/>
      <c r="QI551"/>
      <c r="QJ551"/>
      <c r="QK551"/>
      <c r="QL551"/>
      <c r="QM551"/>
      <c r="QN551"/>
      <c r="QO551"/>
      <c r="QP551"/>
      <c r="QQ551"/>
      <c r="QR551"/>
      <c r="QS551"/>
      <c r="QT551"/>
      <c r="QU551"/>
      <c r="QV551"/>
      <c r="QW551"/>
      <c r="QX551"/>
      <c r="QY551"/>
      <c r="QZ551"/>
      <c r="RA551"/>
      <c r="RB551"/>
      <c r="RC551"/>
      <c r="RD551"/>
      <c r="RE551"/>
      <c r="RF551"/>
      <c r="RG551"/>
      <c r="RH551"/>
      <c r="RI551"/>
      <c r="RJ551"/>
      <c r="RK551"/>
      <c r="RL551"/>
      <c r="RM551"/>
      <c r="RN551"/>
      <c r="RO551"/>
      <c r="RP551"/>
      <c r="RQ551"/>
      <c r="RR551"/>
      <c r="RS551"/>
      <c r="RT551"/>
      <c r="RU551"/>
      <c r="RV551"/>
      <c r="RW551"/>
      <c r="RX551"/>
      <c r="RY551"/>
      <c r="RZ551"/>
      <c r="SA551"/>
      <c r="SB551"/>
      <c r="SC551"/>
      <c r="SD551"/>
      <c r="SE551"/>
      <c r="SF551"/>
      <c r="SG551"/>
      <c r="SH551"/>
      <c r="SI551"/>
      <c r="SJ551"/>
      <c r="SK551"/>
      <c r="SL551"/>
      <c r="SM551"/>
      <c r="SN551"/>
      <c r="SO551"/>
      <c r="SP551"/>
      <c r="SQ551"/>
      <c r="SR551"/>
      <c r="SS551"/>
      <c r="ST551"/>
      <c r="SU551"/>
      <c r="SV551"/>
      <c r="SW551"/>
      <c r="SX551"/>
      <c r="SY551"/>
      <c r="SZ551"/>
      <c r="TA551"/>
      <c r="TB551"/>
      <c r="TC551"/>
      <c r="TD551"/>
      <c r="TE551"/>
      <c r="TF551"/>
      <c r="TG551"/>
      <c r="TH551"/>
      <c r="TI551"/>
      <c r="TJ551"/>
      <c r="TK551"/>
      <c r="TL551"/>
      <c r="TM551"/>
      <c r="TN551"/>
      <c r="TO551"/>
      <c r="TP551"/>
      <c r="TQ551"/>
      <c r="TR551"/>
      <c r="TS551"/>
      <c r="TT551"/>
      <c r="TU551"/>
      <c r="TV551"/>
      <c r="TW551"/>
      <c r="TX551"/>
      <c r="TY551"/>
      <c r="TZ551"/>
      <c r="UA551"/>
      <c r="UB551"/>
      <c r="UC551"/>
      <c r="UD551"/>
      <c r="UE551"/>
      <c r="UF551"/>
      <c r="UG551"/>
      <c r="UH551"/>
      <c r="UI551"/>
      <c r="UJ551"/>
      <c r="UK551"/>
      <c r="UL551"/>
      <c r="UM551"/>
      <c r="UN551"/>
      <c r="UO551"/>
      <c r="UP551"/>
      <c r="UQ551"/>
      <c r="UR551"/>
      <c r="US551"/>
      <c r="UT551"/>
      <c r="UU551"/>
      <c r="UV551"/>
      <c r="UW551"/>
      <c r="UX551"/>
      <c r="UY551"/>
      <c r="UZ551"/>
      <c r="VA551"/>
      <c r="VB551"/>
      <c r="VC551"/>
      <c r="VD551"/>
      <c r="VE551"/>
      <c r="VF551"/>
      <c r="VG551"/>
      <c r="VH551"/>
      <c r="VI551"/>
      <c r="VJ551"/>
      <c r="VK551"/>
      <c r="VL551"/>
      <c r="VM551"/>
      <c r="VN551"/>
      <c r="VO551"/>
      <c r="VP551"/>
      <c r="VQ551"/>
      <c r="VR551"/>
      <c r="VS551"/>
      <c r="VT551"/>
      <c r="VU551"/>
      <c r="VV551"/>
      <c r="VW551"/>
      <c r="VX551"/>
      <c r="VY551"/>
      <c r="VZ551"/>
      <c r="WA551"/>
      <c r="WB551"/>
      <c r="WC551"/>
      <c r="WD551"/>
      <c r="WE551"/>
      <c r="WF551"/>
      <c r="WG551"/>
      <c r="WH551"/>
      <c r="WI551"/>
      <c r="WJ551"/>
      <c r="WK551"/>
      <c r="WL551"/>
      <c r="WM551"/>
      <c r="WN551"/>
      <c r="WO551"/>
      <c r="WP551"/>
      <c r="WQ551"/>
      <c r="WR551"/>
      <c r="WS551"/>
      <c r="WT551"/>
      <c r="WU551"/>
      <c r="WV551"/>
      <c r="WW551"/>
      <c r="WX551"/>
      <c r="WY551"/>
      <c r="WZ551"/>
      <c r="XA551"/>
      <c r="XB551"/>
      <c r="XC551"/>
      <c r="XD551"/>
      <c r="XE551"/>
      <c r="XF551"/>
      <c r="XG551"/>
      <c r="XH551"/>
      <c r="XI551"/>
      <c r="XJ551"/>
      <c r="XK551"/>
      <c r="XL551"/>
      <c r="XM551"/>
      <c r="XN551"/>
      <c r="XO551"/>
      <c r="XP551"/>
      <c r="XQ551"/>
      <c r="XR551"/>
      <c r="XS551"/>
      <c r="XT551"/>
      <c r="XU551"/>
      <c r="XV551"/>
      <c r="XW551"/>
      <c r="XX551"/>
      <c r="XY551"/>
      <c r="XZ551"/>
      <c r="YA551"/>
      <c r="YB551"/>
      <c r="YC551"/>
      <c r="YD551"/>
      <c r="YE551"/>
      <c r="YF551"/>
      <c r="YG551"/>
      <c r="YH551"/>
      <c r="YI551"/>
      <c r="YJ551"/>
      <c r="YK551"/>
      <c r="YL551"/>
      <c r="YM551"/>
      <c r="YN551"/>
      <c r="YO551"/>
      <c r="YP551"/>
      <c r="YQ551"/>
      <c r="YR551"/>
      <c r="YS551"/>
      <c r="YT551"/>
      <c r="YU551"/>
      <c r="YV551"/>
      <c r="YW551"/>
      <c r="YX551"/>
      <c r="YY551"/>
      <c r="YZ551"/>
      <c r="ZA551"/>
      <c r="ZB551"/>
      <c r="ZC551"/>
      <c r="ZD551"/>
      <c r="ZE551"/>
      <c r="ZF551"/>
      <c r="ZG551"/>
      <c r="ZH551"/>
      <c r="ZI551"/>
      <c r="ZJ551"/>
      <c r="ZK551"/>
      <c r="ZL551"/>
      <c r="ZM551"/>
      <c r="ZN551"/>
      <c r="ZO551"/>
      <c r="ZP551"/>
      <c r="ZQ551"/>
      <c r="ZR551"/>
      <c r="ZS551"/>
      <c r="ZT551"/>
      <c r="ZU551"/>
      <c r="ZV551"/>
      <c r="ZW551"/>
      <c r="ZX551"/>
      <c r="ZY551"/>
      <c r="ZZ551"/>
      <c r="AAA551"/>
      <c r="AAB551"/>
      <c r="AAC551"/>
      <c r="AAD551"/>
      <c r="AAE551"/>
      <c r="AAF551"/>
      <c r="AAG551"/>
      <c r="AAH551"/>
      <c r="AAI551"/>
      <c r="AAJ551"/>
      <c r="AAK551"/>
      <c r="AAL551"/>
      <c r="AAM551"/>
      <c r="AAN551"/>
      <c r="AAO551"/>
      <c r="AAP551"/>
      <c r="AAQ551"/>
      <c r="AAR551"/>
      <c r="AAS551"/>
      <c r="AAT551"/>
      <c r="AAU551"/>
      <c r="AAV551"/>
      <c r="AAW551"/>
      <c r="AAX551"/>
      <c r="AAY551"/>
      <c r="AAZ551"/>
      <c r="ABA551"/>
      <c r="ABB551"/>
      <c r="ABC551"/>
      <c r="ABD551"/>
      <c r="ABE551"/>
      <c r="ABF551"/>
      <c r="ABG551"/>
      <c r="ABH551"/>
      <c r="ABI551"/>
      <c r="ABJ551"/>
      <c r="ABK551"/>
      <c r="ABL551"/>
      <c r="ABM551"/>
      <c r="ABN551"/>
      <c r="ABO551"/>
      <c r="ABP551"/>
      <c r="ABQ551"/>
      <c r="ABR551"/>
      <c r="ABS551"/>
      <c r="ABT551"/>
      <c r="ABU551"/>
      <c r="ABV551"/>
      <c r="ABW551"/>
      <c r="ABX551"/>
      <c r="ABY551"/>
      <c r="ABZ551"/>
      <c r="ACA551"/>
      <c r="ACB551"/>
      <c r="ACC551"/>
      <c r="ACD551"/>
      <c r="ACE551"/>
      <c r="ACF551"/>
      <c r="ACG551"/>
      <c r="ACH551"/>
      <c r="ACI551"/>
      <c r="ACJ551"/>
      <c r="ACK551"/>
      <c r="ACL551"/>
      <c r="ACM551"/>
      <c r="ACN551"/>
      <c r="ACO551"/>
      <c r="ACP551"/>
      <c r="ACQ551"/>
      <c r="ACR551"/>
      <c r="ACS551"/>
      <c r="ACT551"/>
      <c r="ACU551"/>
      <c r="ACV551"/>
      <c r="ACW551"/>
      <c r="ACX551"/>
      <c r="ACY551"/>
      <c r="ACZ551"/>
      <c r="ADA551"/>
      <c r="ADB551"/>
      <c r="ADC551"/>
      <c r="ADD551"/>
      <c r="ADE551"/>
      <c r="ADF551"/>
      <c r="ADG551"/>
      <c r="ADH551"/>
      <c r="ADI551"/>
      <c r="ADJ551"/>
      <c r="ADK551"/>
      <c r="ADL551"/>
      <c r="ADM551"/>
      <c r="ADN551"/>
      <c r="ADO551"/>
      <c r="ADP551"/>
      <c r="ADQ551"/>
      <c r="ADR551"/>
      <c r="ADS551"/>
      <c r="ADT551"/>
      <c r="ADU551"/>
      <c r="ADV551"/>
      <c r="ADW551"/>
      <c r="ADX551"/>
      <c r="ADY551"/>
      <c r="ADZ551"/>
      <c r="AEA551"/>
      <c r="AEB551"/>
      <c r="AEC551"/>
      <c r="AED551"/>
      <c r="AEE551"/>
      <c r="AEF551"/>
      <c r="AEG551"/>
      <c r="AEH551"/>
      <c r="AEI551"/>
      <c r="AEJ551"/>
      <c r="AEK551"/>
      <c r="AEL551"/>
      <c r="AEM551"/>
      <c r="AEN551"/>
      <c r="AEO551"/>
      <c r="AEP551"/>
      <c r="AEQ551"/>
      <c r="AER551"/>
      <c r="AES551"/>
      <c r="AET551"/>
      <c r="AEU551"/>
      <c r="AEV551"/>
      <c r="AEW551"/>
      <c r="AEX551"/>
      <c r="AEY551"/>
      <c r="AEZ551"/>
      <c r="AFA551"/>
      <c r="AFB551"/>
      <c r="AFC551"/>
      <c r="AFD551"/>
      <c r="AFE551"/>
      <c r="AFF551"/>
      <c r="AFG551"/>
      <c r="AFH551"/>
      <c r="AFI551"/>
      <c r="AFJ551"/>
      <c r="AFK551"/>
      <c r="AFL551"/>
      <c r="AFM551"/>
      <c r="AFN551"/>
      <c r="AFO551"/>
      <c r="AFP551"/>
      <c r="AFQ551"/>
      <c r="AFR551"/>
      <c r="AFS551"/>
      <c r="AFT551"/>
      <c r="AFU551"/>
      <c r="AFV551"/>
      <c r="AFW551"/>
      <c r="AFX551"/>
      <c r="AFY551"/>
      <c r="AFZ551"/>
      <c r="AGA551"/>
      <c r="AGB551"/>
      <c r="AGC551"/>
      <c r="AGD551"/>
      <c r="AGE551"/>
      <c r="AGF551"/>
      <c r="AGG551"/>
      <c r="AGH551"/>
      <c r="AGI551"/>
      <c r="AGJ551"/>
      <c r="AGK551"/>
      <c r="AGL551"/>
      <c r="AGM551"/>
      <c r="AGN551"/>
      <c r="AGO551"/>
      <c r="AGP551"/>
      <c r="AGQ551"/>
      <c r="AGR551"/>
      <c r="AGS551"/>
      <c r="AGT551"/>
      <c r="AGU551"/>
      <c r="AGV551"/>
      <c r="AGW551"/>
      <c r="AGX551"/>
      <c r="AGY551"/>
      <c r="AGZ551"/>
      <c r="AHA551"/>
      <c r="AHB551"/>
      <c r="AHC551"/>
      <c r="AHD551"/>
      <c r="AHE551"/>
      <c r="AHF551"/>
      <c r="AHG551"/>
      <c r="AHH551"/>
      <c r="AHI551"/>
      <c r="AHJ551"/>
      <c r="AHK551"/>
      <c r="AHL551"/>
      <c r="AHM551"/>
      <c r="AHN551"/>
      <c r="AHO551"/>
      <c r="AHP551"/>
      <c r="AHQ551"/>
      <c r="AHR551"/>
      <c r="AHS551"/>
      <c r="AHT551"/>
      <c r="AHU551"/>
      <c r="AHV551"/>
      <c r="AHW551"/>
      <c r="AHX551"/>
      <c r="AHY551"/>
      <c r="AHZ551"/>
      <c r="AIA551"/>
      <c r="AIB551"/>
      <c r="AIC551"/>
      <c r="AID551"/>
      <c r="AIE551"/>
      <c r="AIF551"/>
      <c r="AIG551"/>
      <c r="AIH551"/>
      <c r="AII551"/>
      <c r="AIJ551"/>
      <c r="AIK551"/>
      <c r="AIL551"/>
      <c r="AIM551"/>
      <c r="AIN551"/>
      <c r="AIO551"/>
      <c r="AIP551"/>
      <c r="AIQ551"/>
      <c r="AIR551"/>
      <c r="AIS551"/>
      <c r="AIT551"/>
      <c r="AIU551"/>
      <c r="AIV551"/>
      <c r="AIW551"/>
      <c r="AIX551"/>
      <c r="AIY551"/>
      <c r="AIZ551"/>
      <c r="AJA551"/>
      <c r="AJB551"/>
      <c r="AJC551"/>
      <c r="AJD551"/>
      <c r="AJE551"/>
      <c r="AJF551"/>
      <c r="AJG551"/>
      <c r="AJH551"/>
      <c r="AJI551"/>
      <c r="AJJ551"/>
      <c r="AJK551"/>
      <c r="AJL551"/>
      <c r="AJM551"/>
      <c r="AJN551"/>
      <c r="AJO551"/>
      <c r="AJP551"/>
      <c r="AJQ551"/>
      <c r="AJR551"/>
      <c r="AJS551"/>
      <c r="AJT551"/>
      <c r="AJU551"/>
      <c r="AJV551"/>
      <c r="AJW551"/>
      <c r="AJX551"/>
      <c r="AJY551"/>
      <c r="AJZ551"/>
      <c r="AKA551"/>
      <c r="AKB551"/>
      <c r="AKC551"/>
      <c r="AKD551"/>
      <c r="AKE551"/>
      <c r="AKF551"/>
      <c r="AKG551"/>
      <c r="AKH551"/>
      <c r="AKI551"/>
      <c r="AKJ551"/>
      <c r="AKK551"/>
      <c r="AKL551"/>
      <c r="AKM551"/>
      <c r="AKN551"/>
      <c r="AKO551"/>
      <c r="AKP551"/>
      <c r="AKQ551"/>
      <c r="AKR551"/>
      <c r="AKS551"/>
      <c r="AKT551"/>
      <c r="AKU551"/>
      <c r="AKV551"/>
      <c r="AKW551"/>
      <c r="AKX551"/>
      <c r="AKY551"/>
      <c r="AKZ551"/>
      <c r="ALA551"/>
      <c r="ALB551"/>
      <c r="ALC551"/>
      <c r="ALD551"/>
      <c r="ALE551"/>
      <c r="ALF551"/>
      <c r="ALG551"/>
      <c r="ALH551"/>
      <c r="ALI551"/>
      <c r="ALJ551"/>
      <c r="ALK551"/>
      <c r="ALL551"/>
      <c r="ALM551"/>
      <c r="ALN551"/>
      <c r="ALO551"/>
      <c r="ALP551"/>
      <c r="ALQ551"/>
      <c r="ALR551"/>
      <c r="ALS551"/>
      <c r="ALT551"/>
      <c r="ALU551"/>
      <c r="ALV551"/>
      <c r="ALW551"/>
      <c r="ALX551"/>
      <c r="ALY551"/>
      <c r="ALZ551"/>
      <c r="AMA551"/>
      <c r="AMB551"/>
      <c r="AMC551"/>
      <c r="AMD551"/>
      <c r="AME551"/>
      <c r="AMF551"/>
      <c r="AMG551"/>
      <c r="AMH551"/>
      <c r="AMI551"/>
      <c r="AMJ551"/>
      <c r="AMK551"/>
      <c r="AML551"/>
      <c r="AMM551"/>
      <c r="AMN551"/>
      <c r="AMO551"/>
      <c r="AMP551"/>
      <c r="AMQ551"/>
      <c r="AMR551"/>
      <c r="AMS551"/>
      <c r="AMT551"/>
      <c r="AMU551"/>
    </row>
    <row r="552" spans="3:1035" s="6" customFormat="1" ht="15" customHeight="1" x14ac:dyDescent="0.25">
      <c r="C552" s="6" t="str">
        <f t="shared" si="195"/>
        <v>Harvest Thermal</v>
      </c>
      <c r="D552" s="6" t="str">
        <f t="shared" si="196"/>
        <v>PD2A-SB-10-83  (83 gal)</v>
      </c>
      <c r="E552" s="6">
        <f t="shared" si="197"/>
        <v>3000617</v>
      </c>
      <c r="F552" s="55">
        <f t="shared" si="198"/>
        <v>83</v>
      </c>
      <c r="G552" s="6" t="str">
        <f t="shared" si="199"/>
        <v>SANCO280</v>
      </c>
      <c r="H552" s="114">
        <f t="shared" si="200"/>
        <v>1</v>
      </c>
      <c r="I552" s="152" t="str">
        <f t="shared" si="201"/>
        <v>HarvestThermal_PD2ASB1083</v>
      </c>
      <c r="J552" s="114">
        <v>3</v>
      </c>
      <c r="K552" s="219">
        <v>3.75</v>
      </c>
      <c r="L552" s="91" t="s">
        <v>188</v>
      </c>
      <c r="M552" s="183">
        <v>4</v>
      </c>
      <c r="N552" s="131">
        <f t="shared" si="202"/>
        <v>30</v>
      </c>
      <c r="O552" s="189" t="s">
        <v>923</v>
      </c>
      <c r="P552" s="178">
        <f t="shared" si="262"/>
        <v>6</v>
      </c>
      <c r="Q552" s="164">
        <f t="shared" si="191"/>
        <v>3000617</v>
      </c>
      <c r="R552" s="9" t="str">
        <f t="shared" si="203"/>
        <v>PD2A-SB-10-83  (83 gal)</v>
      </c>
      <c r="S552" s="11">
        <f t="shared" si="192"/>
        <v>1</v>
      </c>
      <c r="T552" s="173" t="s">
        <v>1011</v>
      </c>
      <c r="U552" s="172">
        <v>83</v>
      </c>
      <c r="V552" s="173" t="s">
        <v>900</v>
      </c>
      <c r="W552" s="173" t="s">
        <v>900</v>
      </c>
      <c r="X552" s="129" t="str">
        <f t="shared" si="193"/>
        <v>SANCO280</v>
      </c>
      <c r="Y552" s="180">
        <v>1</v>
      </c>
      <c r="Z552" s="192"/>
      <c r="AA552" s="193"/>
      <c r="AB552" s="166"/>
      <c r="AC552" s="124" t="str">
        <f t="shared" si="204"/>
        <v>2,     3000617,   "PD2A-SB-10-83  (83 gal)"</v>
      </c>
      <c r="AD552" s="182" t="s">
        <v>1018</v>
      </c>
      <c r="AE552" s="173" t="s">
        <v>1021</v>
      </c>
      <c r="AF552" s="167">
        <f t="shared" si="194"/>
        <v>1</v>
      </c>
      <c r="AG552" s="124" t="str">
        <f t="shared" si="205"/>
        <v xml:space="preserve">          case  PD2A-SB-10-83  (83 gal)   :   "HarvestThermal_PD2ASB1083"</v>
      </c>
      <c r="AH552" s="6">
        <v>3.75</v>
      </c>
      <c r="AJ552" s="6">
        <v>3</v>
      </c>
      <c r="AK552"/>
      <c r="AL552" s="138">
        <f t="shared" si="206"/>
        <v>3.75</v>
      </c>
      <c r="AM552" s="138" t="str">
        <f t="shared" si="207"/>
        <v/>
      </c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  <c r="DQ552"/>
      <c r="DR552"/>
      <c r="DS552"/>
      <c r="DT552"/>
      <c r="DU552"/>
      <c r="DV552"/>
      <c r="DW552"/>
      <c r="DX552"/>
      <c r="DY552"/>
      <c r="DZ552"/>
      <c r="EA552"/>
      <c r="EB552"/>
      <c r="EC552"/>
      <c r="ED552"/>
      <c r="EE552"/>
      <c r="EF552"/>
      <c r="EG552"/>
      <c r="EH552"/>
      <c r="EI552"/>
      <c r="EJ552"/>
      <c r="EK552"/>
      <c r="EL552"/>
      <c r="EM552"/>
      <c r="EN552"/>
      <c r="EO552"/>
      <c r="EP552"/>
      <c r="EQ552"/>
      <c r="ER552"/>
      <c r="ES552"/>
      <c r="ET552"/>
      <c r="EU552"/>
      <c r="EV552"/>
      <c r="EW552"/>
      <c r="EX552"/>
      <c r="EY552"/>
      <c r="EZ552"/>
      <c r="FA552"/>
      <c r="FB552"/>
      <c r="FC552"/>
      <c r="FD552"/>
      <c r="FE552"/>
      <c r="FF552"/>
      <c r="FG552"/>
      <c r="FH552"/>
      <c r="FI552"/>
      <c r="FJ552"/>
      <c r="FK552"/>
      <c r="FL552"/>
      <c r="FM552"/>
      <c r="FN552"/>
      <c r="FO552"/>
      <c r="FP552"/>
      <c r="FQ552"/>
      <c r="FR552"/>
      <c r="FS552"/>
      <c r="FT552"/>
      <c r="FU552"/>
      <c r="FV552"/>
      <c r="FW552"/>
      <c r="FX552"/>
      <c r="FY552"/>
      <c r="FZ552"/>
      <c r="GA552"/>
      <c r="GB552"/>
      <c r="GC552"/>
      <c r="GD552"/>
      <c r="GE552"/>
      <c r="GF552"/>
      <c r="GG552"/>
      <c r="GH552"/>
      <c r="GI552"/>
      <c r="GJ552"/>
      <c r="GK552"/>
      <c r="GL552"/>
      <c r="GM552"/>
      <c r="GN552"/>
      <c r="GO552"/>
      <c r="GP552"/>
      <c r="GQ552"/>
      <c r="GR552"/>
      <c r="GS552"/>
      <c r="GT552"/>
      <c r="GU552"/>
      <c r="GV552"/>
      <c r="GW552"/>
      <c r="GX552"/>
      <c r="GY552"/>
      <c r="GZ552"/>
      <c r="HA552"/>
      <c r="HB552"/>
      <c r="HC552"/>
      <c r="HD552"/>
      <c r="HE552"/>
      <c r="HF552"/>
      <c r="HG552"/>
      <c r="HH552"/>
      <c r="HI552"/>
      <c r="HJ552"/>
      <c r="HK552"/>
      <c r="HL552"/>
      <c r="HM552"/>
      <c r="HN552"/>
      <c r="HO552"/>
      <c r="HP552"/>
      <c r="HQ552"/>
      <c r="HR552"/>
      <c r="HS552"/>
      <c r="HT552"/>
      <c r="HU552"/>
      <c r="HV552"/>
      <c r="HW552"/>
      <c r="HX552"/>
      <c r="HY552"/>
      <c r="HZ552"/>
      <c r="IA552"/>
      <c r="IB552"/>
      <c r="IC552"/>
      <c r="ID552"/>
      <c r="IE552"/>
      <c r="IF552"/>
      <c r="IG552"/>
      <c r="IH552"/>
      <c r="II552"/>
      <c r="IJ552"/>
      <c r="IK552"/>
      <c r="IL552"/>
      <c r="IM552"/>
      <c r="IN552"/>
      <c r="IO552"/>
      <c r="IP552"/>
      <c r="IQ552"/>
      <c r="IR552"/>
      <c r="IS552"/>
      <c r="IT552"/>
      <c r="IU552"/>
      <c r="IV552"/>
      <c r="IW552"/>
      <c r="IX552"/>
      <c r="IY552"/>
      <c r="IZ552"/>
      <c r="JA552"/>
      <c r="JB552"/>
      <c r="JC552"/>
      <c r="JD552"/>
      <c r="JE552"/>
      <c r="JF552"/>
      <c r="JG552"/>
      <c r="JH552"/>
      <c r="JI552"/>
      <c r="JJ552"/>
      <c r="JK552"/>
      <c r="JL552"/>
      <c r="JM552"/>
      <c r="JN552"/>
      <c r="JO552"/>
      <c r="JP552"/>
      <c r="JQ552"/>
      <c r="JR552"/>
      <c r="JS552"/>
      <c r="JT552"/>
      <c r="JU552"/>
      <c r="JV552"/>
      <c r="JW552"/>
      <c r="JX552"/>
      <c r="JY552"/>
      <c r="JZ552"/>
      <c r="KA552"/>
      <c r="KB552"/>
      <c r="KC552"/>
      <c r="KD552"/>
      <c r="KE552"/>
      <c r="KF552"/>
      <c r="KG552"/>
      <c r="KH552"/>
      <c r="KI552"/>
      <c r="KJ552"/>
      <c r="KK552"/>
      <c r="KL552"/>
      <c r="KM552"/>
      <c r="KN552"/>
      <c r="KO552"/>
      <c r="KP552"/>
      <c r="KQ552"/>
      <c r="KR552"/>
      <c r="KS552"/>
      <c r="KT552"/>
      <c r="KU552"/>
      <c r="KV552"/>
      <c r="KW552"/>
      <c r="KX552"/>
      <c r="KY552"/>
      <c r="KZ552"/>
      <c r="LA552"/>
      <c r="LB552"/>
      <c r="LC552"/>
      <c r="LD552"/>
      <c r="LE552"/>
      <c r="LF552"/>
      <c r="LG552"/>
      <c r="LH552"/>
      <c r="LI552"/>
      <c r="LJ552"/>
      <c r="LK552"/>
      <c r="LL552"/>
      <c r="LM552"/>
      <c r="LN552"/>
      <c r="LO552"/>
      <c r="LP552"/>
      <c r="LQ552"/>
      <c r="LR552"/>
      <c r="LS552"/>
      <c r="LT552"/>
      <c r="LU552"/>
      <c r="LV552"/>
      <c r="LW552"/>
      <c r="LX552"/>
      <c r="LY552"/>
      <c r="LZ552"/>
      <c r="MA552"/>
      <c r="MB552"/>
      <c r="MC552"/>
      <c r="MD552"/>
      <c r="ME552"/>
      <c r="MF552"/>
      <c r="MG552"/>
      <c r="MH552"/>
      <c r="MI552"/>
      <c r="MJ552"/>
      <c r="MK552"/>
      <c r="ML552"/>
      <c r="MM552"/>
      <c r="MN552"/>
      <c r="MO552"/>
      <c r="MP552"/>
      <c r="MQ552"/>
      <c r="MR552"/>
      <c r="MS552"/>
      <c r="MT552"/>
      <c r="MU552"/>
      <c r="MV552"/>
      <c r="MW552"/>
      <c r="MX552"/>
      <c r="MY552"/>
      <c r="MZ552"/>
      <c r="NA552"/>
      <c r="NB552"/>
      <c r="NC552"/>
      <c r="ND552"/>
      <c r="NE552"/>
      <c r="NF552"/>
      <c r="NG552"/>
      <c r="NH552"/>
      <c r="NI552"/>
      <c r="NJ552"/>
      <c r="NK552"/>
      <c r="NL552"/>
      <c r="NM552"/>
      <c r="NN552"/>
      <c r="NO552"/>
      <c r="NP552"/>
      <c r="NQ552"/>
      <c r="NR552"/>
      <c r="NS552"/>
      <c r="NT552"/>
      <c r="NU552"/>
      <c r="NV552"/>
      <c r="NW552"/>
      <c r="NX552"/>
      <c r="NY552"/>
      <c r="NZ552"/>
      <c r="OA552"/>
      <c r="OB552"/>
      <c r="OC552"/>
      <c r="OD552"/>
      <c r="OE552"/>
      <c r="OF552"/>
      <c r="OG552"/>
      <c r="OH552"/>
      <c r="OI552"/>
      <c r="OJ552"/>
      <c r="OK552"/>
      <c r="OL552"/>
      <c r="OM552"/>
      <c r="ON552"/>
      <c r="OO552"/>
      <c r="OP552"/>
      <c r="OQ552"/>
      <c r="OR552"/>
      <c r="OS552"/>
      <c r="OT552"/>
      <c r="OU552"/>
      <c r="OV552"/>
      <c r="OW552"/>
      <c r="OX552"/>
      <c r="OY552"/>
      <c r="OZ552"/>
      <c r="PA552"/>
      <c r="PB552"/>
      <c r="PC552"/>
      <c r="PD552"/>
      <c r="PE552"/>
      <c r="PF552"/>
      <c r="PG552"/>
      <c r="PH552"/>
      <c r="PI552"/>
      <c r="PJ552"/>
      <c r="PK552"/>
      <c r="PL552"/>
      <c r="PM552"/>
      <c r="PN552"/>
      <c r="PO552"/>
      <c r="PP552"/>
      <c r="PQ552"/>
      <c r="PR552"/>
      <c r="PS552"/>
      <c r="PT552"/>
      <c r="PU552"/>
      <c r="PV552"/>
      <c r="PW552"/>
      <c r="PX552"/>
      <c r="PY552"/>
      <c r="PZ552"/>
      <c r="QA552"/>
      <c r="QB552"/>
      <c r="QC552"/>
      <c r="QD552"/>
      <c r="QE552"/>
      <c r="QF552"/>
      <c r="QG552"/>
      <c r="QH552"/>
      <c r="QI552"/>
      <c r="QJ552"/>
      <c r="QK552"/>
      <c r="QL552"/>
      <c r="QM552"/>
      <c r="QN552"/>
      <c r="QO552"/>
      <c r="QP552"/>
      <c r="QQ552"/>
      <c r="QR552"/>
      <c r="QS552"/>
      <c r="QT552"/>
      <c r="QU552"/>
      <c r="QV552"/>
      <c r="QW552"/>
      <c r="QX552"/>
      <c r="QY552"/>
      <c r="QZ552"/>
      <c r="RA552"/>
      <c r="RB552"/>
      <c r="RC552"/>
      <c r="RD552"/>
      <c r="RE552"/>
      <c r="RF552"/>
      <c r="RG552"/>
      <c r="RH552"/>
      <c r="RI552"/>
      <c r="RJ552"/>
      <c r="RK552"/>
      <c r="RL552"/>
      <c r="RM552"/>
      <c r="RN552"/>
      <c r="RO552"/>
      <c r="RP552"/>
      <c r="RQ552"/>
      <c r="RR552"/>
      <c r="RS552"/>
      <c r="RT552"/>
      <c r="RU552"/>
      <c r="RV552"/>
      <c r="RW552"/>
      <c r="RX552"/>
      <c r="RY552"/>
      <c r="RZ552"/>
      <c r="SA552"/>
      <c r="SB552"/>
      <c r="SC552"/>
      <c r="SD552"/>
      <c r="SE552"/>
      <c r="SF552"/>
      <c r="SG552"/>
      <c r="SH552"/>
      <c r="SI552"/>
      <c r="SJ552"/>
      <c r="SK552"/>
      <c r="SL552"/>
      <c r="SM552"/>
      <c r="SN552"/>
      <c r="SO552"/>
      <c r="SP552"/>
      <c r="SQ552"/>
      <c r="SR552"/>
      <c r="SS552"/>
      <c r="ST552"/>
      <c r="SU552"/>
      <c r="SV552"/>
      <c r="SW552"/>
      <c r="SX552"/>
      <c r="SY552"/>
      <c r="SZ552"/>
      <c r="TA552"/>
      <c r="TB552"/>
      <c r="TC552"/>
      <c r="TD552"/>
      <c r="TE552"/>
      <c r="TF552"/>
      <c r="TG552"/>
      <c r="TH552"/>
      <c r="TI552"/>
      <c r="TJ552"/>
      <c r="TK552"/>
      <c r="TL552"/>
      <c r="TM552"/>
      <c r="TN552"/>
      <c r="TO552"/>
      <c r="TP552"/>
      <c r="TQ552"/>
      <c r="TR552"/>
      <c r="TS552"/>
      <c r="TT552"/>
      <c r="TU552"/>
      <c r="TV552"/>
      <c r="TW552"/>
      <c r="TX552"/>
      <c r="TY552"/>
      <c r="TZ552"/>
      <c r="UA552"/>
      <c r="UB552"/>
      <c r="UC552"/>
      <c r="UD552"/>
      <c r="UE552"/>
      <c r="UF552"/>
      <c r="UG552"/>
      <c r="UH552"/>
      <c r="UI552"/>
      <c r="UJ552"/>
      <c r="UK552"/>
      <c r="UL552"/>
      <c r="UM552"/>
      <c r="UN552"/>
      <c r="UO552"/>
      <c r="UP552"/>
      <c r="UQ552"/>
      <c r="UR552"/>
      <c r="US552"/>
      <c r="UT552"/>
      <c r="UU552"/>
      <c r="UV552"/>
      <c r="UW552"/>
      <c r="UX552"/>
      <c r="UY552"/>
      <c r="UZ552"/>
      <c r="VA552"/>
      <c r="VB552"/>
      <c r="VC552"/>
      <c r="VD552"/>
      <c r="VE552"/>
      <c r="VF552"/>
      <c r="VG552"/>
      <c r="VH552"/>
      <c r="VI552"/>
      <c r="VJ552"/>
      <c r="VK552"/>
      <c r="VL552"/>
      <c r="VM552"/>
      <c r="VN552"/>
      <c r="VO552"/>
      <c r="VP552"/>
      <c r="VQ552"/>
      <c r="VR552"/>
      <c r="VS552"/>
      <c r="VT552"/>
      <c r="VU552"/>
      <c r="VV552"/>
      <c r="VW552"/>
      <c r="VX552"/>
      <c r="VY552"/>
      <c r="VZ552"/>
      <c r="WA552"/>
      <c r="WB552"/>
      <c r="WC552"/>
      <c r="WD552"/>
      <c r="WE552"/>
      <c r="WF552"/>
      <c r="WG552"/>
      <c r="WH552"/>
      <c r="WI552"/>
      <c r="WJ552"/>
      <c r="WK552"/>
      <c r="WL552"/>
      <c r="WM552"/>
      <c r="WN552"/>
      <c r="WO552"/>
      <c r="WP552"/>
      <c r="WQ552"/>
      <c r="WR552"/>
      <c r="WS552"/>
      <c r="WT552"/>
      <c r="WU552"/>
      <c r="WV552"/>
      <c r="WW552"/>
      <c r="WX552"/>
      <c r="WY552"/>
      <c r="WZ552"/>
      <c r="XA552"/>
      <c r="XB552"/>
      <c r="XC552"/>
      <c r="XD552"/>
      <c r="XE552"/>
      <c r="XF552"/>
      <c r="XG552"/>
      <c r="XH552"/>
      <c r="XI552"/>
      <c r="XJ552"/>
      <c r="XK552"/>
      <c r="XL552"/>
      <c r="XM552"/>
      <c r="XN552"/>
      <c r="XO552"/>
      <c r="XP552"/>
      <c r="XQ552"/>
      <c r="XR552"/>
      <c r="XS552"/>
      <c r="XT552"/>
      <c r="XU552"/>
      <c r="XV552"/>
      <c r="XW552"/>
      <c r="XX552"/>
      <c r="XY552"/>
      <c r="XZ552"/>
      <c r="YA552"/>
      <c r="YB552"/>
      <c r="YC552"/>
      <c r="YD552"/>
      <c r="YE552"/>
      <c r="YF552"/>
      <c r="YG552"/>
      <c r="YH552"/>
      <c r="YI552"/>
      <c r="YJ552"/>
      <c r="YK552"/>
      <c r="YL552"/>
      <c r="YM552"/>
      <c r="YN552"/>
      <c r="YO552"/>
      <c r="YP552"/>
      <c r="YQ552"/>
      <c r="YR552"/>
      <c r="YS552"/>
      <c r="YT552"/>
      <c r="YU552"/>
      <c r="YV552"/>
      <c r="YW552"/>
      <c r="YX552"/>
      <c r="YY552"/>
      <c r="YZ552"/>
      <c r="ZA552"/>
      <c r="ZB552"/>
      <c r="ZC552"/>
      <c r="ZD552"/>
      <c r="ZE552"/>
      <c r="ZF552"/>
      <c r="ZG552"/>
      <c r="ZH552"/>
      <c r="ZI552"/>
      <c r="ZJ552"/>
      <c r="ZK552"/>
      <c r="ZL552"/>
      <c r="ZM552"/>
      <c r="ZN552"/>
      <c r="ZO552"/>
      <c r="ZP552"/>
      <c r="ZQ552"/>
      <c r="ZR552"/>
      <c r="ZS552"/>
      <c r="ZT552"/>
      <c r="ZU552"/>
      <c r="ZV552"/>
      <c r="ZW552"/>
      <c r="ZX552"/>
      <c r="ZY552"/>
      <c r="ZZ552"/>
      <c r="AAA552"/>
      <c r="AAB552"/>
      <c r="AAC552"/>
      <c r="AAD552"/>
      <c r="AAE552"/>
      <c r="AAF552"/>
      <c r="AAG552"/>
      <c r="AAH552"/>
      <c r="AAI552"/>
      <c r="AAJ552"/>
      <c r="AAK552"/>
      <c r="AAL552"/>
      <c r="AAM552"/>
      <c r="AAN552"/>
      <c r="AAO552"/>
      <c r="AAP552"/>
      <c r="AAQ552"/>
      <c r="AAR552"/>
      <c r="AAS552"/>
      <c r="AAT552"/>
      <c r="AAU552"/>
      <c r="AAV552"/>
      <c r="AAW552"/>
      <c r="AAX552"/>
      <c r="AAY552"/>
      <c r="AAZ552"/>
      <c r="ABA552"/>
      <c r="ABB552"/>
      <c r="ABC552"/>
      <c r="ABD552"/>
      <c r="ABE552"/>
      <c r="ABF552"/>
      <c r="ABG552"/>
      <c r="ABH552"/>
      <c r="ABI552"/>
      <c r="ABJ552"/>
      <c r="ABK552"/>
      <c r="ABL552"/>
      <c r="ABM552"/>
      <c r="ABN552"/>
      <c r="ABO552"/>
      <c r="ABP552"/>
      <c r="ABQ552"/>
      <c r="ABR552"/>
      <c r="ABS552"/>
      <c r="ABT552"/>
      <c r="ABU552"/>
      <c r="ABV552"/>
      <c r="ABW552"/>
      <c r="ABX552"/>
      <c r="ABY552"/>
      <c r="ABZ552"/>
      <c r="ACA552"/>
      <c r="ACB552"/>
      <c r="ACC552"/>
      <c r="ACD552"/>
      <c r="ACE552"/>
      <c r="ACF552"/>
      <c r="ACG552"/>
      <c r="ACH552"/>
      <c r="ACI552"/>
      <c r="ACJ552"/>
      <c r="ACK552"/>
      <c r="ACL552"/>
      <c r="ACM552"/>
      <c r="ACN552"/>
      <c r="ACO552"/>
      <c r="ACP552"/>
      <c r="ACQ552"/>
      <c r="ACR552"/>
      <c r="ACS552"/>
      <c r="ACT552"/>
      <c r="ACU552"/>
      <c r="ACV552"/>
      <c r="ACW552"/>
      <c r="ACX552"/>
      <c r="ACY552"/>
      <c r="ACZ552"/>
      <c r="ADA552"/>
      <c r="ADB552"/>
      <c r="ADC552"/>
      <c r="ADD552"/>
      <c r="ADE552"/>
      <c r="ADF552"/>
      <c r="ADG552"/>
      <c r="ADH552"/>
      <c r="ADI552"/>
      <c r="ADJ552"/>
      <c r="ADK552"/>
      <c r="ADL552"/>
      <c r="ADM552"/>
      <c r="ADN552"/>
      <c r="ADO552"/>
      <c r="ADP552"/>
      <c r="ADQ552"/>
      <c r="ADR552"/>
      <c r="ADS552"/>
      <c r="ADT552"/>
      <c r="ADU552"/>
      <c r="ADV552"/>
      <c r="ADW552"/>
      <c r="ADX552"/>
      <c r="ADY552"/>
      <c r="ADZ552"/>
      <c r="AEA552"/>
      <c r="AEB552"/>
      <c r="AEC552"/>
      <c r="AED552"/>
      <c r="AEE552"/>
      <c r="AEF552"/>
      <c r="AEG552"/>
      <c r="AEH552"/>
      <c r="AEI552"/>
      <c r="AEJ552"/>
      <c r="AEK552"/>
      <c r="AEL552"/>
      <c r="AEM552"/>
      <c r="AEN552"/>
      <c r="AEO552"/>
      <c r="AEP552"/>
      <c r="AEQ552"/>
      <c r="AER552"/>
      <c r="AES552"/>
      <c r="AET552"/>
      <c r="AEU552"/>
      <c r="AEV552"/>
      <c r="AEW552"/>
      <c r="AEX552"/>
      <c r="AEY552"/>
      <c r="AEZ552"/>
      <c r="AFA552"/>
      <c r="AFB552"/>
      <c r="AFC552"/>
      <c r="AFD552"/>
      <c r="AFE552"/>
      <c r="AFF552"/>
      <c r="AFG552"/>
      <c r="AFH552"/>
      <c r="AFI552"/>
      <c r="AFJ552"/>
      <c r="AFK552"/>
      <c r="AFL552"/>
      <c r="AFM552"/>
      <c r="AFN552"/>
      <c r="AFO552"/>
      <c r="AFP552"/>
      <c r="AFQ552"/>
      <c r="AFR552"/>
      <c r="AFS552"/>
      <c r="AFT552"/>
      <c r="AFU552"/>
      <c r="AFV552"/>
      <c r="AFW552"/>
      <c r="AFX552"/>
      <c r="AFY552"/>
      <c r="AFZ552"/>
      <c r="AGA552"/>
      <c r="AGB552"/>
      <c r="AGC552"/>
      <c r="AGD552"/>
      <c r="AGE552"/>
      <c r="AGF552"/>
      <c r="AGG552"/>
      <c r="AGH552"/>
      <c r="AGI552"/>
      <c r="AGJ552"/>
      <c r="AGK552"/>
      <c r="AGL552"/>
      <c r="AGM552"/>
      <c r="AGN552"/>
      <c r="AGO552"/>
      <c r="AGP552"/>
      <c r="AGQ552"/>
      <c r="AGR552"/>
      <c r="AGS552"/>
      <c r="AGT552"/>
      <c r="AGU552"/>
      <c r="AGV552"/>
      <c r="AGW552"/>
      <c r="AGX552"/>
      <c r="AGY552"/>
      <c r="AGZ552"/>
      <c r="AHA552"/>
      <c r="AHB552"/>
      <c r="AHC552"/>
      <c r="AHD552"/>
      <c r="AHE552"/>
      <c r="AHF552"/>
      <c r="AHG552"/>
      <c r="AHH552"/>
      <c r="AHI552"/>
      <c r="AHJ552"/>
      <c r="AHK552"/>
      <c r="AHL552"/>
      <c r="AHM552"/>
      <c r="AHN552"/>
      <c r="AHO552"/>
      <c r="AHP552"/>
      <c r="AHQ552"/>
      <c r="AHR552"/>
      <c r="AHS552"/>
      <c r="AHT552"/>
      <c r="AHU552"/>
      <c r="AHV552"/>
      <c r="AHW552"/>
      <c r="AHX552"/>
      <c r="AHY552"/>
      <c r="AHZ552"/>
      <c r="AIA552"/>
      <c r="AIB552"/>
      <c r="AIC552"/>
      <c r="AID552"/>
      <c r="AIE552"/>
      <c r="AIF552"/>
      <c r="AIG552"/>
      <c r="AIH552"/>
      <c r="AII552"/>
      <c r="AIJ552"/>
      <c r="AIK552"/>
      <c r="AIL552"/>
      <c r="AIM552"/>
      <c r="AIN552"/>
      <c r="AIO552"/>
      <c r="AIP552"/>
      <c r="AIQ552"/>
      <c r="AIR552"/>
      <c r="AIS552"/>
      <c r="AIT552"/>
      <c r="AIU552"/>
      <c r="AIV552"/>
      <c r="AIW552"/>
      <c r="AIX552"/>
      <c r="AIY552"/>
      <c r="AIZ552"/>
      <c r="AJA552"/>
      <c r="AJB552"/>
      <c r="AJC552"/>
      <c r="AJD552"/>
      <c r="AJE552"/>
      <c r="AJF552"/>
      <c r="AJG552"/>
      <c r="AJH552"/>
      <c r="AJI552"/>
      <c r="AJJ552"/>
      <c r="AJK552"/>
      <c r="AJL552"/>
      <c r="AJM552"/>
      <c r="AJN552"/>
      <c r="AJO552"/>
      <c r="AJP552"/>
      <c r="AJQ552"/>
      <c r="AJR552"/>
      <c r="AJS552"/>
      <c r="AJT552"/>
      <c r="AJU552"/>
      <c r="AJV552"/>
      <c r="AJW552"/>
      <c r="AJX552"/>
      <c r="AJY552"/>
      <c r="AJZ552"/>
      <c r="AKA552"/>
      <c r="AKB552"/>
      <c r="AKC552"/>
      <c r="AKD552"/>
      <c r="AKE552"/>
      <c r="AKF552"/>
      <c r="AKG552"/>
      <c r="AKH552"/>
      <c r="AKI552"/>
      <c r="AKJ552"/>
      <c r="AKK552"/>
      <c r="AKL552"/>
      <c r="AKM552"/>
      <c r="AKN552"/>
      <c r="AKO552"/>
      <c r="AKP552"/>
      <c r="AKQ552"/>
      <c r="AKR552"/>
      <c r="AKS552"/>
      <c r="AKT552"/>
      <c r="AKU552"/>
      <c r="AKV552"/>
      <c r="AKW552"/>
      <c r="AKX552"/>
      <c r="AKY552"/>
      <c r="AKZ552"/>
      <c r="ALA552"/>
      <c r="ALB552"/>
      <c r="ALC552"/>
      <c r="ALD552"/>
      <c r="ALE552"/>
      <c r="ALF552"/>
      <c r="ALG552"/>
      <c r="ALH552"/>
      <c r="ALI552"/>
      <c r="ALJ552"/>
      <c r="ALK552"/>
      <c r="ALL552"/>
      <c r="ALM552"/>
      <c r="ALN552"/>
      <c r="ALO552"/>
      <c r="ALP552"/>
      <c r="ALQ552"/>
      <c r="ALR552"/>
      <c r="ALS552"/>
      <c r="ALT552"/>
      <c r="ALU552"/>
      <c r="ALV552"/>
      <c r="ALW552"/>
      <c r="ALX552"/>
      <c r="ALY552"/>
      <c r="ALZ552"/>
      <c r="AMA552"/>
      <c r="AMB552"/>
      <c r="AMC552"/>
      <c r="AMD552"/>
      <c r="AME552"/>
      <c r="AMF552"/>
      <c r="AMG552"/>
      <c r="AMH552"/>
      <c r="AMI552"/>
      <c r="AMJ552"/>
      <c r="AMK552"/>
      <c r="AML552"/>
      <c r="AMM552"/>
      <c r="AMN552"/>
      <c r="AMO552"/>
      <c r="AMP552"/>
      <c r="AMQ552"/>
      <c r="AMR552"/>
      <c r="AMS552"/>
      <c r="AMT552"/>
      <c r="AMU552"/>
    </row>
    <row r="553" spans="3:1035" s="6" customFormat="1" ht="15" customHeight="1" x14ac:dyDescent="0.25">
      <c r="C553" s="6" t="str">
        <f t="shared" si="195"/>
        <v>Harvest Thermal</v>
      </c>
      <c r="D553" s="6" t="str">
        <f t="shared" si="196"/>
        <v>PD2B-10-119  (119 gal)</v>
      </c>
      <c r="E553" s="6">
        <f t="shared" si="197"/>
        <v>3000718</v>
      </c>
      <c r="F553" s="55">
        <f t="shared" si="198"/>
        <v>119</v>
      </c>
      <c r="G553" s="6" t="str">
        <f t="shared" si="199"/>
        <v>SANCO2120</v>
      </c>
      <c r="H553" s="114">
        <f t="shared" si="200"/>
        <v>1</v>
      </c>
      <c r="I553" s="152" t="str">
        <f t="shared" si="201"/>
        <v>HarvestThermal_PD2B10119</v>
      </c>
      <c r="J553" s="114">
        <v>3</v>
      </c>
      <c r="K553" s="219">
        <v>3.4</v>
      </c>
      <c r="L553" s="91" t="s">
        <v>188</v>
      </c>
      <c r="M553" s="183">
        <v>4</v>
      </c>
      <c r="N553" s="131">
        <f t="shared" si="202"/>
        <v>30</v>
      </c>
      <c r="O553" s="189" t="s">
        <v>923</v>
      </c>
      <c r="P553" s="178">
        <f t="shared" si="262"/>
        <v>7</v>
      </c>
      <c r="Q553" s="164">
        <f t="shared" si="191"/>
        <v>3000718</v>
      </c>
      <c r="R553" s="9" t="str">
        <f t="shared" si="203"/>
        <v>PD2B-10-119  (119 gal)</v>
      </c>
      <c r="S553" s="11">
        <f t="shared" si="192"/>
        <v>1</v>
      </c>
      <c r="T553" s="173" t="s">
        <v>1012</v>
      </c>
      <c r="U553" s="172">
        <v>119</v>
      </c>
      <c r="V553" s="173" t="s">
        <v>921</v>
      </c>
      <c r="W553" s="173" t="s">
        <v>921</v>
      </c>
      <c r="X553" s="129" t="str">
        <f t="shared" si="193"/>
        <v>SANCO2120</v>
      </c>
      <c r="Y553" s="180">
        <v>1</v>
      </c>
      <c r="Z553" s="192"/>
      <c r="AA553" s="193"/>
      <c r="AB553" s="166"/>
      <c r="AC553" s="124" t="str">
        <f t="shared" si="204"/>
        <v>2,     3000718,   "PD2B-10-119  (119 gal)"</v>
      </c>
      <c r="AD553" s="182" t="s">
        <v>1018</v>
      </c>
      <c r="AE553" s="173" t="s">
        <v>1022</v>
      </c>
      <c r="AF553" s="167">
        <f t="shared" si="194"/>
        <v>1</v>
      </c>
      <c r="AG553" s="124" t="str">
        <f t="shared" si="205"/>
        <v xml:space="preserve">          case  PD2B-10-119  (119 gal)   :   "HarvestThermal_PD2B10119"</v>
      </c>
      <c r="AH553" s="6">
        <v>3.4</v>
      </c>
      <c r="AJ553" s="6">
        <v>3</v>
      </c>
      <c r="AK553"/>
      <c r="AL553" s="138">
        <f t="shared" si="206"/>
        <v>3.4</v>
      </c>
      <c r="AM553" s="138" t="str">
        <f t="shared" si="207"/>
        <v/>
      </c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  <c r="DQ553"/>
      <c r="DR553"/>
      <c r="DS553"/>
      <c r="DT553"/>
      <c r="DU553"/>
      <c r="DV553"/>
      <c r="DW553"/>
      <c r="DX553"/>
      <c r="DY553"/>
      <c r="DZ553"/>
      <c r="EA553"/>
      <c r="EB553"/>
      <c r="EC553"/>
      <c r="ED553"/>
      <c r="EE553"/>
      <c r="EF553"/>
      <c r="EG553"/>
      <c r="EH553"/>
      <c r="EI553"/>
      <c r="EJ553"/>
      <c r="EK553"/>
      <c r="EL553"/>
      <c r="EM553"/>
      <c r="EN553"/>
      <c r="EO553"/>
      <c r="EP553"/>
      <c r="EQ553"/>
      <c r="ER553"/>
      <c r="ES553"/>
      <c r="ET553"/>
      <c r="EU553"/>
      <c r="EV553"/>
      <c r="EW553"/>
      <c r="EX553"/>
      <c r="EY553"/>
      <c r="EZ553"/>
      <c r="FA553"/>
      <c r="FB553"/>
      <c r="FC553"/>
      <c r="FD553"/>
      <c r="FE553"/>
      <c r="FF553"/>
      <c r="FG553"/>
      <c r="FH553"/>
      <c r="FI553"/>
      <c r="FJ553"/>
      <c r="FK553"/>
      <c r="FL553"/>
      <c r="FM553"/>
      <c r="FN553"/>
      <c r="FO553"/>
      <c r="FP553"/>
      <c r="FQ553"/>
      <c r="FR553"/>
      <c r="FS553"/>
      <c r="FT553"/>
      <c r="FU553"/>
      <c r="FV553"/>
      <c r="FW553"/>
      <c r="FX553"/>
      <c r="FY553"/>
      <c r="FZ553"/>
      <c r="GA553"/>
      <c r="GB553"/>
      <c r="GC553"/>
      <c r="GD553"/>
      <c r="GE553"/>
      <c r="GF553"/>
      <c r="GG553"/>
      <c r="GH553"/>
      <c r="GI553"/>
      <c r="GJ553"/>
      <c r="GK553"/>
      <c r="GL553"/>
      <c r="GM553"/>
      <c r="GN553"/>
      <c r="GO553"/>
      <c r="GP553"/>
      <c r="GQ553"/>
      <c r="GR553"/>
      <c r="GS553"/>
      <c r="GT553"/>
      <c r="GU553"/>
      <c r="GV553"/>
      <c r="GW553"/>
      <c r="GX553"/>
      <c r="GY553"/>
      <c r="GZ553"/>
      <c r="HA553"/>
      <c r="HB553"/>
      <c r="HC553"/>
      <c r="HD553"/>
      <c r="HE553"/>
      <c r="HF553"/>
      <c r="HG553"/>
      <c r="HH553"/>
      <c r="HI553"/>
      <c r="HJ553"/>
      <c r="HK553"/>
      <c r="HL553"/>
      <c r="HM553"/>
      <c r="HN553"/>
      <c r="HO553"/>
      <c r="HP553"/>
      <c r="HQ553"/>
      <c r="HR553"/>
      <c r="HS553"/>
      <c r="HT553"/>
      <c r="HU553"/>
      <c r="HV553"/>
      <c r="HW553"/>
      <c r="HX553"/>
      <c r="HY553"/>
      <c r="HZ553"/>
      <c r="IA553"/>
      <c r="IB553"/>
      <c r="IC553"/>
      <c r="ID553"/>
      <c r="IE553"/>
      <c r="IF553"/>
      <c r="IG553"/>
      <c r="IH553"/>
      <c r="II553"/>
      <c r="IJ553"/>
      <c r="IK553"/>
      <c r="IL553"/>
      <c r="IM553"/>
      <c r="IN553"/>
      <c r="IO553"/>
      <c r="IP553"/>
      <c r="IQ553"/>
      <c r="IR553"/>
      <c r="IS553"/>
      <c r="IT553"/>
      <c r="IU553"/>
      <c r="IV553"/>
      <c r="IW553"/>
      <c r="IX553"/>
      <c r="IY553"/>
      <c r="IZ553"/>
      <c r="JA553"/>
      <c r="JB553"/>
      <c r="JC553"/>
      <c r="JD553"/>
      <c r="JE553"/>
      <c r="JF553"/>
      <c r="JG553"/>
      <c r="JH553"/>
      <c r="JI553"/>
      <c r="JJ553"/>
      <c r="JK553"/>
      <c r="JL553"/>
      <c r="JM553"/>
      <c r="JN553"/>
      <c r="JO553"/>
      <c r="JP553"/>
      <c r="JQ553"/>
      <c r="JR553"/>
      <c r="JS553"/>
      <c r="JT553"/>
      <c r="JU553"/>
      <c r="JV553"/>
      <c r="JW553"/>
      <c r="JX553"/>
      <c r="JY553"/>
      <c r="JZ553"/>
      <c r="KA553"/>
      <c r="KB553"/>
      <c r="KC553"/>
      <c r="KD553"/>
      <c r="KE553"/>
      <c r="KF553"/>
      <c r="KG553"/>
      <c r="KH553"/>
      <c r="KI553"/>
      <c r="KJ553"/>
      <c r="KK553"/>
      <c r="KL553"/>
      <c r="KM553"/>
      <c r="KN553"/>
      <c r="KO553"/>
      <c r="KP553"/>
      <c r="KQ553"/>
      <c r="KR553"/>
      <c r="KS553"/>
      <c r="KT553"/>
      <c r="KU553"/>
      <c r="KV553"/>
      <c r="KW553"/>
      <c r="KX553"/>
      <c r="KY553"/>
      <c r="KZ553"/>
      <c r="LA553"/>
      <c r="LB553"/>
      <c r="LC553"/>
      <c r="LD553"/>
      <c r="LE553"/>
      <c r="LF553"/>
      <c r="LG553"/>
      <c r="LH553"/>
      <c r="LI553"/>
      <c r="LJ553"/>
      <c r="LK553"/>
      <c r="LL553"/>
      <c r="LM553"/>
      <c r="LN553"/>
      <c r="LO553"/>
      <c r="LP553"/>
      <c r="LQ553"/>
      <c r="LR553"/>
      <c r="LS553"/>
      <c r="LT553"/>
      <c r="LU553"/>
      <c r="LV553"/>
      <c r="LW553"/>
      <c r="LX553"/>
      <c r="LY553"/>
      <c r="LZ553"/>
      <c r="MA553"/>
      <c r="MB553"/>
      <c r="MC553"/>
      <c r="MD553"/>
      <c r="ME553"/>
      <c r="MF553"/>
      <c r="MG553"/>
      <c r="MH553"/>
      <c r="MI553"/>
      <c r="MJ553"/>
      <c r="MK553"/>
      <c r="ML553"/>
      <c r="MM553"/>
      <c r="MN553"/>
      <c r="MO553"/>
      <c r="MP553"/>
      <c r="MQ553"/>
      <c r="MR553"/>
      <c r="MS553"/>
      <c r="MT553"/>
      <c r="MU553"/>
      <c r="MV553"/>
      <c r="MW553"/>
      <c r="MX553"/>
      <c r="MY553"/>
      <c r="MZ553"/>
      <c r="NA553"/>
      <c r="NB553"/>
      <c r="NC553"/>
      <c r="ND553"/>
      <c r="NE553"/>
      <c r="NF553"/>
      <c r="NG553"/>
      <c r="NH553"/>
      <c r="NI553"/>
      <c r="NJ553"/>
      <c r="NK553"/>
      <c r="NL553"/>
      <c r="NM553"/>
      <c r="NN553"/>
      <c r="NO553"/>
      <c r="NP553"/>
      <c r="NQ553"/>
      <c r="NR553"/>
      <c r="NS553"/>
      <c r="NT553"/>
      <c r="NU553"/>
      <c r="NV553"/>
      <c r="NW553"/>
      <c r="NX553"/>
      <c r="NY553"/>
      <c r="NZ553"/>
      <c r="OA553"/>
      <c r="OB553"/>
      <c r="OC553"/>
      <c r="OD553"/>
      <c r="OE553"/>
      <c r="OF553"/>
      <c r="OG553"/>
      <c r="OH553"/>
      <c r="OI553"/>
      <c r="OJ553"/>
      <c r="OK553"/>
      <c r="OL553"/>
      <c r="OM553"/>
      <c r="ON553"/>
      <c r="OO553"/>
      <c r="OP553"/>
      <c r="OQ553"/>
      <c r="OR553"/>
      <c r="OS553"/>
      <c r="OT553"/>
      <c r="OU553"/>
      <c r="OV553"/>
      <c r="OW553"/>
      <c r="OX553"/>
      <c r="OY553"/>
      <c r="OZ553"/>
      <c r="PA553"/>
      <c r="PB553"/>
      <c r="PC553"/>
      <c r="PD553"/>
      <c r="PE553"/>
      <c r="PF553"/>
      <c r="PG553"/>
      <c r="PH553"/>
      <c r="PI553"/>
      <c r="PJ553"/>
      <c r="PK553"/>
      <c r="PL553"/>
      <c r="PM553"/>
      <c r="PN553"/>
      <c r="PO553"/>
      <c r="PP553"/>
      <c r="PQ553"/>
      <c r="PR553"/>
      <c r="PS553"/>
      <c r="PT553"/>
      <c r="PU553"/>
      <c r="PV553"/>
      <c r="PW553"/>
      <c r="PX553"/>
      <c r="PY553"/>
      <c r="PZ553"/>
      <c r="QA553"/>
      <c r="QB553"/>
      <c r="QC553"/>
      <c r="QD553"/>
      <c r="QE553"/>
      <c r="QF553"/>
      <c r="QG553"/>
      <c r="QH553"/>
      <c r="QI553"/>
      <c r="QJ553"/>
      <c r="QK553"/>
      <c r="QL553"/>
      <c r="QM553"/>
      <c r="QN553"/>
      <c r="QO553"/>
      <c r="QP553"/>
      <c r="QQ553"/>
      <c r="QR553"/>
      <c r="QS553"/>
      <c r="QT553"/>
      <c r="QU553"/>
      <c r="QV553"/>
      <c r="QW553"/>
      <c r="QX553"/>
      <c r="QY553"/>
      <c r="QZ553"/>
      <c r="RA553"/>
      <c r="RB553"/>
      <c r="RC553"/>
      <c r="RD553"/>
      <c r="RE553"/>
      <c r="RF553"/>
      <c r="RG553"/>
      <c r="RH553"/>
      <c r="RI553"/>
      <c r="RJ553"/>
      <c r="RK553"/>
      <c r="RL553"/>
      <c r="RM553"/>
      <c r="RN553"/>
      <c r="RO553"/>
      <c r="RP553"/>
      <c r="RQ553"/>
      <c r="RR553"/>
      <c r="RS553"/>
      <c r="RT553"/>
      <c r="RU553"/>
      <c r="RV553"/>
      <c r="RW553"/>
      <c r="RX553"/>
      <c r="RY553"/>
      <c r="RZ553"/>
      <c r="SA553"/>
      <c r="SB553"/>
      <c r="SC553"/>
      <c r="SD553"/>
      <c r="SE553"/>
      <c r="SF553"/>
      <c r="SG553"/>
      <c r="SH553"/>
      <c r="SI553"/>
      <c r="SJ553"/>
      <c r="SK553"/>
      <c r="SL553"/>
      <c r="SM553"/>
      <c r="SN553"/>
      <c r="SO553"/>
      <c r="SP553"/>
      <c r="SQ553"/>
      <c r="SR553"/>
      <c r="SS553"/>
      <c r="ST553"/>
      <c r="SU553"/>
      <c r="SV553"/>
      <c r="SW553"/>
      <c r="SX553"/>
      <c r="SY553"/>
      <c r="SZ553"/>
      <c r="TA553"/>
      <c r="TB553"/>
      <c r="TC553"/>
      <c r="TD553"/>
      <c r="TE553"/>
      <c r="TF553"/>
      <c r="TG553"/>
      <c r="TH553"/>
      <c r="TI553"/>
      <c r="TJ553"/>
      <c r="TK553"/>
      <c r="TL553"/>
      <c r="TM553"/>
      <c r="TN553"/>
      <c r="TO553"/>
      <c r="TP553"/>
      <c r="TQ553"/>
      <c r="TR553"/>
      <c r="TS553"/>
      <c r="TT553"/>
      <c r="TU553"/>
      <c r="TV553"/>
      <c r="TW553"/>
      <c r="TX553"/>
      <c r="TY553"/>
      <c r="TZ553"/>
      <c r="UA553"/>
      <c r="UB553"/>
      <c r="UC553"/>
      <c r="UD553"/>
      <c r="UE553"/>
      <c r="UF553"/>
      <c r="UG553"/>
      <c r="UH553"/>
      <c r="UI553"/>
      <c r="UJ553"/>
      <c r="UK553"/>
      <c r="UL553"/>
      <c r="UM553"/>
      <c r="UN553"/>
      <c r="UO553"/>
      <c r="UP553"/>
      <c r="UQ553"/>
      <c r="UR553"/>
      <c r="US553"/>
      <c r="UT553"/>
      <c r="UU553"/>
      <c r="UV553"/>
      <c r="UW553"/>
      <c r="UX553"/>
      <c r="UY553"/>
      <c r="UZ553"/>
      <c r="VA553"/>
      <c r="VB553"/>
      <c r="VC553"/>
      <c r="VD553"/>
      <c r="VE553"/>
      <c r="VF553"/>
      <c r="VG553"/>
      <c r="VH553"/>
      <c r="VI553"/>
      <c r="VJ553"/>
      <c r="VK553"/>
      <c r="VL553"/>
      <c r="VM553"/>
      <c r="VN553"/>
      <c r="VO553"/>
      <c r="VP553"/>
      <c r="VQ553"/>
      <c r="VR553"/>
      <c r="VS553"/>
      <c r="VT553"/>
      <c r="VU553"/>
      <c r="VV553"/>
      <c r="VW553"/>
      <c r="VX553"/>
      <c r="VY553"/>
      <c r="VZ553"/>
      <c r="WA553"/>
      <c r="WB553"/>
      <c r="WC553"/>
      <c r="WD553"/>
      <c r="WE553"/>
      <c r="WF553"/>
      <c r="WG553"/>
      <c r="WH553"/>
      <c r="WI553"/>
      <c r="WJ553"/>
      <c r="WK553"/>
      <c r="WL553"/>
      <c r="WM553"/>
      <c r="WN553"/>
      <c r="WO553"/>
      <c r="WP553"/>
      <c r="WQ553"/>
      <c r="WR553"/>
      <c r="WS553"/>
      <c r="WT553"/>
      <c r="WU553"/>
      <c r="WV553"/>
      <c r="WW553"/>
      <c r="WX553"/>
      <c r="WY553"/>
      <c r="WZ553"/>
      <c r="XA553"/>
      <c r="XB553"/>
      <c r="XC553"/>
      <c r="XD553"/>
      <c r="XE553"/>
      <c r="XF553"/>
      <c r="XG553"/>
      <c r="XH553"/>
      <c r="XI553"/>
      <c r="XJ553"/>
      <c r="XK553"/>
      <c r="XL553"/>
      <c r="XM553"/>
      <c r="XN553"/>
      <c r="XO553"/>
      <c r="XP553"/>
      <c r="XQ553"/>
      <c r="XR553"/>
      <c r="XS553"/>
      <c r="XT553"/>
      <c r="XU553"/>
      <c r="XV553"/>
      <c r="XW553"/>
      <c r="XX553"/>
      <c r="XY553"/>
      <c r="XZ553"/>
      <c r="YA553"/>
      <c r="YB553"/>
      <c r="YC553"/>
      <c r="YD553"/>
      <c r="YE553"/>
      <c r="YF553"/>
      <c r="YG553"/>
      <c r="YH553"/>
      <c r="YI553"/>
      <c r="YJ553"/>
      <c r="YK553"/>
      <c r="YL553"/>
      <c r="YM553"/>
      <c r="YN553"/>
      <c r="YO553"/>
      <c r="YP553"/>
      <c r="YQ553"/>
      <c r="YR553"/>
      <c r="YS553"/>
      <c r="YT553"/>
      <c r="YU553"/>
      <c r="YV553"/>
      <c r="YW553"/>
      <c r="YX553"/>
      <c r="YY553"/>
      <c r="YZ553"/>
      <c r="ZA553"/>
      <c r="ZB553"/>
      <c r="ZC553"/>
      <c r="ZD553"/>
      <c r="ZE553"/>
      <c r="ZF553"/>
      <c r="ZG553"/>
      <c r="ZH553"/>
      <c r="ZI553"/>
      <c r="ZJ553"/>
      <c r="ZK553"/>
      <c r="ZL553"/>
      <c r="ZM553"/>
      <c r="ZN553"/>
      <c r="ZO553"/>
      <c r="ZP553"/>
      <c r="ZQ553"/>
      <c r="ZR553"/>
      <c r="ZS553"/>
      <c r="ZT553"/>
      <c r="ZU553"/>
      <c r="ZV553"/>
      <c r="ZW553"/>
      <c r="ZX553"/>
      <c r="ZY553"/>
      <c r="ZZ553"/>
      <c r="AAA553"/>
      <c r="AAB553"/>
      <c r="AAC553"/>
      <c r="AAD553"/>
      <c r="AAE553"/>
      <c r="AAF553"/>
      <c r="AAG553"/>
      <c r="AAH553"/>
      <c r="AAI553"/>
      <c r="AAJ553"/>
      <c r="AAK553"/>
      <c r="AAL553"/>
      <c r="AAM553"/>
      <c r="AAN553"/>
      <c r="AAO553"/>
      <c r="AAP553"/>
      <c r="AAQ553"/>
      <c r="AAR553"/>
      <c r="AAS553"/>
      <c r="AAT553"/>
      <c r="AAU553"/>
      <c r="AAV553"/>
      <c r="AAW553"/>
      <c r="AAX553"/>
      <c r="AAY553"/>
      <c r="AAZ553"/>
      <c r="ABA553"/>
      <c r="ABB553"/>
      <c r="ABC553"/>
      <c r="ABD553"/>
      <c r="ABE553"/>
      <c r="ABF553"/>
      <c r="ABG553"/>
      <c r="ABH553"/>
      <c r="ABI553"/>
      <c r="ABJ553"/>
      <c r="ABK553"/>
      <c r="ABL553"/>
      <c r="ABM553"/>
      <c r="ABN553"/>
      <c r="ABO553"/>
      <c r="ABP553"/>
      <c r="ABQ553"/>
      <c r="ABR553"/>
      <c r="ABS553"/>
      <c r="ABT553"/>
      <c r="ABU553"/>
      <c r="ABV553"/>
      <c r="ABW553"/>
      <c r="ABX553"/>
      <c r="ABY553"/>
      <c r="ABZ553"/>
      <c r="ACA553"/>
      <c r="ACB553"/>
      <c r="ACC553"/>
      <c r="ACD553"/>
      <c r="ACE553"/>
      <c r="ACF553"/>
      <c r="ACG553"/>
      <c r="ACH553"/>
      <c r="ACI553"/>
      <c r="ACJ553"/>
      <c r="ACK553"/>
      <c r="ACL553"/>
      <c r="ACM553"/>
      <c r="ACN553"/>
      <c r="ACO553"/>
      <c r="ACP553"/>
      <c r="ACQ553"/>
      <c r="ACR553"/>
      <c r="ACS553"/>
      <c r="ACT553"/>
      <c r="ACU553"/>
      <c r="ACV553"/>
      <c r="ACW553"/>
      <c r="ACX553"/>
      <c r="ACY553"/>
      <c r="ACZ553"/>
      <c r="ADA553"/>
      <c r="ADB553"/>
      <c r="ADC553"/>
      <c r="ADD553"/>
      <c r="ADE553"/>
      <c r="ADF553"/>
      <c r="ADG553"/>
      <c r="ADH553"/>
      <c r="ADI553"/>
      <c r="ADJ553"/>
      <c r="ADK553"/>
      <c r="ADL553"/>
      <c r="ADM553"/>
      <c r="ADN553"/>
      <c r="ADO553"/>
      <c r="ADP553"/>
      <c r="ADQ553"/>
      <c r="ADR553"/>
      <c r="ADS553"/>
      <c r="ADT553"/>
      <c r="ADU553"/>
      <c r="ADV553"/>
      <c r="ADW553"/>
      <c r="ADX553"/>
      <c r="ADY553"/>
      <c r="ADZ553"/>
      <c r="AEA553"/>
      <c r="AEB553"/>
      <c r="AEC553"/>
      <c r="AED553"/>
      <c r="AEE553"/>
      <c r="AEF553"/>
      <c r="AEG553"/>
      <c r="AEH553"/>
      <c r="AEI553"/>
      <c r="AEJ553"/>
      <c r="AEK553"/>
      <c r="AEL553"/>
      <c r="AEM553"/>
      <c r="AEN553"/>
      <c r="AEO553"/>
      <c r="AEP553"/>
      <c r="AEQ553"/>
      <c r="AER553"/>
      <c r="AES553"/>
      <c r="AET553"/>
      <c r="AEU553"/>
      <c r="AEV553"/>
      <c r="AEW553"/>
      <c r="AEX553"/>
      <c r="AEY553"/>
      <c r="AEZ553"/>
      <c r="AFA553"/>
      <c r="AFB553"/>
      <c r="AFC553"/>
      <c r="AFD553"/>
      <c r="AFE553"/>
      <c r="AFF553"/>
      <c r="AFG553"/>
      <c r="AFH553"/>
      <c r="AFI553"/>
      <c r="AFJ553"/>
      <c r="AFK553"/>
      <c r="AFL553"/>
      <c r="AFM553"/>
      <c r="AFN553"/>
      <c r="AFO553"/>
      <c r="AFP553"/>
      <c r="AFQ553"/>
      <c r="AFR553"/>
      <c r="AFS553"/>
      <c r="AFT553"/>
      <c r="AFU553"/>
      <c r="AFV553"/>
      <c r="AFW553"/>
      <c r="AFX553"/>
      <c r="AFY553"/>
      <c r="AFZ553"/>
      <c r="AGA553"/>
      <c r="AGB553"/>
      <c r="AGC553"/>
      <c r="AGD553"/>
      <c r="AGE553"/>
      <c r="AGF553"/>
      <c r="AGG553"/>
      <c r="AGH553"/>
      <c r="AGI553"/>
      <c r="AGJ553"/>
      <c r="AGK553"/>
      <c r="AGL553"/>
      <c r="AGM553"/>
      <c r="AGN553"/>
      <c r="AGO553"/>
      <c r="AGP553"/>
      <c r="AGQ553"/>
      <c r="AGR553"/>
      <c r="AGS553"/>
      <c r="AGT553"/>
      <c r="AGU553"/>
      <c r="AGV553"/>
      <c r="AGW553"/>
      <c r="AGX553"/>
      <c r="AGY553"/>
      <c r="AGZ553"/>
      <c r="AHA553"/>
      <c r="AHB553"/>
      <c r="AHC553"/>
      <c r="AHD553"/>
      <c r="AHE553"/>
      <c r="AHF553"/>
      <c r="AHG553"/>
      <c r="AHH553"/>
      <c r="AHI553"/>
      <c r="AHJ553"/>
      <c r="AHK553"/>
      <c r="AHL553"/>
      <c r="AHM553"/>
      <c r="AHN553"/>
      <c r="AHO553"/>
      <c r="AHP553"/>
      <c r="AHQ553"/>
      <c r="AHR553"/>
      <c r="AHS553"/>
      <c r="AHT553"/>
      <c r="AHU553"/>
      <c r="AHV553"/>
      <c r="AHW553"/>
      <c r="AHX553"/>
      <c r="AHY553"/>
      <c r="AHZ553"/>
      <c r="AIA553"/>
      <c r="AIB553"/>
      <c r="AIC553"/>
      <c r="AID553"/>
      <c r="AIE553"/>
      <c r="AIF553"/>
      <c r="AIG553"/>
      <c r="AIH553"/>
      <c r="AII553"/>
      <c r="AIJ553"/>
      <c r="AIK553"/>
      <c r="AIL553"/>
      <c r="AIM553"/>
      <c r="AIN553"/>
      <c r="AIO553"/>
      <c r="AIP553"/>
      <c r="AIQ553"/>
      <c r="AIR553"/>
      <c r="AIS553"/>
      <c r="AIT553"/>
      <c r="AIU553"/>
      <c r="AIV553"/>
      <c r="AIW553"/>
      <c r="AIX553"/>
      <c r="AIY553"/>
      <c r="AIZ553"/>
      <c r="AJA553"/>
      <c r="AJB553"/>
      <c r="AJC553"/>
      <c r="AJD553"/>
      <c r="AJE553"/>
      <c r="AJF553"/>
      <c r="AJG553"/>
      <c r="AJH553"/>
      <c r="AJI553"/>
      <c r="AJJ553"/>
      <c r="AJK553"/>
      <c r="AJL553"/>
      <c r="AJM553"/>
      <c r="AJN553"/>
      <c r="AJO553"/>
      <c r="AJP553"/>
      <c r="AJQ553"/>
      <c r="AJR553"/>
      <c r="AJS553"/>
      <c r="AJT553"/>
      <c r="AJU553"/>
      <c r="AJV553"/>
      <c r="AJW553"/>
      <c r="AJX553"/>
      <c r="AJY553"/>
      <c r="AJZ553"/>
      <c r="AKA553"/>
      <c r="AKB553"/>
      <c r="AKC553"/>
      <c r="AKD553"/>
      <c r="AKE553"/>
      <c r="AKF553"/>
      <c r="AKG553"/>
      <c r="AKH553"/>
      <c r="AKI553"/>
      <c r="AKJ553"/>
      <c r="AKK553"/>
      <c r="AKL553"/>
      <c r="AKM553"/>
      <c r="AKN553"/>
      <c r="AKO553"/>
      <c r="AKP553"/>
      <c r="AKQ553"/>
      <c r="AKR553"/>
      <c r="AKS553"/>
      <c r="AKT553"/>
      <c r="AKU553"/>
      <c r="AKV553"/>
      <c r="AKW553"/>
      <c r="AKX553"/>
      <c r="AKY553"/>
      <c r="AKZ553"/>
      <c r="ALA553"/>
      <c r="ALB553"/>
      <c r="ALC553"/>
      <c r="ALD553"/>
      <c r="ALE553"/>
      <c r="ALF553"/>
      <c r="ALG553"/>
      <c r="ALH553"/>
      <c r="ALI553"/>
      <c r="ALJ553"/>
      <c r="ALK553"/>
      <c r="ALL553"/>
      <c r="ALM553"/>
      <c r="ALN553"/>
      <c r="ALO553"/>
      <c r="ALP553"/>
      <c r="ALQ553"/>
      <c r="ALR553"/>
      <c r="ALS553"/>
      <c r="ALT553"/>
      <c r="ALU553"/>
      <c r="ALV553"/>
      <c r="ALW553"/>
      <c r="ALX553"/>
      <c r="ALY553"/>
      <c r="ALZ553"/>
      <c r="AMA553"/>
      <c r="AMB553"/>
      <c r="AMC553"/>
      <c r="AMD553"/>
      <c r="AME553"/>
      <c r="AMF553"/>
      <c r="AMG553"/>
      <c r="AMH553"/>
      <c r="AMI553"/>
      <c r="AMJ553"/>
      <c r="AMK553"/>
      <c r="AML553"/>
      <c r="AMM553"/>
      <c r="AMN553"/>
      <c r="AMO553"/>
      <c r="AMP553"/>
      <c r="AMQ553"/>
      <c r="AMR553"/>
      <c r="AMS553"/>
      <c r="AMT553"/>
      <c r="AMU553"/>
    </row>
    <row r="554" spans="3:1035" s="6" customFormat="1" ht="15" customHeight="1" x14ac:dyDescent="0.25">
      <c r="C554" s="6" t="str">
        <f t="shared" si="195"/>
        <v>Harvest Thermal</v>
      </c>
      <c r="D554" s="6" t="str">
        <f t="shared" si="196"/>
        <v>PD2B-10-43  (43 gal)</v>
      </c>
      <c r="E554" s="6">
        <f t="shared" si="197"/>
        <v>3000816</v>
      </c>
      <c r="F554" s="55">
        <f t="shared" si="198"/>
        <v>43</v>
      </c>
      <c r="G554" s="6" t="str">
        <f t="shared" si="199"/>
        <v>SANCO240</v>
      </c>
      <c r="H554" s="114">
        <f t="shared" si="200"/>
        <v>1</v>
      </c>
      <c r="I554" s="152" t="str">
        <f t="shared" si="201"/>
        <v>HarvestThermal_PD2B1043</v>
      </c>
      <c r="J554" s="114">
        <v>3</v>
      </c>
      <c r="K554" s="219">
        <v>3.1</v>
      </c>
      <c r="L554" s="91" t="s">
        <v>188</v>
      </c>
      <c r="M554" s="183">
        <v>4</v>
      </c>
      <c r="N554" s="131">
        <f t="shared" si="202"/>
        <v>30</v>
      </c>
      <c r="O554" s="189" t="s">
        <v>923</v>
      </c>
      <c r="P554" s="178">
        <f t="shared" si="262"/>
        <v>8</v>
      </c>
      <c r="Q554" s="164">
        <f t="shared" si="191"/>
        <v>3000816</v>
      </c>
      <c r="R554" s="9" t="str">
        <f t="shared" si="203"/>
        <v>PD2B-10-43  (43 gal)</v>
      </c>
      <c r="S554" s="11">
        <f t="shared" si="192"/>
        <v>1</v>
      </c>
      <c r="T554" s="173" t="s">
        <v>1013</v>
      </c>
      <c r="U554" s="172">
        <v>43</v>
      </c>
      <c r="V554" s="173" t="s">
        <v>899</v>
      </c>
      <c r="W554" s="173" t="s">
        <v>899</v>
      </c>
      <c r="X554" s="129" t="str">
        <f t="shared" si="193"/>
        <v>SANCO240</v>
      </c>
      <c r="Y554" s="180">
        <v>1</v>
      </c>
      <c r="Z554" s="192"/>
      <c r="AA554" s="193"/>
      <c r="AB554" s="166"/>
      <c r="AC554" s="124" t="str">
        <f t="shared" si="204"/>
        <v>2,     3000816,   "PD2B-10-43  (43 gal)"</v>
      </c>
      <c r="AD554" s="182" t="s">
        <v>1018</v>
      </c>
      <c r="AE554" s="173" t="s">
        <v>1023</v>
      </c>
      <c r="AF554" s="167">
        <f t="shared" si="194"/>
        <v>1</v>
      </c>
      <c r="AG554" s="124" t="str">
        <f t="shared" si="205"/>
        <v xml:space="preserve">          case  PD2B-10-43  (43 gal)   :   "HarvestThermal_PD2B1043"</v>
      </c>
      <c r="AH554" s="6">
        <v>3.1</v>
      </c>
      <c r="AJ554" s="6">
        <v>3</v>
      </c>
      <c r="AK554"/>
      <c r="AL554" s="138">
        <f t="shared" si="206"/>
        <v>3.1</v>
      </c>
      <c r="AM554" s="138" t="str">
        <f t="shared" si="207"/>
        <v/>
      </c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  <c r="DQ554"/>
      <c r="DR554"/>
      <c r="DS554"/>
      <c r="DT554"/>
      <c r="DU554"/>
      <c r="DV554"/>
      <c r="DW554"/>
      <c r="DX554"/>
      <c r="DY554"/>
      <c r="DZ554"/>
      <c r="EA554"/>
      <c r="EB554"/>
      <c r="EC554"/>
      <c r="ED554"/>
      <c r="EE554"/>
      <c r="EF554"/>
      <c r="EG554"/>
      <c r="EH554"/>
      <c r="EI554"/>
      <c r="EJ554"/>
      <c r="EK554"/>
      <c r="EL554"/>
      <c r="EM554"/>
      <c r="EN554"/>
      <c r="EO554"/>
      <c r="EP554"/>
      <c r="EQ554"/>
      <c r="ER554"/>
      <c r="ES554"/>
      <c r="ET554"/>
      <c r="EU554"/>
      <c r="EV554"/>
      <c r="EW554"/>
      <c r="EX554"/>
      <c r="EY554"/>
      <c r="EZ554"/>
      <c r="FA554"/>
      <c r="FB554"/>
      <c r="FC554"/>
      <c r="FD554"/>
      <c r="FE554"/>
      <c r="FF554"/>
      <c r="FG554"/>
      <c r="FH554"/>
      <c r="FI554"/>
      <c r="FJ554"/>
      <c r="FK554"/>
      <c r="FL554"/>
      <c r="FM554"/>
      <c r="FN554"/>
      <c r="FO554"/>
      <c r="FP554"/>
      <c r="FQ554"/>
      <c r="FR554"/>
      <c r="FS554"/>
      <c r="FT554"/>
      <c r="FU554"/>
      <c r="FV554"/>
      <c r="FW554"/>
      <c r="FX554"/>
      <c r="FY554"/>
      <c r="FZ554"/>
      <c r="GA554"/>
      <c r="GB554"/>
      <c r="GC554"/>
      <c r="GD554"/>
      <c r="GE554"/>
      <c r="GF554"/>
      <c r="GG554"/>
      <c r="GH554"/>
      <c r="GI554"/>
      <c r="GJ554"/>
      <c r="GK554"/>
      <c r="GL554"/>
      <c r="GM554"/>
      <c r="GN554"/>
      <c r="GO554"/>
      <c r="GP554"/>
      <c r="GQ554"/>
      <c r="GR554"/>
      <c r="GS554"/>
      <c r="GT554"/>
      <c r="GU554"/>
      <c r="GV554"/>
      <c r="GW554"/>
      <c r="GX554"/>
      <c r="GY554"/>
      <c r="GZ554"/>
      <c r="HA554"/>
      <c r="HB554"/>
      <c r="HC554"/>
      <c r="HD554"/>
      <c r="HE554"/>
      <c r="HF554"/>
      <c r="HG554"/>
      <c r="HH554"/>
      <c r="HI554"/>
      <c r="HJ554"/>
      <c r="HK554"/>
      <c r="HL554"/>
      <c r="HM554"/>
      <c r="HN554"/>
      <c r="HO554"/>
      <c r="HP554"/>
      <c r="HQ554"/>
      <c r="HR554"/>
      <c r="HS554"/>
      <c r="HT554"/>
      <c r="HU554"/>
      <c r="HV554"/>
      <c r="HW554"/>
      <c r="HX554"/>
      <c r="HY554"/>
      <c r="HZ554"/>
      <c r="IA554"/>
      <c r="IB554"/>
      <c r="IC554"/>
      <c r="ID554"/>
      <c r="IE554"/>
      <c r="IF554"/>
      <c r="IG554"/>
      <c r="IH554"/>
      <c r="II554"/>
      <c r="IJ554"/>
      <c r="IK554"/>
      <c r="IL554"/>
      <c r="IM554"/>
      <c r="IN554"/>
      <c r="IO554"/>
      <c r="IP554"/>
      <c r="IQ554"/>
      <c r="IR554"/>
      <c r="IS554"/>
      <c r="IT554"/>
      <c r="IU554"/>
      <c r="IV554"/>
      <c r="IW554"/>
      <c r="IX554"/>
      <c r="IY554"/>
      <c r="IZ554"/>
      <c r="JA554"/>
      <c r="JB554"/>
      <c r="JC554"/>
      <c r="JD554"/>
      <c r="JE554"/>
      <c r="JF554"/>
      <c r="JG554"/>
      <c r="JH554"/>
      <c r="JI554"/>
      <c r="JJ554"/>
      <c r="JK554"/>
      <c r="JL554"/>
      <c r="JM554"/>
      <c r="JN554"/>
      <c r="JO554"/>
      <c r="JP554"/>
      <c r="JQ554"/>
      <c r="JR554"/>
      <c r="JS554"/>
      <c r="JT554"/>
      <c r="JU554"/>
      <c r="JV554"/>
      <c r="JW554"/>
      <c r="JX554"/>
      <c r="JY554"/>
      <c r="JZ554"/>
      <c r="KA554"/>
      <c r="KB554"/>
      <c r="KC554"/>
      <c r="KD554"/>
      <c r="KE554"/>
      <c r="KF554"/>
      <c r="KG554"/>
      <c r="KH554"/>
      <c r="KI554"/>
      <c r="KJ554"/>
      <c r="KK554"/>
      <c r="KL554"/>
      <c r="KM554"/>
      <c r="KN554"/>
      <c r="KO554"/>
      <c r="KP554"/>
      <c r="KQ554"/>
      <c r="KR554"/>
      <c r="KS554"/>
      <c r="KT554"/>
      <c r="KU554"/>
      <c r="KV554"/>
      <c r="KW554"/>
      <c r="KX554"/>
      <c r="KY554"/>
      <c r="KZ554"/>
      <c r="LA554"/>
      <c r="LB554"/>
      <c r="LC554"/>
      <c r="LD554"/>
      <c r="LE554"/>
      <c r="LF554"/>
      <c r="LG554"/>
      <c r="LH554"/>
      <c r="LI554"/>
      <c r="LJ554"/>
      <c r="LK554"/>
      <c r="LL554"/>
      <c r="LM554"/>
      <c r="LN554"/>
      <c r="LO554"/>
      <c r="LP554"/>
      <c r="LQ554"/>
      <c r="LR554"/>
      <c r="LS554"/>
      <c r="LT554"/>
      <c r="LU554"/>
      <c r="LV554"/>
      <c r="LW554"/>
      <c r="LX554"/>
      <c r="LY554"/>
      <c r="LZ554"/>
      <c r="MA554"/>
      <c r="MB554"/>
      <c r="MC554"/>
      <c r="MD554"/>
      <c r="ME554"/>
      <c r="MF554"/>
      <c r="MG554"/>
      <c r="MH554"/>
      <c r="MI554"/>
      <c r="MJ554"/>
      <c r="MK554"/>
      <c r="ML554"/>
      <c r="MM554"/>
      <c r="MN554"/>
      <c r="MO554"/>
      <c r="MP554"/>
      <c r="MQ554"/>
      <c r="MR554"/>
      <c r="MS554"/>
      <c r="MT554"/>
      <c r="MU554"/>
      <c r="MV554"/>
      <c r="MW554"/>
      <c r="MX554"/>
      <c r="MY554"/>
      <c r="MZ554"/>
      <c r="NA554"/>
      <c r="NB554"/>
      <c r="NC554"/>
      <c r="ND554"/>
      <c r="NE554"/>
      <c r="NF554"/>
      <c r="NG554"/>
      <c r="NH554"/>
      <c r="NI554"/>
      <c r="NJ554"/>
      <c r="NK554"/>
      <c r="NL554"/>
      <c r="NM554"/>
      <c r="NN554"/>
      <c r="NO554"/>
      <c r="NP554"/>
      <c r="NQ554"/>
      <c r="NR554"/>
      <c r="NS554"/>
      <c r="NT554"/>
      <c r="NU554"/>
      <c r="NV554"/>
      <c r="NW554"/>
      <c r="NX554"/>
      <c r="NY554"/>
      <c r="NZ554"/>
      <c r="OA554"/>
      <c r="OB554"/>
      <c r="OC554"/>
      <c r="OD554"/>
      <c r="OE554"/>
      <c r="OF554"/>
      <c r="OG554"/>
      <c r="OH554"/>
      <c r="OI554"/>
      <c r="OJ554"/>
      <c r="OK554"/>
      <c r="OL554"/>
      <c r="OM554"/>
      <c r="ON554"/>
      <c r="OO554"/>
      <c r="OP554"/>
      <c r="OQ554"/>
      <c r="OR554"/>
      <c r="OS554"/>
      <c r="OT554"/>
      <c r="OU554"/>
      <c r="OV554"/>
      <c r="OW554"/>
      <c r="OX554"/>
      <c r="OY554"/>
      <c r="OZ554"/>
      <c r="PA554"/>
      <c r="PB554"/>
      <c r="PC554"/>
      <c r="PD554"/>
      <c r="PE554"/>
      <c r="PF554"/>
      <c r="PG554"/>
      <c r="PH554"/>
      <c r="PI554"/>
      <c r="PJ554"/>
      <c r="PK554"/>
      <c r="PL554"/>
      <c r="PM554"/>
      <c r="PN554"/>
      <c r="PO554"/>
      <c r="PP554"/>
      <c r="PQ554"/>
      <c r="PR554"/>
      <c r="PS554"/>
      <c r="PT554"/>
      <c r="PU554"/>
      <c r="PV554"/>
      <c r="PW554"/>
      <c r="PX554"/>
      <c r="PY554"/>
      <c r="PZ554"/>
      <c r="QA554"/>
      <c r="QB554"/>
      <c r="QC554"/>
      <c r="QD554"/>
      <c r="QE554"/>
      <c r="QF554"/>
      <c r="QG554"/>
      <c r="QH554"/>
      <c r="QI554"/>
      <c r="QJ554"/>
      <c r="QK554"/>
      <c r="QL554"/>
      <c r="QM554"/>
      <c r="QN554"/>
      <c r="QO554"/>
      <c r="QP554"/>
      <c r="QQ554"/>
      <c r="QR554"/>
      <c r="QS554"/>
      <c r="QT554"/>
      <c r="QU554"/>
      <c r="QV554"/>
      <c r="QW554"/>
      <c r="QX554"/>
      <c r="QY554"/>
      <c r="QZ554"/>
      <c r="RA554"/>
      <c r="RB554"/>
      <c r="RC554"/>
      <c r="RD554"/>
      <c r="RE554"/>
      <c r="RF554"/>
      <c r="RG554"/>
      <c r="RH554"/>
      <c r="RI554"/>
      <c r="RJ554"/>
      <c r="RK554"/>
      <c r="RL554"/>
      <c r="RM554"/>
      <c r="RN554"/>
      <c r="RO554"/>
      <c r="RP554"/>
      <c r="RQ554"/>
      <c r="RR554"/>
      <c r="RS554"/>
      <c r="RT554"/>
      <c r="RU554"/>
      <c r="RV554"/>
      <c r="RW554"/>
      <c r="RX554"/>
      <c r="RY554"/>
      <c r="RZ554"/>
      <c r="SA554"/>
      <c r="SB554"/>
      <c r="SC554"/>
      <c r="SD554"/>
      <c r="SE554"/>
      <c r="SF554"/>
      <c r="SG554"/>
      <c r="SH554"/>
      <c r="SI554"/>
      <c r="SJ554"/>
      <c r="SK554"/>
      <c r="SL554"/>
      <c r="SM554"/>
      <c r="SN554"/>
      <c r="SO554"/>
      <c r="SP554"/>
      <c r="SQ554"/>
      <c r="SR554"/>
      <c r="SS554"/>
      <c r="ST554"/>
      <c r="SU554"/>
      <c r="SV554"/>
      <c r="SW554"/>
      <c r="SX554"/>
      <c r="SY554"/>
      <c r="SZ554"/>
      <c r="TA554"/>
      <c r="TB554"/>
      <c r="TC554"/>
      <c r="TD554"/>
      <c r="TE554"/>
      <c r="TF554"/>
      <c r="TG554"/>
      <c r="TH554"/>
      <c r="TI554"/>
      <c r="TJ554"/>
      <c r="TK554"/>
      <c r="TL554"/>
      <c r="TM554"/>
      <c r="TN554"/>
      <c r="TO554"/>
      <c r="TP554"/>
      <c r="TQ554"/>
      <c r="TR554"/>
      <c r="TS554"/>
      <c r="TT554"/>
      <c r="TU554"/>
      <c r="TV554"/>
      <c r="TW554"/>
      <c r="TX554"/>
      <c r="TY554"/>
      <c r="TZ554"/>
      <c r="UA554"/>
      <c r="UB554"/>
      <c r="UC554"/>
      <c r="UD554"/>
      <c r="UE554"/>
      <c r="UF554"/>
      <c r="UG554"/>
      <c r="UH554"/>
      <c r="UI554"/>
      <c r="UJ554"/>
      <c r="UK554"/>
      <c r="UL554"/>
      <c r="UM554"/>
      <c r="UN554"/>
      <c r="UO554"/>
      <c r="UP554"/>
      <c r="UQ554"/>
      <c r="UR554"/>
      <c r="US554"/>
      <c r="UT554"/>
      <c r="UU554"/>
      <c r="UV554"/>
      <c r="UW554"/>
      <c r="UX554"/>
      <c r="UY554"/>
      <c r="UZ554"/>
      <c r="VA554"/>
      <c r="VB554"/>
      <c r="VC554"/>
      <c r="VD554"/>
      <c r="VE554"/>
      <c r="VF554"/>
      <c r="VG554"/>
      <c r="VH554"/>
      <c r="VI554"/>
      <c r="VJ554"/>
      <c r="VK554"/>
      <c r="VL554"/>
      <c r="VM554"/>
      <c r="VN554"/>
      <c r="VO554"/>
      <c r="VP554"/>
      <c r="VQ554"/>
      <c r="VR554"/>
      <c r="VS554"/>
      <c r="VT554"/>
      <c r="VU554"/>
      <c r="VV554"/>
      <c r="VW554"/>
      <c r="VX554"/>
      <c r="VY554"/>
      <c r="VZ554"/>
      <c r="WA554"/>
      <c r="WB554"/>
      <c r="WC554"/>
      <c r="WD554"/>
      <c r="WE554"/>
      <c r="WF554"/>
      <c r="WG554"/>
      <c r="WH554"/>
      <c r="WI554"/>
      <c r="WJ554"/>
      <c r="WK554"/>
      <c r="WL554"/>
      <c r="WM554"/>
      <c r="WN554"/>
      <c r="WO554"/>
      <c r="WP554"/>
      <c r="WQ554"/>
      <c r="WR554"/>
      <c r="WS554"/>
      <c r="WT554"/>
      <c r="WU554"/>
      <c r="WV554"/>
      <c r="WW554"/>
      <c r="WX554"/>
      <c r="WY554"/>
      <c r="WZ554"/>
      <c r="XA554"/>
      <c r="XB554"/>
      <c r="XC554"/>
      <c r="XD554"/>
      <c r="XE554"/>
      <c r="XF554"/>
      <c r="XG554"/>
      <c r="XH554"/>
      <c r="XI554"/>
      <c r="XJ554"/>
      <c r="XK554"/>
      <c r="XL554"/>
      <c r="XM554"/>
      <c r="XN554"/>
      <c r="XO554"/>
      <c r="XP554"/>
      <c r="XQ554"/>
      <c r="XR554"/>
      <c r="XS554"/>
      <c r="XT554"/>
      <c r="XU554"/>
      <c r="XV554"/>
      <c r="XW554"/>
      <c r="XX554"/>
      <c r="XY554"/>
      <c r="XZ554"/>
      <c r="YA554"/>
      <c r="YB554"/>
      <c r="YC554"/>
      <c r="YD554"/>
      <c r="YE554"/>
      <c r="YF554"/>
      <c r="YG554"/>
      <c r="YH554"/>
      <c r="YI554"/>
      <c r="YJ554"/>
      <c r="YK554"/>
      <c r="YL554"/>
      <c r="YM554"/>
      <c r="YN554"/>
      <c r="YO554"/>
      <c r="YP554"/>
      <c r="YQ554"/>
      <c r="YR554"/>
      <c r="YS554"/>
      <c r="YT554"/>
      <c r="YU554"/>
      <c r="YV554"/>
      <c r="YW554"/>
      <c r="YX554"/>
      <c r="YY554"/>
      <c r="YZ554"/>
      <c r="ZA554"/>
      <c r="ZB554"/>
      <c r="ZC554"/>
      <c r="ZD554"/>
      <c r="ZE554"/>
      <c r="ZF554"/>
      <c r="ZG554"/>
      <c r="ZH554"/>
      <c r="ZI554"/>
      <c r="ZJ554"/>
      <c r="ZK554"/>
      <c r="ZL554"/>
      <c r="ZM554"/>
      <c r="ZN554"/>
      <c r="ZO554"/>
      <c r="ZP554"/>
      <c r="ZQ554"/>
      <c r="ZR554"/>
      <c r="ZS554"/>
      <c r="ZT554"/>
      <c r="ZU554"/>
      <c r="ZV554"/>
      <c r="ZW554"/>
      <c r="ZX554"/>
      <c r="ZY554"/>
      <c r="ZZ554"/>
      <c r="AAA554"/>
      <c r="AAB554"/>
      <c r="AAC554"/>
      <c r="AAD554"/>
      <c r="AAE554"/>
      <c r="AAF554"/>
      <c r="AAG554"/>
      <c r="AAH554"/>
      <c r="AAI554"/>
      <c r="AAJ554"/>
      <c r="AAK554"/>
      <c r="AAL554"/>
      <c r="AAM554"/>
      <c r="AAN554"/>
      <c r="AAO554"/>
      <c r="AAP554"/>
      <c r="AAQ554"/>
      <c r="AAR554"/>
      <c r="AAS554"/>
      <c r="AAT554"/>
      <c r="AAU554"/>
      <c r="AAV554"/>
      <c r="AAW554"/>
      <c r="AAX554"/>
      <c r="AAY554"/>
      <c r="AAZ554"/>
      <c r="ABA554"/>
      <c r="ABB554"/>
      <c r="ABC554"/>
      <c r="ABD554"/>
      <c r="ABE554"/>
      <c r="ABF554"/>
      <c r="ABG554"/>
      <c r="ABH554"/>
      <c r="ABI554"/>
      <c r="ABJ554"/>
      <c r="ABK554"/>
      <c r="ABL554"/>
      <c r="ABM554"/>
      <c r="ABN554"/>
      <c r="ABO554"/>
      <c r="ABP554"/>
      <c r="ABQ554"/>
      <c r="ABR554"/>
      <c r="ABS554"/>
      <c r="ABT554"/>
      <c r="ABU554"/>
      <c r="ABV554"/>
      <c r="ABW554"/>
      <c r="ABX554"/>
      <c r="ABY554"/>
      <c r="ABZ554"/>
      <c r="ACA554"/>
      <c r="ACB554"/>
      <c r="ACC554"/>
      <c r="ACD554"/>
      <c r="ACE554"/>
      <c r="ACF554"/>
      <c r="ACG554"/>
      <c r="ACH554"/>
      <c r="ACI554"/>
      <c r="ACJ554"/>
      <c r="ACK554"/>
      <c r="ACL554"/>
      <c r="ACM554"/>
      <c r="ACN554"/>
      <c r="ACO554"/>
      <c r="ACP554"/>
      <c r="ACQ554"/>
      <c r="ACR554"/>
      <c r="ACS554"/>
      <c r="ACT554"/>
      <c r="ACU554"/>
      <c r="ACV554"/>
      <c r="ACW554"/>
      <c r="ACX554"/>
      <c r="ACY554"/>
      <c r="ACZ554"/>
      <c r="ADA554"/>
      <c r="ADB554"/>
      <c r="ADC554"/>
      <c r="ADD554"/>
      <c r="ADE554"/>
      <c r="ADF554"/>
      <c r="ADG554"/>
      <c r="ADH554"/>
      <c r="ADI554"/>
      <c r="ADJ554"/>
      <c r="ADK554"/>
      <c r="ADL554"/>
      <c r="ADM554"/>
      <c r="ADN554"/>
      <c r="ADO554"/>
      <c r="ADP554"/>
      <c r="ADQ554"/>
      <c r="ADR554"/>
      <c r="ADS554"/>
      <c r="ADT554"/>
      <c r="ADU554"/>
      <c r="ADV554"/>
      <c r="ADW554"/>
      <c r="ADX554"/>
      <c r="ADY554"/>
      <c r="ADZ554"/>
      <c r="AEA554"/>
      <c r="AEB554"/>
      <c r="AEC554"/>
      <c r="AED554"/>
      <c r="AEE554"/>
      <c r="AEF554"/>
      <c r="AEG554"/>
      <c r="AEH554"/>
      <c r="AEI554"/>
      <c r="AEJ554"/>
      <c r="AEK554"/>
      <c r="AEL554"/>
      <c r="AEM554"/>
      <c r="AEN554"/>
      <c r="AEO554"/>
      <c r="AEP554"/>
      <c r="AEQ554"/>
      <c r="AER554"/>
      <c r="AES554"/>
      <c r="AET554"/>
      <c r="AEU554"/>
      <c r="AEV554"/>
      <c r="AEW554"/>
      <c r="AEX554"/>
      <c r="AEY554"/>
      <c r="AEZ554"/>
      <c r="AFA554"/>
      <c r="AFB554"/>
      <c r="AFC554"/>
      <c r="AFD554"/>
      <c r="AFE554"/>
      <c r="AFF554"/>
      <c r="AFG554"/>
      <c r="AFH554"/>
      <c r="AFI554"/>
      <c r="AFJ554"/>
      <c r="AFK554"/>
      <c r="AFL554"/>
      <c r="AFM554"/>
      <c r="AFN554"/>
      <c r="AFO554"/>
      <c r="AFP554"/>
      <c r="AFQ554"/>
      <c r="AFR554"/>
      <c r="AFS554"/>
      <c r="AFT554"/>
      <c r="AFU554"/>
      <c r="AFV554"/>
      <c r="AFW554"/>
      <c r="AFX554"/>
      <c r="AFY554"/>
      <c r="AFZ554"/>
      <c r="AGA554"/>
      <c r="AGB554"/>
      <c r="AGC554"/>
      <c r="AGD554"/>
      <c r="AGE554"/>
      <c r="AGF554"/>
      <c r="AGG554"/>
      <c r="AGH554"/>
      <c r="AGI554"/>
      <c r="AGJ554"/>
      <c r="AGK554"/>
      <c r="AGL554"/>
      <c r="AGM554"/>
      <c r="AGN554"/>
      <c r="AGO554"/>
      <c r="AGP554"/>
      <c r="AGQ554"/>
      <c r="AGR554"/>
      <c r="AGS554"/>
      <c r="AGT554"/>
      <c r="AGU554"/>
      <c r="AGV554"/>
      <c r="AGW554"/>
      <c r="AGX554"/>
      <c r="AGY554"/>
      <c r="AGZ554"/>
      <c r="AHA554"/>
      <c r="AHB554"/>
      <c r="AHC554"/>
      <c r="AHD554"/>
      <c r="AHE554"/>
      <c r="AHF554"/>
      <c r="AHG554"/>
      <c r="AHH554"/>
      <c r="AHI554"/>
      <c r="AHJ554"/>
      <c r="AHK554"/>
      <c r="AHL554"/>
      <c r="AHM554"/>
      <c r="AHN554"/>
      <c r="AHO554"/>
      <c r="AHP554"/>
      <c r="AHQ554"/>
      <c r="AHR554"/>
      <c r="AHS554"/>
      <c r="AHT554"/>
      <c r="AHU554"/>
      <c r="AHV554"/>
      <c r="AHW554"/>
      <c r="AHX554"/>
      <c r="AHY554"/>
      <c r="AHZ554"/>
      <c r="AIA554"/>
      <c r="AIB554"/>
      <c r="AIC554"/>
      <c r="AID554"/>
      <c r="AIE554"/>
      <c r="AIF554"/>
      <c r="AIG554"/>
      <c r="AIH554"/>
      <c r="AII554"/>
      <c r="AIJ554"/>
      <c r="AIK554"/>
      <c r="AIL554"/>
      <c r="AIM554"/>
      <c r="AIN554"/>
      <c r="AIO554"/>
      <c r="AIP554"/>
      <c r="AIQ554"/>
      <c r="AIR554"/>
      <c r="AIS554"/>
      <c r="AIT554"/>
      <c r="AIU554"/>
      <c r="AIV554"/>
      <c r="AIW554"/>
      <c r="AIX554"/>
      <c r="AIY554"/>
      <c r="AIZ554"/>
      <c r="AJA554"/>
      <c r="AJB554"/>
      <c r="AJC554"/>
      <c r="AJD554"/>
      <c r="AJE554"/>
      <c r="AJF554"/>
      <c r="AJG554"/>
      <c r="AJH554"/>
      <c r="AJI554"/>
      <c r="AJJ554"/>
      <c r="AJK554"/>
      <c r="AJL554"/>
      <c r="AJM554"/>
      <c r="AJN554"/>
      <c r="AJO554"/>
      <c r="AJP554"/>
      <c r="AJQ554"/>
      <c r="AJR554"/>
      <c r="AJS554"/>
      <c r="AJT554"/>
      <c r="AJU554"/>
      <c r="AJV554"/>
      <c r="AJW554"/>
      <c r="AJX554"/>
      <c r="AJY554"/>
      <c r="AJZ554"/>
      <c r="AKA554"/>
      <c r="AKB554"/>
      <c r="AKC554"/>
      <c r="AKD554"/>
      <c r="AKE554"/>
      <c r="AKF554"/>
      <c r="AKG554"/>
      <c r="AKH554"/>
      <c r="AKI554"/>
      <c r="AKJ554"/>
      <c r="AKK554"/>
      <c r="AKL554"/>
      <c r="AKM554"/>
      <c r="AKN554"/>
      <c r="AKO554"/>
      <c r="AKP554"/>
      <c r="AKQ554"/>
      <c r="AKR554"/>
      <c r="AKS554"/>
      <c r="AKT554"/>
      <c r="AKU554"/>
      <c r="AKV554"/>
      <c r="AKW554"/>
      <c r="AKX554"/>
      <c r="AKY554"/>
      <c r="AKZ554"/>
      <c r="ALA554"/>
      <c r="ALB554"/>
      <c r="ALC554"/>
      <c r="ALD554"/>
      <c r="ALE554"/>
      <c r="ALF554"/>
      <c r="ALG554"/>
      <c r="ALH554"/>
      <c r="ALI554"/>
      <c r="ALJ554"/>
      <c r="ALK554"/>
      <c r="ALL554"/>
      <c r="ALM554"/>
      <c r="ALN554"/>
      <c r="ALO554"/>
      <c r="ALP554"/>
      <c r="ALQ554"/>
      <c r="ALR554"/>
      <c r="ALS554"/>
      <c r="ALT554"/>
      <c r="ALU554"/>
      <c r="ALV554"/>
      <c r="ALW554"/>
      <c r="ALX554"/>
      <c r="ALY554"/>
      <c r="ALZ554"/>
      <c r="AMA554"/>
      <c r="AMB554"/>
      <c r="AMC554"/>
      <c r="AMD554"/>
      <c r="AME554"/>
      <c r="AMF554"/>
      <c r="AMG554"/>
      <c r="AMH554"/>
      <c r="AMI554"/>
      <c r="AMJ554"/>
      <c r="AMK554"/>
      <c r="AML554"/>
      <c r="AMM554"/>
      <c r="AMN554"/>
      <c r="AMO554"/>
      <c r="AMP554"/>
      <c r="AMQ554"/>
      <c r="AMR554"/>
      <c r="AMS554"/>
      <c r="AMT554"/>
      <c r="AMU554"/>
    </row>
    <row r="555" spans="3:1035" s="6" customFormat="1" ht="15" customHeight="1" x14ac:dyDescent="0.25">
      <c r="C555" s="6" t="str">
        <f t="shared" si="195"/>
        <v>Harvest Thermal</v>
      </c>
      <c r="D555" s="6" t="str">
        <f t="shared" si="196"/>
        <v>PD2B-10-83  (83 gal)</v>
      </c>
      <c r="E555" s="6">
        <f t="shared" si="197"/>
        <v>3000917</v>
      </c>
      <c r="F555" s="55">
        <f t="shared" si="198"/>
        <v>83</v>
      </c>
      <c r="G555" s="6" t="str">
        <f t="shared" si="199"/>
        <v>SANCO280</v>
      </c>
      <c r="H555" s="114">
        <f t="shared" si="200"/>
        <v>1</v>
      </c>
      <c r="I555" s="152" t="str">
        <f t="shared" si="201"/>
        <v>HarvestThermal_PD2B1083</v>
      </c>
      <c r="J555" s="114">
        <v>3</v>
      </c>
      <c r="K555" s="219">
        <v>3.75</v>
      </c>
      <c r="L555" s="91" t="s">
        <v>188</v>
      </c>
      <c r="M555" s="183">
        <v>4</v>
      </c>
      <c r="N555" s="131">
        <f t="shared" si="202"/>
        <v>30</v>
      </c>
      <c r="O555" s="189" t="s">
        <v>923</v>
      </c>
      <c r="P555" s="178">
        <f t="shared" si="262"/>
        <v>9</v>
      </c>
      <c r="Q555" s="164">
        <f t="shared" si="191"/>
        <v>3000917</v>
      </c>
      <c r="R555" s="9" t="str">
        <f t="shared" si="203"/>
        <v>PD2B-10-83  (83 gal)</v>
      </c>
      <c r="S555" s="11">
        <f t="shared" si="192"/>
        <v>1</v>
      </c>
      <c r="T555" s="173" t="s">
        <v>1014</v>
      </c>
      <c r="U555" s="172">
        <v>83</v>
      </c>
      <c r="V555" s="173" t="s">
        <v>900</v>
      </c>
      <c r="W555" s="173" t="s">
        <v>900</v>
      </c>
      <c r="X555" s="129" t="str">
        <f t="shared" si="193"/>
        <v>SANCO280</v>
      </c>
      <c r="Y555" s="180">
        <v>1</v>
      </c>
      <c r="Z555" s="192"/>
      <c r="AA555" s="193"/>
      <c r="AB555" s="166"/>
      <c r="AC555" s="124" t="str">
        <f t="shared" si="204"/>
        <v>2,     3000917,   "PD2B-10-83  (83 gal)"</v>
      </c>
      <c r="AD555" s="182" t="s">
        <v>1018</v>
      </c>
      <c r="AE555" s="173" t="s">
        <v>1024</v>
      </c>
      <c r="AF555" s="167">
        <f t="shared" si="194"/>
        <v>1</v>
      </c>
      <c r="AG555" s="124" t="str">
        <f t="shared" si="205"/>
        <v xml:space="preserve">          case  PD2B-10-83  (83 gal)   :   "HarvestThermal_PD2B1083"</v>
      </c>
      <c r="AH555" s="6">
        <v>3.75</v>
      </c>
      <c r="AJ555" s="6">
        <v>3</v>
      </c>
      <c r="AK555"/>
      <c r="AL555" s="138">
        <f t="shared" si="206"/>
        <v>3.75</v>
      </c>
      <c r="AM555" s="138" t="str">
        <f t="shared" si="207"/>
        <v/>
      </c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  <c r="CO555"/>
      <c r="CP555"/>
      <c r="CQ555"/>
      <c r="CR555"/>
      <c r="CS555"/>
      <c r="CT555"/>
      <c r="CU555"/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  <c r="DQ555"/>
      <c r="DR555"/>
      <c r="DS555"/>
      <c r="DT555"/>
      <c r="DU555"/>
      <c r="DV555"/>
      <c r="DW555"/>
      <c r="DX555"/>
      <c r="DY555"/>
      <c r="DZ555"/>
      <c r="EA555"/>
      <c r="EB555"/>
      <c r="EC555"/>
      <c r="ED555"/>
      <c r="EE555"/>
      <c r="EF555"/>
      <c r="EG555"/>
      <c r="EH555"/>
      <c r="EI555"/>
      <c r="EJ555"/>
      <c r="EK555"/>
      <c r="EL555"/>
      <c r="EM555"/>
      <c r="EN555"/>
      <c r="EO555"/>
      <c r="EP555"/>
      <c r="EQ555"/>
      <c r="ER555"/>
      <c r="ES555"/>
      <c r="ET555"/>
      <c r="EU555"/>
      <c r="EV555"/>
      <c r="EW555"/>
      <c r="EX555"/>
      <c r="EY555"/>
      <c r="EZ555"/>
      <c r="FA555"/>
      <c r="FB555"/>
      <c r="FC555"/>
      <c r="FD555"/>
      <c r="FE555"/>
      <c r="FF555"/>
      <c r="FG555"/>
      <c r="FH555"/>
      <c r="FI555"/>
      <c r="FJ555"/>
      <c r="FK555"/>
      <c r="FL555"/>
      <c r="FM555"/>
      <c r="FN555"/>
      <c r="FO555"/>
      <c r="FP555"/>
      <c r="FQ555"/>
      <c r="FR555"/>
      <c r="FS555"/>
      <c r="FT555"/>
      <c r="FU555"/>
      <c r="FV555"/>
      <c r="FW555"/>
      <c r="FX555"/>
      <c r="FY555"/>
      <c r="FZ555"/>
      <c r="GA555"/>
      <c r="GB555"/>
      <c r="GC555"/>
      <c r="GD555"/>
      <c r="GE555"/>
      <c r="GF555"/>
      <c r="GG555"/>
      <c r="GH555"/>
      <c r="GI555"/>
      <c r="GJ555"/>
      <c r="GK555"/>
      <c r="GL555"/>
      <c r="GM555"/>
      <c r="GN555"/>
      <c r="GO555"/>
      <c r="GP555"/>
      <c r="GQ555"/>
      <c r="GR555"/>
      <c r="GS555"/>
      <c r="GT555"/>
      <c r="GU555"/>
      <c r="GV555"/>
      <c r="GW555"/>
      <c r="GX555"/>
      <c r="GY555"/>
      <c r="GZ555"/>
      <c r="HA555"/>
      <c r="HB555"/>
      <c r="HC555"/>
      <c r="HD555"/>
      <c r="HE555"/>
      <c r="HF555"/>
      <c r="HG555"/>
      <c r="HH555"/>
      <c r="HI555"/>
      <c r="HJ555"/>
      <c r="HK555"/>
      <c r="HL555"/>
      <c r="HM555"/>
      <c r="HN555"/>
      <c r="HO555"/>
      <c r="HP555"/>
      <c r="HQ555"/>
      <c r="HR555"/>
      <c r="HS555"/>
      <c r="HT555"/>
      <c r="HU555"/>
      <c r="HV555"/>
      <c r="HW555"/>
      <c r="HX555"/>
      <c r="HY555"/>
      <c r="HZ555"/>
      <c r="IA555"/>
      <c r="IB555"/>
      <c r="IC555"/>
      <c r="ID555"/>
      <c r="IE555"/>
      <c r="IF555"/>
      <c r="IG555"/>
      <c r="IH555"/>
      <c r="II555"/>
      <c r="IJ555"/>
      <c r="IK555"/>
      <c r="IL555"/>
      <c r="IM555"/>
      <c r="IN555"/>
      <c r="IO555"/>
      <c r="IP555"/>
      <c r="IQ555"/>
      <c r="IR555"/>
      <c r="IS555"/>
      <c r="IT555"/>
      <c r="IU555"/>
      <c r="IV555"/>
      <c r="IW555"/>
      <c r="IX555"/>
      <c r="IY555"/>
      <c r="IZ555"/>
      <c r="JA555"/>
      <c r="JB555"/>
      <c r="JC555"/>
      <c r="JD555"/>
      <c r="JE555"/>
      <c r="JF555"/>
      <c r="JG555"/>
      <c r="JH555"/>
      <c r="JI555"/>
      <c r="JJ555"/>
      <c r="JK555"/>
      <c r="JL555"/>
      <c r="JM555"/>
      <c r="JN555"/>
      <c r="JO555"/>
      <c r="JP555"/>
      <c r="JQ555"/>
      <c r="JR555"/>
      <c r="JS555"/>
      <c r="JT555"/>
      <c r="JU555"/>
      <c r="JV555"/>
      <c r="JW555"/>
      <c r="JX555"/>
      <c r="JY555"/>
      <c r="JZ555"/>
      <c r="KA555"/>
      <c r="KB555"/>
      <c r="KC555"/>
      <c r="KD555"/>
      <c r="KE555"/>
      <c r="KF555"/>
      <c r="KG555"/>
      <c r="KH555"/>
      <c r="KI555"/>
      <c r="KJ555"/>
      <c r="KK555"/>
      <c r="KL555"/>
      <c r="KM555"/>
      <c r="KN555"/>
      <c r="KO555"/>
      <c r="KP555"/>
      <c r="KQ555"/>
      <c r="KR555"/>
      <c r="KS555"/>
      <c r="KT555"/>
      <c r="KU555"/>
      <c r="KV555"/>
      <c r="KW555"/>
      <c r="KX555"/>
      <c r="KY555"/>
      <c r="KZ555"/>
      <c r="LA555"/>
      <c r="LB555"/>
      <c r="LC555"/>
      <c r="LD555"/>
      <c r="LE555"/>
      <c r="LF555"/>
      <c r="LG555"/>
      <c r="LH555"/>
      <c r="LI555"/>
      <c r="LJ555"/>
      <c r="LK555"/>
      <c r="LL555"/>
      <c r="LM555"/>
      <c r="LN555"/>
      <c r="LO555"/>
      <c r="LP555"/>
      <c r="LQ555"/>
      <c r="LR555"/>
      <c r="LS555"/>
      <c r="LT555"/>
      <c r="LU555"/>
      <c r="LV555"/>
      <c r="LW555"/>
      <c r="LX555"/>
      <c r="LY555"/>
      <c r="LZ555"/>
      <c r="MA555"/>
      <c r="MB555"/>
      <c r="MC555"/>
      <c r="MD555"/>
      <c r="ME555"/>
      <c r="MF555"/>
      <c r="MG555"/>
      <c r="MH555"/>
      <c r="MI555"/>
      <c r="MJ555"/>
      <c r="MK555"/>
      <c r="ML555"/>
      <c r="MM555"/>
      <c r="MN555"/>
      <c r="MO555"/>
      <c r="MP555"/>
      <c r="MQ555"/>
      <c r="MR555"/>
      <c r="MS555"/>
      <c r="MT555"/>
      <c r="MU555"/>
      <c r="MV555"/>
      <c r="MW555"/>
      <c r="MX555"/>
      <c r="MY555"/>
      <c r="MZ555"/>
      <c r="NA555"/>
      <c r="NB555"/>
      <c r="NC555"/>
      <c r="ND555"/>
      <c r="NE555"/>
      <c r="NF555"/>
      <c r="NG555"/>
      <c r="NH555"/>
      <c r="NI555"/>
      <c r="NJ555"/>
      <c r="NK555"/>
      <c r="NL555"/>
      <c r="NM555"/>
      <c r="NN555"/>
      <c r="NO555"/>
      <c r="NP555"/>
      <c r="NQ555"/>
      <c r="NR555"/>
      <c r="NS555"/>
      <c r="NT555"/>
      <c r="NU555"/>
      <c r="NV555"/>
      <c r="NW555"/>
      <c r="NX555"/>
      <c r="NY555"/>
      <c r="NZ555"/>
      <c r="OA555"/>
      <c r="OB555"/>
      <c r="OC555"/>
      <c r="OD555"/>
      <c r="OE555"/>
      <c r="OF555"/>
      <c r="OG555"/>
      <c r="OH555"/>
      <c r="OI555"/>
      <c r="OJ555"/>
      <c r="OK555"/>
      <c r="OL555"/>
      <c r="OM555"/>
      <c r="ON555"/>
      <c r="OO555"/>
      <c r="OP555"/>
      <c r="OQ555"/>
      <c r="OR555"/>
      <c r="OS555"/>
      <c r="OT555"/>
      <c r="OU555"/>
      <c r="OV555"/>
      <c r="OW555"/>
      <c r="OX555"/>
      <c r="OY555"/>
      <c r="OZ555"/>
      <c r="PA555"/>
      <c r="PB555"/>
      <c r="PC555"/>
      <c r="PD555"/>
      <c r="PE555"/>
      <c r="PF555"/>
      <c r="PG555"/>
      <c r="PH555"/>
      <c r="PI555"/>
      <c r="PJ555"/>
      <c r="PK555"/>
      <c r="PL555"/>
      <c r="PM555"/>
      <c r="PN555"/>
      <c r="PO555"/>
      <c r="PP555"/>
      <c r="PQ555"/>
      <c r="PR555"/>
      <c r="PS555"/>
      <c r="PT555"/>
      <c r="PU555"/>
      <c r="PV555"/>
      <c r="PW555"/>
      <c r="PX555"/>
      <c r="PY555"/>
      <c r="PZ555"/>
      <c r="QA555"/>
      <c r="QB555"/>
      <c r="QC555"/>
      <c r="QD555"/>
      <c r="QE555"/>
      <c r="QF555"/>
      <c r="QG555"/>
      <c r="QH555"/>
      <c r="QI555"/>
      <c r="QJ555"/>
      <c r="QK555"/>
      <c r="QL555"/>
      <c r="QM555"/>
      <c r="QN555"/>
      <c r="QO555"/>
      <c r="QP555"/>
      <c r="QQ555"/>
      <c r="QR555"/>
      <c r="QS555"/>
      <c r="QT555"/>
      <c r="QU555"/>
      <c r="QV555"/>
      <c r="QW555"/>
      <c r="QX555"/>
      <c r="QY555"/>
      <c r="QZ555"/>
      <c r="RA555"/>
      <c r="RB555"/>
      <c r="RC555"/>
      <c r="RD555"/>
      <c r="RE555"/>
      <c r="RF555"/>
      <c r="RG555"/>
      <c r="RH555"/>
      <c r="RI555"/>
      <c r="RJ555"/>
      <c r="RK555"/>
      <c r="RL555"/>
      <c r="RM555"/>
      <c r="RN555"/>
      <c r="RO555"/>
      <c r="RP555"/>
      <c r="RQ555"/>
      <c r="RR555"/>
      <c r="RS555"/>
      <c r="RT555"/>
      <c r="RU555"/>
      <c r="RV555"/>
      <c r="RW555"/>
      <c r="RX555"/>
      <c r="RY555"/>
      <c r="RZ555"/>
      <c r="SA555"/>
      <c r="SB555"/>
      <c r="SC555"/>
      <c r="SD555"/>
      <c r="SE555"/>
      <c r="SF555"/>
      <c r="SG555"/>
      <c r="SH555"/>
      <c r="SI555"/>
      <c r="SJ555"/>
      <c r="SK555"/>
      <c r="SL555"/>
      <c r="SM555"/>
      <c r="SN555"/>
      <c r="SO555"/>
      <c r="SP555"/>
      <c r="SQ555"/>
      <c r="SR555"/>
      <c r="SS555"/>
      <c r="ST555"/>
      <c r="SU555"/>
      <c r="SV555"/>
      <c r="SW555"/>
      <c r="SX555"/>
      <c r="SY555"/>
      <c r="SZ555"/>
      <c r="TA555"/>
      <c r="TB555"/>
      <c r="TC555"/>
      <c r="TD555"/>
      <c r="TE555"/>
      <c r="TF555"/>
      <c r="TG555"/>
      <c r="TH555"/>
      <c r="TI555"/>
      <c r="TJ555"/>
      <c r="TK555"/>
      <c r="TL555"/>
      <c r="TM555"/>
      <c r="TN555"/>
      <c r="TO555"/>
      <c r="TP555"/>
      <c r="TQ555"/>
      <c r="TR555"/>
      <c r="TS555"/>
      <c r="TT555"/>
      <c r="TU555"/>
      <c r="TV555"/>
      <c r="TW555"/>
      <c r="TX555"/>
      <c r="TY555"/>
      <c r="TZ555"/>
      <c r="UA555"/>
      <c r="UB555"/>
      <c r="UC555"/>
      <c r="UD555"/>
      <c r="UE555"/>
      <c r="UF555"/>
      <c r="UG555"/>
      <c r="UH555"/>
      <c r="UI555"/>
      <c r="UJ555"/>
      <c r="UK555"/>
      <c r="UL555"/>
      <c r="UM555"/>
      <c r="UN555"/>
      <c r="UO555"/>
      <c r="UP555"/>
      <c r="UQ555"/>
      <c r="UR555"/>
      <c r="US555"/>
      <c r="UT555"/>
      <c r="UU555"/>
      <c r="UV555"/>
      <c r="UW555"/>
      <c r="UX555"/>
      <c r="UY555"/>
      <c r="UZ555"/>
      <c r="VA555"/>
      <c r="VB555"/>
      <c r="VC555"/>
      <c r="VD555"/>
      <c r="VE555"/>
      <c r="VF555"/>
      <c r="VG555"/>
      <c r="VH555"/>
      <c r="VI555"/>
      <c r="VJ555"/>
      <c r="VK555"/>
      <c r="VL555"/>
      <c r="VM555"/>
      <c r="VN555"/>
      <c r="VO555"/>
      <c r="VP555"/>
      <c r="VQ555"/>
      <c r="VR555"/>
      <c r="VS555"/>
      <c r="VT555"/>
      <c r="VU555"/>
      <c r="VV555"/>
      <c r="VW555"/>
      <c r="VX555"/>
      <c r="VY555"/>
      <c r="VZ555"/>
      <c r="WA555"/>
      <c r="WB555"/>
      <c r="WC555"/>
      <c r="WD555"/>
      <c r="WE555"/>
      <c r="WF555"/>
      <c r="WG555"/>
      <c r="WH555"/>
      <c r="WI555"/>
      <c r="WJ555"/>
      <c r="WK555"/>
      <c r="WL555"/>
      <c r="WM555"/>
      <c r="WN555"/>
      <c r="WO555"/>
      <c r="WP555"/>
      <c r="WQ555"/>
      <c r="WR555"/>
      <c r="WS555"/>
      <c r="WT555"/>
      <c r="WU555"/>
      <c r="WV555"/>
      <c r="WW555"/>
      <c r="WX555"/>
      <c r="WY555"/>
      <c r="WZ555"/>
      <c r="XA555"/>
      <c r="XB555"/>
      <c r="XC555"/>
      <c r="XD555"/>
      <c r="XE555"/>
      <c r="XF555"/>
      <c r="XG555"/>
      <c r="XH555"/>
      <c r="XI555"/>
      <c r="XJ555"/>
      <c r="XK555"/>
      <c r="XL555"/>
      <c r="XM555"/>
      <c r="XN555"/>
      <c r="XO555"/>
      <c r="XP555"/>
      <c r="XQ555"/>
      <c r="XR555"/>
      <c r="XS555"/>
      <c r="XT555"/>
      <c r="XU555"/>
      <c r="XV555"/>
      <c r="XW555"/>
      <c r="XX555"/>
      <c r="XY555"/>
      <c r="XZ555"/>
      <c r="YA555"/>
      <c r="YB555"/>
      <c r="YC555"/>
      <c r="YD555"/>
      <c r="YE555"/>
      <c r="YF555"/>
      <c r="YG555"/>
      <c r="YH555"/>
      <c r="YI555"/>
      <c r="YJ555"/>
      <c r="YK555"/>
      <c r="YL555"/>
      <c r="YM555"/>
      <c r="YN555"/>
      <c r="YO555"/>
      <c r="YP555"/>
      <c r="YQ555"/>
      <c r="YR555"/>
      <c r="YS555"/>
      <c r="YT555"/>
      <c r="YU555"/>
      <c r="YV555"/>
      <c r="YW555"/>
      <c r="YX555"/>
      <c r="YY555"/>
      <c r="YZ555"/>
      <c r="ZA555"/>
      <c r="ZB555"/>
      <c r="ZC555"/>
      <c r="ZD555"/>
      <c r="ZE555"/>
      <c r="ZF555"/>
      <c r="ZG555"/>
      <c r="ZH555"/>
      <c r="ZI555"/>
      <c r="ZJ555"/>
      <c r="ZK555"/>
      <c r="ZL555"/>
      <c r="ZM555"/>
      <c r="ZN555"/>
      <c r="ZO555"/>
      <c r="ZP555"/>
      <c r="ZQ555"/>
      <c r="ZR555"/>
      <c r="ZS555"/>
      <c r="ZT555"/>
      <c r="ZU555"/>
      <c r="ZV555"/>
      <c r="ZW555"/>
      <c r="ZX555"/>
      <c r="ZY555"/>
      <c r="ZZ555"/>
      <c r="AAA555"/>
      <c r="AAB555"/>
      <c r="AAC555"/>
      <c r="AAD555"/>
      <c r="AAE555"/>
      <c r="AAF555"/>
      <c r="AAG555"/>
      <c r="AAH555"/>
      <c r="AAI555"/>
      <c r="AAJ555"/>
      <c r="AAK555"/>
      <c r="AAL555"/>
      <c r="AAM555"/>
      <c r="AAN555"/>
      <c r="AAO555"/>
      <c r="AAP555"/>
      <c r="AAQ555"/>
      <c r="AAR555"/>
      <c r="AAS555"/>
      <c r="AAT555"/>
      <c r="AAU555"/>
      <c r="AAV555"/>
      <c r="AAW555"/>
      <c r="AAX555"/>
      <c r="AAY555"/>
      <c r="AAZ555"/>
      <c r="ABA555"/>
      <c r="ABB555"/>
      <c r="ABC555"/>
      <c r="ABD555"/>
      <c r="ABE555"/>
      <c r="ABF555"/>
      <c r="ABG555"/>
      <c r="ABH555"/>
      <c r="ABI555"/>
      <c r="ABJ555"/>
      <c r="ABK555"/>
      <c r="ABL555"/>
      <c r="ABM555"/>
      <c r="ABN555"/>
      <c r="ABO555"/>
      <c r="ABP555"/>
      <c r="ABQ555"/>
      <c r="ABR555"/>
      <c r="ABS555"/>
      <c r="ABT555"/>
      <c r="ABU555"/>
      <c r="ABV555"/>
      <c r="ABW555"/>
      <c r="ABX555"/>
      <c r="ABY555"/>
      <c r="ABZ555"/>
      <c r="ACA555"/>
      <c r="ACB555"/>
      <c r="ACC555"/>
      <c r="ACD555"/>
      <c r="ACE555"/>
      <c r="ACF555"/>
      <c r="ACG555"/>
      <c r="ACH555"/>
      <c r="ACI555"/>
      <c r="ACJ555"/>
      <c r="ACK555"/>
      <c r="ACL555"/>
      <c r="ACM555"/>
      <c r="ACN555"/>
      <c r="ACO555"/>
      <c r="ACP555"/>
      <c r="ACQ555"/>
      <c r="ACR555"/>
      <c r="ACS555"/>
      <c r="ACT555"/>
      <c r="ACU555"/>
      <c r="ACV555"/>
      <c r="ACW555"/>
      <c r="ACX555"/>
      <c r="ACY555"/>
      <c r="ACZ555"/>
      <c r="ADA555"/>
      <c r="ADB555"/>
      <c r="ADC555"/>
      <c r="ADD555"/>
      <c r="ADE555"/>
      <c r="ADF555"/>
      <c r="ADG555"/>
      <c r="ADH555"/>
      <c r="ADI555"/>
      <c r="ADJ555"/>
      <c r="ADK555"/>
      <c r="ADL555"/>
      <c r="ADM555"/>
      <c r="ADN555"/>
      <c r="ADO555"/>
      <c r="ADP555"/>
      <c r="ADQ555"/>
      <c r="ADR555"/>
      <c r="ADS555"/>
      <c r="ADT555"/>
      <c r="ADU555"/>
      <c r="ADV555"/>
      <c r="ADW555"/>
      <c r="ADX555"/>
      <c r="ADY555"/>
      <c r="ADZ555"/>
      <c r="AEA555"/>
      <c r="AEB555"/>
      <c r="AEC555"/>
      <c r="AED555"/>
      <c r="AEE555"/>
      <c r="AEF555"/>
      <c r="AEG555"/>
      <c r="AEH555"/>
      <c r="AEI555"/>
      <c r="AEJ555"/>
      <c r="AEK555"/>
      <c r="AEL555"/>
      <c r="AEM555"/>
      <c r="AEN555"/>
      <c r="AEO555"/>
      <c r="AEP555"/>
      <c r="AEQ555"/>
      <c r="AER555"/>
      <c r="AES555"/>
      <c r="AET555"/>
      <c r="AEU555"/>
      <c r="AEV555"/>
      <c r="AEW555"/>
      <c r="AEX555"/>
      <c r="AEY555"/>
      <c r="AEZ555"/>
      <c r="AFA555"/>
      <c r="AFB555"/>
      <c r="AFC555"/>
      <c r="AFD555"/>
      <c r="AFE555"/>
      <c r="AFF555"/>
      <c r="AFG555"/>
      <c r="AFH555"/>
      <c r="AFI555"/>
      <c r="AFJ555"/>
      <c r="AFK555"/>
      <c r="AFL555"/>
      <c r="AFM555"/>
      <c r="AFN555"/>
      <c r="AFO555"/>
      <c r="AFP555"/>
      <c r="AFQ555"/>
      <c r="AFR555"/>
      <c r="AFS555"/>
      <c r="AFT555"/>
      <c r="AFU555"/>
      <c r="AFV555"/>
      <c r="AFW555"/>
      <c r="AFX555"/>
      <c r="AFY555"/>
      <c r="AFZ555"/>
      <c r="AGA555"/>
      <c r="AGB555"/>
      <c r="AGC555"/>
      <c r="AGD555"/>
      <c r="AGE555"/>
      <c r="AGF555"/>
      <c r="AGG555"/>
      <c r="AGH555"/>
      <c r="AGI555"/>
      <c r="AGJ555"/>
      <c r="AGK555"/>
      <c r="AGL555"/>
      <c r="AGM555"/>
      <c r="AGN555"/>
      <c r="AGO555"/>
      <c r="AGP555"/>
      <c r="AGQ555"/>
      <c r="AGR555"/>
      <c r="AGS555"/>
      <c r="AGT555"/>
      <c r="AGU555"/>
      <c r="AGV555"/>
      <c r="AGW555"/>
      <c r="AGX555"/>
      <c r="AGY555"/>
      <c r="AGZ555"/>
      <c r="AHA555"/>
      <c r="AHB555"/>
      <c r="AHC555"/>
      <c r="AHD555"/>
      <c r="AHE555"/>
      <c r="AHF555"/>
      <c r="AHG555"/>
      <c r="AHH555"/>
      <c r="AHI555"/>
      <c r="AHJ555"/>
      <c r="AHK555"/>
      <c r="AHL555"/>
      <c r="AHM555"/>
      <c r="AHN555"/>
      <c r="AHO555"/>
      <c r="AHP555"/>
      <c r="AHQ555"/>
      <c r="AHR555"/>
      <c r="AHS555"/>
      <c r="AHT555"/>
      <c r="AHU555"/>
      <c r="AHV555"/>
      <c r="AHW555"/>
      <c r="AHX555"/>
      <c r="AHY555"/>
      <c r="AHZ555"/>
      <c r="AIA555"/>
      <c r="AIB555"/>
      <c r="AIC555"/>
      <c r="AID555"/>
      <c r="AIE555"/>
      <c r="AIF555"/>
      <c r="AIG555"/>
      <c r="AIH555"/>
      <c r="AII555"/>
      <c r="AIJ555"/>
      <c r="AIK555"/>
      <c r="AIL555"/>
      <c r="AIM555"/>
      <c r="AIN555"/>
      <c r="AIO555"/>
      <c r="AIP555"/>
      <c r="AIQ555"/>
      <c r="AIR555"/>
      <c r="AIS555"/>
      <c r="AIT555"/>
      <c r="AIU555"/>
      <c r="AIV555"/>
      <c r="AIW555"/>
      <c r="AIX555"/>
      <c r="AIY555"/>
      <c r="AIZ555"/>
      <c r="AJA555"/>
      <c r="AJB555"/>
      <c r="AJC555"/>
      <c r="AJD555"/>
      <c r="AJE555"/>
      <c r="AJF555"/>
      <c r="AJG555"/>
      <c r="AJH555"/>
      <c r="AJI555"/>
      <c r="AJJ555"/>
      <c r="AJK555"/>
      <c r="AJL555"/>
      <c r="AJM555"/>
      <c r="AJN555"/>
      <c r="AJO555"/>
      <c r="AJP555"/>
      <c r="AJQ555"/>
      <c r="AJR555"/>
      <c r="AJS555"/>
      <c r="AJT555"/>
      <c r="AJU555"/>
      <c r="AJV555"/>
      <c r="AJW555"/>
      <c r="AJX555"/>
      <c r="AJY555"/>
      <c r="AJZ555"/>
      <c r="AKA555"/>
      <c r="AKB555"/>
      <c r="AKC555"/>
      <c r="AKD555"/>
      <c r="AKE555"/>
      <c r="AKF555"/>
      <c r="AKG555"/>
      <c r="AKH555"/>
      <c r="AKI555"/>
      <c r="AKJ555"/>
      <c r="AKK555"/>
      <c r="AKL555"/>
      <c r="AKM555"/>
      <c r="AKN555"/>
      <c r="AKO555"/>
      <c r="AKP555"/>
      <c r="AKQ555"/>
      <c r="AKR555"/>
      <c r="AKS555"/>
      <c r="AKT555"/>
      <c r="AKU555"/>
      <c r="AKV555"/>
      <c r="AKW555"/>
      <c r="AKX555"/>
      <c r="AKY555"/>
      <c r="AKZ555"/>
      <c r="ALA555"/>
      <c r="ALB555"/>
      <c r="ALC555"/>
      <c r="ALD555"/>
      <c r="ALE555"/>
      <c r="ALF555"/>
      <c r="ALG555"/>
      <c r="ALH555"/>
      <c r="ALI555"/>
      <c r="ALJ555"/>
      <c r="ALK555"/>
      <c r="ALL555"/>
      <c r="ALM555"/>
      <c r="ALN555"/>
      <c r="ALO555"/>
      <c r="ALP555"/>
      <c r="ALQ555"/>
      <c r="ALR555"/>
      <c r="ALS555"/>
      <c r="ALT555"/>
      <c r="ALU555"/>
      <c r="ALV555"/>
      <c r="ALW555"/>
      <c r="ALX555"/>
      <c r="ALY555"/>
      <c r="ALZ555"/>
      <c r="AMA555"/>
      <c r="AMB555"/>
      <c r="AMC555"/>
      <c r="AMD555"/>
      <c r="AME555"/>
      <c r="AMF555"/>
      <c r="AMG555"/>
      <c r="AMH555"/>
      <c r="AMI555"/>
      <c r="AMJ555"/>
      <c r="AMK555"/>
      <c r="AML555"/>
      <c r="AMM555"/>
      <c r="AMN555"/>
      <c r="AMO555"/>
      <c r="AMP555"/>
      <c r="AMQ555"/>
      <c r="AMR555"/>
      <c r="AMS555"/>
      <c r="AMT555"/>
      <c r="AMU555"/>
    </row>
    <row r="556" spans="3:1035" s="6" customFormat="1" ht="15" customHeight="1" x14ac:dyDescent="0.25">
      <c r="C556" s="6" t="str">
        <f t="shared" si="195"/>
        <v>Harvest Thermal</v>
      </c>
      <c r="D556" s="6" t="str">
        <f t="shared" si="196"/>
        <v>PD2B-i-119  (119 gal)</v>
      </c>
      <c r="E556" s="6">
        <f t="shared" si="197"/>
        <v>3001018</v>
      </c>
      <c r="F556" s="55">
        <f t="shared" si="198"/>
        <v>119</v>
      </c>
      <c r="G556" s="6" t="str">
        <f t="shared" si="199"/>
        <v>SANCO2120</v>
      </c>
      <c r="H556" s="114">
        <f t="shared" si="200"/>
        <v>1</v>
      </c>
      <c r="I556" s="152" t="str">
        <f t="shared" si="201"/>
        <v>HarvestThermal_PD2Bi119</v>
      </c>
      <c r="J556" s="114">
        <v>3</v>
      </c>
      <c r="K556" s="219">
        <v>3.4</v>
      </c>
      <c r="L556" s="91" t="s">
        <v>188</v>
      </c>
      <c r="M556" s="183">
        <v>4</v>
      </c>
      <c r="N556" s="131">
        <f t="shared" si="202"/>
        <v>30</v>
      </c>
      <c r="O556" s="189" t="s">
        <v>923</v>
      </c>
      <c r="P556" s="178">
        <f t="shared" si="262"/>
        <v>10</v>
      </c>
      <c r="Q556" s="164">
        <f t="shared" si="191"/>
        <v>3001018</v>
      </c>
      <c r="R556" s="9" t="str">
        <f t="shared" si="203"/>
        <v>PD2B-i-119  (119 gal)</v>
      </c>
      <c r="S556" s="11">
        <f t="shared" si="192"/>
        <v>1</v>
      </c>
      <c r="T556" s="173" t="s">
        <v>1015</v>
      </c>
      <c r="U556" s="172">
        <v>119</v>
      </c>
      <c r="V556" s="173" t="s">
        <v>921</v>
      </c>
      <c r="W556" s="173" t="s">
        <v>921</v>
      </c>
      <c r="X556" s="129" t="str">
        <f t="shared" si="193"/>
        <v>SANCO2120</v>
      </c>
      <c r="Y556" s="180">
        <v>1</v>
      </c>
      <c r="Z556" s="192"/>
      <c r="AA556" s="193"/>
      <c r="AB556" s="166"/>
      <c r="AC556" s="124" t="str">
        <f t="shared" si="204"/>
        <v>2,     3001018,   "PD2B-i-119  (119 gal)"</v>
      </c>
      <c r="AD556" s="182" t="s">
        <v>1018</v>
      </c>
      <c r="AE556" s="173" t="s">
        <v>1025</v>
      </c>
      <c r="AF556" s="167">
        <f t="shared" si="194"/>
        <v>1</v>
      </c>
      <c r="AG556" s="124" t="str">
        <f t="shared" si="205"/>
        <v xml:space="preserve">          case  PD2B-i-119  (119 gal)   :   "HarvestThermal_PD2Bi119"</v>
      </c>
      <c r="AH556" s="6">
        <v>3.4</v>
      </c>
      <c r="AJ556" s="6">
        <v>3</v>
      </c>
      <c r="AK556"/>
      <c r="AL556" s="138">
        <f t="shared" si="206"/>
        <v>3.4</v>
      </c>
      <c r="AM556" s="138" t="str">
        <f t="shared" si="207"/>
        <v/>
      </c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  <c r="DQ556"/>
      <c r="DR556"/>
      <c r="DS556"/>
      <c r="DT556"/>
      <c r="DU556"/>
      <c r="DV556"/>
      <c r="DW556"/>
      <c r="DX556"/>
      <c r="DY556"/>
      <c r="DZ556"/>
      <c r="EA556"/>
      <c r="EB556"/>
      <c r="EC556"/>
      <c r="ED556"/>
      <c r="EE556"/>
      <c r="EF556"/>
      <c r="EG556"/>
      <c r="EH556"/>
      <c r="EI556"/>
      <c r="EJ556"/>
      <c r="EK556"/>
      <c r="EL556"/>
      <c r="EM556"/>
      <c r="EN556"/>
      <c r="EO556"/>
      <c r="EP556"/>
      <c r="EQ556"/>
      <c r="ER556"/>
      <c r="ES556"/>
      <c r="ET556"/>
      <c r="EU556"/>
      <c r="EV556"/>
      <c r="EW556"/>
      <c r="EX556"/>
      <c r="EY556"/>
      <c r="EZ556"/>
      <c r="FA556"/>
      <c r="FB556"/>
      <c r="FC556"/>
      <c r="FD556"/>
      <c r="FE556"/>
      <c r="FF556"/>
      <c r="FG556"/>
      <c r="FH556"/>
      <c r="FI556"/>
      <c r="FJ556"/>
      <c r="FK556"/>
      <c r="FL556"/>
      <c r="FM556"/>
      <c r="FN556"/>
      <c r="FO556"/>
      <c r="FP556"/>
      <c r="FQ556"/>
      <c r="FR556"/>
      <c r="FS556"/>
      <c r="FT556"/>
      <c r="FU556"/>
      <c r="FV556"/>
      <c r="FW556"/>
      <c r="FX556"/>
      <c r="FY556"/>
      <c r="FZ556"/>
      <c r="GA556"/>
      <c r="GB556"/>
      <c r="GC556"/>
      <c r="GD556"/>
      <c r="GE556"/>
      <c r="GF556"/>
      <c r="GG556"/>
      <c r="GH556"/>
      <c r="GI556"/>
      <c r="GJ556"/>
      <c r="GK556"/>
      <c r="GL556"/>
      <c r="GM556"/>
      <c r="GN556"/>
      <c r="GO556"/>
      <c r="GP556"/>
      <c r="GQ556"/>
      <c r="GR556"/>
      <c r="GS556"/>
      <c r="GT556"/>
      <c r="GU556"/>
      <c r="GV556"/>
      <c r="GW556"/>
      <c r="GX556"/>
      <c r="GY556"/>
      <c r="GZ556"/>
      <c r="HA556"/>
      <c r="HB556"/>
      <c r="HC556"/>
      <c r="HD556"/>
      <c r="HE556"/>
      <c r="HF556"/>
      <c r="HG556"/>
      <c r="HH556"/>
      <c r="HI556"/>
      <c r="HJ556"/>
      <c r="HK556"/>
      <c r="HL556"/>
      <c r="HM556"/>
      <c r="HN556"/>
      <c r="HO556"/>
      <c r="HP556"/>
      <c r="HQ556"/>
      <c r="HR556"/>
      <c r="HS556"/>
      <c r="HT556"/>
      <c r="HU556"/>
      <c r="HV556"/>
      <c r="HW556"/>
      <c r="HX556"/>
      <c r="HY556"/>
      <c r="HZ556"/>
      <c r="IA556"/>
      <c r="IB556"/>
      <c r="IC556"/>
      <c r="ID556"/>
      <c r="IE556"/>
      <c r="IF556"/>
      <c r="IG556"/>
      <c r="IH556"/>
      <c r="II556"/>
      <c r="IJ556"/>
      <c r="IK556"/>
      <c r="IL556"/>
      <c r="IM556"/>
      <c r="IN556"/>
      <c r="IO556"/>
      <c r="IP556"/>
      <c r="IQ556"/>
      <c r="IR556"/>
      <c r="IS556"/>
      <c r="IT556"/>
      <c r="IU556"/>
      <c r="IV556"/>
      <c r="IW556"/>
      <c r="IX556"/>
      <c r="IY556"/>
      <c r="IZ556"/>
      <c r="JA556"/>
      <c r="JB556"/>
      <c r="JC556"/>
      <c r="JD556"/>
      <c r="JE556"/>
      <c r="JF556"/>
      <c r="JG556"/>
      <c r="JH556"/>
      <c r="JI556"/>
      <c r="JJ556"/>
      <c r="JK556"/>
      <c r="JL556"/>
      <c r="JM556"/>
      <c r="JN556"/>
      <c r="JO556"/>
      <c r="JP556"/>
      <c r="JQ556"/>
      <c r="JR556"/>
      <c r="JS556"/>
      <c r="JT556"/>
      <c r="JU556"/>
      <c r="JV556"/>
      <c r="JW556"/>
      <c r="JX556"/>
      <c r="JY556"/>
      <c r="JZ556"/>
      <c r="KA556"/>
      <c r="KB556"/>
      <c r="KC556"/>
      <c r="KD556"/>
      <c r="KE556"/>
      <c r="KF556"/>
      <c r="KG556"/>
      <c r="KH556"/>
      <c r="KI556"/>
      <c r="KJ556"/>
      <c r="KK556"/>
      <c r="KL556"/>
      <c r="KM556"/>
      <c r="KN556"/>
      <c r="KO556"/>
      <c r="KP556"/>
      <c r="KQ556"/>
      <c r="KR556"/>
      <c r="KS556"/>
      <c r="KT556"/>
      <c r="KU556"/>
      <c r="KV556"/>
      <c r="KW556"/>
      <c r="KX556"/>
      <c r="KY556"/>
      <c r="KZ556"/>
      <c r="LA556"/>
      <c r="LB556"/>
      <c r="LC556"/>
      <c r="LD556"/>
      <c r="LE556"/>
      <c r="LF556"/>
      <c r="LG556"/>
      <c r="LH556"/>
      <c r="LI556"/>
      <c r="LJ556"/>
      <c r="LK556"/>
      <c r="LL556"/>
      <c r="LM556"/>
      <c r="LN556"/>
      <c r="LO556"/>
      <c r="LP556"/>
      <c r="LQ556"/>
      <c r="LR556"/>
      <c r="LS556"/>
      <c r="LT556"/>
      <c r="LU556"/>
      <c r="LV556"/>
      <c r="LW556"/>
      <c r="LX556"/>
      <c r="LY556"/>
      <c r="LZ556"/>
      <c r="MA556"/>
      <c r="MB556"/>
      <c r="MC556"/>
      <c r="MD556"/>
      <c r="ME556"/>
      <c r="MF556"/>
      <c r="MG556"/>
      <c r="MH556"/>
      <c r="MI556"/>
      <c r="MJ556"/>
      <c r="MK556"/>
      <c r="ML556"/>
      <c r="MM556"/>
      <c r="MN556"/>
      <c r="MO556"/>
      <c r="MP556"/>
      <c r="MQ556"/>
      <c r="MR556"/>
      <c r="MS556"/>
      <c r="MT556"/>
      <c r="MU556"/>
      <c r="MV556"/>
      <c r="MW556"/>
      <c r="MX556"/>
      <c r="MY556"/>
      <c r="MZ556"/>
      <c r="NA556"/>
      <c r="NB556"/>
      <c r="NC556"/>
      <c r="ND556"/>
      <c r="NE556"/>
      <c r="NF556"/>
      <c r="NG556"/>
      <c r="NH556"/>
      <c r="NI556"/>
      <c r="NJ556"/>
      <c r="NK556"/>
      <c r="NL556"/>
      <c r="NM556"/>
      <c r="NN556"/>
      <c r="NO556"/>
      <c r="NP556"/>
      <c r="NQ556"/>
      <c r="NR556"/>
      <c r="NS556"/>
      <c r="NT556"/>
      <c r="NU556"/>
      <c r="NV556"/>
      <c r="NW556"/>
      <c r="NX556"/>
      <c r="NY556"/>
      <c r="NZ556"/>
      <c r="OA556"/>
      <c r="OB556"/>
      <c r="OC556"/>
      <c r="OD556"/>
      <c r="OE556"/>
      <c r="OF556"/>
      <c r="OG556"/>
      <c r="OH556"/>
      <c r="OI556"/>
      <c r="OJ556"/>
      <c r="OK556"/>
      <c r="OL556"/>
      <c r="OM556"/>
      <c r="ON556"/>
      <c r="OO556"/>
      <c r="OP556"/>
      <c r="OQ556"/>
      <c r="OR556"/>
      <c r="OS556"/>
      <c r="OT556"/>
      <c r="OU556"/>
      <c r="OV556"/>
      <c r="OW556"/>
      <c r="OX556"/>
      <c r="OY556"/>
      <c r="OZ556"/>
      <c r="PA556"/>
      <c r="PB556"/>
      <c r="PC556"/>
      <c r="PD556"/>
      <c r="PE556"/>
      <c r="PF556"/>
      <c r="PG556"/>
      <c r="PH556"/>
      <c r="PI556"/>
      <c r="PJ556"/>
      <c r="PK556"/>
      <c r="PL556"/>
      <c r="PM556"/>
      <c r="PN556"/>
      <c r="PO556"/>
      <c r="PP556"/>
      <c r="PQ556"/>
      <c r="PR556"/>
      <c r="PS556"/>
      <c r="PT556"/>
      <c r="PU556"/>
      <c r="PV556"/>
      <c r="PW556"/>
      <c r="PX556"/>
      <c r="PY556"/>
      <c r="PZ556"/>
      <c r="QA556"/>
      <c r="QB556"/>
      <c r="QC556"/>
      <c r="QD556"/>
      <c r="QE556"/>
      <c r="QF556"/>
      <c r="QG556"/>
      <c r="QH556"/>
      <c r="QI556"/>
      <c r="QJ556"/>
      <c r="QK556"/>
      <c r="QL556"/>
      <c r="QM556"/>
      <c r="QN556"/>
      <c r="QO556"/>
      <c r="QP556"/>
      <c r="QQ556"/>
      <c r="QR556"/>
      <c r="QS556"/>
      <c r="QT556"/>
      <c r="QU556"/>
      <c r="QV556"/>
      <c r="QW556"/>
      <c r="QX556"/>
      <c r="QY556"/>
      <c r="QZ556"/>
      <c r="RA556"/>
      <c r="RB556"/>
      <c r="RC556"/>
      <c r="RD556"/>
      <c r="RE556"/>
      <c r="RF556"/>
      <c r="RG556"/>
      <c r="RH556"/>
      <c r="RI556"/>
      <c r="RJ556"/>
      <c r="RK556"/>
      <c r="RL556"/>
      <c r="RM556"/>
      <c r="RN556"/>
      <c r="RO556"/>
      <c r="RP556"/>
      <c r="RQ556"/>
      <c r="RR556"/>
      <c r="RS556"/>
      <c r="RT556"/>
      <c r="RU556"/>
      <c r="RV556"/>
      <c r="RW556"/>
      <c r="RX556"/>
      <c r="RY556"/>
      <c r="RZ556"/>
      <c r="SA556"/>
      <c r="SB556"/>
      <c r="SC556"/>
      <c r="SD556"/>
      <c r="SE556"/>
      <c r="SF556"/>
      <c r="SG556"/>
      <c r="SH556"/>
      <c r="SI556"/>
      <c r="SJ556"/>
      <c r="SK556"/>
      <c r="SL556"/>
      <c r="SM556"/>
      <c r="SN556"/>
      <c r="SO556"/>
      <c r="SP556"/>
      <c r="SQ556"/>
      <c r="SR556"/>
      <c r="SS556"/>
      <c r="ST556"/>
      <c r="SU556"/>
      <c r="SV556"/>
      <c r="SW556"/>
      <c r="SX556"/>
      <c r="SY556"/>
      <c r="SZ556"/>
      <c r="TA556"/>
      <c r="TB556"/>
      <c r="TC556"/>
      <c r="TD556"/>
      <c r="TE556"/>
      <c r="TF556"/>
      <c r="TG556"/>
      <c r="TH556"/>
      <c r="TI556"/>
      <c r="TJ556"/>
      <c r="TK556"/>
      <c r="TL556"/>
      <c r="TM556"/>
      <c r="TN556"/>
      <c r="TO556"/>
      <c r="TP556"/>
      <c r="TQ556"/>
      <c r="TR556"/>
      <c r="TS556"/>
      <c r="TT556"/>
      <c r="TU556"/>
      <c r="TV556"/>
      <c r="TW556"/>
      <c r="TX556"/>
      <c r="TY556"/>
      <c r="TZ556"/>
      <c r="UA556"/>
      <c r="UB556"/>
      <c r="UC556"/>
      <c r="UD556"/>
      <c r="UE556"/>
      <c r="UF556"/>
      <c r="UG556"/>
      <c r="UH556"/>
      <c r="UI556"/>
      <c r="UJ556"/>
      <c r="UK556"/>
      <c r="UL556"/>
      <c r="UM556"/>
      <c r="UN556"/>
      <c r="UO556"/>
      <c r="UP556"/>
      <c r="UQ556"/>
      <c r="UR556"/>
      <c r="US556"/>
      <c r="UT556"/>
      <c r="UU556"/>
      <c r="UV556"/>
      <c r="UW556"/>
      <c r="UX556"/>
      <c r="UY556"/>
      <c r="UZ556"/>
      <c r="VA556"/>
      <c r="VB556"/>
      <c r="VC556"/>
      <c r="VD556"/>
      <c r="VE556"/>
      <c r="VF556"/>
      <c r="VG556"/>
      <c r="VH556"/>
      <c r="VI556"/>
      <c r="VJ556"/>
      <c r="VK556"/>
      <c r="VL556"/>
      <c r="VM556"/>
      <c r="VN556"/>
      <c r="VO556"/>
      <c r="VP556"/>
      <c r="VQ556"/>
      <c r="VR556"/>
      <c r="VS556"/>
      <c r="VT556"/>
      <c r="VU556"/>
      <c r="VV556"/>
      <c r="VW556"/>
      <c r="VX556"/>
      <c r="VY556"/>
      <c r="VZ556"/>
      <c r="WA556"/>
      <c r="WB556"/>
      <c r="WC556"/>
      <c r="WD556"/>
      <c r="WE556"/>
      <c r="WF556"/>
      <c r="WG556"/>
      <c r="WH556"/>
      <c r="WI556"/>
      <c r="WJ556"/>
      <c r="WK556"/>
      <c r="WL556"/>
      <c r="WM556"/>
      <c r="WN556"/>
      <c r="WO556"/>
      <c r="WP556"/>
      <c r="WQ556"/>
      <c r="WR556"/>
      <c r="WS556"/>
      <c r="WT556"/>
      <c r="WU556"/>
      <c r="WV556"/>
      <c r="WW556"/>
      <c r="WX556"/>
      <c r="WY556"/>
      <c r="WZ556"/>
      <c r="XA556"/>
      <c r="XB556"/>
      <c r="XC556"/>
      <c r="XD556"/>
      <c r="XE556"/>
      <c r="XF556"/>
      <c r="XG556"/>
      <c r="XH556"/>
      <c r="XI556"/>
      <c r="XJ556"/>
      <c r="XK556"/>
      <c r="XL556"/>
      <c r="XM556"/>
      <c r="XN556"/>
      <c r="XO556"/>
      <c r="XP556"/>
      <c r="XQ556"/>
      <c r="XR556"/>
      <c r="XS556"/>
      <c r="XT556"/>
      <c r="XU556"/>
      <c r="XV556"/>
      <c r="XW556"/>
      <c r="XX556"/>
      <c r="XY556"/>
      <c r="XZ556"/>
      <c r="YA556"/>
      <c r="YB556"/>
      <c r="YC556"/>
      <c r="YD556"/>
      <c r="YE556"/>
      <c r="YF556"/>
      <c r="YG556"/>
      <c r="YH556"/>
      <c r="YI556"/>
      <c r="YJ556"/>
      <c r="YK556"/>
      <c r="YL556"/>
      <c r="YM556"/>
      <c r="YN556"/>
      <c r="YO556"/>
      <c r="YP556"/>
      <c r="YQ556"/>
      <c r="YR556"/>
      <c r="YS556"/>
      <c r="YT556"/>
      <c r="YU556"/>
      <c r="YV556"/>
      <c r="YW556"/>
      <c r="YX556"/>
      <c r="YY556"/>
      <c r="YZ556"/>
      <c r="ZA556"/>
      <c r="ZB556"/>
      <c r="ZC556"/>
      <c r="ZD556"/>
      <c r="ZE556"/>
      <c r="ZF556"/>
      <c r="ZG556"/>
      <c r="ZH556"/>
      <c r="ZI556"/>
      <c r="ZJ556"/>
      <c r="ZK556"/>
      <c r="ZL556"/>
      <c r="ZM556"/>
      <c r="ZN556"/>
      <c r="ZO556"/>
      <c r="ZP556"/>
      <c r="ZQ556"/>
      <c r="ZR556"/>
      <c r="ZS556"/>
      <c r="ZT556"/>
      <c r="ZU556"/>
      <c r="ZV556"/>
      <c r="ZW556"/>
      <c r="ZX556"/>
      <c r="ZY556"/>
      <c r="ZZ556"/>
      <c r="AAA556"/>
      <c r="AAB556"/>
      <c r="AAC556"/>
      <c r="AAD556"/>
      <c r="AAE556"/>
      <c r="AAF556"/>
      <c r="AAG556"/>
      <c r="AAH556"/>
      <c r="AAI556"/>
      <c r="AAJ556"/>
      <c r="AAK556"/>
      <c r="AAL556"/>
      <c r="AAM556"/>
      <c r="AAN556"/>
      <c r="AAO556"/>
      <c r="AAP556"/>
      <c r="AAQ556"/>
      <c r="AAR556"/>
      <c r="AAS556"/>
      <c r="AAT556"/>
      <c r="AAU556"/>
      <c r="AAV556"/>
      <c r="AAW556"/>
      <c r="AAX556"/>
      <c r="AAY556"/>
      <c r="AAZ556"/>
      <c r="ABA556"/>
      <c r="ABB556"/>
      <c r="ABC556"/>
      <c r="ABD556"/>
      <c r="ABE556"/>
      <c r="ABF556"/>
      <c r="ABG556"/>
      <c r="ABH556"/>
      <c r="ABI556"/>
      <c r="ABJ556"/>
      <c r="ABK556"/>
      <c r="ABL556"/>
      <c r="ABM556"/>
      <c r="ABN556"/>
      <c r="ABO556"/>
      <c r="ABP556"/>
      <c r="ABQ556"/>
      <c r="ABR556"/>
      <c r="ABS556"/>
      <c r="ABT556"/>
      <c r="ABU556"/>
      <c r="ABV556"/>
      <c r="ABW556"/>
      <c r="ABX556"/>
      <c r="ABY556"/>
      <c r="ABZ556"/>
      <c r="ACA556"/>
      <c r="ACB556"/>
      <c r="ACC556"/>
      <c r="ACD556"/>
      <c r="ACE556"/>
      <c r="ACF556"/>
      <c r="ACG556"/>
      <c r="ACH556"/>
      <c r="ACI556"/>
      <c r="ACJ556"/>
      <c r="ACK556"/>
      <c r="ACL556"/>
      <c r="ACM556"/>
      <c r="ACN556"/>
      <c r="ACO556"/>
      <c r="ACP556"/>
      <c r="ACQ556"/>
      <c r="ACR556"/>
      <c r="ACS556"/>
      <c r="ACT556"/>
      <c r="ACU556"/>
      <c r="ACV556"/>
      <c r="ACW556"/>
      <c r="ACX556"/>
      <c r="ACY556"/>
      <c r="ACZ556"/>
      <c r="ADA556"/>
      <c r="ADB556"/>
      <c r="ADC556"/>
      <c r="ADD556"/>
      <c r="ADE556"/>
      <c r="ADF556"/>
      <c r="ADG556"/>
      <c r="ADH556"/>
      <c r="ADI556"/>
      <c r="ADJ556"/>
      <c r="ADK556"/>
      <c r="ADL556"/>
      <c r="ADM556"/>
      <c r="ADN556"/>
      <c r="ADO556"/>
      <c r="ADP556"/>
      <c r="ADQ556"/>
      <c r="ADR556"/>
      <c r="ADS556"/>
      <c r="ADT556"/>
      <c r="ADU556"/>
      <c r="ADV556"/>
      <c r="ADW556"/>
      <c r="ADX556"/>
      <c r="ADY556"/>
      <c r="ADZ556"/>
      <c r="AEA556"/>
      <c r="AEB556"/>
      <c r="AEC556"/>
      <c r="AED556"/>
      <c r="AEE556"/>
      <c r="AEF556"/>
      <c r="AEG556"/>
      <c r="AEH556"/>
      <c r="AEI556"/>
      <c r="AEJ556"/>
      <c r="AEK556"/>
      <c r="AEL556"/>
      <c r="AEM556"/>
      <c r="AEN556"/>
      <c r="AEO556"/>
      <c r="AEP556"/>
      <c r="AEQ556"/>
      <c r="AER556"/>
      <c r="AES556"/>
      <c r="AET556"/>
      <c r="AEU556"/>
      <c r="AEV556"/>
      <c r="AEW556"/>
      <c r="AEX556"/>
      <c r="AEY556"/>
      <c r="AEZ556"/>
      <c r="AFA556"/>
      <c r="AFB556"/>
      <c r="AFC556"/>
      <c r="AFD556"/>
      <c r="AFE556"/>
      <c r="AFF556"/>
      <c r="AFG556"/>
      <c r="AFH556"/>
      <c r="AFI556"/>
      <c r="AFJ556"/>
      <c r="AFK556"/>
      <c r="AFL556"/>
      <c r="AFM556"/>
      <c r="AFN556"/>
      <c r="AFO556"/>
      <c r="AFP556"/>
      <c r="AFQ556"/>
      <c r="AFR556"/>
      <c r="AFS556"/>
      <c r="AFT556"/>
      <c r="AFU556"/>
      <c r="AFV556"/>
      <c r="AFW556"/>
      <c r="AFX556"/>
      <c r="AFY556"/>
      <c r="AFZ556"/>
      <c r="AGA556"/>
      <c r="AGB556"/>
      <c r="AGC556"/>
      <c r="AGD556"/>
      <c r="AGE556"/>
      <c r="AGF556"/>
      <c r="AGG556"/>
      <c r="AGH556"/>
      <c r="AGI556"/>
      <c r="AGJ556"/>
      <c r="AGK556"/>
      <c r="AGL556"/>
      <c r="AGM556"/>
      <c r="AGN556"/>
      <c r="AGO556"/>
      <c r="AGP556"/>
      <c r="AGQ556"/>
      <c r="AGR556"/>
      <c r="AGS556"/>
      <c r="AGT556"/>
      <c r="AGU556"/>
      <c r="AGV556"/>
      <c r="AGW556"/>
      <c r="AGX556"/>
      <c r="AGY556"/>
      <c r="AGZ556"/>
      <c r="AHA556"/>
      <c r="AHB556"/>
      <c r="AHC556"/>
      <c r="AHD556"/>
      <c r="AHE556"/>
      <c r="AHF556"/>
      <c r="AHG556"/>
      <c r="AHH556"/>
      <c r="AHI556"/>
      <c r="AHJ556"/>
      <c r="AHK556"/>
      <c r="AHL556"/>
      <c r="AHM556"/>
      <c r="AHN556"/>
      <c r="AHO556"/>
      <c r="AHP556"/>
      <c r="AHQ556"/>
      <c r="AHR556"/>
      <c r="AHS556"/>
      <c r="AHT556"/>
      <c r="AHU556"/>
      <c r="AHV556"/>
      <c r="AHW556"/>
      <c r="AHX556"/>
      <c r="AHY556"/>
      <c r="AHZ556"/>
      <c r="AIA556"/>
      <c r="AIB556"/>
      <c r="AIC556"/>
      <c r="AID556"/>
      <c r="AIE556"/>
      <c r="AIF556"/>
      <c r="AIG556"/>
      <c r="AIH556"/>
      <c r="AII556"/>
      <c r="AIJ556"/>
      <c r="AIK556"/>
      <c r="AIL556"/>
      <c r="AIM556"/>
      <c r="AIN556"/>
      <c r="AIO556"/>
      <c r="AIP556"/>
      <c r="AIQ556"/>
      <c r="AIR556"/>
      <c r="AIS556"/>
      <c r="AIT556"/>
      <c r="AIU556"/>
      <c r="AIV556"/>
      <c r="AIW556"/>
      <c r="AIX556"/>
      <c r="AIY556"/>
      <c r="AIZ556"/>
      <c r="AJA556"/>
      <c r="AJB556"/>
      <c r="AJC556"/>
      <c r="AJD556"/>
      <c r="AJE556"/>
      <c r="AJF556"/>
      <c r="AJG556"/>
      <c r="AJH556"/>
      <c r="AJI556"/>
      <c r="AJJ556"/>
      <c r="AJK556"/>
      <c r="AJL556"/>
      <c r="AJM556"/>
      <c r="AJN556"/>
      <c r="AJO556"/>
      <c r="AJP556"/>
      <c r="AJQ556"/>
      <c r="AJR556"/>
      <c r="AJS556"/>
      <c r="AJT556"/>
      <c r="AJU556"/>
      <c r="AJV556"/>
      <c r="AJW556"/>
      <c r="AJX556"/>
      <c r="AJY556"/>
      <c r="AJZ556"/>
      <c r="AKA556"/>
      <c r="AKB556"/>
      <c r="AKC556"/>
      <c r="AKD556"/>
      <c r="AKE556"/>
      <c r="AKF556"/>
      <c r="AKG556"/>
      <c r="AKH556"/>
      <c r="AKI556"/>
      <c r="AKJ556"/>
      <c r="AKK556"/>
      <c r="AKL556"/>
      <c r="AKM556"/>
      <c r="AKN556"/>
      <c r="AKO556"/>
      <c r="AKP556"/>
      <c r="AKQ556"/>
      <c r="AKR556"/>
      <c r="AKS556"/>
      <c r="AKT556"/>
      <c r="AKU556"/>
      <c r="AKV556"/>
      <c r="AKW556"/>
      <c r="AKX556"/>
      <c r="AKY556"/>
      <c r="AKZ556"/>
      <c r="ALA556"/>
      <c r="ALB556"/>
      <c r="ALC556"/>
      <c r="ALD556"/>
      <c r="ALE556"/>
      <c r="ALF556"/>
      <c r="ALG556"/>
      <c r="ALH556"/>
      <c r="ALI556"/>
      <c r="ALJ556"/>
      <c r="ALK556"/>
      <c r="ALL556"/>
      <c r="ALM556"/>
      <c r="ALN556"/>
      <c r="ALO556"/>
      <c r="ALP556"/>
      <c r="ALQ556"/>
      <c r="ALR556"/>
      <c r="ALS556"/>
      <c r="ALT556"/>
      <c r="ALU556"/>
      <c r="ALV556"/>
      <c r="ALW556"/>
      <c r="ALX556"/>
      <c r="ALY556"/>
      <c r="ALZ556"/>
      <c r="AMA556"/>
      <c r="AMB556"/>
      <c r="AMC556"/>
      <c r="AMD556"/>
      <c r="AME556"/>
      <c r="AMF556"/>
      <c r="AMG556"/>
      <c r="AMH556"/>
      <c r="AMI556"/>
      <c r="AMJ556"/>
      <c r="AMK556"/>
      <c r="AML556"/>
      <c r="AMM556"/>
      <c r="AMN556"/>
      <c r="AMO556"/>
      <c r="AMP556"/>
      <c r="AMQ556"/>
      <c r="AMR556"/>
      <c r="AMS556"/>
      <c r="AMT556"/>
      <c r="AMU556"/>
    </row>
    <row r="557" spans="3:1035" s="6" customFormat="1" ht="15" customHeight="1" x14ac:dyDescent="0.25">
      <c r="C557" s="6" t="str">
        <f t="shared" si="195"/>
        <v>Harvest Thermal</v>
      </c>
      <c r="D557" s="6" t="str">
        <f t="shared" si="196"/>
        <v>PD2B-i-43  (43 gal)</v>
      </c>
      <c r="E557" s="6">
        <f t="shared" si="197"/>
        <v>3001116</v>
      </c>
      <c r="F557" s="55">
        <f t="shared" si="198"/>
        <v>43</v>
      </c>
      <c r="G557" s="6" t="str">
        <f t="shared" si="199"/>
        <v>SANCO240</v>
      </c>
      <c r="H557" s="114">
        <f t="shared" si="200"/>
        <v>1</v>
      </c>
      <c r="I557" s="152" t="str">
        <f t="shared" si="201"/>
        <v>HarvestThermal_PD2Bi43</v>
      </c>
      <c r="J557" s="114">
        <v>3</v>
      </c>
      <c r="K557" s="219">
        <v>3.1</v>
      </c>
      <c r="L557" s="91" t="s">
        <v>188</v>
      </c>
      <c r="M557" s="183">
        <v>4</v>
      </c>
      <c r="N557" s="131">
        <f t="shared" si="202"/>
        <v>30</v>
      </c>
      <c r="O557" s="189" t="s">
        <v>923</v>
      </c>
      <c r="P557" s="178">
        <f t="shared" si="262"/>
        <v>11</v>
      </c>
      <c r="Q557" s="164">
        <f t="shared" si="191"/>
        <v>3001116</v>
      </c>
      <c r="R557" s="9" t="str">
        <f t="shared" si="203"/>
        <v>PD2B-i-43  (43 gal)</v>
      </c>
      <c r="S557" s="11">
        <f t="shared" si="192"/>
        <v>1</v>
      </c>
      <c r="T557" s="173" t="s">
        <v>1016</v>
      </c>
      <c r="U557" s="172">
        <v>43</v>
      </c>
      <c r="V557" s="173" t="s">
        <v>899</v>
      </c>
      <c r="W557" s="173" t="s">
        <v>899</v>
      </c>
      <c r="X557" s="129" t="str">
        <f t="shared" si="193"/>
        <v>SANCO240</v>
      </c>
      <c r="Y557" s="180">
        <v>1</v>
      </c>
      <c r="Z557" s="192"/>
      <c r="AA557" s="193"/>
      <c r="AB557" s="166"/>
      <c r="AC557" s="124" t="str">
        <f t="shared" si="204"/>
        <v>2,     3001116,   "PD2B-i-43  (43 gal)"</v>
      </c>
      <c r="AD557" s="182" t="s">
        <v>1018</v>
      </c>
      <c r="AE557" s="173" t="s">
        <v>1026</v>
      </c>
      <c r="AF557" s="167">
        <f t="shared" si="194"/>
        <v>1</v>
      </c>
      <c r="AG557" s="124" t="str">
        <f t="shared" si="205"/>
        <v xml:space="preserve">          case  PD2B-i-43  (43 gal)   :   "HarvestThermal_PD2Bi43"</v>
      </c>
      <c r="AH557" s="6">
        <v>3.1</v>
      </c>
      <c r="AJ557" s="6">
        <v>3</v>
      </c>
      <c r="AK557"/>
      <c r="AL557" s="138">
        <f t="shared" si="206"/>
        <v>3.1</v>
      </c>
      <c r="AM557" s="138" t="str">
        <f t="shared" si="207"/>
        <v/>
      </c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  <c r="DQ557"/>
      <c r="DR557"/>
      <c r="DS557"/>
      <c r="DT557"/>
      <c r="DU557"/>
      <c r="DV557"/>
      <c r="DW557"/>
      <c r="DX557"/>
      <c r="DY557"/>
      <c r="DZ557"/>
      <c r="EA557"/>
      <c r="EB557"/>
      <c r="EC557"/>
      <c r="ED557"/>
      <c r="EE557"/>
      <c r="EF557"/>
      <c r="EG557"/>
      <c r="EH557"/>
      <c r="EI557"/>
      <c r="EJ557"/>
      <c r="EK557"/>
      <c r="EL557"/>
      <c r="EM557"/>
      <c r="EN557"/>
      <c r="EO557"/>
      <c r="EP557"/>
      <c r="EQ557"/>
      <c r="ER557"/>
      <c r="ES557"/>
      <c r="ET557"/>
      <c r="EU557"/>
      <c r="EV557"/>
      <c r="EW557"/>
      <c r="EX557"/>
      <c r="EY557"/>
      <c r="EZ557"/>
      <c r="FA557"/>
      <c r="FB557"/>
      <c r="FC557"/>
      <c r="FD557"/>
      <c r="FE557"/>
      <c r="FF557"/>
      <c r="FG557"/>
      <c r="FH557"/>
      <c r="FI557"/>
      <c r="FJ557"/>
      <c r="FK557"/>
      <c r="FL557"/>
      <c r="FM557"/>
      <c r="FN557"/>
      <c r="FO557"/>
      <c r="FP557"/>
      <c r="FQ557"/>
      <c r="FR557"/>
      <c r="FS557"/>
      <c r="FT557"/>
      <c r="FU557"/>
      <c r="FV557"/>
      <c r="FW557"/>
      <c r="FX557"/>
      <c r="FY557"/>
      <c r="FZ557"/>
      <c r="GA557"/>
      <c r="GB557"/>
      <c r="GC557"/>
      <c r="GD557"/>
      <c r="GE557"/>
      <c r="GF557"/>
      <c r="GG557"/>
      <c r="GH557"/>
      <c r="GI557"/>
      <c r="GJ557"/>
      <c r="GK557"/>
      <c r="GL557"/>
      <c r="GM557"/>
      <c r="GN557"/>
      <c r="GO557"/>
      <c r="GP557"/>
      <c r="GQ557"/>
      <c r="GR557"/>
      <c r="GS557"/>
      <c r="GT557"/>
      <c r="GU557"/>
      <c r="GV557"/>
      <c r="GW557"/>
      <c r="GX557"/>
      <c r="GY557"/>
      <c r="GZ557"/>
      <c r="HA557"/>
      <c r="HB557"/>
      <c r="HC557"/>
      <c r="HD557"/>
      <c r="HE557"/>
      <c r="HF557"/>
      <c r="HG557"/>
      <c r="HH557"/>
      <c r="HI557"/>
      <c r="HJ557"/>
      <c r="HK557"/>
      <c r="HL557"/>
      <c r="HM557"/>
      <c r="HN557"/>
      <c r="HO557"/>
      <c r="HP557"/>
      <c r="HQ557"/>
      <c r="HR557"/>
      <c r="HS557"/>
      <c r="HT557"/>
      <c r="HU557"/>
      <c r="HV557"/>
      <c r="HW557"/>
      <c r="HX557"/>
      <c r="HY557"/>
      <c r="HZ557"/>
      <c r="IA557"/>
      <c r="IB557"/>
      <c r="IC557"/>
      <c r="ID557"/>
      <c r="IE557"/>
      <c r="IF557"/>
      <c r="IG557"/>
      <c r="IH557"/>
      <c r="II557"/>
      <c r="IJ557"/>
      <c r="IK557"/>
      <c r="IL557"/>
      <c r="IM557"/>
      <c r="IN557"/>
      <c r="IO557"/>
      <c r="IP557"/>
      <c r="IQ557"/>
      <c r="IR557"/>
      <c r="IS557"/>
      <c r="IT557"/>
      <c r="IU557"/>
      <c r="IV557"/>
      <c r="IW557"/>
      <c r="IX557"/>
      <c r="IY557"/>
      <c r="IZ557"/>
      <c r="JA557"/>
      <c r="JB557"/>
      <c r="JC557"/>
      <c r="JD557"/>
      <c r="JE557"/>
      <c r="JF557"/>
      <c r="JG557"/>
      <c r="JH557"/>
      <c r="JI557"/>
      <c r="JJ557"/>
      <c r="JK557"/>
      <c r="JL557"/>
      <c r="JM557"/>
      <c r="JN557"/>
      <c r="JO557"/>
      <c r="JP557"/>
      <c r="JQ557"/>
      <c r="JR557"/>
      <c r="JS557"/>
      <c r="JT557"/>
      <c r="JU557"/>
      <c r="JV557"/>
      <c r="JW557"/>
      <c r="JX557"/>
      <c r="JY557"/>
      <c r="JZ557"/>
      <c r="KA557"/>
      <c r="KB557"/>
      <c r="KC557"/>
      <c r="KD557"/>
      <c r="KE557"/>
      <c r="KF557"/>
      <c r="KG557"/>
      <c r="KH557"/>
      <c r="KI557"/>
      <c r="KJ557"/>
      <c r="KK557"/>
      <c r="KL557"/>
      <c r="KM557"/>
      <c r="KN557"/>
      <c r="KO557"/>
      <c r="KP557"/>
      <c r="KQ557"/>
      <c r="KR557"/>
      <c r="KS557"/>
      <c r="KT557"/>
      <c r="KU557"/>
      <c r="KV557"/>
      <c r="KW557"/>
      <c r="KX557"/>
      <c r="KY557"/>
      <c r="KZ557"/>
      <c r="LA557"/>
      <c r="LB557"/>
      <c r="LC557"/>
      <c r="LD557"/>
      <c r="LE557"/>
      <c r="LF557"/>
      <c r="LG557"/>
      <c r="LH557"/>
      <c r="LI557"/>
      <c r="LJ557"/>
      <c r="LK557"/>
      <c r="LL557"/>
      <c r="LM557"/>
      <c r="LN557"/>
      <c r="LO557"/>
      <c r="LP557"/>
      <c r="LQ557"/>
      <c r="LR557"/>
      <c r="LS557"/>
      <c r="LT557"/>
      <c r="LU557"/>
      <c r="LV557"/>
      <c r="LW557"/>
      <c r="LX557"/>
      <c r="LY557"/>
      <c r="LZ557"/>
      <c r="MA557"/>
      <c r="MB557"/>
      <c r="MC557"/>
      <c r="MD557"/>
      <c r="ME557"/>
      <c r="MF557"/>
      <c r="MG557"/>
      <c r="MH557"/>
      <c r="MI557"/>
      <c r="MJ557"/>
      <c r="MK557"/>
      <c r="ML557"/>
      <c r="MM557"/>
      <c r="MN557"/>
      <c r="MO557"/>
      <c r="MP557"/>
      <c r="MQ557"/>
      <c r="MR557"/>
      <c r="MS557"/>
      <c r="MT557"/>
      <c r="MU557"/>
      <c r="MV557"/>
      <c r="MW557"/>
      <c r="MX557"/>
      <c r="MY557"/>
      <c r="MZ557"/>
      <c r="NA557"/>
      <c r="NB557"/>
      <c r="NC557"/>
      <c r="ND557"/>
      <c r="NE557"/>
      <c r="NF557"/>
      <c r="NG557"/>
      <c r="NH557"/>
      <c r="NI557"/>
      <c r="NJ557"/>
      <c r="NK557"/>
      <c r="NL557"/>
      <c r="NM557"/>
      <c r="NN557"/>
      <c r="NO557"/>
      <c r="NP557"/>
      <c r="NQ557"/>
      <c r="NR557"/>
      <c r="NS557"/>
      <c r="NT557"/>
      <c r="NU557"/>
      <c r="NV557"/>
      <c r="NW557"/>
      <c r="NX557"/>
      <c r="NY557"/>
      <c r="NZ557"/>
      <c r="OA557"/>
      <c r="OB557"/>
      <c r="OC557"/>
      <c r="OD557"/>
      <c r="OE557"/>
      <c r="OF557"/>
      <c r="OG557"/>
      <c r="OH557"/>
      <c r="OI557"/>
      <c r="OJ557"/>
      <c r="OK557"/>
      <c r="OL557"/>
      <c r="OM557"/>
      <c r="ON557"/>
      <c r="OO557"/>
      <c r="OP557"/>
      <c r="OQ557"/>
      <c r="OR557"/>
      <c r="OS557"/>
      <c r="OT557"/>
      <c r="OU557"/>
      <c r="OV557"/>
      <c r="OW557"/>
      <c r="OX557"/>
      <c r="OY557"/>
      <c r="OZ557"/>
      <c r="PA557"/>
      <c r="PB557"/>
      <c r="PC557"/>
      <c r="PD557"/>
      <c r="PE557"/>
      <c r="PF557"/>
      <c r="PG557"/>
      <c r="PH557"/>
      <c r="PI557"/>
      <c r="PJ557"/>
      <c r="PK557"/>
      <c r="PL557"/>
      <c r="PM557"/>
      <c r="PN557"/>
      <c r="PO557"/>
      <c r="PP557"/>
      <c r="PQ557"/>
      <c r="PR557"/>
      <c r="PS557"/>
      <c r="PT557"/>
      <c r="PU557"/>
      <c r="PV557"/>
      <c r="PW557"/>
      <c r="PX557"/>
      <c r="PY557"/>
      <c r="PZ557"/>
      <c r="QA557"/>
      <c r="QB557"/>
      <c r="QC557"/>
      <c r="QD557"/>
      <c r="QE557"/>
      <c r="QF557"/>
      <c r="QG557"/>
      <c r="QH557"/>
      <c r="QI557"/>
      <c r="QJ557"/>
      <c r="QK557"/>
      <c r="QL557"/>
      <c r="QM557"/>
      <c r="QN557"/>
      <c r="QO557"/>
      <c r="QP557"/>
      <c r="QQ557"/>
      <c r="QR557"/>
      <c r="QS557"/>
      <c r="QT557"/>
      <c r="QU557"/>
      <c r="QV557"/>
      <c r="QW557"/>
      <c r="QX557"/>
      <c r="QY557"/>
      <c r="QZ557"/>
      <c r="RA557"/>
      <c r="RB557"/>
      <c r="RC557"/>
      <c r="RD557"/>
      <c r="RE557"/>
      <c r="RF557"/>
      <c r="RG557"/>
      <c r="RH557"/>
      <c r="RI557"/>
      <c r="RJ557"/>
      <c r="RK557"/>
      <c r="RL557"/>
      <c r="RM557"/>
      <c r="RN557"/>
      <c r="RO557"/>
      <c r="RP557"/>
      <c r="RQ557"/>
      <c r="RR557"/>
      <c r="RS557"/>
      <c r="RT557"/>
      <c r="RU557"/>
      <c r="RV557"/>
      <c r="RW557"/>
      <c r="RX557"/>
      <c r="RY557"/>
      <c r="RZ557"/>
      <c r="SA557"/>
      <c r="SB557"/>
      <c r="SC557"/>
      <c r="SD557"/>
      <c r="SE557"/>
      <c r="SF557"/>
      <c r="SG557"/>
      <c r="SH557"/>
      <c r="SI557"/>
      <c r="SJ557"/>
      <c r="SK557"/>
      <c r="SL557"/>
      <c r="SM557"/>
      <c r="SN557"/>
      <c r="SO557"/>
      <c r="SP557"/>
      <c r="SQ557"/>
      <c r="SR557"/>
      <c r="SS557"/>
      <c r="ST557"/>
      <c r="SU557"/>
      <c r="SV557"/>
      <c r="SW557"/>
      <c r="SX557"/>
      <c r="SY557"/>
      <c r="SZ557"/>
      <c r="TA557"/>
      <c r="TB557"/>
      <c r="TC557"/>
      <c r="TD557"/>
      <c r="TE557"/>
      <c r="TF557"/>
      <c r="TG557"/>
      <c r="TH557"/>
      <c r="TI557"/>
      <c r="TJ557"/>
      <c r="TK557"/>
      <c r="TL557"/>
      <c r="TM557"/>
      <c r="TN557"/>
      <c r="TO557"/>
      <c r="TP557"/>
      <c r="TQ557"/>
      <c r="TR557"/>
      <c r="TS557"/>
      <c r="TT557"/>
      <c r="TU557"/>
      <c r="TV557"/>
      <c r="TW557"/>
      <c r="TX557"/>
      <c r="TY557"/>
      <c r="TZ557"/>
      <c r="UA557"/>
      <c r="UB557"/>
      <c r="UC557"/>
      <c r="UD557"/>
      <c r="UE557"/>
      <c r="UF557"/>
      <c r="UG557"/>
      <c r="UH557"/>
      <c r="UI557"/>
      <c r="UJ557"/>
      <c r="UK557"/>
      <c r="UL557"/>
      <c r="UM557"/>
      <c r="UN557"/>
      <c r="UO557"/>
      <c r="UP557"/>
      <c r="UQ557"/>
      <c r="UR557"/>
      <c r="US557"/>
      <c r="UT557"/>
      <c r="UU557"/>
      <c r="UV557"/>
      <c r="UW557"/>
      <c r="UX557"/>
      <c r="UY557"/>
      <c r="UZ557"/>
      <c r="VA557"/>
      <c r="VB557"/>
      <c r="VC557"/>
      <c r="VD557"/>
      <c r="VE557"/>
      <c r="VF557"/>
      <c r="VG557"/>
      <c r="VH557"/>
      <c r="VI557"/>
      <c r="VJ557"/>
      <c r="VK557"/>
      <c r="VL557"/>
      <c r="VM557"/>
      <c r="VN557"/>
      <c r="VO557"/>
      <c r="VP557"/>
      <c r="VQ557"/>
      <c r="VR557"/>
      <c r="VS557"/>
      <c r="VT557"/>
      <c r="VU557"/>
      <c r="VV557"/>
      <c r="VW557"/>
      <c r="VX557"/>
      <c r="VY557"/>
      <c r="VZ557"/>
      <c r="WA557"/>
      <c r="WB557"/>
      <c r="WC557"/>
      <c r="WD557"/>
      <c r="WE557"/>
      <c r="WF557"/>
      <c r="WG557"/>
      <c r="WH557"/>
      <c r="WI557"/>
      <c r="WJ557"/>
      <c r="WK557"/>
      <c r="WL557"/>
      <c r="WM557"/>
      <c r="WN557"/>
      <c r="WO557"/>
      <c r="WP557"/>
      <c r="WQ557"/>
      <c r="WR557"/>
      <c r="WS557"/>
      <c r="WT557"/>
      <c r="WU557"/>
      <c r="WV557"/>
      <c r="WW557"/>
      <c r="WX557"/>
      <c r="WY557"/>
      <c r="WZ557"/>
      <c r="XA557"/>
      <c r="XB557"/>
      <c r="XC557"/>
      <c r="XD557"/>
      <c r="XE557"/>
      <c r="XF557"/>
      <c r="XG557"/>
      <c r="XH557"/>
      <c r="XI557"/>
      <c r="XJ557"/>
      <c r="XK557"/>
      <c r="XL557"/>
      <c r="XM557"/>
      <c r="XN557"/>
      <c r="XO557"/>
      <c r="XP557"/>
      <c r="XQ557"/>
      <c r="XR557"/>
      <c r="XS557"/>
      <c r="XT557"/>
      <c r="XU557"/>
      <c r="XV557"/>
      <c r="XW557"/>
      <c r="XX557"/>
      <c r="XY557"/>
      <c r="XZ557"/>
      <c r="YA557"/>
      <c r="YB557"/>
      <c r="YC557"/>
      <c r="YD557"/>
      <c r="YE557"/>
      <c r="YF557"/>
      <c r="YG557"/>
      <c r="YH557"/>
      <c r="YI557"/>
      <c r="YJ557"/>
      <c r="YK557"/>
      <c r="YL557"/>
      <c r="YM557"/>
      <c r="YN557"/>
      <c r="YO557"/>
      <c r="YP557"/>
      <c r="YQ557"/>
      <c r="YR557"/>
      <c r="YS557"/>
      <c r="YT557"/>
      <c r="YU557"/>
      <c r="YV557"/>
      <c r="YW557"/>
      <c r="YX557"/>
      <c r="YY557"/>
      <c r="YZ557"/>
      <c r="ZA557"/>
      <c r="ZB557"/>
      <c r="ZC557"/>
      <c r="ZD557"/>
      <c r="ZE557"/>
      <c r="ZF557"/>
      <c r="ZG557"/>
      <c r="ZH557"/>
      <c r="ZI557"/>
      <c r="ZJ557"/>
      <c r="ZK557"/>
      <c r="ZL557"/>
      <c r="ZM557"/>
      <c r="ZN557"/>
      <c r="ZO557"/>
      <c r="ZP557"/>
      <c r="ZQ557"/>
      <c r="ZR557"/>
      <c r="ZS557"/>
      <c r="ZT557"/>
      <c r="ZU557"/>
      <c r="ZV557"/>
      <c r="ZW557"/>
      <c r="ZX557"/>
      <c r="ZY557"/>
      <c r="ZZ557"/>
      <c r="AAA557"/>
      <c r="AAB557"/>
      <c r="AAC557"/>
      <c r="AAD557"/>
      <c r="AAE557"/>
      <c r="AAF557"/>
      <c r="AAG557"/>
      <c r="AAH557"/>
      <c r="AAI557"/>
      <c r="AAJ557"/>
      <c r="AAK557"/>
      <c r="AAL557"/>
      <c r="AAM557"/>
      <c r="AAN557"/>
      <c r="AAO557"/>
      <c r="AAP557"/>
      <c r="AAQ557"/>
      <c r="AAR557"/>
      <c r="AAS557"/>
      <c r="AAT557"/>
      <c r="AAU557"/>
      <c r="AAV557"/>
      <c r="AAW557"/>
      <c r="AAX557"/>
      <c r="AAY557"/>
      <c r="AAZ557"/>
      <c r="ABA557"/>
      <c r="ABB557"/>
      <c r="ABC557"/>
      <c r="ABD557"/>
      <c r="ABE557"/>
      <c r="ABF557"/>
      <c r="ABG557"/>
      <c r="ABH557"/>
      <c r="ABI557"/>
      <c r="ABJ557"/>
      <c r="ABK557"/>
      <c r="ABL557"/>
      <c r="ABM557"/>
      <c r="ABN557"/>
      <c r="ABO557"/>
      <c r="ABP557"/>
      <c r="ABQ557"/>
      <c r="ABR557"/>
      <c r="ABS557"/>
      <c r="ABT557"/>
      <c r="ABU557"/>
      <c r="ABV557"/>
      <c r="ABW557"/>
      <c r="ABX557"/>
      <c r="ABY557"/>
      <c r="ABZ557"/>
      <c r="ACA557"/>
      <c r="ACB557"/>
      <c r="ACC557"/>
      <c r="ACD557"/>
      <c r="ACE557"/>
      <c r="ACF557"/>
      <c r="ACG557"/>
      <c r="ACH557"/>
      <c r="ACI557"/>
      <c r="ACJ557"/>
      <c r="ACK557"/>
      <c r="ACL557"/>
      <c r="ACM557"/>
      <c r="ACN557"/>
      <c r="ACO557"/>
      <c r="ACP557"/>
      <c r="ACQ557"/>
      <c r="ACR557"/>
      <c r="ACS557"/>
      <c r="ACT557"/>
      <c r="ACU557"/>
      <c r="ACV557"/>
      <c r="ACW557"/>
      <c r="ACX557"/>
      <c r="ACY557"/>
      <c r="ACZ557"/>
      <c r="ADA557"/>
      <c r="ADB557"/>
      <c r="ADC557"/>
      <c r="ADD557"/>
      <c r="ADE557"/>
      <c r="ADF557"/>
      <c r="ADG557"/>
      <c r="ADH557"/>
      <c r="ADI557"/>
      <c r="ADJ557"/>
      <c r="ADK557"/>
      <c r="ADL557"/>
      <c r="ADM557"/>
      <c r="ADN557"/>
      <c r="ADO557"/>
      <c r="ADP557"/>
      <c r="ADQ557"/>
      <c r="ADR557"/>
      <c r="ADS557"/>
      <c r="ADT557"/>
      <c r="ADU557"/>
      <c r="ADV557"/>
      <c r="ADW557"/>
      <c r="ADX557"/>
      <c r="ADY557"/>
      <c r="ADZ557"/>
      <c r="AEA557"/>
      <c r="AEB557"/>
      <c r="AEC557"/>
      <c r="AED557"/>
      <c r="AEE557"/>
      <c r="AEF557"/>
      <c r="AEG557"/>
      <c r="AEH557"/>
      <c r="AEI557"/>
      <c r="AEJ557"/>
      <c r="AEK557"/>
      <c r="AEL557"/>
      <c r="AEM557"/>
      <c r="AEN557"/>
      <c r="AEO557"/>
      <c r="AEP557"/>
      <c r="AEQ557"/>
      <c r="AER557"/>
      <c r="AES557"/>
      <c r="AET557"/>
      <c r="AEU557"/>
      <c r="AEV557"/>
      <c r="AEW557"/>
      <c r="AEX557"/>
      <c r="AEY557"/>
      <c r="AEZ557"/>
      <c r="AFA557"/>
      <c r="AFB557"/>
      <c r="AFC557"/>
      <c r="AFD557"/>
      <c r="AFE557"/>
      <c r="AFF557"/>
      <c r="AFG557"/>
      <c r="AFH557"/>
      <c r="AFI557"/>
      <c r="AFJ557"/>
      <c r="AFK557"/>
      <c r="AFL557"/>
      <c r="AFM557"/>
      <c r="AFN557"/>
      <c r="AFO557"/>
      <c r="AFP557"/>
      <c r="AFQ557"/>
      <c r="AFR557"/>
      <c r="AFS557"/>
      <c r="AFT557"/>
      <c r="AFU557"/>
      <c r="AFV557"/>
      <c r="AFW557"/>
      <c r="AFX557"/>
      <c r="AFY557"/>
      <c r="AFZ557"/>
      <c r="AGA557"/>
      <c r="AGB557"/>
      <c r="AGC557"/>
      <c r="AGD557"/>
      <c r="AGE557"/>
      <c r="AGF557"/>
      <c r="AGG557"/>
      <c r="AGH557"/>
      <c r="AGI557"/>
      <c r="AGJ557"/>
      <c r="AGK557"/>
      <c r="AGL557"/>
      <c r="AGM557"/>
      <c r="AGN557"/>
      <c r="AGO557"/>
      <c r="AGP557"/>
      <c r="AGQ557"/>
      <c r="AGR557"/>
      <c r="AGS557"/>
      <c r="AGT557"/>
      <c r="AGU557"/>
      <c r="AGV557"/>
      <c r="AGW557"/>
      <c r="AGX557"/>
      <c r="AGY557"/>
      <c r="AGZ557"/>
      <c r="AHA557"/>
      <c r="AHB557"/>
      <c r="AHC557"/>
      <c r="AHD557"/>
      <c r="AHE557"/>
      <c r="AHF557"/>
      <c r="AHG557"/>
      <c r="AHH557"/>
      <c r="AHI557"/>
      <c r="AHJ557"/>
      <c r="AHK557"/>
      <c r="AHL557"/>
      <c r="AHM557"/>
      <c r="AHN557"/>
      <c r="AHO557"/>
      <c r="AHP557"/>
      <c r="AHQ557"/>
      <c r="AHR557"/>
      <c r="AHS557"/>
      <c r="AHT557"/>
      <c r="AHU557"/>
      <c r="AHV557"/>
      <c r="AHW557"/>
      <c r="AHX557"/>
      <c r="AHY557"/>
      <c r="AHZ557"/>
      <c r="AIA557"/>
      <c r="AIB557"/>
      <c r="AIC557"/>
      <c r="AID557"/>
      <c r="AIE557"/>
      <c r="AIF557"/>
      <c r="AIG557"/>
      <c r="AIH557"/>
      <c r="AII557"/>
      <c r="AIJ557"/>
      <c r="AIK557"/>
      <c r="AIL557"/>
      <c r="AIM557"/>
      <c r="AIN557"/>
      <c r="AIO557"/>
      <c r="AIP557"/>
      <c r="AIQ557"/>
      <c r="AIR557"/>
      <c r="AIS557"/>
      <c r="AIT557"/>
      <c r="AIU557"/>
      <c r="AIV557"/>
      <c r="AIW557"/>
      <c r="AIX557"/>
      <c r="AIY557"/>
      <c r="AIZ557"/>
      <c r="AJA557"/>
      <c r="AJB557"/>
      <c r="AJC557"/>
      <c r="AJD557"/>
      <c r="AJE557"/>
      <c r="AJF557"/>
      <c r="AJG557"/>
      <c r="AJH557"/>
      <c r="AJI557"/>
      <c r="AJJ557"/>
      <c r="AJK557"/>
      <c r="AJL557"/>
      <c r="AJM557"/>
      <c r="AJN557"/>
      <c r="AJO557"/>
      <c r="AJP557"/>
      <c r="AJQ557"/>
      <c r="AJR557"/>
      <c r="AJS557"/>
      <c r="AJT557"/>
      <c r="AJU557"/>
      <c r="AJV557"/>
      <c r="AJW557"/>
      <c r="AJX557"/>
      <c r="AJY557"/>
      <c r="AJZ557"/>
      <c r="AKA557"/>
      <c r="AKB557"/>
      <c r="AKC557"/>
      <c r="AKD557"/>
      <c r="AKE557"/>
      <c r="AKF557"/>
      <c r="AKG557"/>
      <c r="AKH557"/>
      <c r="AKI557"/>
      <c r="AKJ557"/>
      <c r="AKK557"/>
      <c r="AKL557"/>
      <c r="AKM557"/>
      <c r="AKN557"/>
      <c r="AKO557"/>
      <c r="AKP557"/>
      <c r="AKQ557"/>
      <c r="AKR557"/>
      <c r="AKS557"/>
      <c r="AKT557"/>
      <c r="AKU557"/>
      <c r="AKV557"/>
      <c r="AKW557"/>
      <c r="AKX557"/>
      <c r="AKY557"/>
      <c r="AKZ557"/>
      <c r="ALA557"/>
      <c r="ALB557"/>
      <c r="ALC557"/>
      <c r="ALD557"/>
      <c r="ALE557"/>
      <c r="ALF557"/>
      <c r="ALG557"/>
      <c r="ALH557"/>
      <c r="ALI557"/>
      <c r="ALJ557"/>
      <c r="ALK557"/>
      <c r="ALL557"/>
      <c r="ALM557"/>
      <c r="ALN557"/>
      <c r="ALO557"/>
      <c r="ALP557"/>
      <c r="ALQ557"/>
      <c r="ALR557"/>
      <c r="ALS557"/>
      <c r="ALT557"/>
      <c r="ALU557"/>
      <c r="ALV557"/>
      <c r="ALW557"/>
      <c r="ALX557"/>
      <c r="ALY557"/>
      <c r="ALZ557"/>
      <c r="AMA557"/>
      <c r="AMB557"/>
      <c r="AMC557"/>
      <c r="AMD557"/>
      <c r="AME557"/>
      <c r="AMF557"/>
      <c r="AMG557"/>
      <c r="AMH557"/>
      <c r="AMI557"/>
      <c r="AMJ557"/>
      <c r="AMK557"/>
      <c r="AML557"/>
      <c r="AMM557"/>
      <c r="AMN557"/>
      <c r="AMO557"/>
      <c r="AMP557"/>
      <c r="AMQ557"/>
      <c r="AMR557"/>
      <c r="AMS557"/>
      <c r="AMT557"/>
      <c r="AMU557"/>
    </row>
    <row r="558" spans="3:1035" s="6" customFormat="1" ht="15" customHeight="1" x14ac:dyDescent="0.25">
      <c r="C558" s="6" t="str">
        <f t="shared" si="195"/>
        <v>Harvest Thermal</v>
      </c>
      <c r="D558" s="6" t="str">
        <f t="shared" si="196"/>
        <v>PD2B-i-83  (83 gal)</v>
      </c>
      <c r="E558" s="6">
        <f t="shared" si="197"/>
        <v>3001217</v>
      </c>
      <c r="F558" s="55">
        <f t="shared" si="198"/>
        <v>83</v>
      </c>
      <c r="G558" s="6" t="str">
        <f t="shared" si="199"/>
        <v>SANCO280</v>
      </c>
      <c r="H558" s="114">
        <f t="shared" si="200"/>
        <v>1</v>
      </c>
      <c r="I558" s="152" t="str">
        <f t="shared" si="201"/>
        <v>HarvestThermal_PD2Bi83</v>
      </c>
      <c r="J558" s="114">
        <v>3</v>
      </c>
      <c r="K558" s="219">
        <v>3.75</v>
      </c>
      <c r="L558" s="91" t="s">
        <v>188</v>
      </c>
      <c r="M558" s="183">
        <v>4</v>
      </c>
      <c r="N558" s="131">
        <f t="shared" si="202"/>
        <v>30</v>
      </c>
      <c r="O558" s="189" t="s">
        <v>923</v>
      </c>
      <c r="P558" s="178">
        <f t="shared" si="262"/>
        <v>12</v>
      </c>
      <c r="Q558" s="164">
        <f t="shared" si="191"/>
        <v>3001217</v>
      </c>
      <c r="R558" s="9" t="str">
        <f t="shared" si="203"/>
        <v>PD2B-i-83  (83 gal)</v>
      </c>
      <c r="S558" s="11">
        <f t="shared" si="192"/>
        <v>1</v>
      </c>
      <c r="T558" s="173" t="s">
        <v>1017</v>
      </c>
      <c r="U558" s="172">
        <v>83</v>
      </c>
      <c r="V558" s="173" t="s">
        <v>900</v>
      </c>
      <c r="W558" s="173" t="s">
        <v>900</v>
      </c>
      <c r="X558" s="129" t="str">
        <f t="shared" si="193"/>
        <v>SANCO280</v>
      </c>
      <c r="Y558" s="180">
        <v>1</v>
      </c>
      <c r="Z558" s="192"/>
      <c r="AA558" s="193"/>
      <c r="AB558" s="166"/>
      <c r="AC558" s="124" t="str">
        <f t="shared" si="204"/>
        <v>2,     3001217,   "PD2B-i-83  (83 gal)"</v>
      </c>
      <c r="AD558" s="182" t="s">
        <v>1018</v>
      </c>
      <c r="AE558" s="173" t="s">
        <v>1027</v>
      </c>
      <c r="AF558" s="167">
        <f t="shared" si="194"/>
        <v>1</v>
      </c>
      <c r="AG558" s="124" t="str">
        <f t="shared" si="205"/>
        <v xml:space="preserve">          case  PD2B-i-83  (83 gal)   :   "HarvestThermal_PD2Bi83"</v>
      </c>
      <c r="AH558" s="6">
        <v>3.75</v>
      </c>
      <c r="AJ558" s="6">
        <v>3</v>
      </c>
      <c r="AK558"/>
      <c r="AL558" s="138">
        <f t="shared" si="206"/>
        <v>3.75</v>
      </c>
      <c r="AM558" s="138" t="str">
        <f t="shared" si="207"/>
        <v/>
      </c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  <c r="CO558"/>
      <c r="CP558"/>
      <c r="CQ558"/>
      <c r="CR558"/>
      <c r="CS558"/>
      <c r="CT558"/>
      <c r="CU558"/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  <c r="DQ558"/>
      <c r="DR558"/>
      <c r="DS558"/>
      <c r="DT558"/>
      <c r="DU558"/>
      <c r="DV558"/>
      <c r="DW558"/>
      <c r="DX558"/>
      <c r="DY558"/>
      <c r="DZ558"/>
      <c r="EA558"/>
      <c r="EB558"/>
      <c r="EC558"/>
      <c r="ED558"/>
      <c r="EE558"/>
      <c r="EF558"/>
      <c r="EG558"/>
      <c r="EH558"/>
      <c r="EI558"/>
      <c r="EJ558"/>
      <c r="EK558"/>
      <c r="EL558"/>
      <c r="EM558"/>
      <c r="EN558"/>
      <c r="EO558"/>
      <c r="EP558"/>
      <c r="EQ558"/>
      <c r="ER558"/>
      <c r="ES558"/>
      <c r="ET558"/>
      <c r="EU558"/>
      <c r="EV558"/>
      <c r="EW558"/>
      <c r="EX558"/>
      <c r="EY558"/>
      <c r="EZ558"/>
      <c r="FA558"/>
      <c r="FB558"/>
      <c r="FC558"/>
      <c r="FD558"/>
      <c r="FE558"/>
      <c r="FF558"/>
      <c r="FG558"/>
      <c r="FH558"/>
      <c r="FI558"/>
      <c r="FJ558"/>
      <c r="FK558"/>
      <c r="FL558"/>
      <c r="FM558"/>
      <c r="FN558"/>
      <c r="FO558"/>
      <c r="FP558"/>
      <c r="FQ558"/>
      <c r="FR558"/>
      <c r="FS558"/>
      <c r="FT558"/>
      <c r="FU558"/>
      <c r="FV558"/>
      <c r="FW558"/>
      <c r="FX558"/>
      <c r="FY558"/>
      <c r="FZ558"/>
      <c r="GA558"/>
      <c r="GB558"/>
      <c r="GC558"/>
      <c r="GD558"/>
      <c r="GE558"/>
      <c r="GF558"/>
      <c r="GG558"/>
      <c r="GH558"/>
      <c r="GI558"/>
      <c r="GJ558"/>
      <c r="GK558"/>
      <c r="GL558"/>
      <c r="GM558"/>
      <c r="GN558"/>
      <c r="GO558"/>
      <c r="GP558"/>
      <c r="GQ558"/>
      <c r="GR558"/>
      <c r="GS558"/>
      <c r="GT558"/>
      <c r="GU558"/>
      <c r="GV558"/>
      <c r="GW558"/>
      <c r="GX558"/>
      <c r="GY558"/>
      <c r="GZ558"/>
      <c r="HA558"/>
      <c r="HB558"/>
      <c r="HC558"/>
      <c r="HD558"/>
      <c r="HE558"/>
      <c r="HF558"/>
      <c r="HG558"/>
      <c r="HH558"/>
      <c r="HI558"/>
      <c r="HJ558"/>
      <c r="HK558"/>
      <c r="HL558"/>
      <c r="HM558"/>
      <c r="HN558"/>
      <c r="HO558"/>
      <c r="HP558"/>
      <c r="HQ558"/>
      <c r="HR558"/>
      <c r="HS558"/>
      <c r="HT558"/>
      <c r="HU558"/>
      <c r="HV558"/>
      <c r="HW558"/>
      <c r="HX558"/>
      <c r="HY558"/>
      <c r="HZ558"/>
      <c r="IA558"/>
      <c r="IB558"/>
      <c r="IC558"/>
      <c r="ID558"/>
      <c r="IE558"/>
      <c r="IF558"/>
      <c r="IG558"/>
      <c r="IH558"/>
      <c r="II558"/>
      <c r="IJ558"/>
      <c r="IK558"/>
      <c r="IL558"/>
      <c r="IM558"/>
      <c r="IN558"/>
      <c r="IO558"/>
      <c r="IP558"/>
      <c r="IQ558"/>
      <c r="IR558"/>
      <c r="IS558"/>
      <c r="IT558"/>
      <c r="IU558"/>
      <c r="IV558"/>
      <c r="IW558"/>
      <c r="IX558"/>
      <c r="IY558"/>
      <c r="IZ558"/>
      <c r="JA558"/>
      <c r="JB558"/>
      <c r="JC558"/>
      <c r="JD558"/>
      <c r="JE558"/>
      <c r="JF558"/>
      <c r="JG558"/>
      <c r="JH558"/>
      <c r="JI558"/>
      <c r="JJ558"/>
      <c r="JK558"/>
      <c r="JL558"/>
      <c r="JM558"/>
      <c r="JN558"/>
      <c r="JO558"/>
      <c r="JP558"/>
      <c r="JQ558"/>
      <c r="JR558"/>
      <c r="JS558"/>
      <c r="JT558"/>
      <c r="JU558"/>
      <c r="JV558"/>
      <c r="JW558"/>
      <c r="JX558"/>
      <c r="JY558"/>
      <c r="JZ558"/>
      <c r="KA558"/>
      <c r="KB558"/>
      <c r="KC558"/>
      <c r="KD558"/>
      <c r="KE558"/>
      <c r="KF558"/>
      <c r="KG558"/>
      <c r="KH558"/>
      <c r="KI558"/>
      <c r="KJ558"/>
      <c r="KK558"/>
      <c r="KL558"/>
      <c r="KM558"/>
      <c r="KN558"/>
      <c r="KO558"/>
      <c r="KP558"/>
      <c r="KQ558"/>
      <c r="KR558"/>
      <c r="KS558"/>
      <c r="KT558"/>
      <c r="KU558"/>
      <c r="KV558"/>
      <c r="KW558"/>
      <c r="KX558"/>
      <c r="KY558"/>
      <c r="KZ558"/>
      <c r="LA558"/>
      <c r="LB558"/>
      <c r="LC558"/>
      <c r="LD558"/>
      <c r="LE558"/>
      <c r="LF558"/>
      <c r="LG558"/>
      <c r="LH558"/>
      <c r="LI558"/>
      <c r="LJ558"/>
      <c r="LK558"/>
      <c r="LL558"/>
      <c r="LM558"/>
      <c r="LN558"/>
      <c r="LO558"/>
      <c r="LP558"/>
      <c r="LQ558"/>
      <c r="LR558"/>
      <c r="LS558"/>
      <c r="LT558"/>
      <c r="LU558"/>
      <c r="LV558"/>
      <c r="LW558"/>
      <c r="LX558"/>
      <c r="LY558"/>
      <c r="LZ558"/>
      <c r="MA558"/>
      <c r="MB558"/>
      <c r="MC558"/>
      <c r="MD558"/>
      <c r="ME558"/>
      <c r="MF558"/>
      <c r="MG558"/>
      <c r="MH558"/>
      <c r="MI558"/>
      <c r="MJ558"/>
      <c r="MK558"/>
      <c r="ML558"/>
      <c r="MM558"/>
      <c r="MN558"/>
      <c r="MO558"/>
      <c r="MP558"/>
      <c r="MQ558"/>
      <c r="MR558"/>
      <c r="MS558"/>
      <c r="MT558"/>
      <c r="MU558"/>
      <c r="MV558"/>
      <c r="MW558"/>
      <c r="MX558"/>
      <c r="MY558"/>
      <c r="MZ558"/>
      <c r="NA558"/>
      <c r="NB558"/>
      <c r="NC558"/>
      <c r="ND558"/>
      <c r="NE558"/>
      <c r="NF558"/>
      <c r="NG558"/>
      <c r="NH558"/>
      <c r="NI558"/>
      <c r="NJ558"/>
      <c r="NK558"/>
      <c r="NL558"/>
      <c r="NM558"/>
      <c r="NN558"/>
      <c r="NO558"/>
      <c r="NP558"/>
      <c r="NQ558"/>
      <c r="NR558"/>
      <c r="NS558"/>
      <c r="NT558"/>
      <c r="NU558"/>
      <c r="NV558"/>
      <c r="NW558"/>
      <c r="NX558"/>
      <c r="NY558"/>
      <c r="NZ558"/>
      <c r="OA558"/>
      <c r="OB558"/>
      <c r="OC558"/>
      <c r="OD558"/>
      <c r="OE558"/>
      <c r="OF558"/>
      <c r="OG558"/>
      <c r="OH558"/>
      <c r="OI558"/>
      <c r="OJ558"/>
      <c r="OK558"/>
      <c r="OL558"/>
      <c r="OM558"/>
      <c r="ON558"/>
      <c r="OO558"/>
      <c r="OP558"/>
      <c r="OQ558"/>
      <c r="OR558"/>
      <c r="OS558"/>
      <c r="OT558"/>
      <c r="OU558"/>
      <c r="OV558"/>
      <c r="OW558"/>
      <c r="OX558"/>
      <c r="OY558"/>
      <c r="OZ558"/>
      <c r="PA558"/>
      <c r="PB558"/>
      <c r="PC558"/>
      <c r="PD558"/>
      <c r="PE558"/>
      <c r="PF558"/>
      <c r="PG558"/>
      <c r="PH558"/>
      <c r="PI558"/>
      <c r="PJ558"/>
      <c r="PK558"/>
      <c r="PL558"/>
      <c r="PM558"/>
      <c r="PN558"/>
      <c r="PO558"/>
      <c r="PP558"/>
      <c r="PQ558"/>
      <c r="PR558"/>
      <c r="PS558"/>
      <c r="PT558"/>
      <c r="PU558"/>
      <c r="PV558"/>
      <c r="PW558"/>
      <c r="PX558"/>
      <c r="PY558"/>
      <c r="PZ558"/>
      <c r="QA558"/>
      <c r="QB558"/>
      <c r="QC558"/>
      <c r="QD558"/>
      <c r="QE558"/>
      <c r="QF558"/>
      <c r="QG558"/>
      <c r="QH558"/>
      <c r="QI558"/>
      <c r="QJ558"/>
      <c r="QK558"/>
      <c r="QL558"/>
      <c r="QM558"/>
      <c r="QN558"/>
      <c r="QO558"/>
      <c r="QP558"/>
      <c r="QQ558"/>
      <c r="QR558"/>
      <c r="QS558"/>
      <c r="QT558"/>
      <c r="QU558"/>
      <c r="QV558"/>
      <c r="QW558"/>
      <c r="QX558"/>
      <c r="QY558"/>
      <c r="QZ558"/>
      <c r="RA558"/>
      <c r="RB558"/>
      <c r="RC558"/>
      <c r="RD558"/>
      <c r="RE558"/>
      <c r="RF558"/>
      <c r="RG558"/>
      <c r="RH558"/>
      <c r="RI558"/>
      <c r="RJ558"/>
      <c r="RK558"/>
      <c r="RL558"/>
      <c r="RM558"/>
      <c r="RN558"/>
      <c r="RO558"/>
      <c r="RP558"/>
      <c r="RQ558"/>
      <c r="RR558"/>
      <c r="RS558"/>
      <c r="RT558"/>
      <c r="RU558"/>
      <c r="RV558"/>
      <c r="RW558"/>
      <c r="RX558"/>
      <c r="RY558"/>
      <c r="RZ558"/>
      <c r="SA558"/>
      <c r="SB558"/>
      <c r="SC558"/>
      <c r="SD558"/>
      <c r="SE558"/>
      <c r="SF558"/>
      <c r="SG558"/>
      <c r="SH558"/>
      <c r="SI558"/>
      <c r="SJ558"/>
      <c r="SK558"/>
      <c r="SL558"/>
      <c r="SM558"/>
      <c r="SN558"/>
      <c r="SO558"/>
      <c r="SP558"/>
      <c r="SQ558"/>
      <c r="SR558"/>
      <c r="SS558"/>
      <c r="ST558"/>
      <c r="SU558"/>
      <c r="SV558"/>
      <c r="SW558"/>
      <c r="SX558"/>
      <c r="SY558"/>
      <c r="SZ558"/>
      <c r="TA558"/>
      <c r="TB558"/>
      <c r="TC558"/>
      <c r="TD558"/>
      <c r="TE558"/>
      <c r="TF558"/>
      <c r="TG558"/>
      <c r="TH558"/>
      <c r="TI558"/>
      <c r="TJ558"/>
      <c r="TK558"/>
      <c r="TL558"/>
      <c r="TM558"/>
      <c r="TN558"/>
      <c r="TO558"/>
      <c r="TP558"/>
      <c r="TQ558"/>
      <c r="TR558"/>
      <c r="TS558"/>
      <c r="TT558"/>
      <c r="TU558"/>
      <c r="TV558"/>
      <c r="TW558"/>
      <c r="TX558"/>
      <c r="TY558"/>
      <c r="TZ558"/>
      <c r="UA558"/>
      <c r="UB558"/>
      <c r="UC558"/>
      <c r="UD558"/>
      <c r="UE558"/>
      <c r="UF558"/>
      <c r="UG558"/>
      <c r="UH558"/>
      <c r="UI558"/>
      <c r="UJ558"/>
      <c r="UK558"/>
      <c r="UL558"/>
      <c r="UM558"/>
      <c r="UN558"/>
      <c r="UO558"/>
      <c r="UP558"/>
      <c r="UQ558"/>
      <c r="UR558"/>
      <c r="US558"/>
      <c r="UT558"/>
      <c r="UU558"/>
      <c r="UV558"/>
      <c r="UW558"/>
      <c r="UX558"/>
      <c r="UY558"/>
      <c r="UZ558"/>
      <c r="VA558"/>
      <c r="VB558"/>
      <c r="VC558"/>
      <c r="VD558"/>
      <c r="VE558"/>
      <c r="VF558"/>
      <c r="VG558"/>
      <c r="VH558"/>
      <c r="VI558"/>
      <c r="VJ558"/>
      <c r="VK558"/>
      <c r="VL558"/>
      <c r="VM558"/>
      <c r="VN558"/>
      <c r="VO558"/>
      <c r="VP558"/>
      <c r="VQ558"/>
      <c r="VR558"/>
      <c r="VS558"/>
      <c r="VT558"/>
      <c r="VU558"/>
      <c r="VV558"/>
      <c r="VW558"/>
      <c r="VX558"/>
      <c r="VY558"/>
      <c r="VZ558"/>
      <c r="WA558"/>
      <c r="WB558"/>
      <c r="WC558"/>
      <c r="WD558"/>
      <c r="WE558"/>
      <c r="WF558"/>
      <c r="WG558"/>
      <c r="WH558"/>
      <c r="WI558"/>
      <c r="WJ558"/>
      <c r="WK558"/>
      <c r="WL558"/>
      <c r="WM558"/>
      <c r="WN558"/>
      <c r="WO558"/>
      <c r="WP558"/>
      <c r="WQ558"/>
      <c r="WR558"/>
      <c r="WS558"/>
      <c r="WT558"/>
      <c r="WU558"/>
      <c r="WV558"/>
      <c r="WW558"/>
      <c r="WX558"/>
      <c r="WY558"/>
      <c r="WZ558"/>
      <c r="XA558"/>
      <c r="XB558"/>
      <c r="XC558"/>
      <c r="XD558"/>
      <c r="XE558"/>
      <c r="XF558"/>
      <c r="XG558"/>
      <c r="XH558"/>
      <c r="XI558"/>
      <c r="XJ558"/>
      <c r="XK558"/>
      <c r="XL558"/>
      <c r="XM558"/>
      <c r="XN558"/>
      <c r="XO558"/>
      <c r="XP558"/>
      <c r="XQ558"/>
      <c r="XR558"/>
      <c r="XS558"/>
      <c r="XT558"/>
      <c r="XU558"/>
      <c r="XV558"/>
      <c r="XW558"/>
      <c r="XX558"/>
      <c r="XY558"/>
      <c r="XZ558"/>
      <c r="YA558"/>
      <c r="YB558"/>
      <c r="YC558"/>
      <c r="YD558"/>
      <c r="YE558"/>
      <c r="YF558"/>
      <c r="YG558"/>
      <c r="YH558"/>
      <c r="YI558"/>
      <c r="YJ558"/>
      <c r="YK558"/>
      <c r="YL558"/>
      <c r="YM558"/>
      <c r="YN558"/>
      <c r="YO558"/>
      <c r="YP558"/>
      <c r="YQ558"/>
      <c r="YR558"/>
      <c r="YS558"/>
      <c r="YT558"/>
      <c r="YU558"/>
      <c r="YV558"/>
      <c r="YW558"/>
      <c r="YX558"/>
      <c r="YY558"/>
      <c r="YZ558"/>
      <c r="ZA558"/>
      <c r="ZB558"/>
      <c r="ZC558"/>
      <c r="ZD558"/>
      <c r="ZE558"/>
      <c r="ZF558"/>
      <c r="ZG558"/>
      <c r="ZH558"/>
      <c r="ZI558"/>
      <c r="ZJ558"/>
      <c r="ZK558"/>
      <c r="ZL558"/>
      <c r="ZM558"/>
      <c r="ZN558"/>
      <c r="ZO558"/>
      <c r="ZP558"/>
      <c r="ZQ558"/>
      <c r="ZR558"/>
      <c r="ZS558"/>
      <c r="ZT558"/>
      <c r="ZU558"/>
      <c r="ZV558"/>
      <c r="ZW558"/>
      <c r="ZX558"/>
      <c r="ZY558"/>
      <c r="ZZ558"/>
      <c r="AAA558"/>
      <c r="AAB558"/>
      <c r="AAC558"/>
      <c r="AAD558"/>
      <c r="AAE558"/>
      <c r="AAF558"/>
      <c r="AAG558"/>
      <c r="AAH558"/>
      <c r="AAI558"/>
      <c r="AAJ558"/>
      <c r="AAK558"/>
      <c r="AAL558"/>
      <c r="AAM558"/>
      <c r="AAN558"/>
      <c r="AAO558"/>
      <c r="AAP558"/>
      <c r="AAQ558"/>
      <c r="AAR558"/>
      <c r="AAS558"/>
      <c r="AAT558"/>
      <c r="AAU558"/>
      <c r="AAV558"/>
      <c r="AAW558"/>
      <c r="AAX558"/>
      <c r="AAY558"/>
      <c r="AAZ558"/>
      <c r="ABA558"/>
      <c r="ABB558"/>
      <c r="ABC558"/>
      <c r="ABD558"/>
      <c r="ABE558"/>
      <c r="ABF558"/>
      <c r="ABG558"/>
      <c r="ABH558"/>
      <c r="ABI558"/>
      <c r="ABJ558"/>
      <c r="ABK558"/>
      <c r="ABL558"/>
      <c r="ABM558"/>
      <c r="ABN558"/>
      <c r="ABO558"/>
      <c r="ABP558"/>
      <c r="ABQ558"/>
      <c r="ABR558"/>
      <c r="ABS558"/>
      <c r="ABT558"/>
      <c r="ABU558"/>
      <c r="ABV558"/>
      <c r="ABW558"/>
      <c r="ABX558"/>
      <c r="ABY558"/>
      <c r="ABZ558"/>
      <c r="ACA558"/>
      <c r="ACB558"/>
      <c r="ACC558"/>
      <c r="ACD558"/>
      <c r="ACE558"/>
      <c r="ACF558"/>
      <c r="ACG558"/>
      <c r="ACH558"/>
      <c r="ACI558"/>
      <c r="ACJ558"/>
      <c r="ACK558"/>
      <c r="ACL558"/>
      <c r="ACM558"/>
      <c r="ACN558"/>
      <c r="ACO558"/>
      <c r="ACP558"/>
      <c r="ACQ558"/>
      <c r="ACR558"/>
      <c r="ACS558"/>
      <c r="ACT558"/>
      <c r="ACU558"/>
      <c r="ACV558"/>
      <c r="ACW558"/>
      <c r="ACX558"/>
      <c r="ACY558"/>
      <c r="ACZ558"/>
      <c r="ADA558"/>
      <c r="ADB558"/>
      <c r="ADC558"/>
      <c r="ADD558"/>
      <c r="ADE558"/>
      <c r="ADF558"/>
      <c r="ADG558"/>
      <c r="ADH558"/>
      <c r="ADI558"/>
      <c r="ADJ558"/>
      <c r="ADK558"/>
      <c r="ADL558"/>
      <c r="ADM558"/>
      <c r="ADN558"/>
      <c r="ADO558"/>
      <c r="ADP558"/>
      <c r="ADQ558"/>
      <c r="ADR558"/>
      <c r="ADS558"/>
      <c r="ADT558"/>
      <c r="ADU558"/>
      <c r="ADV558"/>
      <c r="ADW558"/>
      <c r="ADX558"/>
      <c r="ADY558"/>
      <c r="ADZ558"/>
      <c r="AEA558"/>
      <c r="AEB558"/>
      <c r="AEC558"/>
      <c r="AED558"/>
      <c r="AEE558"/>
      <c r="AEF558"/>
      <c r="AEG558"/>
      <c r="AEH558"/>
      <c r="AEI558"/>
      <c r="AEJ558"/>
      <c r="AEK558"/>
      <c r="AEL558"/>
      <c r="AEM558"/>
      <c r="AEN558"/>
      <c r="AEO558"/>
      <c r="AEP558"/>
      <c r="AEQ558"/>
      <c r="AER558"/>
      <c r="AES558"/>
      <c r="AET558"/>
      <c r="AEU558"/>
      <c r="AEV558"/>
      <c r="AEW558"/>
      <c r="AEX558"/>
      <c r="AEY558"/>
      <c r="AEZ558"/>
      <c r="AFA558"/>
      <c r="AFB558"/>
      <c r="AFC558"/>
      <c r="AFD558"/>
      <c r="AFE558"/>
      <c r="AFF558"/>
      <c r="AFG558"/>
      <c r="AFH558"/>
      <c r="AFI558"/>
      <c r="AFJ558"/>
      <c r="AFK558"/>
      <c r="AFL558"/>
      <c r="AFM558"/>
      <c r="AFN558"/>
      <c r="AFO558"/>
      <c r="AFP558"/>
      <c r="AFQ558"/>
      <c r="AFR558"/>
      <c r="AFS558"/>
      <c r="AFT558"/>
      <c r="AFU558"/>
      <c r="AFV558"/>
      <c r="AFW558"/>
      <c r="AFX558"/>
      <c r="AFY558"/>
      <c r="AFZ558"/>
      <c r="AGA558"/>
      <c r="AGB558"/>
      <c r="AGC558"/>
      <c r="AGD558"/>
      <c r="AGE558"/>
      <c r="AGF558"/>
      <c r="AGG558"/>
      <c r="AGH558"/>
      <c r="AGI558"/>
      <c r="AGJ558"/>
      <c r="AGK558"/>
      <c r="AGL558"/>
      <c r="AGM558"/>
      <c r="AGN558"/>
      <c r="AGO558"/>
      <c r="AGP558"/>
      <c r="AGQ558"/>
      <c r="AGR558"/>
      <c r="AGS558"/>
      <c r="AGT558"/>
      <c r="AGU558"/>
      <c r="AGV558"/>
      <c r="AGW558"/>
      <c r="AGX558"/>
      <c r="AGY558"/>
      <c r="AGZ558"/>
      <c r="AHA558"/>
      <c r="AHB558"/>
      <c r="AHC558"/>
      <c r="AHD558"/>
      <c r="AHE558"/>
      <c r="AHF558"/>
      <c r="AHG558"/>
      <c r="AHH558"/>
      <c r="AHI558"/>
      <c r="AHJ558"/>
      <c r="AHK558"/>
      <c r="AHL558"/>
      <c r="AHM558"/>
      <c r="AHN558"/>
      <c r="AHO558"/>
      <c r="AHP558"/>
      <c r="AHQ558"/>
      <c r="AHR558"/>
      <c r="AHS558"/>
      <c r="AHT558"/>
      <c r="AHU558"/>
      <c r="AHV558"/>
      <c r="AHW558"/>
      <c r="AHX558"/>
      <c r="AHY558"/>
      <c r="AHZ558"/>
      <c r="AIA558"/>
      <c r="AIB558"/>
      <c r="AIC558"/>
      <c r="AID558"/>
      <c r="AIE558"/>
      <c r="AIF558"/>
      <c r="AIG558"/>
      <c r="AIH558"/>
      <c r="AII558"/>
      <c r="AIJ558"/>
      <c r="AIK558"/>
      <c r="AIL558"/>
      <c r="AIM558"/>
      <c r="AIN558"/>
      <c r="AIO558"/>
      <c r="AIP558"/>
      <c r="AIQ558"/>
      <c r="AIR558"/>
      <c r="AIS558"/>
      <c r="AIT558"/>
      <c r="AIU558"/>
      <c r="AIV558"/>
      <c r="AIW558"/>
      <c r="AIX558"/>
      <c r="AIY558"/>
      <c r="AIZ558"/>
      <c r="AJA558"/>
      <c r="AJB558"/>
      <c r="AJC558"/>
      <c r="AJD558"/>
      <c r="AJE558"/>
      <c r="AJF558"/>
      <c r="AJG558"/>
      <c r="AJH558"/>
      <c r="AJI558"/>
      <c r="AJJ558"/>
      <c r="AJK558"/>
      <c r="AJL558"/>
      <c r="AJM558"/>
      <c r="AJN558"/>
      <c r="AJO558"/>
      <c r="AJP558"/>
      <c r="AJQ558"/>
      <c r="AJR558"/>
      <c r="AJS558"/>
      <c r="AJT558"/>
      <c r="AJU558"/>
      <c r="AJV558"/>
      <c r="AJW558"/>
      <c r="AJX558"/>
      <c r="AJY558"/>
      <c r="AJZ558"/>
      <c r="AKA558"/>
      <c r="AKB558"/>
      <c r="AKC558"/>
      <c r="AKD558"/>
      <c r="AKE558"/>
      <c r="AKF558"/>
      <c r="AKG558"/>
      <c r="AKH558"/>
      <c r="AKI558"/>
      <c r="AKJ558"/>
      <c r="AKK558"/>
      <c r="AKL558"/>
      <c r="AKM558"/>
      <c r="AKN558"/>
      <c r="AKO558"/>
      <c r="AKP558"/>
      <c r="AKQ558"/>
      <c r="AKR558"/>
      <c r="AKS558"/>
      <c r="AKT558"/>
      <c r="AKU558"/>
      <c r="AKV558"/>
      <c r="AKW558"/>
      <c r="AKX558"/>
      <c r="AKY558"/>
      <c r="AKZ558"/>
      <c r="ALA558"/>
      <c r="ALB558"/>
      <c r="ALC558"/>
      <c r="ALD558"/>
      <c r="ALE558"/>
      <c r="ALF558"/>
      <c r="ALG558"/>
      <c r="ALH558"/>
      <c r="ALI558"/>
      <c r="ALJ558"/>
      <c r="ALK558"/>
      <c r="ALL558"/>
      <c r="ALM558"/>
      <c r="ALN558"/>
      <c r="ALO558"/>
      <c r="ALP558"/>
      <c r="ALQ558"/>
      <c r="ALR558"/>
      <c r="ALS558"/>
      <c r="ALT558"/>
      <c r="ALU558"/>
      <c r="ALV558"/>
      <c r="ALW558"/>
      <c r="ALX558"/>
      <c r="ALY558"/>
      <c r="ALZ558"/>
      <c r="AMA558"/>
      <c r="AMB558"/>
      <c r="AMC558"/>
      <c r="AMD558"/>
      <c r="AME558"/>
      <c r="AMF558"/>
      <c r="AMG558"/>
      <c r="AMH558"/>
      <c r="AMI558"/>
      <c r="AMJ558"/>
      <c r="AMK558"/>
      <c r="AML558"/>
      <c r="AMM558"/>
      <c r="AMN558"/>
      <c r="AMO558"/>
      <c r="AMP558"/>
      <c r="AMQ558"/>
      <c r="AMR558"/>
      <c r="AMS558"/>
      <c r="AMT558"/>
      <c r="AMU558"/>
    </row>
    <row r="559" spans="3:1035" s="6" customFormat="1" ht="15" customHeight="1" x14ac:dyDescent="0.25">
      <c r="C559" s="6" t="str">
        <f t="shared" si="195"/>
        <v>Harvest Thermal</v>
      </c>
      <c r="D559" s="6" t="str">
        <f t="shared" si="196"/>
        <v>PD2A-10-43  (43 gal)</v>
      </c>
      <c r="E559" s="6">
        <f t="shared" si="197"/>
        <v>3000116</v>
      </c>
      <c r="F559" s="55">
        <f t="shared" si="198"/>
        <v>43</v>
      </c>
      <c r="G559" s="6" t="str">
        <f t="shared" si="199"/>
        <v>SANCO240</v>
      </c>
      <c r="H559" s="114">
        <f t="shared" si="200"/>
        <v>0</v>
      </c>
      <c r="I559" s="152" t="str">
        <f t="shared" si="201"/>
        <v>HarvestThermal_PD2A1043</v>
      </c>
      <c r="J559" s="114">
        <v>3</v>
      </c>
      <c r="K559" s="219">
        <v>3.75</v>
      </c>
      <c r="L559" s="91" t="s">
        <v>188</v>
      </c>
      <c r="M559" s="32">
        <v>3</v>
      </c>
      <c r="N559" s="75">
        <f t="shared" si="202"/>
        <v>30</v>
      </c>
      <c r="O559" s="12" t="s">
        <v>923</v>
      </c>
      <c r="P559" s="61">
        <v>1</v>
      </c>
      <c r="Q559" s="164">
        <f t="shared" si="191"/>
        <v>3000116</v>
      </c>
      <c r="R559" s="9" t="str">
        <f t="shared" si="203"/>
        <v>PD2A-10-43  (43 gal)</v>
      </c>
      <c r="S559" s="11">
        <f t="shared" si="192"/>
        <v>1</v>
      </c>
      <c r="T559" s="13" t="s">
        <v>924</v>
      </c>
      <c r="U559" s="14">
        <v>43</v>
      </c>
      <c r="V559" s="161" t="s">
        <v>899</v>
      </c>
      <c r="W559" s="161" t="s">
        <v>899</v>
      </c>
      <c r="X559" s="85" t="str">
        <f t="shared" si="193"/>
        <v>SANCO240</v>
      </c>
      <c r="Y559" s="113">
        <v>0</v>
      </c>
      <c r="Z559" s="46"/>
      <c r="AA559" s="47">
        <v>44552</v>
      </c>
      <c r="AB559" s="44"/>
      <c r="AC559" s="124" t="str">
        <f t="shared" si="204"/>
        <v>2,     3000116,   "PD2A-10-43  (43 gal)"</v>
      </c>
      <c r="AD559" s="125" t="s">
        <v>1018</v>
      </c>
      <c r="AE559" t="s">
        <v>927</v>
      </c>
      <c r="AF559" s="167">
        <f t="shared" si="194"/>
        <v>1</v>
      </c>
      <c r="AG559" s="124" t="str">
        <f t="shared" si="205"/>
        <v xml:space="preserve">          case  PD2A-10-43  (43 gal)   :   "HarvestThermal_PD2A1043"</v>
      </c>
      <c r="AH559" s="6">
        <v>3.75</v>
      </c>
      <c r="AJ559" s="6">
        <v>3</v>
      </c>
      <c r="AK559"/>
      <c r="AL559" s="138">
        <f t="shared" si="206"/>
        <v>3.75</v>
      </c>
      <c r="AM559" s="138" t="str">
        <f t="shared" si="207"/>
        <v/>
      </c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  <c r="CO559"/>
      <c r="CP559"/>
      <c r="CQ559"/>
      <c r="CR559"/>
      <c r="CS559"/>
      <c r="CT559"/>
      <c r="CU559"/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  <c r="DQ559"/>
      <c r="DR559"/>
      <c r="DS559"/>
      <c r="DT559"/>
      <c r="DU559"/>
      <c r="DV559"/>
      <c r="DW559"/>
      <c r="DX559"/>
      <c r="DY559"/>
      <c r="DZ559"/>
      <c r="EA559"/>
      <c r="EB559"/>
      <c r="EC559"/>
      <c r="ED559"/>
      <c r="EE559"/>
      <c r="EF559"/>
      <c r="EG559"/>
      <c r="EH559"/>
      <c r="EI559"/>
      <c r="EJ559"/>
      <c r="EK559"/>
      <c r="EL559"/>
      <c r="EM559"/>
      <c r="EN559"/>
      <c r="EO559"/>
      <c r="EP559"/>
      <c r="EQ559"/>
      <c r="ER559"/>
      <c r="ES559"/>
      <c r="ET559"/>
      <c r="EU559"/>
      <c r="EV559"/>
      <c r="EW559"/>
      <c r="EX559"/>
      <c r="EY559"/>
      <c r="EZ559"/>
      <c r="FA559"/>
      <c r="FB559"/>
      <c r="FC559"/>
      <c r="FD559"/>
      <c r="FE559"/>
      <c r="FF559"/>
      <c r="FG559"/>
      <c r="FH559"/>
      <c r="FI559"/>
      <c r="FJ559"/>
      <c r="FK559"/>
      <c r="FL559"/>
      <c r="FM559"/>
      <c r="FN559"/>
      <c r="FO559"/>
      <c r="FP559"/>
      <c r="FQ559"/>
      <c r="FR559"/>
      <c r="FS559"/>
      <c r="FT559"/>
      <c r="FU559"/>
      <c r="FV559"/>
      <c r="FW559"/>
      <c r="FX559"/>
      <c r="FY559"/>
      <c r="FZ559"/>
      <c r="GA559"/>
      <c r="GB559"/>
      <c r="GC559"/>
      <c r="GD559"/>
      <c r="GE559"/>
      <c r="GF559"/>
      <c r="GG559"/>
      <c r="GH559"/>
      <c r="GI559"/>
      <c r="GJ559"/>
      <c r="GK559"/>
      <c r="GL559"/>
      <c r="GM559"/>
      <c r="GN559"/>
      <c r="GO559"/>
      <c r="GP559"/>
      <c r="GQ559"/>
      <c r="GR559"/>
      <c r="GS559"/>
      <c r="GT559"/>
      <c r="GU559"/>
      <c r="GV559"/>
      <c r="GW559"/>
      <c r="GX559"/>
      <c r="GY559"/>
      <c r="GZ559"/>
      <c r="HA559"/>
      <c r="HB559"/>
      <c r="HC559"/>
      <c r="HD559"/>
      <c r="HE559"/>
      <c r="HF559"/>
      <c r="HG559"/>
      <c r="HH559"/>
      <c r="HI559"/>
      <c r="HJ559"/>
      <c r="HK559"/>
      <c r="HL559"/>
      <c r="HM559"/>
      <c r="HN559"/>
      <c r="HO559"/>
      <c r="HP559"/>
      <c r="HQ559"/>
      <c r="HR559"/>
      <c r="HS559"/>
      <c r="HT559"/>
      <c r="HU559"/>
      <c r="HV559"/>
      <c r="HW559"/>
      <c r="HX559"/>
      <c r="HY559"/>
      <c r="HZ559"/>
      <c r="IA559"/>
      <c r="IB559"/>
      <c r="IC559"/>
      <c r="ID559"/>
      <c r="IE559"/>
      <c r="IF559"/>
      <c r="IG559"/>
      <c r="IH559"/>
      <c r="II559"/>
      <c r="IJ559"/>
      <c r="IK559"/>
      <c r="IL559"/>
      <c r="IM559"/>
      <c r="IN559"/>
      <c r="IO559"/>
      <c r="IP559"/>
      <c r="IQ559"/>
      <c r="IR559"/>
      <c r="IS559"/>
      <c r="IT559"/>
      <c r="IU559"/>
      <c r="IV559"/>
      <c r="IW559"/>
      <c r="IX559"/>
      <c r="IY559"/>
      <c r="IZ559"/>
      <c r="JA559"/>
      <c r="JB559"/>
      <c r="JC559"/>
      <c r="JD559"/>
      <c r="JE559"/>
      <c r="JF559"/>
      <c r="JG559"/>
      <c r="JH559"/>
      <c r="JI559"/>
      <c r="JJ559"/>
      <c r="JK559"/>
      <c r="JL559"/>
      <c r="JM559"/>
      <c r="JN559"/>
      <c r="JO559"/>
      <c r="JP559"/>
      <c r="JQ559"/>
      <c r="JR559"/>
      <c r="JS559"/>
      <c r="JT559"/>
      <c r="JU559"/>
      <c r="JV559"/>
      <c r="JW559"/>
      <c r="JX559"/>
      <c r="JY559"/>
      <c r="JZ559"/>
      <c r="KA559"/>
      <c r="KB559"/>
      <c r="KC559"/>
      <c r="KD559"/>
      <c r="KE559"/>
      <c r="KF559"/>
      <c r="KG559"/>
      <c r="KH559"/>
      <c r="KI559"/>
      <c r="KJ559"/>
      <c r="KK559"/>
      <c r="KL559"/>
      <c r="KM559"/>
      <c r="KN559"/>
      <c r="KO559"/>
      <c r="KP559"/>
      <c r="KQ559"/>
      <c r="KR559"/>
      <c r="KS559"/>
      <c r="KT559"/>
      <c r="KU559"/>
      <c r="KV559"/>
      <c r="KW559"/>
      <c r="KX559"/>
      <c r="KY559"/>
      <c r="KZ559"/>
      <c r="LA559"/>
      <c r="LB559"/>
      <c r="LC559"/>
      <c r="LD559"/>
      <c r="LE559"/>
      <c r="LF559"/>
      <c r="LG559"/>
      <c r="LH559"/>
      <c r="LI559"/>
      <c r="LJ559"/>
      <c r="LK559"/>
      <c r="LL559"/>
      <c r="LM559"/>
      <c r="LN559"/>
      <c r="LO559"/>
      <c r="LP559"/>
      <c r="LQ559"/>
      <c r="LR559"/>
      <c r="LS559"/>
      <c r="LT559"/>
      <c r="LU559"/>
      <c r="LV559"/>
      <c r="LW559"/>
      <c r="LX559"/>
      <c r="LY559"/>
      <c r="LZ559"/>
      <c r="MA559"/>
      <c r="MB559"/>
      <c r="MC559"/>
      <c r="MD559"/>
      <c r="ME559"/>
      <c r="MF559"/>
      <c r="MG559"/>
      <c r="MH559"/>
      <c r="MI559"/>
      <c r="MJ559"/>
      <c r="MK559"/>
      <c r="ML559"/>
      <c r="MM559"/>
      <c r="MN559"/>
      <c r="MO559"/>
      <c r="MP559"/>
      <c r="MQ559"/>
      <c r="MR559"/>
      <c r="MS559"/>
      <c r="MT559"/>
      <c r="MU559"/>
      <c r="MV559"/>
      <c r="MW559"/>
      <c r="MX559"/>
      <c r="MY559"/>
      <c r="MZ559"/>
      <c r="NA559"/>
      <c r="NB559"/>
      <c r="NC559"/>
      <c r="ND559"/>
      <c r="NE559"/>
      <c r="NF559"/>
      <c r="NG559"/>
      <c r="NH559"/>
      <c r="NI559"/>
      <c r="NJ559"/>
      <c r="NK559"/>
      <c r="NL559"/>
      <c r="NM559"/>
      <c r="NN559"/>
      <c r="NO559"/>
      <c r="NP559"/>
      <c r="NQ559"/>
      <c r="NR559"/>
      <c r="NS559"/>
      <c r="NT559"/>
      <c r="NU559"/>
      <c r="NV559"/>
      <c r="NW559"/>
      <c r="NX559"/>
      <c r="NY559"/>
      <c r="NZ559"/>
      <c r="OA559"/>
      <c r="OB559"/>
      <c r="OC559"/>
      <c r="OD559"/>
      <c r="OE559"/>
      <c r="OF559"/>
      <c r="OG559"/>
      <c r="OH559"/>
      <c r="OI559"/>
      <c r="OJ559"/>
      <c r="OK559"/>
      <c r="OL559"/>
      <c r="OM559"/>
      <c r="ON559"/>
      <c r="OO559"/>
      <c r="OP559"/>
      <c r="OQ559"/>
      <c r="OR559"/>
      <c r="OS559"/>
      <c r="OT559"/>
      <c r="OU559"/>
      <c r="OV559"/>
      <c r="OW559"/>
      <c r="OX559"/>
      <c r="OY559"/>
      <c r="OZ559"/>
      <c r="PA559"/>
      <c r="PB559"/>
      <c r="PC559"/>
      <c r="PD559"/>
      <c r="PE559"/>
      <c r="PF559"/>
      <c r="PG559"/>
      <c r="PH559"/>
      <c r="PI559"/>
      <c r="PJ559"/>
      <c r="PK559"/>
      <c r="PL559"/>
      <c r="PM559"/>
      <c r="PN559"/>
      <c r="PO559"/>
      <c r="PP559"/>
      <c r="PQ559"/>
      <c r="PR559"/>
      <c r="PS559"/>
      <c r="PT559"/>
      <c r="PU559"/>
      <c r="PV559"/>
      <c r="PW559"/>
      <c r="PX559"/>
      <c r="PY559"/>
      <c r="PZ559"/>
      <c r="QA559"/>
      <c r="QB559"/>
      <c r="QC559"/>
      <c r="QD559"/>
      <c r="QE559"/>
      <c r="QF559"/>
      <c r="QG559"/>
      <c r="QH559"/>
      <c r="QI559"/>
      <c r="QJ559"/>
      <c r="QK559"/>
      <c r="QL559"/>
      <c r="QM559"/>
      <c r="QN559"/>
      <c r="QO559"/>
      <c r="QP559"/>
      <c r="QQ559"/>
      <c r="QR559"/>
      <c r="QS559"/>
      <c r="QT559"/>
      <c r="QU559"/>
      <c r="QV559"/>
      <c r="QW559"/>
      <c r="QX559"/>
      <c r="QY559"/>
      <c r="QZ559"/>
      <c r="RA559"/>
      <c r="RB559"/>
      <c r="RC559"/>
      <c r="RD559"/>
      <c r="RE559"/>
      <c r="RF559"/>
      <c r="RG559"/>
      <c r="RH559"/>
      <c r="RI559"/>
      <c r="RJ559"/>
      <c r="RK559"/>
      <c r="RL559"/>
      <c r="RM559"/>
      <c r="RN559"/>
      <c r="RO559"/>
      <c r="RP559"/>
      <c r="RQ559"/>
      <c r="RR559"/>
      <c r="RS559"/>
      <c r="RT559"/>
      <c r="RU559"/>
      <c r="RV559"/>
      <c r="RW559"/>
      <c r="RX559"/>
      <c r="RY559"/>
      <c r="RZ559"/>
      <c r="SA559"/>
      <c r="SB559"/>
      <c r="SC559"/>
      <c r="SD559"/>
      <c r="SE559"/>
      <c r="SF559"/>
      <c r="SG559"/>
      <c r="SH559"/>
      <c r="SI559"/>
      <c r="SJ559"/>
      <c r="SK559"/>
      <c r="SL559"/>
      <c r="SM559"/>
      <c r="SN559"/>
      <c r="SO559"/>
      <c r="SP559"/>
      <c r="SQ559"/>
      <c r="SR559"/>
      <c r="SS559"/>
      <c r="ST559"/>
      <c r="SU559"/>
      <c r="SV559"/>
      <c r="SW559"/>
      <c r="SX559"/>
      <c r="SY559"/>
      <c r="SZ559"/>
      <c r="TA559"/>
      <c r="TB559"/>
      <c r="TC559"/>
      <c r="TD559"/>
      <c r="TE559"/>
      <c r="TF559"/>
      <c r="TG559"/>
      <c r="TH559"/>
      <c r="TI559"/>
      <c r="TJ559"/>
      <c r="TK559"/>
      <c r="TL559"/>
      <c r="TM559"/>
      <c r="TN559"/>
      <c r="TO559"/>
      <c r="TP559"/>
      <c r="TQ559"/>
      <c r="TR559"/>
      <c r="TS559"/>
      <c r="TT559"/>
      <c r="TU559"/>
      <c r="TV559"/>
      <c r="TW559"/>
      <c r="TX559"/>
      <c r="TY559"/>
      <c r="TZ559"/>
      <c r="UA559"/>
      <c r="UB559"/>
      <c r="UC559"/>
      <c r="UD559"/>
      <c r="UE559"/>
      <c r="UF559"/>
      <c r="UG559"/>
      <c r="UH559"/>
      <c r="UI559"/>
      <c r="UJ559"/>
      <c r="UK559"/>
      <c r="UL559"/>
      <c r="UM559"/>
      <c r="UN559"/>
      <c r="UO559"/>
      <c r="UP559"/>
      <c r="UQ559"/>
      <c r="UR559"/>
      <c r="US559"/>
      <c r="UT559"/>
      <c r="UU559"/>
      <c r="UV559"/>
      <c r="UW559"/>
      <c r="UX559"/>
      <c r="UY559"/>
      <c r="UZ559"/>
      <c r="VA559"/>
      <c r="VB559"/>
      <c r="VC559"/>
      <c r="VD559"/>
      <c r="VE559"/>
      <c r="VF559"/>
      <c r="VG559"/>
      <c r="VH559"/>
      <c r="VI559"/>
      <c r="VJ559"/>
      <c r="VK559"/>
      <c r="VL559"/>
      <c r="VM559"/>
      <c r="VN559"/>
      <c r="VO559"/>
      <c r="VP559"/>
      <c r="VQ559"/>
      <c r="VR559"/>
      <c r="VS559"/>
      <c r="VT559"/>
      <c r="VU559"/>
      <c r="VV559"/>
      <c r="VW559"/>
      <c r="VX559"/>
      <c r="VY559"/>
      <c r="VZ559"/>
      <c r="WA559"/>
      <c r="WB559"/>
      <c r="WC559"/>
      <c r="WD559"/>
      <c r="WE559"/>
      <c r="WF559"/>
      <c r="WG559"/>
      <c r="WH559"/>
      <c r="WI559"/>
      <c r="WJ559"/>
      <c r="WK559"/>
      <c r="WL559"/>
      <c r="WM559"/>
      <c r="WN559"/>
      <c r="WO559"/>
      <c r="WP559"/>
      <c r="WQ559"/>
      <c r="WR559"/>
      <c r="WS559"/>
      <c r="WT559"/>
      <c r="WU559"/>
      <c r="WV559"/>
      <c r="WW559"/>
      <c r="WX559"/>
      <c r="WY559"/>
      <c r="WZ559"/>
      <c r="XA559"/>
      <c r="XB559"/>
      <c r="XC559"/>
      <c r="XD559"/>
      <c r="XE559"/>
      <c r="XF559"/>
      <c r="XG559"/>
      <c r="XH559"/>
      <c r="XI559"/>
      <c r="XJ559"/>
      <c r="XK559"/>
      <c r="XL559"/>
      <c r="XM559"/>
      <c r="XN559"/>
      <c r="XO559"/>
      <c r="XP559"/>
      <c r="XQ559"/>
      <c r="XR559"/>
      <c r="XS559"/>
      <c r="XT559"/>
      <c r="XU559"/>
      <c r="XV559"/>
      <c r="XW559"/>
      <c r="XX559"/>
      <c r="XY559"/>
      <c r="XZ559"/>
      <c r="YA559"/>
      <c r="YB559"/>
      <c r="YC559"/>
      <c r="YD559"/>
      <c r="YE559"/>
      <c r="YF559"/>
      <c r="YG559"/>
      <c r="YH559"/>
      <c r="YI559"/>
      <c r="YJ559"/>
      <c r="YK559"/>
      <c r="YL559"/>
      <c r="YM559"/>
      <c r="YN559"/>
      <c r="YO559"/>
      <c r="YP559"/>
      <c r="YQ559"/>
      <c r="YR559"/>
      <c r="YS559"/>
      <c r="YT559"/>
      <c r="YU559"/>
      <c r="YV559"/>
      <c r="YW559"/>
      <c r="YX559"/>
      <c r="YY559"/>
      <c r="YZ559"/>
      <c r="ZA559"/>
      <c r="ZB559"/>
      <c r="ZC559"/>
      <c r="ZD559"/>
      <c r="ZE559"/>
      <c r="ZF559"/>
      <c r="ZG559"/>
      <c r="ZH559"/>
      <c r="ZI559"/>
      <c r="ZJ559"/>
      <c r="ZK559"/>
      <c r="ZL559"/>
      <c r="ZM559"/>
      <c r="ZN559"/>
      <c r="ZO559"/>
      <c r="ZP559"/>
      <c r="ZQ559"/>
      <c r="ZR559"/>
      <c r="ZS559"/>
      <c r="ZT559"/>
      <c r="ZU559"/>
      <c r="ZV559"/>
      <c r="ZW559"/>
      <c r="ZX559"/>
      <c r="ZY559"/>
      <c r="ZZ559"/>
      <c r="AAA559"/>
      <c r="AAB559"/>
      <c r="AAC559"/>
      <c r="AAD559"/>
      <c r="AAE559"/>
      <c r="AAF559"/>
      <c r="AAG559"/>
      <c r="AAH559"/>
      <c r="AAI559"/>
      <c r="AAJ559"/>
      <c r="AAK559"/>
      <c r="AAL559"/>
      <c r="AAM559"/>
      <c r="AAN559"/>
      <c r="AAO559"/>
      <c r="AAP559"/>
      <c r="AAQ559"/>
      <c r="AAR559"/>
      <c r="AAS559"/>
      <c r="AAT559"/>
      <c r="AAU559"/>
      <c r="AAV559"/>
      <c r="AAW559"/>
      <c r="AAX559"/>
      <c r="AAY559"/>
      <c r="AAZ559"/>
      <c r="ABA559"/>
      <c r="ABB559"/>
      <c r="ABC559"/>
      <c r="ABD559"/>
      <c r="ABE559"/>
      <c r="ABF559"/>
      <c r="ABG559"/>
      <c r="ABH559"/>
      <c r="ABI559"/>
      <c r="ABJ559"/>
      <c r="ABK559"/>
      <c r="ABL559"/>
      <c r="ABM559"/>
      <c r="ABN559"/>
      <c r="ABO559"/>
      <c r="ABP559"/>
      <c r="ABQ559"/>
      <c r="ABR559"/>
      <c r="ABS559"/>
      <c r="ABT559"/>
      <c r="ABU559"/>
      <c r="ABV559"/>
      <c r="ABW559"/>
      <c r="ABX559"/>
      <c r="ABY559"/>
      <c r="ABZ559"/>
      <c r="ACA559"/>
      <c r="ACB559"/>
      <c r="ACC559"/>
      <c r="ACD559"/>
      <c r="ACE559"/>
      <c r="ACF559"/>
      <c r="ACG559"/>
      <c r="ACH559"/>
      <c r="ACI559"/>
      <c r="ACJ559"/>
      <c r="ACK559"/>
      <c r="ACL559"/>
      <c r="ACM559"/>
      <c r="ACN559"/>
      <c r="ACO559"/>
      <c r="ACP559"/>
      <c r="ACQ559"/>
      <c r="ACR559"/>
      <c r="ACS559"/>
      <c r="ACT559"/>
      <c r="ACU559"/>
      <c r="ACV559"/>
      <c r="ACW559"/>
      <c r="ACX559"/>
      <c r="ACY559"/>
      <c r="ACZ559"/>
      <c r="ADA559"/>
      <c r="ADB559"/>
      <c r="ADC559"/>
      <c r="ADD559"/>
      <c r="ADE559"/>
      <c r="ADF559"/>
      <c r="ADG559"/>
      <c r="ADH559"/>
      <c r="ADI559"/>
      <c r="ADJ559"/>
      <c r="ADK559"/>
      <c r="ADL559"/>
      <c r="ADM559"/>
      <c r="ADN559"/>
      <c r="ADO559"/>
      <c r="ADP559"/>
      <c r="ADQ559"/>
      <c r="ADR559"/>
      <c r="ADS559"/>
      <c r="ADT559"/>
      <c r="ADU559"/>
      <c r="ADV559"/>
      <c r="ADW559"/>
      <c r="ADX559"/>
      <c r="ADY559"/>
      <c r="ADZ559"/>
      <c r="AEA559"/>
      <c r="AEB559"/>
      <c r="AEC559"/>
      <c r="AED559"/>
      <c r="AEE559"/>
      <c r="AEF559"/>
      <c r="AEG559"/>
      <c r="AEH559"/>
      <c r="AEI559"/>
      <c r="AEJ559"/>
      <c r="AEK559"/>
      <c r="AEL559"/>
      <c r="AEM559"/>
      <c r="AEN559"/>
      <c r="AEO559"/>
      <c r="AEP559"/>
      <c r="AEQ559"/>
      <c r="AER559"/>
      <c r="AES559"/>
      <c r="AET559"/>
      <c r="AEU559"/>
      <c r="AEV559"/>
      <c r="AEW559"/>
      <c r="AEX559"/>
      <c r="AEY559"/>
      <c r="AEZ559"/>
      <c r="AFA559"/>
      <c r="AFB559"/>
      <c r="AFC559"/>
      <c r="AFD559"/>
      <c r="AFE559"/>
      <c r="AFF559"/>
      <c r="AFG559"/>
      <c r="AFH559"/>
      <c r="AFI559"/>
      <c r="AFJ559"/>
      <c r="AFK559"/>
      <c r="AFL559"/>
      <c r="AFM559"/>
      <c r="AFN559"/>
      <c r="AFO559"/>
      <c r="AFP559"/>
      <c r="AFQ559"/>
      <c r="AFR559"/>
      <c r="AFS559"/>
      <c r="AFT559"/>
      <c r="AFU559"/>
      <c r="AFV559"/>
      <c r="AFW559"/>
      <c r="AFX559"/>
      <c r="AFY559"/>
      <c r="AFZ559"/>
      <c r="AGA559"/>
      <c r="AGB559"/>
      <c r="AGC559"/>
      <c r="AGD559"/>
      <c r="AGE559"/>
      <c r="AGF559"/>
      <c r="AGG559"/>
      <c r="AGH559"/>
      <c r="AGI559"/>
      <c r="AGJ559"/>
      <c r="AGK559"/>
      <c r="AGL559"/>
      <c r="AGM559"/>
      <c r="AGN559"/>
      <c r="AGO559"/>
      <c r="AGP559"/>
      <c r="AGQ559"/>
      <c r="AGR559"/>
      <c r="AGS559"/>
      <c r="AGT559"/>
      <c r="AGU559"/>
      <c r="AGV559"/>
      <c r="AGW559"/>
      <c r="AGX559"/>
      <c r="AGY559"/>
      <c r="AGZ559"/>
      <c r="AHA559"/>
      <c r="AHB559"/>
      <c r="AHC559"/>
      <c r="AHD559"/>
      <c r="AHE559"/>
      <c r="AHF559"/>
      <c r="AHG559"/>
      <c r="AHH559"/>
      <c r="AHI559"/>
      <c r="AHJ559"/>
      <c r="AHK559"/>
      <c r="AHL559"/>
      <c r="AHM559"/>
      <c r="AHN559"/>
      <c r="AHO559"/>
      <c r="AHP559"/>
      <c r="AHQ559"/>
      <c r="AHR559"/>
      <c r="AHS559"/>
      <c r="AHT559"/>
      <c r="AHU559"/>
      <c r="AHV559"/>
      <c r="AHW559"/>
      <c r="AHX559"/>
      <c r="AHY559"/>
      <c r="AHZ559"/>
      <c r="AIA559"/>
      <c r="AIB559"/>
      <c r="AIC559"/>
      <c r="AID559"/>
      <c r="AIE559"/>
      <c r="AIF559"/>
      <c r="AIG559"/>
      <c r="AIH559"/>
      <c r="AII559"/>
      <c r="AIJ559"/>
      <c r="AIK559"/>
      <c r="AIL559"/>
      <c r="AIM559"/>
      <c r="AIN559"/>
      <c r="AIO559"/>
      <c r="AIP559"/>
      <c r="AIQ559"/>
      <c r="AIR559"/>
      <c r="AIS559"/>
      <c r="AIT559"/>
      <c r="AIU559"/>
      <c r="AIV559"/>
      <c r="AIW559"/>
      <c r="AIX559"/>
      <c r="AIY559"/>
      <c r="AIZ559"/>
      <c r="AJA559"/>
      <c r="AJB559"/>
      <c r="AJC559"/>
      <c r="AJD559"/>
      <c r="AJE559"/>
      <c r="AJF559"/>
      <c r="AJG559"/>
      <c r="AJH559"/>
      <c r="AJI559"/>
      <c r="AJJ559"/>
      <c r="AJK559"/>
      <c r="AJL559"/>
      <c r="AJM559"/>
      <c r="AJN559"/>
      <c r="AJO559"/>
      <c r="AJP559"/>
      <c r="AJQ559"/>
      <c r="AJR559"/>
      <c r="AJS559"/>
      <c r="AJT559"/>
      <c r="AJU559"/>
      <c r="AJV559"/>
      <c r="AJW559"/>
      <c r="AJX559"/>
      <c r="AJY559"/>
      <c r="AJZ559"/>
      <c r="AKA559"/>
      <c r="AKB559"/>
      <c r="AKC559"/>
      <c r="AKD559"/>
      <c r="AKE559"/>
      <c r="AKF559"/>
      <c r="AKG559"/>
      <c r="AKH559"/>
      <c r="AKI559"/>
      <c r="AKJ559"/>
      <c r="AKK559"/>
      <c r="AKL559"/>
      <c r="AKM559"/>
      <c r="AKN559"/>
      <c r="AKO559"/>
      <c r="AKP559"/>
      <c r="AKQ559"/>
      <c r="AKR559"/>
      <c r="AKS559"/>
      <c r="AKT559"/>
      <c r="AKU559"/>
      <c r="AKV559"/>
      <c r="AKW559"/>
      <c r="AKX559"/>
      <c r="AKY559"/>
      <c r="AKZ559"/>
      <c r="ALA559"/>
      <c r="ALB559"/>
      <c r="ALC559"/>
      <c r="ALD559"/>
      <c r="ALE559"/>
      <c r="ALF559"/>
      <c r="ALG559"/>
      <c r="ALH559"/>
      <c r="ALI559"/>
      <c r="ALJ559"/>
      <c r="ALK559"/>
      <c r="ALL559"/>
      <c r="ALM559"/>
      <c r="ALN559"/>
      <c r="ALO559"/>
      <c r="ALP559"/>
      <c r="ALQ559"/>
      <c r="ALR559"/>
      <c r="ALS559"/>
      <c r="ALT559"/>
      <c r="ALU559"/>
      <c r="ALV559"/>
      <c r="ALW559"/>
      <c r="ALX559"/>
      <c r="ALY559"/>
      <c r="ALZ559"/>
      <c r="AMA559"/>
      <c r="AMB559"/>
      <c r="AMC559"/>
      <c r="AMD559"/>
      <c r="AME559"/>
      <c r="AMF559"/>
      <c r="AMG559"/>
      <c r="AMH559"/>
      <c r="AMI559"/>
      <c r="AMJ559"/>
      <c r="AMK559"/>
      <c r="AML559"/>
      <c r="AMM559"/>
      <c r="AMN559"/>
      <c r="AMO559"/>
      <c r="AMP559"/>
      <c r="AMQ559"/>
      <c r="AMR559"/>
      <c r="AMS559"/>
      <c r="AMT559"/>
      <c r="AMU559"/>
    </row>
    <row r="560" spans="3:1035" s="6" customFormat="1" ht="15" customHeight="1" x14ac:dyDescent="0.25">
      <c r="C560" s="6" t="str">
        <f t="shared" si="195"/>
        <v>Harvest Thermal</v>
      </c>
      <c r="D560" s="6" t="str">
        <f t="shared" si="196"/>
        <v>PD2A-10-83  (83 gal)</v>
      </c>
      <c r="E560" s="6">
        <f t="shared" si="197"/>
        <v>3000217</v>
      </c>
      <c r="F560" s="55">
        <f t="shared" si="198"/>
        <v>83</v>
      </c>
      <c r="G560" s="6" t="str">
        <f t="shared" si="199"/>
        <v>SANCO280</v>
      </c>
      <c r="H560" s="114">
        <f t="shared" si="200"/>
        <v>0</v>
      </c>
      <c r="I560" s="152" t="str">
        <f t="shared" si="201"/>
        <v>HarvestThermal_PD2A1083</v>
      </c>
      <c r="J560" s="114">
        <v>3</v>
      </c>
      <c r="K560" s="219">
        <v>3.1</v>
      </c>
      <c r="L560" s="91" t="s">
        <v>188</v>
      </c>
      <c r="M560" s="32">
        <v>3</v>
      </c>
      <c r="N560" s="75">
        <f t="shared" si="202"/>
        <v>30</v>
      </c>
      <c r="O560" s="12" t="s">
        <v>923</v>
      </c>
      <c r="P560" s="62">
        <f>P559+1</f>
        <v>2</v>
      </c>
      <c r="Q560" s="164">
        <f t="shared" si="191"/>
        <v>3000217</v>
      </c>
      <c r="R560" s="9" t="str">
        <f t="shared" si="203"/>
        <v>PD2A-10-83  (83 gal)</v>
      </c>
      <c r="S560" s="11">
        <f t="shared" si="192"/>
        <v>1</v>
      </c>
      <c r="T560" s="13" t="s">
        <v>925</v>
      </c>
      <c r="U560" s="14">
        <v>83</v>
      </c>
      <c r="V560" s="161" t="s">
        <v>900</v>
      </c>
      <c r="W560" s="161" t="s">
        <v>900</v>
      </c>
      <c r="X560" s="85" t="str">
        <f t="shared" si="193"/>
        <v>SANCO280</v>
      </c>
      <c r="Y560" s="113">
        <v>0</v>
      </c>
      <c r="Z560" s="46"/>
      <c r="AA560" s="47">
        <v>44552</v>
      </c>
      <c r="AB560" s="44"/>
      <c r="AC560" s="124" t="str">
        <f t="shared" si="204"/>
        <v>2,     3000217,   "PD2A-10-83  (83 gal)"</v>
      </c>
      <c r="AD560" s="125" t="s">
        <v>1018</v>
      </c>
      <c r="AE560" t="s">
        <v>928</v>
      </c>
      <c r="AF560" s="167">
        <f t="shared" si="194"/>
        <v>1</v>
      </c>
      <c r="AG560" s="124" t="str">
        <f t="shared" si="205"/>
        <v xml:space="preserve">          case  PD2A-10-83  (83 gal)   :   "HarvestThermal_PD2A1083"</v>
      </c>
      <c r="AH560" s="6">
        <v>3.1</v>
      </c>
      <c r="AJ560" s="6">
        <v>3</v>
      </c>
      <c r="AK560"/>
      <c r="AL560" s="138">
        <f t="shared" si="206"/>
        <v>3.1</v>
      </c>
      <c r="AM560" s="138" t="str">
        <f t="shared" si="207"/>
        <v/>
      </c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  <c r="CO560"/>
      <c r="CP560"/>
      <c r="CQ560"/>
      <c r="CR560"/>
      <c r="CS560"/>
      <c r="CT560"/>
      <c r="CU560"/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  <c r="DQ560"/>
      <c r="DR560"/>
      <c r="DS560"/>
      <c r="DT560"/>
      <c r="DU560"/>
      <c r="DV560"/>
      <c r="DW560"/>
      <c r="DX560"/>
      <c r="DY560"/>
      <c r="DZ560"/>
      <c r="EA560"/>
      <c r="EB560"/>
      <c r="EC560"/>
      <c r="ED560"/>
      <c r="EE560"/>
      <c r="EF560"/>
      <c r="EG560"/>
      <c r="EH560"/>
      <c r="EI560"/>
      <c r="EJ560"/>
      <c r="EK560"/>
      <c r="EL560"/>
      <c r="EM560"/>
      <c r="EN560"/>
      <c r="EO560"/>
      <c r="EP560"/>
      <c r="EQ560"/>
      <c r="ER560"/>
      <c r="ES560"/>
      <c r="ET560"/>
      <c r="EU560"/>
      <c r="EV560"/>
      <c r="EW560"/>
      <c r="EX560"/>
      <c r="EY560"/>
      <c r="EZ560"/>
      <c r="FA560"/>
      <c r="FB560"/>
      <c r="FC560"/>
      <c r="FD560"/>
      <c r="FE560"/>
      <c r="FF560"/>
      <c r="FG560"/>
      <c r="FH560"/>
      <c r="FI560"/>
      <c r="FJ560"/>
      <c r="FK560"/>
      <c r="FL560"/>
      <c r="FM560"/>
      <c r="FN560"/>
      <c r="FO560"/>
      <c r="FP560"/>
      <c r="FQ560"/>
      <c r="FR560"/>
      <c r="FS560"/>
      <c r="FT560"/>
      <c r="FU560"/>
      <c r="FV560"/>
      <c r="FW560"/>
      <c r="FX560"/>
      <c r="FY560"/>
      <c r="FZ560"/>
      <c r="GA560"/>
      <c r="GB560"/>
      <c r="GC560"/>
      <c r="GD560"/>
      <c r="GE560"/>
      <c r="GF560"/>
      <c r="GG560"/>
      <c r="GH560"/>
      <c r="GI560"/>
      <c r="GJ560"/>
      <c r="GK560"/>
      <c r="GL560"/>
      <c r="GM560"/>
      <c r="GN560"/>
      <c r="GO560"/>
      <c r="GP560"/>
      <c r="GQ560"/>
      <c r="GR560"/>
      <c r="GS560"/>
      <c r="GT560"/>
      <c r="GU560"/>
      <c r="GV560"/>
      <c r="GW560"/>
      <c r="GX560"/>
      <c r="GY560"/>
      <c r="GZ560"/>
      <c r="HA560"/>
      <c r="HB560"/>
      <c r="HC560"/>
      <c r="HD560"/>
      <c r="HE560"/>
      <c r="HF560"/>
      <c r="HG560"/>
      <c r="HH560"/>
      <c r="HI560"/>
      <c r="HJ560"/>
      <c r="HK560"/>
      <c r="HL560"/>
      <c r="HM560"/>
      <c r="HN560"/>
      <c r="HO560"/>
      <c r="HP560"/>
      <c r="HQ560"/>
      <c r="HR560"/>
      <c r="HS560"/>
      <c r="HT560"/>
      <c r="HU560"/>
      <c r="HV560"/>
      <c r="HW560"/>
      <c r="HX560"/>
      <c r="HY560"/>
      <c r="HZ560"/>
      <c r="IA560"/>
      <c r="IB560"/>
      <c r="IC560"/>
      <c r="ID560"/>
      <c r="IE560"/>
      <c r="IF560"/>
      <c r="IG560"/>
      <c r="IH560"/>
      <c r="II560"/>
      <c r="IJ560"/>
      <c r="IK560"/>
      <c r="IL560"/>
      <c r="IM560"/>
      <c r="IN560"/>
      <c r="IO560"/>
      <c r="IP560"/>
      <c r="IQ560"/>
      <c r="IR560"/>
      <c r="IS560"/>
      <c r="IT560"/>
      <c r="IU560"/>
      <c r="IV560"/>
      <c r="IW560"/>
      <c r="IX560"/>
      <c r="IY560"/>
      <c r="IZ560"/>
      <c r="JA560"/>
      <c r="JB560"/>
      <c r="JC560"/>
      <c r="JD560"/>
      <c r="JE560"/>
      <c r="JF560"/>
      <c r="JG560"/>
      <c r="JH560"/>
      <c r="JI560"/>
      <c r="JJ560"/>
      <c r="JK560"/>
      <c r="JL560"/>
      <c r="JM560"/>
      <c r="JN560"/>
      <c r="JO560"/>
      <c r="JP560"/>
      <c r="JQ560"/>
      <c r="JR560"/>
      <c r="JS560"/>
      <c r="JT560"/>
      <c r="JU560"/>
      <c r="JV560"/>
      <c r="JW560"/>
      <c r="JX560"/>
      <c r="JY560"/>
      <c r="JZ560"/>
      <c r="KA560"/>
      <c r="KB560"/>
      <c r="KC560"/>
      <c r="KD560"/>
      <c r="KE560"/>
      <c r="KF560"/>
      <c r="KG560"/>
      <c r="KH560"/>
      <c r="KI560"/>
      <c r="KJ560"/>
      <c r="KK560"/>
      <c r="KL560"/>
      <c r="KM560"/>
      <c r="KN560"/>
      <c r="KO560"/>
      <c r="KP560"/>
      <c r="KQ560"/>
      <c r="KR560"/>
      <c r="KS560"/>
      <c r="KT560"/>
      <c r="KU560"/>
      <c r="KV560"/>
      <c r="KW560"/>
      <c r="KX560"/>
      <c r="KY560"/>
      <c r="KZ560"/>
      <c r="LA560"/>
      <c r="LB560"/>
      <c r="LC560"/>
      <c r="LD560"/>
      <c r="LE560"/>
      <c r="LF560"/>
      <c r="LG560"/>
      <c r="LH560"/>
      <c r="LI560"/>
      <c r="LJ560"/>
      <c r="LK560"/>
      <c r="LL560"/>
      <c r="LM560"/>
      <c r="LN560"/>
      <c r="LO560"/>
      <c r="LP560"/>
      <c r="LQ560"/>
      <c r="LR560"/>
      <c r="LS560"/>
      <c r="LT560"/>
      <c r="LU560"/>
      <c r="LV560"/>
      <c r="LW560"/>
      <c r="LX560"/>
      <c r="LY560"/>
      <c r="LZ560"/>
      <c r="MA560"/>
      <c r="MB560"/>
      <c r="MC560"/>
      <c r="MD560"/>
      <c r="ME560"/>
      <c r="MF560"/>
      <c r="MG560"/>
      <c r="MH560"/>
      <c r="MI560"/>
      <c r="MJ560"/>
      <c r="MK560"/>
      <c r="ML560"/>
      <c r="MM560"/>
      <c r="MN560"/>
      <c r="MO560"/>
      <c r="MP560"/>
      <c r="MQ560"/>
      <c r="MR560"/>
      <c r="MS560"/>
      <c r="MT560"/>
      <c r="MU560"/>
      <c r="MV560"/>
      <c r="MW560"/>
      <c r="MX560"/>
      <c r="MY560"/>
      <c r="MZ560"/>
      <c r="NA560"/>
      <c r="NB560"/>
      <c r="NC560"/>
      <c r="ND560"/>
      <c r="NE560"/>
      <c r="NF560"/>
      <c r="NG560"/>
      <c r="NH560"/>
      <c r="NI560"/>
      <c r="NJ560"/>
      <c r="NK560"/>
      <c r="NL560"/>
      <c r="NM560"/>
      <c r="NN560"/>
      <c r="NO560"/>
      <c r="NP560"/>
      <c r="NQ560"/>
      <c r="NR560"/>
      <c r="NS560"/>
      <c r="NT560"/>
      <c r="NU560"/>
      <c r="NV560"/>
      <c r="NW560"/>
      <c r="NX560"/>
      <c r="NY560"/>
      <c r="NZ560"/>
      <c r="OA560"/>
      <c r="OB560"/>
      <c r="OC560"/>
      <c r="OD560"/>
      <c r="OE560"/>
      <c r="OF560"/>
      <c r="OG560"/>
      <c r="OH560"/>
      <c r="OI560"/>
      <c r="OJ560"/>
      <c r="OK560"/>
      <c r="OL560"/>
      <c r="OM560"/>
      <c r="ON560"/>
      <c r="OO560"/>
      <c r="OP560"/>
      <c r="OQ560"/>
      <c r="OR560"/>
      <c r="OS560"/>
      <c r="OT560"/>
      <c r="OU560"/>
      <c r="OV560"/>
      <c r="OW560"/>
      <c r="OX560"/>
      <c r="OY560"/>
      <c r="OZ560"/>
      <c r="PA560"/>
      <c r="PB560"/>
      <c r="PC560"/>
      <c r="PD560"/>
      <c r="PE560"/>
      <c r="PF560"/>
      <c r="PG560"/>
      <c r="PH560"/>
      <c r="PI560"/>
      <c r="PJ560"/>
      <c r="PK560"/>
      <c r="PL560"/>
      <c r="PM560"/>
      <c r="PN560"/>
      <c r="PO560"/>
      <c r="PP560"/>
      <c r="PQ560"/>
      <c r="PR560"/>
      <c r="PS560"/>
      <c r="PT560"/>
      <c r="PU560"/>
      <c r="PV560"/>
      <c r="PW560"/>
      <c r="PX560"/>
      <c r="PY560"/>
      <c r="PZ560"/>
      <c r="QA560"/>
      <c r="QB560"/>
      <c r="QC560"/>
      <c r="QD560"/>
      <c r="QE560"/>
      <c r="QF560"/>
      <c r="QG560"/>
      <c r="QH560"/>
      <c r="QI560"/>
      <c r="QJ560"/>
      <c r="QK560"/>
      <c r="QL560"/>
      <c r="QM560"/>
      <c r="QN560"/>
      <c r="QO560"/>
      <c r="QP560"/>
      <c r="QQ560"/>
      <c r="QR560"/>
      <c r="QS560"/>
      <c r="QT560"/>
      <c r="QU560"/>
      <c r="QV560"/>
      <c r="QW560"/>
      <c r="QX560"/>
      <c r="QY560"/>
      <c r="QZ560"/>
      <c r="RA560"/>
      <c r="RB560"/>
      <c r="RC560"/>
      <c r="RD560"/>
      <c r="RE560"/>
      <c r="RF560"/>
      <c r="RG560"/>
      <c r="RH560"/>
      <c r="RI560"/>
      <c r="RJ560"/>
      <c r="RK560"/>
      <c r="RL560"/>
      <c r="RM560"/>
      <c r="RN560"/>
      <c r="RO560"/>
      <c r="RP560"/>
      <c r="RQ560"/>
      <c r="RR560"/>
      <c r="RS560"/>
      <c r="RT560"/>
      <c r="RU560"/>
      <c r="RV560"/>
      <c r="RW560"/>
      <c r="RX560"/>
      <c r="RY560"/>
      <c r="RZ560"/>
      <c r="SA560"/>
      <c r="SB560"/>
      <c r="SC560"/>
      <c r="SD560"/>
      <c r="SE560"/>
      <c r="SF560"/>
      <c r="SG560"/>
      <c r="SH560"/>
      <c r="SI560"/>
      <c r="SJ560"/>
      <c r="SK560"/>
      <c r="SL560"/>
      <c r="SM560"/>
      <c r="SN560"/>
      <c r="SO560"/>
      <c r="SP560"/>
      <c r="SQ560"/>
      <c r="SR560"/>
      <c r="SS560"/>
      <c r="ST560"/>
      <c r="SU560"/>
      <c r="SV560"/>
      <c r="SW560"/>
      <c r="SX560"/>
      <c r="SY560"/>
      <c r="SZ560"/>
      <c r="TA560"/>
      <c r="TB560"/>
      <c r="TC560"/>
      <c r="TD560"/>
      <c r="TE560"/>
      <c r="TF560"/>
      <c r="TG560"/>
      <c r="TH560"/>
      <c r="TI560"/>
      <c r="TJ560"/>
      <c r="TK560"/>
      <c r="TL560"/>
      <c r="TM560"/>
      <c r="TN560"/>
      <c r="TO560"/>
      <c r="TP560"/>
      <c r="TQ560"/>
      <c r="TR560"/>
      <c r="TS560"/>
      <c r="TT560"/>
      <c r="TU560"/>
      <c r="TV560"/>
      <c r="TW560"/>
      <c r="TX560"/>
      <c r="TY560"/>
      <c r="TZ560"/>
      <c r="UA560"/>
      <c r="UB560"/>
      <c r="UC560"/>
      <c r="UD560"/>
      <c r="UE560"/>
      <c r="UF560"/>
      <c r="UG560"/>
      <c r="UH560"/>
      <c r="UI560"/>
      <c r="UJ560"/>
      <c r="UK560"/>
      <c r="UL560"/>
      <c r="UM560"/>
      <c r="UN560"/>
      <c r="UO560"/>
      <c r="UP560"/>
      <c r="UQ560"/>
      <c r="UR560"/>
      <c r="US560"/>
      <c r="UT560"/>
      <c r="UU560"/>
      <c r="UV560"/>
      <c r="UW560"/>
      <c r="UX560"/>
      <c r="UY560"/>
      <c r="UZ560"/>
      <c r="VA560"/>
      <c r="VB560"/>
      <c r="VC560"/>
      <c r="VD560"/>
      <c r="VE560"/>
      <c r="VF560"/>
      <c r="VG560"/>
      <c r="VH560"/>
      <c r="VI560"/>
      <c r="VJ560"/>
      <c r="VK560"/>
      <c r="VL560"/>
      <c r="VM560"/>
      <c r="VN560"/>
      <c r="VO560"/>
      <c r="VP560"/>
      <c r="VQ560"/>
      <c r="VR560"/>
      <c r="VS560"/>
      <c r="VT560"/>
      <c r="VU560"/>
      <c r="VV560"/>
      <c r="VW560"/>
      <c r="VX560"/>
      <c r="VY560"/>
      <c r="VZ560"/>
      <c r="WA560"/>
      <c r="WB560"/>
      <c r="WC560"/>
      <c r="WD560"/>
      <c r="WE560"/>
      <c r="WF560"/>
      <c r="WG560"/>
      <c r="WH560"/>
      <c r="WI560"/>
      <c r="WJ560"/>
      <c r="WK560"/>
      <c r="WL560"/>
      <c r="WM560"/>
      <c r="WN560"/>
      <c r="WO560"/>
      <c r="WP560"/>
      <c r="WQ560"/>
      <c r="WR560"/>
      <c r="WS560"/>
      <c r="WT560"/>
      <c r="WU560"/>
      <c r="WV560"/>
      <c r="WW560"/>
      <c r="WX560"/>
      <c r="WY560"/>
      <c r="WZ560"/>
      <c r="XA560"/>
      <c r="XB560"/>
      <c r="XC560"/>
      <c r="XD560"/>
      <c r="XE560"/>
      <c r="XF560"/>
      <c r="XG560"/>
      <c r="XH560"/>
      <c r="XI560"/>
      <c r="XJ560"/>
      <c r="XK560"/>
      <c r="XL560"/>
      <c r="XM560"/>
      <c r="XN560"/>
      <c r="XO560"/>
      <c r="XP560"/>
      <c r="XQ560"/>
      <c r="XR560"/>
      <c r="XS560"/>
      <c r="XT560"/>
      <c r="XU560"/>
      <c r="XV560"/>
      <c r="XW560"/>
      <c r="XX560"/>
      <c r="XY560"/>
      <c r="XZ560"/>
      <c r="YA560"/>
      <c r="YB560"/>
      <c r="YC560"/>
      <c r="YD560"/>
      <c r="YE560"/>
      <c r="YF560"/>
      <c r="YG560"/>
      <c r="YH560"/>
      <c r="YI560"/>
      <c r="YJ560"/>
      <c r="YK560"/>
      <c r="YL560"/>
      <c r="YM560"/>
      <c r="YN560"/>
      <c r="YO560"/>
      <c r="YP560"/>
      <c r="YQ560"/>
      <c r="YR560"/>
      <c r="YS560"/>
      <c r="YT560"/>
      <c r="YU560"/>
      <c r="YV560"/>
      <c r="YW560"/>
      <c r="YX560"/>
      <c r="YY560"/>
      <c r="YZ560"/>
      <c r="ZA560"/>
      <c r="ZB560"/>
      <c r="ZC560"/>
      <c r="ZD560"/>
      <c r="ZE560"/>
      <c r="ZF560"/>
      <c r="ZG560"/>
      <c r="ZH560"/>
      <c r="ZI560"/>
      <c r="ZJ560"/>
      <c r="ZK560"/>
      <c r="ZL560"/>
      <c r="ZM560"/>
      <c r="ZN560"/>
      <c r="ZO560"/>
      <c r="ZP560"/>
      <c r="ZQ560"/>
      <c r="ZR560"/>
      <c r="ZS560"/>
      <c r="ZT560"/>
      <c r="ZU560"/>
      <c r="ZV560"/>
      <c r="ZW560"/>
      <c r="ZX560"/>
      <c r="ZY560"/>
      <c r="ZZ560"/>
      <c r="AAA560"/>
      <c r="AAB560"/>
      <c r="AAC560"/>
      <c r="AAD560"/>
      <c r="AAE560"/>
      <c r="AAF560"/>
      <c r="AAG560"/>
      <c r="AAH560"/>
      <c r="AAI560"/>
      <c r="AAJ560"/>
      <c r="AAK560"/>
      <c r="AAL560"/>
      <c r="AAM560"/>
      <c r="AAN560"/>
      <c r="AAO560"/>
      <c r="AAP560"/>
      <c r="AAQ560"/>
      <c r="AAR560"/>
      <c r="AAS560"/>
      <c r="AAT560"/>
      <c r="AAU560"/>
      <c r="AAV560"/>
      <c r="AAW560"/>
      <c r="AAX560"/>
      <c r="AAY560"/>
      <c r="AAZ560"/>
      <c r="ABA560"/>
      <c r="ABB560"/>
      <c r="ABC560"/>
      <c r="ABD560"/>
      <c r="ABE560"/>
      <c r="ABF560"/>
      <c r="ABG560"/>
      <c r="ABH560"/>
      <c r="ABI560"/>
      <c r="ABJ560"/>
      <c r="ABK560"/>
      <c r="ABL560"/>
      <c r="ABM560"/>
      <c r="ABN560"/>
      <c r="ABO560"/>
      <c r="ABP560"/>
      <c r="ABQ560"/>
      <c r="ABR560"/>
      <c r="ABS560"/>
      <c r="ABT560"/>
      <c r="ABU560"/>
      <c r="ABV560"/>
      <c r="ABW560"/>
      <c r="ABX560"/>
      <c r="ABY560"/>
      <c r="ABZ560"/>
      <c r="ACA560"/>
      <c r="ACB560"/>
      <c r="ACC560"/>
      <c r="ACD560"/>
      <c r="ACE560"/>
      <c r="ACF560"/>
      <c r="ACG560"/>
      <c r="ACH560"/>
      <c r="ACI560"/>
      <c r="ACJ560"/>
      <c r="ACK560"/>
      <c r="ACL560"/>
      <c r="ACM560"/>
      <c r="ACN560"/>
      <c r="ACO560"/>
      <c r="ACP560"/>
      <c r="ACQ560"/>
      <c r="ACR560"/>
      <c r="ACS560"/>
      <c r="ACT560"/>
      <c r="ACU560"/>
      <c r="ACV560"/>
      <c r="ACW560"/>
      <c r="ACX560"/>
      <c r="ACY560"/>
      <c r="ACZ560"/>
      <c r="ADA560"/>
      <c r="ADB560"/>
      <c r="ADC560"/>
      <c r="ADD560"/>
      <c r="ADE560"/>
      <c r="ADF560"/>
      <c r="ADG560"/>
      <c r="ADH560"/>
      <c r="ADI560"/>
      <c r="ADJ560"/>
      <c r="ADK560"/>
      <c r="ADL560"/>
      <c r="ADM560"/>
      <c r="ADN560"/>
      <c r="ADO560"/>
      <c r="ADP560"/>
      <c r="ADQ560"/>
      <c r="ADR560"/>
      <c r="ADS560"/>
      <c r="ADT560"/>
      <c r="ADU560"/>
      <c r="ADV560"/>
      <c r="ADW560"/>
      <c r="ADX560"/>
      <c r="ADY560"/>
      <c r="ADZ560"/>
      <c r="AEA560"/>
      <c r="AEB560"/>
      <c r="AEC560"/>
      <c r="AED560"/>
      <c r="AEE560"/>
      <c r="AEF560"/>
      <c r="AEG560"/>
      <c r="AEH560"/>
      <c r="AEI560"/>
      <c r="AEJ560"/>
      <c r="AEK560"/>
      <c r="AEL560"/>
      <c r="AEM560"/>
      <c r="AEN560"/>
      <c r="AEO560"/>
      <c r="AEP560"/>
      <c r="AEQ560"/>
      <c r="AER560"/>
      <c r="AES560"/>
      <c r="AET560"/>
      <c r="AEU560"/>
      <c r="AEV560"/>
      <c r="AEW560"/>
      <c r="AEX560"/>
      <c r="AEY560"/>
      <c r="AEZ560"/>
      <c r="AFA560"/>
      <c r="AFB560"/>
      <c r="AFC560"/>
      <c r="AFD560"/>
      <c r="AFE560"/>
      <c r="AFF560"/>
      <c r="AFG560"/>
      <c r="AFH560"/>
      <c r="AFI560"/>
      <c r="AFJ560"/>
      <c r="AFK560"/>
      <c r="AFL560"/>
      <c r="AFM560"/>
      <c r="AFN560"/>
      <c r="AFO560"/>
      <c r="AFP560"/>
      <c r="AFQ560"/>
      <c r="AFR560"/>
      <c r="AFS560"/>
      <c r="AFT560"/>
      <c r="AFU560"/>
      <c r="AFV560"/>
      <c r="AFW560"/>
      <c r="AFX560"/>
      <c r="AFY560"/>
      <c r="AFZ560"/>
      <c r="AGA560"/>
      <c r="AGB560"/>
      <c r="AGC560"/>
      <c r="AGD560"/>
      <c r="AGE560"/>
      <c r="AGF560"/>
      <c r="AGG560"/>
      <c r="AGH560"/>
      <c r="AGI560"/>
      <c r="AGJ560"/>
      <c r="AGK560"/>
      <c r="AGL560"/>
      <c r="AGM560"/>
      <c r="AGN560"/>
      <c r="AGO560"/>
      <c r="AGP560"/>
      <c r="AGQ560"/>
      <c r="AGR560"/>
      <c r="AGS560"/>
      <c r="AGT560"/>
      <c r="AGU560"/>
      <c r="AGV560"/>
      <c r="AGW560"/>
      <c r="AGX560"/>
      <c r="AGY560"/>
      <c r="AGZ560"/>
      <c r="AHA560"/>
      <c r="AHB560"/>
      <c r="AHC560"/>
      <c r="AHD560"/>
      <c r="AHE560"/>
      <c r="AHF560"/>
      <c r="AHG560"/>
      <c r="AHH560"/>
      <c r="AHI560"/>
      <c r="AHJ560"/>
      <c r="AHK560"/>
      <c r="AHL560"/>
      <c r="AHM560"/>
      <c r="AHN560"/>
      <c r="AHO560"/>
      <c r="AHP560"/>
      <c r="AHQ560"/>
      <c r="AHR560"/>
      <c r="AHS560"/>
      <c r="AHT560"/>
      <c r="AHU560"/>
      <c r="AHV560"/>
      <c r="AHW560"/>
      <c r="AHX560"/>
      <c r="AHY560"/>
      <c r="AHZ560"/>
      <c r="AIA560"/>
      <c r="AIB560"/>
      <c r="AIC560"/>
      <c r="AID560"/>
      <c r="AIE560"/>
      <c r="AIF560"/>
      <c r="AIG560"/>
      <c r="AIH560"/>
      <c r="AII560"/>
      <c r="AIJ560"/>
      <c r="AIK560"/>
      <c r="AIL560"/>
      <c r="AIM560"/>
      <c r="AIN560"/>
      <c r="AIO560"/>
      <c r="AIP560"/>
      <c r="AIQ560"/>
      <c r="AIR560"/>
      <c r="AIS560"/>
      <c r="AIT560"/>
      <c r="AIU560"/>
      <c r="AIV560"/>
      <c r="AIW560"/>
      <c r="AIX560"/>
      <c r="AIY560"/>
      <c r="AIZ560"/>
      <c r="AJA560"/>
      <c r="AJB560"/>
      <c r="AJC560"/>
      <c r="AJD560"/>
      <c r="AJE560"/>
      <c r="AJF560"/>
      <c r="AJG560"/>
      <c r="AJH560"/>
      <c r="AJI560"/>
      <c r="AJJ560"/>
      <c r="AJK560"/>
      <c r="AJL560"/>
      <c r="AJM560"/>
      <c r="AJN560"/>
      <c r="AJO560"/>
      <c r="AJP560"/>
      <c r="AJQ560"/>
      <c r="AJR560"/>
      <c r="AJS560"/>
      <c r="AJT560"/>
      <c r="AJU560"/>
      <c r="AJV560"/>
      <c r="AJW560"/>
      <c r="AJX560"/>
      <c r="AJY560"/>
      <c r="AJZ560"/>
      <c r="AKA560"/>
      <c r="AKB560"/>
      <c r="AKC560"/>
      <c r="AKD560"/>
      <c r="AKE560"/>
      <c r="AKF560"/>
      <c r="AKG560"/>
      <c r="AKH560"/>
      <c r="AKI560"/>
      <c r="AKJ560"/>
      <c r="AKK560"/>
      <c r="AKL560"/>
      <c r="AKM560"/>
      <c r="AKN560"/>
      <c r="AKO560"/>
      <c r="AKP560"/>
      <c r="AKQ560"/>
      <c r="AKR560"/>
      <c r="AKS560"/>
      <c r="AKT560"/>
      <c r="AKU560"/>
      <c r="AKV560"/>
      <c r="AKW560"/>
      <c r="AKX560"/>
      <c r="AKY560"/>
      <c r="AKZ560"/>
      <c r="ALA560"/>
      <c r="ALB560"/>
      <c r="ALC560"/>
      <c r="ALD560"/>
      <c r="ALE560"/>
      <c r="ALF560"/>
      <c r="ALG560"/>
      <c r="ALH560"/>
      <c r="ALI560"/>
      <c r="ALJ560"/>
      <c r="ALK560"/>
      <c r="ALL560"/>
      <c r="ALM560"/>
      <c r="ALN560"/>
      <c r="ALO560"/>
      <c r="ALP560"/>
      <c r="ALQ560"/>
      <c r="ALR560"/>
      <c r="ALS560"/>
      <c r="ALT560"/>
      <c r="ALU560"/>
      <c r="ALV560"/>
      <c r="ALW560"/>
      <c r="ALX560"/>
      <c r="ALY560"/>
      <c r="ALZ560"/>
      <c r="AMA560"/>
      <c r="AMB560"/>
      <c r="AMC560"/>
      <c r="AMD560"/>
      <c r="AME560"/>
      <c r="AMF560"/>
      <c r="AMG560"/>
      <c r="AMH560"/>
      <c r="AMI560"/>
      <c r="AMJ560"/>
      <c r="AMK560"/>
      <c r="AML560"/>
      <c r="AMM560"/>
      <c r="AMN560"/>
      <c r="AMO560"/>
      <c r="AMP560"/>
      <c r="AMQ560"/>
      <c r="AMR560"/>
      <c r="AMS560"/>
      <c r="AMT560"/>
      <c r="AMU560"/>
    </row>
    <row r="561" spans="3:1038" s="6" customFormat="1" ht="15" customHeight="1" x14ac:dyDescent="0.25">
      <c r="C561" s="6" t="str">
        <f t="shared" si="195"/>
        <v>Harvest Thermal</v>
      </c>
      <c r="D561" s="6" t="str">
        <f t="shared" si="196"/>
        <v>PD2A-10-119  (119 gal)</v>
      </c>
      <c r="E561" s="6">
        <f t="shared" si="197"/>
        <v>3000318</v>
      </c>
      <c r="F561" s="55">
        <f t="shared" si="198"/>
        <v>119</v>
      </c>
      <c r="G561" s="6" t="str">
        <f t="shared" si="199"/>
        <v>SANCO2120</v>
      </c>
      <c r="H561" s="114">
        <f t="shared" si="200"/>
        <v>0</v>
      </c>
      <c r="I561" s="152" t="str">
        <f t="shared" si="201"/>
        <v>HarvestThermal_PD2A10119</v>
      </c>
      <c r="J561" s="114">
        <v>3</v>
      </c>
      <c r="K561" s="219">
        <v>3.4</v>
      </c>
      <c r="L561" s="91" t="s">
        <v>188</v>
      </c>
      <c r="M561" s="32">
        <v>3</v>
      </c>
      <c r="N561" s="75">
        <f t="shared" si="202"/>
        <v>30</v>
      </c>
      <c r="O561" s="12" t="s">
        <v>923</v>
      </c>
      <c r="P561" s="62">
        <f>P560+1</f>
        <v>3</v>
      </c>
      <c r="Q561" s="164">
        <f t="shared" si="191"/>
        <v>3000318</v>
      </c>
      <c r="R561" s="9" t="str">
        <f t="shared" si="203"/>
        <v>PD2A-10-119  (119 gal)</v>
      </c>
      <c r="S561" s="11">
        <f t="shared" si="192"/>
        <v>1</v>
      </c>
      <c r="T561" s="13" t="s">
        <v>926</v>
      </c>
      <c r="U561" s="14">
        <v>119</v>
      </c>
      <c r="V561" s="161" t="s">
        <v>921</v>
      </c>
      <c r="W561" s="161" t="s">
        <v>921</v>
      </c>
      <c r="X561" s="85" t="str">
        <f t="shared" si="193"/>
        <v>SANCO2120</v>
      </c>
      <c r="Y561" s="113">
        <v>0</v>
      </c>
      <c r="Z561" s="46"/>
      <c r="AA561" s="47">
        <v>44552</v>
      </c>
      <c r="AB561" s="44"/>
      <c r="AC561" s="124" t="str">
        <f t="shared" si="204"/>
        <v>2,     3000318,   "PD2A-10-119  (119 gal)"</v>
      </c>
      <c r="AD561" s="125" t="s">
        <v>1018</v>
      </c>
      <c r="AE561" t="s">
        <v>929</v>
      </c>
      <c r="AF561" s="167">
        <f t="shared" si="194"/>
        <v>1</v>
      </c>
      <c r="AG561" s="124" t="str">
        <f t="shared" si="205"/>
        <v xml:space="preserve">          case  PD2A-10-119  (119 gal)   :   "HarvestThermal_PD2A10119"</v>
      </c>
      <c r="AH561" s="6">
        <v>3.4</v>
      </c>
      <c r="AJ561" s="6">
        <v>3</v>
      </c>
      <c r="AK561"/>
      <c r="AL561" s="138">
        <f t="shared" si="206"/>
        <v>3.4</v>
      </c>
      <c r="AM561" s="138" t="str">
        <f t="shared" si="207"/>
        <v/>
      </c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  <c r="DQ561"/>
      <c r="DR561"/>
      <c r="DS561"/>
      <c r="DT561"/>
      <c r="DU561"/>
      <c r="DV561"/>
      <c r="DW561"/>
      <c r="DX561"/>
      <c r="DY561"/>
      <c r="DZ561"/>
      <c r="EA561"/>
      <c r="EB561"/>
      <c r="EC561"/>
      <c r="ED561"/>
      <c r="EE561"/>
      <c r="EF561"/>
      <c r="EG561"/>
      <c r="EH561"/>
      <c r="EI561"/>
      <c r="EJ561"/>
      <c r="EK561"/>
      <c r="EL561"/>
      <c r="EM561"/>
      <c r="EN561"/>
      <c r="EO561"/>
      <c r="EP561"/>
      <c r="EQ561"/>
      <c r="ER561"/>
      <c r="ES561"/>
      <c r="ET561"/>
      <c r="EU561"/>
      <c r="EV561"/>
      <c r="EW561"/>
      <c r="EX561"/>
      <c r="EY561"/>
      <c r="EZ561"/>
      <c r="FA561"/>
      <c r="FB561"/>
      <c r="FC561"/>
      <c r="FD561"/>
      <c r="FE561"/>
      <c r="FF561"/>
      <c r="FG561"/>
      <c r="FH561"/>
      <c r="FI561"/>
      <c r="FJ561"/>
      <c r="FK561"/>
      <c r="FL561"/>
      <c r="FM561"/>
      <c r="FN561"/>
      <c r="FO561"/>
      <c r="FP561"/>
      <c r="FQ561"/>
      <c r="FR561"/>
      <c r="FS561"/>
      <c r="FT561"/>
      <c r="FU561"/>
      <c r="FV561"/>
      <c r="FW561"/>
      <c r="FX561"/>
      <c r="FY561"/>
      <c r="FZ561"/>
      <c r="GA561"/>
      <c r="GB561"/>
      <c r="GC561"/>
      <c r="GD561"/>
      <c r="GE561"/>
      <c r="GF561"/>
      <c r="GG561"/>
      <c r="GH561"/>
      <c r="GI561"/>
      <c r="GJ561"/>
      <c r="GK561"/>
      <c r="GL561"/>
      <c r="GM561"/>
      <c r="GN561"/>
      <c r="GO561"/>
      <c r="GP561"/>
      <c r="GQ561"/>
      <c r="GR561"/>
      <c r="GS561"/>
      <c r="GT561"/>
      <c r="GU561"/>
      <c r="GV561"/>
      <c r="GW561"/>
      <c r="GX561"/>
      <c r="GY561"/>
      <c r="GZ561"/>
      <c r="HA561"/>
      <c r="HB561"/>
      <c r="HC561"/>
      <c r="HD561"/>
      <c r="HE561"/>
      <c r="HF561"/>
      <c r="HG561"/>
      <c r="HH561"/>
      <c r="HI561"/>
      <c r="HJ561"/>
      <c r="HK561"/>
      <c r="HL561"/>
      <c r="HM561"/>
      <c r="HN561"/>
      <c r="HO561"/>
      <c r="HP561"/>
      <c r="HQ561"/>
      <c r="HR561"/>
      <c r="HS561"/>
      <c r="HT561"/>
      <c r="HU561"/>
      <c r="HV561"/>
      <c r="HW561"/>
      <c r="HX561"/>
      <c r="HY561"/>
      <c r="HZ561"/>
      <c r="IA561"/>
      <c r="IB561"/>
      <c r="IC561"/>
      <c r="ID561"/>
      <c r="IE561"/>
      <c r="IF561"/>
      <c r="IG561"/>
      <c r="IH561"/>
      <c r="II561"/>
      <c r="IJ561"/>
      <c r="IK561"/>
      <c r="IL561"/>
      <c r="IM561"/>
      <c r="IN561"/>
      <c r="IO561"/>
      <c r="IP561"/>
      <c r="IQ561"/>
      <c r="IR561"/>
      <c r="IS561"/>
      <c r="IT561"/>
      <c r="IU561"/>
      <c r="IV561"/>
      <c r="IW561"/>
      <c r="IX561"/>
      <c r="IY561"/>
      <c r="IZ561"/>
      <c r="JA561"/>
      <c r="JB561"/>
      <c r="JC561"/>
      <c r="JD561"/>
      <c r="JE561"/>
      <c r="JF561"/>
      <c r="JG561"/>
      <c r="JH561"/>
      <c r="JI561"/>
      <c r="JJ561"/>
      <c r="JK561"/>
      <c r="JL561"/>
      <c r="JM561"/>
      <c r="JN561"/>
      <c r="JO561"/>
      <c r="JP561"/>
      <c r="JQ561"/>
      <c r="JR561"/>
      <c r="JS561"/>
      <c r="JT561"/>
      <c r="JU561"/>
      <c r="JV561"/>
      <c r="JW561"/>
      <c r="JX561"/>
      <c r="JY561"/>
      <c r="JZ561"/>
      <c r="KA561"/>
      <c r="KB561"/>
      <c r="KC561"/>
      <c r="KD561"/>
      <c r="KE561"/>
      <c r="KF561"/>
      <c r="KG561"/>
      <c r="KH561"/>
      <c r="KI561"/>
      <c r="KJ561"/>
      <c r="KK561"/>
      <c r="KL561"/>
      <c r="KM561"/>
      <c r="KN561"/>
      <c r="KO561"/>
      <c r="KP561"/>
      <c r="KQ561"/>
      <c r="KR561"/>
      <c r="KS561"/>
      <c r="KT561"/>
      <c r="KU561"/>
      <c r="KV561"/>
      <c r="KW561"/>
      <c r="KX561"/>
      <c r="KY561"/>
      <c r="KZ561"/>
      <c r="LA561"/>
      <c r="LB561"/>
      <c r="LC561"/>
      <c r="LD561"/>
      <c r="LE561"/>
      <c r="LF561"/>
      <c r="LG561"/>
      <c r="LH561"/>
      <c r="LI561"/>
      <c r="LJ561"/>
      <c r="LK561"/>
      <c r="LL561"/>
      <c r="LM561"/>
      <c r="LN561"/>
      <c r="LO561"/>
      <c r="LP561"/>
      <c r="LQ561"/>
      <c r="LR561"/>
      <c r="LS561"/>
      <c r="LT561"/>
      <c r="LU561"/>
      <c r="LV561"/>
      <c r="LW561"/>
      <c r="LX561"/>
      <c r="LY561"/>
      <c r="LZ561"/>
      <c r="MA561"/>
      <c r="MB561"/>
      <c r="MC561"/>
      <c r="MD561"/>
      <c r="ME561"/>
      <c r="MF561"/>
      <c r="MG561"/>
      <c r="MH561"/>
      <c r="MI561"/>
      <c r="MJ561"/>
      <c r="MK561"/>
      <c r="ML561"/>
      <c r="MM561"/>
      <c r="MN561"/>
      <c r="MO561"/>
      <c r="MP561"/>
      <c r="MQ561"/>
      <c r="MR561"/>
      <c r="MS561"/>
      <c r="MT561"/>
      <c r="MU561"/>
      <c r="MV561"/>
      <c r="MW561"/>
      <c r="MX561"/>
      <c r="MY561"/>
      <c r="MZ561"/>
      <c r="NA561"/>
      <c r="NB561"/>
      <c r="NC561"/>
      <c r="ND561"/>
      <c r="NE561"/>
      <c r="NF561"/>
      <c r="NG561"/>
      <c r="NH561"/>
      <c r="NI561"/>
      <c r="NJ561"/>
      <c r="NK561"/>
      <c r="NL561"/>
      <c r="NM561"/>
      <c r="NN561"/>
      <c r="NO561"/>
      <c r="NP561"/>
      <c r="NQ561"/>
      <c r="NR561"/>
      <c r="NS561"/>
      <c r="NT561"/>
      <c r="NU561"/>
      <c r="NV561"/>
      <c r="NW561"/>
      <c r="NX561"/>
      <c r="NY561"/>
      <c r="NZ561"/>
      <c r="OA561"/>
      <c r="OB561"/>
      <c r="OC561"/>
      <c r="OD561"/>
      <c r="OE561"/>
      <c r="OF561"/>
      <c r="OG561"/>
      <c r="OH561"/>
      <c r="OI561"/>
      <c r="OJ561"/>
      <c r="OK561"/>
      <c r="OL561"/>
      <c r="OM561"/>
      <c r="ON561"/>
      <c r="OO561"/>
      <c r="OP561"/>
      <c r="OQ561"/>
      <c r="OR561"/>
      <c r="OS561"/>
      <c r="OT561"/>
      <c r="OU561"/>
      <c r="OV561"/>
      <c r="OW561"/>
      <c r="OX561"/>
      <c r="OY561"/>
      <c r="OZ561"/>
      <c r="PA561"/>
      <c r="PB561"/>
      <c r="PC561"/>
      <c r="PD561"/>
      <c r="PE561"/>
      <c r="PF561"/>
      <c r="PG561"/>
      <c r="PH561"/>
      <c r="PI561"/>
      <c r="PJ561"/>
      <c r="PK561"/>
      <c r="PL561"/>
      <c r="PM561"/>
      <c r="PN561"/>
      <c r="PO561"/>
      <c r="PP561"/>
      <c r="PQ561"/>
      <c r="PR561"/>
      <c r="PS561"/>
      <c r="PT561"/>
      <c r="PU561"/>
      <c r="PV561"/>
      <c r="PW561"/>
      <c r="PX561"/>
      <c r="PY561"/>
      <c r="PZ561"/>
      <c r="QA561"/>
      <c r="QB561"/>
      <c r="QC561"/>
      <c r="QD561"/>
      <c r="QE561"/>
      <c r="QF561"/>
      <c r="QG561"/>
      <c r="QH561"/>
      <c r="QI561"/>
      <c r="QJ561"/>
      <c r="QK561"/>
      <c r="QL561"/>
      <c r="QM561"/>
      <c r="QN561"/>
      <c r="QO561"/>
      <c r="QP561"/>
      <c r="QQ561"/>
      <c r="QR561"/>
      <c r="QS561"/>
      <c r="QT561"/>
      <c r="QU561"/>
      <c r="QV561"/>
      <c r="QW561"/>
      <c r="QX561"/>
      <c r="QY561"/>
      <c r="QZ561"/>
      <c r="RA561"/>
      <c r="RB561"/>
      <c r="RC561"/>
      <c r="RD561"/>
      <c r="RE561"/>
      <c r="RF561"/>
      <c r="RG561"/>
      <c r="RH561"/>
      <c r="RI561"/>
      <c r="RJ561"/>
      <c r="RK561"/>
      <c r="RL561"/>
      <c r="RM561"/>
      <c r="RN561"/>
      <c r="RO561"/>
      <c r="RP561"/>
      <c r="RQ561"/>
      <c r="RR561"/>
      <c r="RS561"/>
      <c r="RT561"/>
      <c r="RU561"/>
      <c r="RV561"/>
      <c r="RW561"/>
      <c r="RX561"/>
      <c r="RY561"/>
      <c r="RZ561"/>
      <c r="SA561"/>
      <c r="SB561"/>
      <c r="SC561"/>
      <c r="SD561"/>
      <c r="SE561"/>
      <c r="SF561"/>
      <c r="SG561"/>
      <c r="SH561"/>
      <c r="SI561"/>
      <c r="SJ561"/>
      <c r="SK561"/>
      <c r="SL561"/>
      <c r="SM561"/>
      <c r="SN561"/>
      <c r="SO561"/>
      <c r="SP561"/>
      <c r="SQ561"/>
      <c r="SR561"/>
      <c r="SS561"/>
      <c r="ST561"/>
      <c r="SU561"/>
      <c r="SV561"/>
      <c r="SW561"/>
      <c r="SX561"/>
      <c r="SY561"/>
      <c r="SZ561"/>
      <c r="TA561"/>
      <c r="TB561"/>
      <c r="TC561"/>
      <c r="TD561"/>
      <c r="TE561"/>
      <c r="TF561"/>
      <c r="TG561"/>
      <c r="TH561"/>
      <c r="TI561"/>
      <c r="TJ561"/>
      <c r="TK561"/>
      <c r="TL561"/>
      <c r="TM561"/>
      <c r="TN561"/>
      <c r="TO561"/>
      <c r="TP561"/>
      <c r="TQ561"/>
      <c r="TR561"/>
      <c r="TS561"/>
      <c r="TT561"/>
      <c r="TU561"/>
      <c r="TV561"/>
      <c r="TW561"/>
      <c r="TX561"/>
      <c r="TY561"/>
      <c r="TZ561"/>
      <c r="UA561"/>
      <c r="UB561"/>
      <c r="UC561"/>
      <c r="UD561"/>
      <c r="UE561"/>
      <c r="UF561"/>
      <c r="UG561"/>
      <c r="UH561"/>
      <c r="UI561"/>
      <c r="UJ561"/>
      <c r="UK561"/>
      <c r="UL561"/>
      <c r="UM561"/>
      <c r="UN561"/>
      <c r="UO561"/>
      <c r="UP561"/>
      <c r="UQ561"/>
      <c r="UR561"/>
      <c r="US561"/>
      <c r="UT561"/>
      <c r="UU561"/>
      <c r="UV561"/>
      <c r="UW561"/>
      <c r="UX561"/>
      <c r="UY561"/>
      <c r="UZ561"/>
      <c r="VA561"/>
      <c r="VB561"/>
      <c r="VC561"/>
      <c r="VD561"/>
      <c r="VE561"/>
      <c r="VF561"/>
      <c r="VG561"/>
      <c r="VH561"/>
      <c r="VI561"/>
      <c r="VJ561"/>
      <c r="VK561"/>
      <c r="VL561"/>
      <c r="VM561"/>
      <c r="VN561"/>
      <c r="VO561"/>
      <c r="VP561"/>
      <c r="VQ561"/>
      <c r="VR561"/>
      <c r="VS561"/>
      <c r="VT561"/>
      <c r="VU561"/>
      <c r="VV561"/>
      <c r="VW561"/>
      <c r="VX561"/>
      <c r="VY561"/>
      <c r="VZ561"/>
      <c r="WA561"/>
      <c r="WB561"/>
      <c r="WC561"/>
      <c r="WD561"/>
      <c r="WE561"/>
      <c r="WF561"/>
      <c r="WG561"/>
      <c r="WH561"/>
      <c r="WI561"/>
      <c r="WJ561"/>
      <c r="WK561"/>
      <c r="WL561"/>
      <c r="WM561"/>
      <c r="WN561"/>
      <c r="WO561"/>
      <c r="WP561"/>
      <c r="WQ561"/>
      <c r="WR561"/>
      <c r="WS561"/>
      <c r="WT561"/>
      <c r="WU561"/>
      <c r="WV561"/>
      <c r="WW561"/>
      <c r="WX561"/>
      <c r="WY561"/>
      <c r="WZ561"/>
      <c r="XA561"/>
      <c r="XB561"/>
      <c r="XC561"/>
      <c r="XD561"/>
      <c r="XE561"/>
      <c r="XF561"/>
      <c r="XG561"/>
      <c r="XH561"/>
      <c r="XI561"/>
      <c r="XJ561"/>
      <c r="XK561"/>
      <c r="XL561"/>
      <c r="XM561"/>
      <c r="XN561"/>
      <c r="XO561"/>
      <c r="XP561"/>
      <c r="XQ561"/>
      <c r="XR561"/>
      <c r="XS561"/>
      <c r="XT561"/>
      <c r="XU561"/>
      <c r="XV561"/>
      <c r="XW561"/>
      <c r="XX561"/>
      <c r="XY561"/>
      <c r="XZ561"/>
      <c r="YA561"/>
      <c r="YB561"/>
      <c r="YC561"/>
      <c r="YD561"/>
      <c r="YE561"/>
      <c r="YF561"/>
      <c r="YG561"/>
      <c r="YH561"/>
      <c r="YI561"/>
      <c r="YJ561"/>
      <c r="YK561"/>
      <c r="YL561"/>
      <c r="YM561"/>
      <c r="YN561"/>
      <c r="YO561"/>
      <c r="YP561"/>
      <c r="YQ561"/>
      <c r="YR561"/>
      <c r="YS561"/>
      <c r="YT561"/>
      <c r="YU561"/>
      <c r="YV561"/>
      <c r="YW561"/>
      <c r="YX561"/>
      <c r="YY561"/>
      <c r="YZ561"/>
      <c r="ZA561"/>
      <c r="ZB561"/>
      <c r="ZC561"/>
      <c r="ZD561"/>
      <c r="ZE561"/>
      <c r="ZF561"/>
      <c r="ZG561"/>
      <c r="ZH561"/>
      <c r="ZI561"/>
      <c r="ZJ561"/>
      <c r="ZK561"/>
      <c r="ZL561"/>
      <c r="ZM561"/>
      <c r="ZN561"/>
      <c r="ZO561"/>
      <c r="ZP561"/>
      <c r="ZQ561"/>
      <c r="ZR561"/>
      <c r="ZS561"/>
      <c r="ZT561"/>
      <c r="ZU561"/>
      <c r="ZV561"/>
      <c r="ZW561"/>
      <c r="ZX561"/>
      <c r="ZY561"/>
      <c r="ZZ561"/>
      <c r="AAA561"/>
      <c r="AAB561"/>
      <c r="AAC561"/>
      <c r="AAD561"/>
      <c r="AAE561"/>
      <c r="AAF561"/>
      <c r="AAG561"/>
      <c r="AAH561"/>
      <c r="AAI561"/>
      <c r="AAJ561"/>
      <c r="AAK561"/>
      <c r="AAL561"/>
      <c r="AAM561"/>
      <c r="AAN561"/>
      <c r="AAO561"/>
      <c r="AAP561"/>
      <c r="AAQ561"/>
      <c r="AAR561"/>
      <c r="AAS561"/>
      <c r="AAT561"/>
      <c r="AAU561"/>
      <c r="AAV561"/>
      <c r="AAW561"/>
      <c r="AAX561"/>
      <c r="AAY561"/>
      <c r="AAZ561"/>
      <c r="ABA561"/>
      <c r="ABB561"/>
      <c r="ABC561"/>
      <c r="ABD561"/>
      <c r="ABE561"/>
      <c r="ABF561"/>
      <c r="ABG561"/>
      <c r="ABH561"/>
      <c r="ABI561"/>
      <c r="ABJ561"/>
      <c r="ABK561"/>
      <c r="ABL561"/>
      <c r="ABM561"/>
      <c r="ABN561"/>
      <c r="ABO561"/>
      <c r="ABP561"/>
      <c r="ABQ561"/>
      <c r="ABR561"/>
      <c r="ABS561"/>
      <c r="ABT561"/>
      <c r="ABU561"/>
      <c r="ABV561"/>
      <c r="ABW561"/>
      <c r="ABX561"/>
      <c r="ABY561"/>
      <c r="ABZ561"/>
      <c r="ACA561"/>
      <c r="ACB561"/>
      <c r="ACC561"/>
      <c r="ACD561"/>
      <c r="ACE561"/>
      <c r="ACF561"/>
      <c r="ACG561"/>
      <c r="ACH561"/>
      <c r="ACI561"/>
      <c r="ACJ561"/>
      <c r="ACK561"/>
      <c r="ACL561"/>
      <c r="ACM561"/>
      <c r="ACN561"/>
      <c r="ACO561"/>
      <c r="ACP561"/>
      <c r="ACQ561"/>
      <c r="ACR561"/>
      <c r="ACS561"/>
      <c r="ACT561"/>
      <c r="ACU561"/>
      <c r="ACV561"/>
      <c r="ACW561"/>
      <c r="ACX561"/>
      <c r="ACY561"/>
      <c r="ACZ561"/>
      <c r="ADA561"/>
      <c r="ADB561"/>
      <c r="ADC561"/>
      <c r="ADD561"/>
      <c r="ADE561"/>
      <c r="ADF561"/>
      <c r="ADG561"/>
      <c r="ADH561"/>
      <c r="ADI561"/>
      <c r="ADJ561"/>
      <c r="ADK561"/>
      <c r="ADL561"/>
      <c r="ADM561"/>
      <c r="ADN561"/>
      <c r="ADO561"/>
      <c r="ADP561"/>
      <c r="ADQ561"/>
      <c r="ADR561"/>
      <c r="ADS561"/>
      <c r="ADT561"/>
      <c r="ADU561"/>
      <c r="ADV561"/>
      <c r="ADW561"/>
      <c r="ADX561"/>
      <c r="ADY561"/>
      <c r="ADZ561"/>
      <c r="AEA561"/>
      <c r="AEB561"/>
      <c r="AEC561"/>
      <c r="AED561"/>
      <c r="AEE561"/>
      <c r="AEF561"/>
      <c r="AEG561"/>
      <c r="AEH561"/>
      <c r="AEI561"/>
      <c r="AEJ561"/>
      <c r="AEK561"/>
      <c r="AEL561"/>
      <c r="AEM561"/>
      <c r="AEN561"/>
      <c r="AEO561"/>
      <c r="AEP561"/>
      <c r="AEQ561"/>
      <c r="AER561"/>
      <c r="AES561"/>
      <c r="AET561"/>
      <c r="AEU561"/>
      <c r="AEV561"/>
      <c r="AEW561"/>
      <c r="AEX561"/>
      <c r="AEY561"/>
      <c r="AEZ561"/>
      <c r="AFA561"/>
      <c r="AFB561"/>
      <c r="AFC561"/>
      <c r="AFD561"/>
      <c r="AFE561"/>
      <c r="AFF561"/>
      <c r="AFG561"/>
      <c r="AFH561"/>
      <c r="AFI561"/>
      <c r="AFJ561"/>
      <c r="AFK561"/>
      <c r="AFL561"/>
      <c r="AFM561"/>
      <c r="AFN561"/>
      <c r="AFO561"/>
      <c r="AFP561"/>
      <c r="AFQ561"/>
      <c r="AFR561"/>
      <c r="AFS561"/>
      <c r="AFT561"/>
      <c r="AFU561"/>
      <c r="AFV561"/>
      <c r="AFW561"/>
      <c r="AFX561"/>
      <c r="AFY561"/>
      <c r="AFZ561"/>
      <c r="AGA561"/>
      <c r="AGB561"/>
      <c r="AGC561"/>
      <c r="AGD561"/>
      <c r="AGE561"/>
      <c r="AGF561"/>
      <c r="AGG561"/>
      <c r="AGH561"/>
      <c r="AGI561"/>
      <c r="AGJ561"/>
      <c r="AGK561"/>
      <c r="AGL561"/>
      <c r="AGM561"/>
      <c r="AGN561"/>
      <c r="AGO561"/>
      <c r="AGP561"/>
      <c r="AGQ561"/>
      <c r="AGR561"/>
      <c r="AGS561"/>
      <c r="AGT561"/>
      <c r="AGU561"/>
      <c r="AGV561"/>
      <c r="AGW561"/>
      <c r="AGX561"/>
      <c r="AGY561"/>
      <c r="AGZ561"/>
      <c r="AHA561"/>
      <c r="AHB561"/>
      <c r="AHC561"/>
      <c r="AHD561"/>
      <c r="AHE561"/>
      <c r="AHF561"/>
      <c r="AHG561"/>
      <c r="AHH561"/>
      <c r="AHI561"/>
      <c r="AHJ561"/>
      <c r="AHK561"/>
      <c r="AHL561"/>
      <c r="AHM561"/>
      <c r="AHN561"/>
      <c r="AHO561"/>
      <c r="AHP561"/>
      <c r="AHQ561"/>
      <c r="AHR561"/>
      <c r="AHS561"/>
      <c r="AHT561"/>
      <c r="AHU561"/>
      <c r="AHV561"/>
      <c r="AHW561"/>
      <c r="AHX561"/>
      <c r="AHY561"/>
      <c r="AHZ561"/>
      <c r="AIA561"/>
      <c r="AIB561"/>
      <c r="AIC561"/>
      <c r="AID561"/>
      <c r="AIE561"/>
      <c r="AIF561"/>
      <c r="AIG561"/>
      <c r="AIH561"/>
      <c r="AII561"/>
      <c r="AIJ561"/>
      <c r="AIK561"/>
      <c r="AIL561"/>
      <c r="AIM561"/>
      <c r="AIN561"/>
      <c r="AIO561"/>
      <c r="AIP561"/>
      <c r="AIQ561"/>
      <c r="AIR561"/>
      <c r="AIS561"/>
      <c r="AIT561"/>
      <c r="AIU561"/>
      <c r="AIV561"/>
      <c r="AIW561"/>
      <c r="AIX561"/>
      <c r="AIY561"/>
      <c r="AIZ561"/>
      <c r="AJA561"/>
      <c r="AJB561"/>
      <c r="AJC561"/>
      <c r="AJD561"/>
      <c r="AJE561"/>
      <c r="AJF561"/>
      <c r="AJG561"/>
      <c r="AJH561"/>
      <c r="AJI561"/>
      <c r="AJJ561"/>
      <c r="AJK561"/>
      <c r="AJL561"/>
      <c r="AJM561"/>
      <c r="AJN561"/>
      <c r="AJO561"/>
      <c r="AJP561"/>
      <c r="AJQ561"/>
      <c r="AJR561"/>
      <c r="AJS561"/>
      <c r="AJT561"/>
      <c r="AJU561"/>
      <c r="AJV561"/>
      <c r="AJW561"/>
      <c r="AJX561"/>
      <c r="AJY561"/>
      <c r="AJZ561"/>
      <c r="AKA561"/>
      <c r="AKB561"/>
      <c r="AKC561"/>
      <c r="AKD561"/>
      <c r="AKE561"/>
      <c r="AKF561"/>
      <c r="AKG561"/>
      <c r="AKH561"/>
      <c r="AKI561"/>
      <c r="AKJ561"/>
      <c r="AKK561"/>
      <c r="AKL561"/>
      <c r="AKM561"/>
      <c r="AKN561"/>
      <c r="AKO561"/>
      <c r="AKP561"/>
      <c r="AKQ561"/>
      <c r="AKR561"/>
      <c r="AKS561"/>
      <c r="AKT561"/>
      <c r="AKU561"/>
      <c r="AKV561"/>
      <c r="AKW561"/>
      <c r="AKX561"/>
      <c r="AKY561"/>
      <c r="AKZ561"/>
      <c r="ALA561"/>
      <c r="ALB561"/>
      <c r="ALC561"/>
      <c r="ALD561"/>
      <c r="ALE561"/>
      <c r="ALF561"/>
      <c r="ALG561"/>
      <c r="ALH561"/>
      <c r="ALI561"/>
      <c r="ALJ561"/>
      <c r="ALK561"/>
      <c r="ALL561"/>
      <c r="ALM561"/>
      <c r="ALN561"/>
      <c r="ALO561"/>
      <c r="ALP561"/>
      <c r="ALQ561"/>
      <c r="ALR561"/>
      <c r="ALS561"/>
      <c r="ALT561"/>
      <c r="ALU561"/>
      <c r="ALV561"/>
      <c r="ALW561"/>
      <c r="ALX561"/>
      <c r="ALY561"/>
      <c r="ALZ561"/>
      <c r="AMA561"/>
      <c r="AMB561"/>
      <c r="AMC561"/>
      <c r="AMD561"/>
      <c r="AME561"/>
      <c r="AMF561"/>
      <c r="AMG561"/>
      <c r="AMH561"/>
      <c r="AMI561"/>
      <c r="AMJ561"/>
      <c r="AMK561"/>
      <c r="AML561"/>
      <c r="AMM561"/>
      <c r="AMN561"/>
      <c r="AMO561"/>
      <c r="AMP561"/>
      <c r="AMQ561"/>
      <c r="AMR561"/>
      <c r="AMS561"/>
      <c r="AMT561"/>
      <c r="AMU561"/>
    </row>
    <row r="562" spans="3:1038" s="6" customFormat="1" ht="15" customHeight="1" x14ac:dyDescent="0.25">
      <c r="C562" s="6" t="str">
        <f t="shared" si="195"/>
        <v>State</v>
      </c>
      <c r="D562" s="6" t="str">
        <f t="shared" si="196"/>
        <v>HPAX-40-DHPT 2**  (40 gal)</v>
      </c>
      <c r="E562" s="6">
        <f t="shared" si="197"/>
        <v>2301920</v>
      </c>
      <c r="F562" s="55">
        <f t="shared" si="198"/>
        <v>40</v>
      </c>
      <c r="G562" s="6" t="str">
        <f t="shared" si="199"/>
        <v>AOSmithHPTS40</v>
      </c>
      <c r="H562" s="114">
        <f t="shared" si="200"/>
        <v>0</v>
      </c>
      <c r="I562" s="152" t="str">
        <f t="shared" si="201"/>
        <v>StateHPAX40DHPT2xx</v>
      </c>
      <c r="J562" s="114">
        <v>4</v>
      </c>
      <c r="K562" s="219">
        <v>3.6</v>
      </c>
      <c r="L562" s="91" t="s">
        <v>188</v>
      </c>
      <c r="M562" s="175"/>
      <c r="N562" s="131">
        <f t="shared" si="202"/>
        <v>23</v>
      </c>
      <c r="O562" s="204" t="s">
        <v>39</v>
      </c>
      <c r="P562" s="177">
        <v>19</v>
      </c>
      <c r="Q562" s="164">
        <f t="shared" si="191"/>
        <v>2301920</v>
      </c>
      <c r="R562" s="9" t="str">
        <f t="shared" si="203"/>
        <v>HPAX-40-DHPT 2**  (40 gal)</v>
      </c>
      <c r="S562" s="11">
        <f t="shared" si="192"/>
        <v>1</v>
      </c>
      <c r="T562" s="199" t="s">
        <v>1226</v>
      </c>
      <c r="U562" s="201">
        <v>40</v>
      </c>
      <c r="V562" s="174" t="s">
        <v>933</v>
      </c>
      <c r="W562" s="174" t="s">
        <v>933</v>
      </c>
      <c r="X562" s="129" t="str">
        <f t="shared" si="193"/>
        <v>AOSmithHPTS40</v>
      </c>
      <c r="Y562" s="195">
        <v>0</v>
      </c>
      <c r="Z562" s="165"/>
      <c r="AA562" s="185"/>
      <c r="AB562" s="166"/>
      <c r="AC562" s="124" t="str">
        <f t="shared" si="204"/>
        <v>2,     2301920,   "HPAX-40-DHPT 2**  (40 gal)"</v>
      </c>
      <c r="AD562" s="196" t="str">
        <f>O562</f>
        <v>State</v>
      </c>
      <c r="AE562" s="202" t="s">
        <v>1239</v>
      </c>
      <c r="AF562" s="167">
        <f t="shared" si="194"/>
        <v>1</v>
      </c>
      <c r="AG562" s="124" t="str">
        <f t="shared" si="205"/>
        <v xml:space="preserve">          case  HPAX-40-DHPT 2**  (40 gal)   :   "StateHPAX40DHPT2xx"</v>
      </c>
      <c r="AH562" s="6">
        <v>3.6</v>
      </c>
      <c r="AJ562" s="6">
        <v>4</v>
      </c>
      <c r="AK562"/>
      <c r="AL562" s="138" t="str">
        <f t="shared" si="206"/>
        <v/>
      </c>
      <c r="AM562" s="138">
        <f t="shared" si="207"/>
        <v>3.6</v>
      </c>
      <c r="AN562"/>
      <c r="AO562"/>
      <c r="AP562"/>
      <c r="AQ562"/>
      <c r="AR562"/>
    </row>
    <row r="563" spans="3:1038" s="6" customFormat="1" ht="15" customHeight="1" x14ac:dyDescent="0.25">
      <c r="C563" s="6" t="str">
        <f t="shared" si="195"/>
        <v>State</v>
      </c>
      <c r="D563" s="6" t="str">
        <f t="shared" si="196"/>
        <v>HPAX-50-DHPT 2**  (50 gal)</v>
      </c>
      <c r="E563" s="6">
        <f t="shared" si="197"/>
        <v>2302083</v>
      </c>
      <c r="F563" s="55">
        <f t="shared" si="198"/>
        <v>50</v>
      </c>
      <c r="G563" s="6" t="str">
        <f t="shared" si="199"/>
        <v>AOSmithHPTS50</v>
      </c>
      <c r="H563" s="114">
        <f t="shared" si="200"/>
        <v>0</v>
      </c>
      <c r="I563" s="152" t="str">
        <f t="shared" si="201"/>
        <v>StateHPAX50DHPT2xx</v>
      </c>
      <c r="J563" s="114">
        <v>4</v>
      </c>
      <c r="K563" s="219">
        <v>3.68</v>
      </c>
      <c r="L563" s="91" t="s">
        <v>188</v>
      </c>
      <c r="M563" s="183"/>
      <c r="N563" s="131">
        <f t="shared" si="202"/>
        <v>23</v>
      </c>
      <c r="O563" s="174" t="s">
        <v>39</v>
      </c>
      <c r="P563" s="178">
        <f t="shared" ref="P563:P568" si="263">P562+1</f>
        <v>20</v>
      </c>
      <c r="Q563" s="164">
        <f t="shared" si="191"/>
        <v>2302083</v>
      </c>
      <c r="R563" s="9" t="str">
        <f t="shared" si="203"/>
        <v>HPAX-50-DHPT 2**  (50 gal)</v>
      </c>
      <c r="S563" s="11">
        <f t="shared" si="192"/>
        <v>1</v>
      </c>
      <c r="T563" s="200" t="s">
        <v>1227</v>
      </c>
      <c r="U563" s="184">
        <v>50</v>
      </c>
      <c r="V563" s="174" t="s">
        <v>817</v>
      </c>
      <c r="W563" s="174" t="s">
        <v>817</v>
      </c>
      <c r="X563" s="129" t="str">
        <f t="shared" si="193"/>
        <v>AOSmithHPTS50</v>
      </c>
      <c r="Y563" s="195">
        <v>0</v>
      </c>
      <c r="Z563" s="165"/>
      <c r="AA563" s="185"/>
      <c r="AB563" s="166"/>
      <c r="AC563" s="124" t="str">
        <f t="shared" si="204"/>
        <v>2,     2302083,   "HPAX-50-DHPT 2**  (50 gal)"</v>
      </c>
      <c r="AD563" s="196" t="str">
        <f t="shared" ref="AD563:AD568" si="264">AD562</f>
        <v>State</v>
      </c>
      <c r="AE563" s="202" t="s">
        <v>1238</v>
      </c>
      <c r="AF563" s="167">
        <f t="shared" si="194"/>
        <v>1</v>
      </c>
      <c r="AG563" s="124" t="str">
        <f t="shared" si="205"/>
        <v xml:space="preserve">          case  HPAX-50-DHPT 2**  (50 gal)   :   "StateHPAX50DHPT2xx"</v>
      </c>
      <c r="AH563" s="6">
        <v>3.68</v>
      </c>
      <c r="AJ563" s="6">
        <v>4</v>
      </c>
      <c r="AK563" s="18"/>
      <c r="AL563" s="138" t="str">
        <f t="shared" si="206"/>
        <v/>
      </c>
      <c r="AM563" s="138">
        <f t="shared" si="207"/>
        <v>3.68</v>
      </c>
      <c r="AN563" s="18"/>
      <c r="AO563" s="18"/>
      <c r="AP563" s="18"/>
      <c r="AQ563" s="18"/>
      <c r="AR563" s="1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  <c r="FS563" s="28"/>
      <c r="FT563" s="28"/>
      <c r="FU563" s="28"/>
      <c r="FV563" s="28"/>
      <c r="FW563" s="28"/>
      <c r="FX563" s="28"/>
      <c r="FY563" s="28"/>
      <c r="FZ563" s="28"/>
      <c r="GA563" s="28"/>
      <c r="GB563" s="28"/>
      <c r="GC563" s="28"/>
      <c r="GD563" s="28"/>
      <c r="GE563" s="28"/>
      <c r="GF563" s="28"/>
      <c r="GG563" s="28"/>
      <c r="GH563" s="28"/>
      <c r="GI563" s="28"/>
      <c r="GJ563" s="28"/>
      <c r="GK563" s="28"/>
      <c r="GL563" s="28"/>
      <c r="GM563" s="28"/>
      <c r="GN563" s="28"/>
      <c r="GO563" s="28"/>
      <c r="GP563" s="28"/>
      <c r="GQ563" s="28"/>
      <c r="GR563" s="28"/>
      <c r="GS563" s="28"/>
      <c r="GT563" s="28"/>
      <c r="GU563" s="28"/>
      <c r="GV563" s="28"/>
      <c r="GW563" s="28"/>
      <c r="GX563" s="28"/>
      <c r="GY563" s="28"/>
      <c r="GZ563" s="28"/>
      <c r="HA563" s="28"/>
      <c r="HB563" s="28"/>
      <c r="HC563" s="28"/>
      <c r="HD563" s="28"/>
      <c r="HE563" s="28"/>
      <c r="HF563" s="28"/>
      <c r="HG563" s="28"/>
      <c r="HH563" s="28"/>
      <c r="HI563" s="28"/>
      <c r="HJ563" s="28"/>
      <c r="HK563" s="28"/>
      <c r="HL563" s="28"/>
      <c r="HM563" s="28"/>
      <c r="HN563" s="28"/>
      <c r="HO563" s="28"/>
      <c r="HP563" s="28"/>
      <c r="HQ563" s="28"/>
      <c r="HR563" s="28"/>
      <c r="HS563" s="28"/>
      <c r="HT563" s="28"/>
      <c r="HU563" s="28"/>
      <c r="HV563" s="28"/>
      <c r="HW563" s="28"/>
      <c r="HX563" s="28"/>
      <c r="HY563" s="28"/>
      <c r="HZ563" s="28"/>
      <c r="IA563" s="28"/>
      <c r="IB563" s="28"/>
      <c r="IC563" s="28"/>
      <c r="ID563" s="28"/>
      <c r="IE563" s="28"/>
      <c r="IF563" s="28"/>
      <c r="IG563" s="28"/>
      <c r="IH563" s="28"/>
      <c r="II563" s="28"/>
      <c r="IJ563" s="28"/>
      <c r="IK563" s="28"/>
      <c r="IL563" s="28"/>
      <c r="IM563" s="28"/>
      <c r="IN563" s="28"/>
      <c r="IO563" s="28"/>
      <c r="IP563" s="28"/>
      <c r="IQ563" s="28"/>
      <c r="IR563" s="28"/>
      <c r="IS563" s="28"/>
      <c r="IT563" s="28"/>
      <c r="IU563" s="28"/>
      <c r="IV563" s="28"/>
      <c r="IW563" s="28"/>
      <c r="IX563" s="28"/>
      <c r="IY563" s="28"/>
      <c r="IZ563" s="28"/>
      <c r="JA563" s="28"/>
      <c r="JB563" s="28"/>
      <c r="JC563" s="28"/>
      <c r="JD563" s="28"/>
      <c r="JE563" s="28"/>
      <c r="JF563" s="28"/>
      <c r="JG563" s="28"/>
      <c r="JH563" s="28"/>
      <c r="JI563" s="28"/>
      <c r="JJ563" s="28"/>
      <c r="JK563" s="28"/>
      <c r="JL563" s="28"/>
      <c r="JM563" s="28"/>
      <c r="JN563" s="28"/>
      <c r="JO563" s="28"/>
      <c r="JP563" s="28"/>
      <c r="JQ563" s="28"/>
      <c r="JR563" s="28"/>
      <c r="JS563" s="28"/>
      <c r="JT563" s="28"/>
      <c r="JU563" s="28"/>
      <c r="JV563" s="28"/>
      <c r="JW563" s="28"/>
      <c r="JX563" s="28"/>
      <c r="JY563" s="28"/>
      <c r="JZ563" s="28"/>
      <c r="KA563" s="28"/>
      <c r="KB563" s="28"/>
      <c r="KC563" s="28"/>
      <c r="KD563" s="28"/>
      <c r="KE563" s="28"/>
      <c r="KF563" s="28"/>
      <c r="KG563" s="28"/>
      <c r="KH563" s="28"/>
      <c r="KI563" s="28"/>
      <c r="KJ563" s="28"/>
      <c r="KK563" s="28"/>
      <c r="KL563" s="28"/>
      <c r="KM563" s="28"/>
      <c r="KN563" s="28"/>
      <c r="KO563" s="28"/>
      <c r="KP563" s="28"/>
      <c r="KQ563" s="28"/>
      <c r="KR563" s="28"/>
      <c r="KS563" s="28"/>
      <c r="KT563" s="28"/>
      <c r="KU563" s="28"/>
      <c r="KV563" s="28"/>
      <c r="KW563" s="28"/>
      <c r="KX563" s="28"/>
      <c r="KY563" s="28"/>
      <c r="KZ563" s="28"/>
      <c r="LA563" s="28"/>
      <c r="LB563" s="28"/>
      <c r="LC563" s="28"/>
      <c r="LD563" s="28"/>
      <c r="LE563" s="28"/>
      <c r="LF563" s="28"/>
      <c r="LG563" s="28"/>
      <c r="LH563" s="28"/>
      <c r="LI563" s="28"/>
      <c r="LJ563" s="28"/>
      <c r="LK563" s="28"/>
      <c r="LL563" s="28"/>
      <c r="LM563" s="28"/>
      <c r="LN563" s="28"/>
      <c r="LO563" s="28"/>
      <c r="LP563" s="28"/>
      <c r="LQ563" s="28"/>
      <c r="LR563" s="28"/>
      <c r="LS563" s="28"/>
      <c r="LT563" s="28"/>
      <c r="LU563" s="28"/>
      <c r="LV563" s="28"/>
      <c r="LW563" s="28"/>
      <c r="LX563" s="28"/>
      <c r="LY563" s="28"/>
      <c r="LZ563" s="28"/>
      <c r="MA563" s="28"/>
      <c r="MB563" s="28"/>
      <c r="MC563" s="28"/>
      <c r="MD563" s="28"/>
      <c r="ME563" s="28"/>
      <c r="MF563" s="28"/>
      <c r="MG563" s="28"/>
      <c r="MH563" s="28"/>
      <c r="MI563" s="28"/>
      <c r="MJ563" s="28"/>
      <c r="MK563" s="28"/>
      <c r="ML563" s="28"/>
      <c r="MM563" s="28"/>
      <c r="MN563" s="28"/>
      <c r="MO563" s="28"/>
      <c r="MP563" s="28"/>
      <c r="MQ563" s="28"/>
      <c r="MR563" s="28"/>
      <c r="MS563" s="28"/>
      <c r="MT563" s="28"/>
      <c r="MU563" s="28"/>
      <c r="MV563" s="28"/>
      <c r="MW563" s="28"/>
      <c r="MX563" s="28"/>
      <c r="MY563" s="28"/>
      <c r="MZ563" s="28"/>
      <c r="NA563" s="28"/>
      <c r="NB563" s="28"/>
      <c r="NC563" s="28"/>
      <c r="ND563" s="28"/>
      <c r="NE563" s="28"/>
      <c r="NF563" s="28"/>
      <c r="NG563" s="28"/>
      <c r="NH563" s="28"/>
      <c r="NI563" s="28"/>
      <c r="NJ563" s="28"/>
      <c r="NK563" s="28"/>
      <c r="NL563" s="28"/>
      <c r="NM563" s="28"/>
      <c r="NN563" s="28"/>
      <c r="NO563" s="28"/>
      <c r="NP563" s="28"/>
      <c r="NQ563" s="28"/>
      <c r="NR563" s="28"/>
      <c r="NS563" s="28"/>
      <c r="NT563" s="28"/>
      <c r="NU563" s="28"/>
      <c r="NV563" s="28"/>
      <c r="NW563" s="28"/>
      <c r="NX563" s="28"/>
      <c r="NY563" s="28"/>
      <c r="NZ563" s="28"/>
      <c r="OA563" s="28"/>
      <c r="OB563" s="28"/>
      <c r="OC563" s="28"/>
      <c r="OD563" s="28"/>
      <c r="OE563" s="28"/>
      <c r="OF563" s="28"/>
      <c r="OG563" s="28"/>
      <c r="OH563" s="28"/>
      <c r="OI563" s="28"/>
      <c r="OJ563" s="28"/>
      <c r="OK563" s="28"/>
      <c r="OL563" s="28"/>
      <c r="OM563" s="28"/>
      <c r="ON563" s="28"/>
      <c r="OO563" s="28"/>
      <c r="OP563" s="28"/>
      <c r="OQ563" s="28"/>
      <c r="OR563" s="28"/>
      <c r="OS563" s="28"/>
      <c r="OT563" s="28"/>
      <c r="OU563" s="28"/>
      <c r="OV563" s="28"/>
      <c r="OW563" s="28"/>
      <c r="OX563" s="28"/>
      <c r="OY563" s="28"/>
      <c r="OZ563" s="28"/>
      <c r="PA563" s="28"/>
      <c r="PB563" s="28"/>
      <c r="PC563" s="28"/>
      <c r="PD563" s="28"/>
      <c r="PE563" s="28"/>
      <c r="PF563" s="28"/>
      <c r="PG563" s="28"/>
      <c r="PH563" s="28"/>
      <c r="PI563" s="28"/>
      <c r="PJ563" s="28"/>
      <c r="PK563" s="28"/>
      <c r="PL563" s="28"/>
      <c r="PM563" s="28"/>
      <c r="PN563" s="28"/>
      <c r="PO563" s="28"/>
      <c r="PP563" s="28"/>
      <c r="PQ563" s="28"/>
      <c r="PR563" s="28"/>
      <c r="PS563" s="28"/>
      <c r="PT563" s="28"/>
      <c r="PU563" s="28"/>
      <c r="PV563" s="28"/>
      <c r="PW563" s="28"/>
      <c r="PX563" s="28"/>
      <c r="PY563" s="28"/>
      <c r="PZ563" s="28"/>
      <c r="QA563" s="28"/>
      <c r="QB563" s="28"/>
      <c r="QC563" s="28"/>
      <c r="QD563" s="28"/>
      <c r="QE563" s="28"/>
      <c r="QF563" s="28"/>
      <c r="QG563" s="28"/>
      <c r="QH563" s="28"/>
      <c r="QI563" s="28"/>
      <c r="QJ563" s="28"/>
      <c r="QK563" s="28"/>
      <c r="QL563" s="28"/>
      <c r="QM563" s="28"/>
      <c r="QN563" s="28"/>
      <c r="QO563" s="28"/>
      <c r="QP563" s="28"/>
      <c r="QQ563" s="28"/>
      <c r="QR563" s="28"/>
      <c r="QS563" s="28"/>
      <c r="QT563" s="28"/>
      <c r="QU563" s="28"/>
      <c r="QV563" s="28"/>
      <c r="QW563" s="28"/>
      <c r="QX563" s="28"/>
      <c r="QY563" s="28"/>
      <c r="QZ563" s="28"/>
      <c r="RA563" s="28"/>
      <c r="RB563" s="28"/>
      <c r="RC563" s="28"/>
      <c r="RD563" s="28"/>
      <c r="RE563" s="28"/>
      <c r="RF563" s="28"/>
      <c r="RG563" s="28"/>
      <c r="RH563" s="28"/>
      <c r="RI563" s="28"/>
      <c r="RJ563" s="28"/>
      <c r="RK563" s="28"/>
      <c r="RL563" s="28"/>
      <c r="RM563" s="28"/>
      <c r="RN563" s="28"/>
      <c r="RO563" s="28"/>
      <c r="RP563" s="28"/>
      <c r="RQ563" s="28"/>
      <c r="RR563" s="28"/>
      <c r="RS563" s="28"/>
      <c r="RT563" s="28"/>
      <c r="RU563" s="28"/>
      <c r="RV563" s="28"/>
      <c r="RW563" s="28"/>
      <c r="RX563" s="28"/>
      <c r="RY563" s="28"/>
      <c r="RZ563" s="28"/>
      <c r="SA563" s="28"/>
      <c r="SB563" s="28"/>
      <c r="SC563" s="28"/>
      <c r="SD563" s="28"/>
      <c r="SE563" s="28"/>
      <c r="SF563" s="28"/>
      <c r="SG563" s="28"/>
      <c r="SH563" s="28"/>
      <c r="SI563" s="28"/>
      <c r="SJ563" s="28"/>
      <c r="SK563" s="28"/>
      <c r="SL563" s="28"/>
      <c r="SM563" s="28"/>
      <c r="SN563" s="28"/>
      <c r="SO563" s="28"/>
      <c r="SP563" s="28"/>
      <c r="SQ563" s="28"/>
      <c r="SR563" s="28"/>
      <c r="SS563" s="28"/>
      <c r="ST563" s="28"/>
      <c r="SU563" s="28"/>
      <c r="SV563" s="28"/>
      <c r="SW563" s="28"/>
      <c r="SX563" s="28"/>
      <c r="SY563" s="28"/>
      <c r="SZ563" s="28"/>
      <c r="TA563" s="28"/>
      <c r="TB563" s="28"/>
      <c r="TC563" s="28"/>
      <c r="TD563" s="28"/>
      <c r="TE563" s="28"/>
      <c r="TF563" s="28"/>
      <c r="TG563" s="28"/>
      <c r="TH563" s="28"/>
      <c r="TI563" s="28"/>
      <c r="TJ563" s="28"/>
      <c r="TK563" s="28"/>
      <c r="TL563" s="28"/>
      <c r="TM563" s="28"/>
      <c r="TN563" s="28"/>
      <c r="TO563" s="28"/>
      <c r="TP563" s="28"/>
      <c r="TQ563" s="28"/>
      <c r="TR563" s="28"/>
      <c r="TS563" s="28"/>
      <c r="TT563" s="28"/>
      <c r="TU563" s="28"/>
      <c r="TV563" s="28"/>
      <c r="TW563" s="28"/>
      <c r="TX563" s="28"/>
      <c r="TY563" s="28"/>
      <c r="TZ563" s="28"/>
      <c r="UA563" s="28"/>
      <c r="UB563" s="28"/>
      <c r="UC563" s="28"/>
      <c r="UD563" s="28"/>
      <c r="UE563" s="28"/>
      <c r="UF563" s="28"/>
      <c r="UG563" s="28"/>
      <c r="UH563" s="28"/>
      <c r="UI563" s="28"/>
      <c r="UJ563" s="28"/>
      <c r="UK563" s="28"/>
      <c r="UL563" s="28"/>
      <c r="UM563" s="28"/>
      <c r="UN563" s="28"/>
      <c r="UO563" s="28"/>
      <c r="UP563" s="28"/>
      <c r="UQ563" s="28"/>
      <c r="UR563" s="28"/>
      <c r="US563" s="28"/>
      <c r="UT563" s="28"/>
      <c r="UU563" s="28"/>
      <c r="UV563" s="28"/>
      <c r="UW563" s="28"/>
      <c r="UX563" s="28"/>
      <c r="UY563" s="28"/>
      <c r="UZ563" s="28"/>
      <c r="VA563" s="28"/>
      <c r="VB563" s="28"/>
      <c r="VC563" s="28"/>
      <c r="VD563" s="28"/>
      <c r="VE563" s="28"/>
      <c r="VF563" s="28"/>
      <c r="VG563" s="28"/>
      <c r="VH563" s="28"/>
      <c r="VI563" s="28"/>
      <c r="VJ563" s="28"/>
      <c r="VK563" s="28"/>
      <c r="VL563" s="28"/>
      <c r="VM563" s="28"/>
      <c r="VN563" s="28"/>
      <c r="VO563" s="28"/>
      <c r="VP563" s="28"/>
      <c r="VQ563" s="28"/>
      <c r="VR563" s="28"/>
      <c r="VS563" s="28"/>
      <c r="VT563" s="28"/>
      <c r="VU563" s="28"/>
      <c r="VV563" s="28"/>
      <c r="VW563" s="28"/>
      <c r="VX563" s="28"/>
      <c r="VY563" s="28"/>
      <c r="VZ563" s="28"/>
      <c r="WA563" s="28"/>
      <c r="WB563" s="28"/>
      <c r="WC563" s="28"/>
      <c r="WD563" s="28"/>
      <c r="WE563" s="28"/>
      <c r="WF563" s="28"/>
      <c r="WG563" s="28"/>
      <c r="WH563" s="28"/>
      <c r="WI563" s="28"/>
      <c r="WJ563" s="28"/>
      <c r="WK563" s="28"/>
      <c r="WL563" s="28"/>
      <c r="WM563" s="28"/>
      <c r="WN563" s="28"/>
      <c r="WO563" s="28"/>
      <c r="WP563" s="28"/>
      <c r="WQ563" s="28"/>
      <c r="WR563" s="28"/>
      <c r="WS563" s="28"/>
      <c r="WT563" s="28"/>
      <c r="WU563" s="28"/>
      <c r="WV563" s="28"/>
      <c r="WW563" s="28"/>
      <c r="WX563" s="28"/>
      <c r="WY563" s="28"/>
      <c r="WZ563" s="28"/>
      <c r="XA563" s="28"/>
      <c r="XB563" s="28"/>
      <c r="XC563" s="28"/>
      <c r="XD563" s="28"/>
      <c r="XE563" s="28"/>
      <c r="XF563" s="28"/>
      <c r="XG563" s="28"/>
      <c r="XH563" s="28"/>
      <c r="XI563" s="28"/>
      <c r="XJ563" s="28"/>
      <c r="XK563" s="28"/>
      <c r="XL563" s="28"/>
      <c r="XM563" s="28"/>
      <c r="XN563" s="28"/>
      <c r="XO563" s="28"/>
      <c r="XP563" s="28"/>
      <c r="XQ563" s="28"/>
      <c r="XR563" s="28"/>
      <c r="XS563" s="28"/>
      <c r="XT563" s="28"/>
      <c r="XU563" s="28"/>
      <c r="XV563" s="28"/>
      <c r="XW563" s="28"/>
      <c r="XX563" s="28"/>
      <c r="XY563" s="28"/>
      <c r="XZ563" s="28"/>
      <c r="YA563" s="28"/>
      <c r="YB563" s="28"/>
      <c r="YC563" s="28"/>
      <c r="YD563" s="28"/>
      <c r="YE563" s="28"/>
      <c r="YF563" s="28"/>
      <c r="YG563" s="28"/>
      <c r="YH563" s="28"/>
      <c r="YI563" s="28"/>
      <c r="YJ563" s="28"/>
      <c r="YK563" s="28"/>
      <c r="YL563" s="28"/>
      <c r="YM563" s="28"/>
      <c r="YN563" s="28"/>
      <c r="YO563" s="28"/>
      <c r="YP563" s="28"/>
      <c r="YQ563" s="28"/>
      <c r="YR563" s="28"/>
      <c r="YS563" s="28"/>
      <c r="YT563" s="28"/>
      <c r="YU563" s="28"/>
      <c r="YV563" s="28"/>
      <c r="YW563" s="28"/>
      <c r="YX563" s="28"/>
      <c r="YY563" s="28"/>
      <c r="YZ563" s="28"/>
      <c r="ZA563" s="28"/>
      <c r="ZB563" s="28"/>
      <c r="ZC563" s="28"/>
      <c r="ZD563" s="28"/>
      <c r="ZE563" s="28"/>
      <c r="ZF563" s="28"/>
      <c r="ZG563" s="28"/>
      <c r="ZH563" s="28"/>
      <c r="ZI563" s="28"/>
      <c r="ZJ563" s="28"/>
      <c r="ZK563" s="28"/>
      <c r="ZL563" s="28"/>
      <c r="ZM563" s="28"/>
      <c r="ZN563" s="28"/>
      <c r="ZO563" s="28"/>
      <c r="ZP563" s="28"/>
      <c r="ZQ563" s="28"/>
      <c r="ZR563" s="28"/>
      <c r="ZS563" s="28"/>
      <c r="ZT563" s="28"/>
      <c r="ZU563" s="28"/>
      <c r="ZV563" s="28"/>
      <c r="ZW563" s="28"/>
      <c r="ZX563" s="28"/>
      <c r="ZY563" s="28"/>
      <c r="ZZ563" s="28"/>
      <c r="AAA563" s="28"/>
      <c r="AAB563" s="28"/>
      <c r="AAC563" s="28"/>
      <c r="AAD563" s="28"/>
      <c r="AAE563" s="28"/>
      <c r="AAF563" s="28"/>
      <c r="AAG563" s="28"/>
      <c r="AAH563" s="28"/>
      <c r="AAI563" s="28"/>
      <c r="AAJ563" s="28"/>
      <c r="AAK563" s="28"/>
      <c r="AAL563" s="28"/>
      <c r="AAM563" s="28"/>
      <c r="AAN563" s="28"/>
      <c r="AAO563" s="28"/>
      <c r="AAP563" s="28"/>
      <c r="AAQ563" s="28"/>
      <c r="AAR563" s="28"/>
      <c r="AAS563" s="28"/>
      <c r="AAT563" s="28"/>
      <c r="AAU563" s="28"/>
      <c r="AAV563" s="28"/>
      <c r="AAW563" s="28"/>
      <c r="AAX563" s="28"/>
      <c r="AAY563" s="28"/>
      <c r="AAZ563" s="28"/>
      <c r="ABA563" s="28"/>
      <c r="ABB563" s="28"/>
      <c r="ABC563" s="28"/>
      <c r="ABD563" s="28"/>
      <c r="ABE563" s="28"/>
      <c r="ABF563" s="28"/>
      <c r="ABG563" s="28"/>
      <c r="ABH563" s="28"/>
      <c r="ABI563" s="28"/>
      <c r="ABJ563" s="28"/>
      <c r="ABK563" s="28"/>
      <c r="ABL563" s="28"/>
      <c r="ABM563" s="28"/>
      <c r="ABN563" s="28"/>
      <c r="ABO563" s="28"/>
      <c r="ABP563" s="28"/>
      <c r="ABQ563" s="28"/>
      <c r="ABR563" s="28"/>
      <c r="ABS563" s="28"/>
      <c r="ABT563" s="28"/>
      <c r="ABU563" s="28"/>
      <c r="ABV563" s="28"/>
      <c r="ABW563" s="28"/>
      <c r="ABX563" s="28"/>
      <c r="ABY563" s="28"/>
      <c r="ABZ563" s="28"/>
      <c r="ACA563" s="28"/>
      <c r="ACB563" s="28"/>
      <c r="ACC563" s="28"/>
      <c r="ACD563" s="28"/>
      <c r="ACE563" s="28"/>
      <c r="ACF563" s="28"/>
      <c r="ACG563" s="28"/>
      <c r="ACH563" s="28"/>
      <c r="ACI563" s="28"/>
      <c r="ACJ563" s="28"/>
      <c r="ACK563" s="28"/>
      <c r="ACL563" s="28"/>
      <c r="ACM563" s="28"/>
      <c r="ACN563" s="28"/>
      <c r="ACO563" s="28"/>
      <c r="ACP563" s="28"/>
      <c r="ACQ563" s="28"/>
      <c r="ACR563" s="28"/>
      <c r="ACS563" s="28"/>
      <c r="ACT563" s="28"/>
      <c r="ACU563" s="28"/>
      <c r="ACV563" s="28"/>
      <c r="ACW563" s="28"/>
      <c r="ACX563" s="28"/>
      <c r="ACY563" s="28"/>
      <c r="ACZ563" s="28"/>
      <c r="ADA563" s="28"/>
      <c r="ADB563" s="28"/>
      <c r="ADC563" s="28"/>
      <c r="ADD563" s="28"/>
      <c r="ADE563" s="28"/>
      <c r="ADF563" s="28"/>
      <c r="ADG563" s="28"/>
      <c r="ADH563" s="28"/>
      <c r="ADI563" s="28"/>
      <c r="ADJ563" s="28"/>
      <c r="ADK563" s="28"/>
      <c r="ADL563" s="28"/>
      <c r="ADM563" s="28"/>
      <c r="ADN563" s="28"/>
      <c r="ADO563" s="28"/>
      <c r="ADP563" s="28"/>
      <c r="ADQ563" s="28"/>
      <c r="ADR563" s="28"/>
      <c r="ADS563" s="28"/>
      <c r="ADT563" s="28"/>
      <c r="ADU563" s="28"/>
      <c r="ADV563" s="28"/>
      <c r="ADW563" s="28"/>
      <c r="ADX563" s="28"/>
      <c r="ADY563" s="28"/>
      <c r="ADZ563" s="28"/>
      <c r="AEA563" s="28"/>
      <c r="AEB563" s="28"/>
      <c r="AEC563" s="28"/>
      <c r="AED563" s="28"/>
      <c r="AEE563" s="28"/>
      <c r="AEF563" s="28"/>
      <c r="AEG563" s="28"/>
      <c r="AEH563" s="28"/>
      <c r="AEI563" s="28"/>
      <c r="AEJ563" s="28"/>
      <c r="AEK563" s="28"/>
      <c r="AEL563" s="28"/>
      <c r="AEM563" s="28"/>
      <c r="AEN563" s="28"/>
      <c r="AEO563" s="28"/>
      <c r="AEP563" s="28"/>
      <c r="AEQ563" s="28"/>
      <c r="AER563" s="28"/>
      <c r="AES563" s="28"/>
      <c r="AET563" s="28"/>
      <c r="AEU563" s="28"/>
      <c r="AEV563" s="28"/>
      <c r="AEW563" s="28"/>
      <c r="AEX563" s="28"/>
      <c r="AEY563" s="28"/>
      <c r="AEZ563" s="28"/>
      <c r="AFA563" s="28"/>
      <c r="AFB563" s="28"/>
      <c r="AFC563" s="28"/>
      <c r="AFD563" s="28"/>
      <c r="AFE563" s="28"/>
      <c r="AFF563" s="28"/>
      <c r="AFG563" s="28"/>
      <c r="AFH563" s="28"/>
      <c r="AFI563" s="28"/>
      <c r="AFJ563" s="28"/>
      <c r="AFK563" s="28"/>
      <c r="AFL563" s="28"/>
      <c r="AFM563" s="28"/>
      <c r="AFN563" s="28"/>
      <c r="AFO563" s="28"/>
      <c r="AFP563" s="28"/>
      <c r="AFQ563" s="28"/>
      <c r="AFR563" s="28"/>
      <c r="AFS563" s="28"/>
      <c r="AFT563" s="28"/>
      <c r="AFU563" s="28"/>
      <c r="AFV563" s="28"/>
      <c r="AFW563" s="28"/>
      <c r="AFX563" s="28"/>
      <c r="AFY563" s="28"/>
      <c r="AFZ563" s="28"/>
      <c r="AGA563" s="28"/>
      <c r="AGB563" s="28"/>
      <c r="AGC563" s="28"/>
      <c r="AGD563" s="28"/>
      <c r="AGE563" s="28"/>
      <c r="AGF563" s="28"/>
      <c r="AGG563" s="28"/>
      <c r="AGH563" s="28"/>
      <c r="AGI563" s="28"/>
      <c r="AGJ563" s="28"/>
      <c r="AGK563" s="28"/>
      <c r="AGL563" s="28"/>
      <c r="AGM563" s="28"/>
      <c r="AGN563" s="28"/>
      <c r="AGO563" s="28"/>
      <c r="AGP563" s="28"/>
      <c r="AGQ563" s="28"/>
      <c r="AGR563" s="28"/>
      <c r="AGS563" s="28"/>
      <c r="AGT563" s="28"/>
      <c r="AGU563" s="28"/>
      <c r="AGV563" s="28"/>
      <c r="AGW563" s="28"/>
      <c r="AGX563" s="28"/>
      <c r="AGY563" s="28"/>
      <c r="AGZ563" s="28"/>
      <c r="AHA563" s="28"/>
      <c r="AHB563" s="28"/>
      <c r="AHC563" s="28"/>
      <c r="AHD563" s="28"/>
      <c r="AHE563" s="28"/>
      <c r="AHF563" s="28"/>
      <c r="AHG563" s="28"/>
      <c r="AHH563" s="28"/>
      <c r="AHI563" s="28"/>
      <c r="AHJ563" s="28"/>
      <c r="AHK563" s="28"/>
      <c r="AHL563" s="28"/>
      <c r="AHM563" s="28"/>
      <c r="AHN563" s="28"/>
      <c r="AHO563" s="28"/>
      <c r="AHP563" s="28"/>
      <c r="AHQ563" s="28"/>
      <c r="AHR563" s="28"/>
      <c r="AHS563" s="28"/>
      <c r="AHT563" s="28"/>
      <c r="AHU563" s="28"/>
      <c r="AHV563" s="28"/>
      <c r="AHW563" s="28"/>
      <c r="AHX563" s="28"/>
      <c r="AHY563" s="28"/>
      <c r="AHZ563" s="28"/>
      <c r="AIA563" s="28"/>
      <c r="AIB563" s="28"/>
      <c r="AIC563" s="28"/>
      <c r="AID563" s="28"/>
      <c r="AIE563" s="28"/>
      <c r="AIF563" s="28"/>
      <c r="AIG563" s="28"/>
      <c r="AIH563" s="28"/>
      <c r="AII563" s="28"/>
      <c r="AIJ563" s="28"/>
      <c r="AIK563" s="28"/>
      <c r="AIL563" s="28"/>
      <c r="AIM563" s="28"/>
      <c r="AIN563" s="28"/>
      <c r="AIO563" s="28"/>
      <c r="AIP563" s="28"/>
      <c r="AIQ563" s="28"/>
      <c r="AIR563" s="28"/>
      <c r="AIS563" s="28"/>
      <c r="AIT563" s="28"/>
      <c r="AIU563" s="28"/>
      <c r="AIV563" s="28"/>
      <c r="AIW563" s="28"/>
      <c r="AIX563" s="28"/>
      <c r="AIY563" s="28"/>
      <c r="AIZ563" s="28"/>
      <c r="AJA563" s="28"/>
      <c r="AJB563" s="28"/>
      <c r="AJC563" s="28"/>
      <c r="AJD563" s="28"/>
      <c r="AJE563" s="28"/>
      <c r="AJF563" s="28"/>
      <c r="AJG563" s="28"/>
      <c r="AJH563" s="28"/>
      <c r="AJI563" s="28"/>
      <c r="AJJ563" s="28"/>
      <c r="AJK563" s="28"/>
      <c r="AJL563" s="28"/>
      <c r="AJM563" s="28"/>
      <c r="AJN563" s="28"/>
      <c r="AJO563" s="28"/>
      <c r="AJP563" s="28"/>
      <c r="AJQ563" s="28"/>
      <c r="AJR563" s="28"/>
      <c r="AJS563" s="28"/>
      <c r="AJT563" s="28"/>
      <c r="AJU563" s="28"/>
      <c r="AJV563" s="28"/>
      <c r="AJW563" s="28"/>
      <c r="AJX563" s="28"/>
      <c r="AJY563" s="28"/>
      <c r="AJZ563" s="28"/>
      <c r="AKA563" s="28"/>
      <c r="AKB563" s="28"/>
      <c r="AKC563" s="28"/>
      <c r="AKD563" s="28"/>
      <c r="AKE563" s="28"/>
      <c r="AKF563" s="28"/>
      <c r="AKG563" s="28"/>
      <c r="AKH563" s="28"/>
      <c r="AKI563" s="28"/>
      <c r="AKJ563" s="28"/>
      <c r="AKK563" s="28"/>
      <c r="AKL563" s="28"/>
      <c r="AKM563" s="28"/>
      <c r="AKN563" s="28"/>
      <c r="AKO563" s="28"/>
      <c r="AKP563" s="28"/>
      <c r="AKQ563" s="28"/>
      <c r="AKR563" s="28"/>
      <c r="AKS563" s="28"/>
      <c r="AKT563" s="28"/>
      <c r="AKU563" s="28"/>
      <c r="AKV563" s="28"/>
      <c r="AKW563" s="28"/>
      <c r="AKX563" s="28"/>
      <c r="AKY563" s="28"/>
      <c r="AKZ563" s="28"/>
      <c r="ALA563" s="28"/>
      <c r="ALB563" s="28"/>
      <c r="ALC563" s="28"/>
      <c r="ALD563" s="28"/>
      <c r="ALE563" s="28"/>
      <c r="ALF563" s="28"/>
      <c r="ALG563" s="28"/>
      <c r="ALH563" s="28"/>
      <c r="ALI563" s="28"/>
      <c r="ALJ563" s="28"/>
      <c r="ALK563" s="28"/>
      <c r="ALL563" s="28"/>
      <c r="ALM563" s="28"/>
      <c r="ALN563" s="28"/>
      <c r="ALO563" s="28"/>
      <c r="ALP563" s="28"/>
      <c r="ALQ563" s="28"/>
      <c r="ALR563" s="28"/>
      <c r="ALS563" s="28"/>
      <c r="ALT563" s="28"/>
      <c r="ALU563" s="28"/>
      <c r="ALV563" s="28"/>
      <c r="ALW563" s="28"/>
      <c r="ALX563" s="28"/>
      <c r="ALY563" s="28"/>
      <c r="ALZ563" s="28"/>
      <c r="AMA563" s="28"/>
      <c r="AMB563" s="28"/>
      <c r="AMC563" s="28"/>
      <c r="AMD563" s="28"/>
      <c r="AME563" s="28"/>
      <c r="AMF563" s="28"/>
      <c r="AMG563" s="28"/>
      <c r="AMH563" s="28"/>
      <c r="AMI563" s="28"/>
      <c r="AMJ563" s="28"/>
      <c r="AMK563" s="28"/>
      <c r="AML563" s="28"/>
      <c r="AMM563" s="28"/>
      <c r="AMN563" s="28"/>
      <c r="AMO563" s="28"/>
      <c r="AMP563" s="28"/>
      <c r="AMQ563" s="28"/>
      <c r="AMR563" s="28"/>
      <c r="AMS563" s="28"/>
      <c r="AMT563" s="28"/>
      <c r="AMU563" s="28"/>
      <c r="AMV563" s="28"/>
      <c r="AMW563" s="28"/>
      <c r="AMX563" s="28"/>
    </row>
    <row r="564" spans="3:1038" s="6" customFormat="1" ht="15" customHeight="1" x14ac:dyDescent="0.25">
      <c r="C564" s="6" t="str">
        <f t="shared" si="195"/>
        <v>State</v>
      </c>
      <c r="D564" s="6" t="str">
        <f t="shared" si="196"/>
        <v>HPAX-66-DHPT 2**  (66 gal)</v>
      </c>
      <c r="E564" s="6">
        <f t="shared" si="197"/>
        <v>2302184</v>
      </c>
      <c r="F564" s="55">
        <f t="shared" si="198"/>
        <v>66</v>
      </c>
      <c r="G564" s="6" t="str">
        <f t="shared" si="199"/>
        <v>AOSmithHPTS66</v>
      </c>
      <c r="H564" s="114">
        <f t="shared" si="200"/>
        <v>0</v>
      </c>
      <c r="I564" s="152" t="str">
        <f t="shared" si="201"/>
        <v>StateHPAX66DHPT2xx</v>
      </c>
      <c r="J564" s="114">
        <v>4</v>
      </c>
      <c r="K564" s="219">
        <v>3.84</v>
      </c>
      <c r="L564" s="91" t="s">
        <v>188</v>
      </c>
      <c r="M564" s="183"/>
      <c r="N564" s="131">
        <f t="shared" si="202"/>
        <v>23</v>
      </c>
      <c r="O564" s="174" t="s">
        <v>39</v>
      </c>
      <c r="P564" s="178">
        <f t="shared" si="263"/>
        <v>21</v>
      </c>
      <c r="Q564" s="164">
        <f t="shared" si="191"/>
        <v>2302184</v>
      </c>
      <c r="R564" s="9" t="str">
        <f t="shared" si="203"/>
        <v>HPAX-66-DHPT 2**  (66 gal)</v>
      </c>
      <c r="S564" s="11">
        <f t="shared" si="192"/>
        <v>1</v>
      </c>
      <c r="T564" s="200" t="s">
        <v>1228</v>
      </c>
      <c r="U564" s="184">
        <v>66</v>
      </c>
      <c r="V564" s="174" t="s">
        <v>818</v>
      </c>
      <c r="W564" s="174" t="s">
        <v>818</v>
      </c>
      <c r="X564" s="129" t="str">
        <f t="shared" si="193"/>
        <v>AOSmithHPTS66</v>
      </c>
      <c r="Y564" s="195">
        <v>0</v>
      </c>
      <c r="Z564" s="165"/>
      <c r="AA564" s="185"/>
      <c r="AB564" s="166"/>
      <c r="AC564" s="124" t="str">
        <f t="shared" si="204"/>
        <v>2,     2302184,   "HPAX-66-DHPT 2**  (66 gal)"</v>
      </c>
      <c r="AD564" s="196" t="str">
        <f t="shared" si="264"/>
        <v>State</v>
      </c>
      <c r="AE564" s="202" t="s">
        <v>1237</v>
      </c>
      <c r="AF564" s="167">
        <f t="shared" si="194"/>
        <v>1</v>
      </c>
      <c r="AG564" s="124" t="str">
        <f t="shared" si="205"/>
        <v xml:space="preserve">          case  HPAX-66-DHPT 2**  (66 gal)   :   "StateHPAX66DHPT2xx"</v>
      </c>
      <c r="AH564" s="6">
        <v>3.84</v>
      </c>
      <c r="AJ564" s="6">
        <v>4</v>
      </c>
      <c r="AK564" s="18"/>
      <c r="AL564" s="138" t="str">
        <f t="shared" si="206"/>
        <v/>
      </c>
      <c r="AM564" s="138">
        <f t="shared" si="207"/>
        <v>3.84</v>
      </c>
      <c r="AN564" s="18"/>
      <c r="AO564" s="18"/>
      <c r="AP564" s="18"/>
      <c r="AQ564" s="18"/>
      <c r="AR564" s="1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  <c r="FS564" s="28"/>
      <c r="FT564" s="28"/>
      <c r="FU564" s="28"/>
      <c r="FV564" s="28"/>
      <c r="FW564" s="28"/>
      <c r="FX564" s="28"/>
      <c r="FY564" s="28"/>
      <c r="FZ564" s="28"/>
      <c r="GA564" s="28"/>
      <c r="GB564" s="28"/>
      <c r="GC564" s="28"/>
      <c r="GD564" s="28"/>
      <c r="GE564" s="28"/>
      <c r="GF564" s="28"/>
      <c r="GG564" s="28"/>
      <c r="GH564" s="28"/>
      <c r="GI564" s="28"/>
      <c r="GJ564" s="28"/>
      <c r="GK564" s="28"/>
      <c r="GL564" s="28"/>
      <c r="GM564" s="28"/>
      <c r="GN564" s="28"/>
      <c r="GO564" s="28"/>
      <c r="GP564" s="28"/>
      <c r="GQ564" s="28"/>
      <c r="GR564" s="28"/>
      <c r="GS564" s="28"/>
      <c r="GT564" s="28"/>
      <c r="GU564" s="28"/>
      <c r="GV564" s="28"/>
      <c r="GW564" s="28"/>
      <c r="GX564" s="28"/>
      <c r="GY564" s="28"/>
      <c r="GZ564" s="28"/>
      <c r="HA564" s="28"/>
      <c r="HB564" s="28"/>
      <c r="HC564" s="28"/>
      <c r="HD564" s="28"/>
      <c r="HE564" s="28"/>
      <c r="HF564" s="28"/>
      <c r="HG564" s="28"/>
      <c r="HH564" s="28"/>
      <c r="HI564" s="28"/>
      <c r="HJ564" s="28"/>
      <c r="HK564" s="28"/>
      <c r="HL564" s="28"/>
      <c r="HM564" s="28"/>
      <c r="HN564" s="28"/>
      <c r="HO564" s="28"/>
      <c r="HP564" s="28"/>
      <c r="HQ564" s="28"/>
      <c r="HR564" s="28"/>
      <c r="HS564" s="28"/>
      <c r="HT564" s="28"/>
      <c r="HU564" s="28"/>
      <c r="HV564" s="28"/>
      <c r="HW564" s="28"/>
      <c r="HX564" s="28"/>
      <c r="HY564" s="28"/>
      <c r="HZ564" s="28"/>
      <c r="IA564" s="28"/>
      <c r="IB564" s="28"/>
      <c r="IC564" s="28"/>
      <c r="ID564" s="28"/>
      <c r="IE564" s="28"/>
      <c r="IF564" s="28"/>
      <c r="IG564" s="28"/>
      <c r="IH564" s="28"/>
      <c r="II564" s="28"/>
      <c r="IJ564" s="28"/>
      <c r="IK564" s="28"/>
      <c r="IL564" s="28"/>
      <c r="IM564" s="28"/>
      <c r="IN564" s="28"/>
      <c r="IO564" s="28"/>
      <c r="IP564" s="28"/>
      <c r="IQ564" s="28"/>
      <c r="IR564" s="28"/>
      <c r="IS564" s="28"/>
      <c r="IT564" s="28"/>
      <c r="IU564" s="28"/>
      <c r="IV564" s="28"/>
      <c r="IW564" s="28"/>
      <c r="IX564" s="28"/>
      <c r="IY564" s="28"/>
      <c r="IZ564" s="28"/>
      <c r="JA564" s="28"/>
      <c r="JB564" s="28"/>
      <c r="JC564" s="28"/>
      <c r="JD564" s="28"/>
      <c r="JE564" s="28"/>
      <c r="JF564" s="28"/>
      <c r="JG564" s="28"/>
      <c r="JH564" s="28"/>
      <c r="JI564" s="28"/>
      <c r="JJ564" s="28"/>
      <c r="JK564" s="28"/>
      <c r="JL564" s="28"/>
      <c r="JM564" s="28"/>
      <c r="JN564" s="28"/>
      <c r="JO564" s="28"/>
      <c r="JP564" s="28"/>
      <c r="JQ564" s="28"/>
      <c r="JR564" s="28"/>
      <c r="JS564" s="28"/>
      <c r="JT564" s="28"/>
      <c r="JU564" s="28"/>
      <c r="JV564" s="28"/>
      <c r="JW564" s="28"/>
      <c r="JX564" s="28"/>
      <c r="JY564" s="28"/>
      <c r="JZ564" s="28"/>
      <c r="KA564" s="28"/>
      <c r="KB564" s="28"/>
      <c r="KC564" s="28"/>
      <c r="KD564" s="28"/>
      <c r="KE564" s="28"/>
      <c r="KF564" s="28"/>
      <c r="KG564" s="28"/>
      <c r="KH564" s="28"/>
      <c r="KI564" s="28"/>
      <c r="KJ564" s="28"/>
      <c r="KK564" s="28"/>
      <c r="KL564" s="28"/>
      <c r="KM564" s="28"/>
      <c r="KN564" s="28"/>
      <c r="KO564" s="28"/>
      <c r="KP564" s="28"/>
      <c r="KQ564" s="28"/>
      <c r="KR564" s="28"/>
      <c r="KS564" s="28"/>
      <c r="KT564" s="28"/>
      <c r="KU564" s="28"/>
      <c r="KV564" s="28"/>
      <c r="KW564" s="28"/>
      <c r="KX564" s="28"/>
      <c r="KY564" s="28"/>
      <c r="KZ564" s="28"/>
      <c r="LA564" s="28"/>
      <c r="LB564" s="28"/>
      <c r="LC564" s="28"/>
      <c r="LD564" s="28"/>
      <c r="LE564" s="28"/>
      <c r="LF564" s="28"/>
      <c r="LG564" s="28"/>
      <c r="LH564" s="28"/>
      <c r="LI564" s="28"/>
      <c r="LJ564" s="28"/>
      <c r="LK564" s="28"/>
      <c r="LL564" s="28"/>
      <c r="LM564" s="28"/>
      <c r="LN564" s="28"/>
      <c r="LO564" s="28"/>
      <c r="LP564" s="28"/>
      <c r="LQ564" s="28"/>
      <c r="LR564" s="28"/>
      <c r="LS564" s="28"/>
      <c r="LT564" s="28"/>
      <c r="LU564" s="28"/>
      <c r="LV564" s="28"/>
      <c r="LW564" s="28"/>
      <c r="LX564" s="28"/>
      <c r="LY564" s="28"/>
      <c r="LZ564" s="28"/>
      <c r="MA564" s="28"/>
      <c r="MB564" s="28"/>
      <c r="MC564" s="28"/>
      <c r="MD564" s="28"/>
      <c r="ME564" s="28"/>
      <c r="MF564" s="28"/>
      <c r="MG564" s="28"/>
      <c r="MH564" s="28"/>
      <c r="MI564" s="28"/>
      <c r="MJ564" s="28"/>
      <c r="MK564" s="28"/>
      <c r="ML564" s="28"/>
      <c r="MM564" s="28"/>
      <c r="MN564" s="28"/>
      <c r="MO564" s="28"/>
      <c r="MP564" s="28"/>
      <c r="MQ564" s="28"/>
      <c r="MR564" s="28"/>
      <c r="MS564" s="28"/>
      <c r="MT564" s="28"/>
      <c r="MU564" s="28"/>
      <c r="MV564" s="28"/>
      <c r="MW564" s="28"/>
      <c r="MX564" s="28"/>
      <c r="MY564" s="28"/>
      <c r="MZ564" s="28"/>
      <c r="NA564" s="28"/>
      <c r="NB564" s="28"/>
      <c r="NC564" s="28"/>
      <c r="ND564" s="28"/>
      <c r="NE564" s="28"/>
      <c r="NF564" s="28"/>
      <c r="NG564" s="28"/>
      <c r="NH564" s="28"/>
      <c r="NI564" s="28"/>
      <c r="NJ564" s="28"/>
      <c r="NK564" s="28"/>
      <c r="NL564" s="28"/>
      <c r="NM564" s="28"/>
      <c r="NN564" s="28"/>
      <c r="NO564" s="28"/>
      <c r="NP564" s="28"/>
      <c r="NQ564" s="28"/>
      <c r="NR564" s="28"/>
      <c r="NS564" s="28"/>
      <c r="NT564" s="28"/>
      <c r="NU564" s="28"/>
      <c r="NV564" s="28"/>
      <c r="NW564" s="28"/>
      <c r="NX564" s="28"/>
      <c r="NY564" s="28"/>
      <c r="NZ564" s="28"/>
      <c r="OA564" s="28"/>
      <c r="OB564" s="28"/>
      <c r="OC564" s="28"/>
      <c r="OD564" s="28"/>
      <c r="OE564" s="28"/>
      <c r="OF564" s="28"/>
      <c r="OG564" s="28"/>
      <c r="OH564" s="28"/>
      <c r="OI564" s="28"/>
      <c r="OJ564" s="28"/>
      <c r="OK564" s="28"/>
      <c r="OL564" s="28"/>
      <c r="OM564" s="28"/>
      <c r="ON564" s="28"/>
      <c r="OO564" s="28"/>
      <c r="OP564" s="28"/>
      <c r="OQ564" s="28"/>
      <c r="OR564" s="28"/>
      <c r="OS564" s="28"/>
      <c r="OT564" s="28"/>
      <c r="OU564" s="28"/>
      <c r="OV564" s="28"/>
      <c r="OW564" s="28"/>
      <c r="OX564" s="28"/>
      <c r="OY564" s="28"/>
      <c r="OZ564" s="28"/>
      <c r="PA564" s="28"/>
      <c r="PB564" s="28"/>
      <c r="PC564" s="28"/>
      <c r="PD564" s="28"/>
      <c r="PE564" s="28"/>
      <c r="PF564" s="28"/>
      <c r="PG564" s="28"/>
      <c r="PH564" s="28"/>
      <c r="PI564" s="28"/>
      <c r="PJ564" s="28"/>
      <c r="PK564" s="28"/>
      <c r="PL564" s="28"/>
      <c r="PM564" s="28"/>
      <c r="PN564" s="28"/>
      <c r="PO564" s="28"/>
      <c r="PP564" s="28"/>
      <c r="PQ564" s="28"/>
      <c r="PR564" s="28"/>
      <c r="PS564" s="28"/>
      <c r="PT564" s="28"/>
      <c r="PU564" s="28"/>
      <c r="PV564" s="28"/>
      <c r="PW564" s="28"/>
      <c r="PX564" s="28"/>
      <c r="PY564" s="28"/>
      <c r="PZ564" s="28"/>
      <c r="QA564" s="28"/>
      <c r="QB564" s="28"/>
      <c r="QC564" s="28"/>
      <c r="QD564" s="28"/>
      <c r="QE564" s="28"/>
      <c r="QF564" s="28"/>
      <c r="QG564" s="28"/>
      <c r="QH564" s="28"/>
      <c r="QI564" s="28"/>
      <c r="QJ564" s="28"/>
      <c r="QK564" s="28"/>
      <c r="QL564" s="28"/>
      <c r="QM564" s="28"/>
      <c r="QN564" s="28"/>
      <c r="QO564" s="28"/>
      <c r="QP564" s="28"/>
      <c r="QQ564" s="28"/>
      <c r="QR564" s="28"/>
      <c r="QS564" s="28"/>
      <c r="QT564" s="28"/>
      <c r="QU564" s="28"/>
      <c r="QV564" s="28"/>
      <c r="QW564" s="28"/>
      <c r="QX564" s="28"/>
      <c r="QY564" s="28"/>
      <c r="QZ564" s="28"/>
      <c r="RA564" s="28"/>
      <c r="RB564" s="28"/>
      <c r="RC564" s="28"/>
      <c r="RD564" s="28"/>
      <c r="RE564" s="28"/>
      <c r="RF564" s="28"/>
      <c r="RG564" s="28"/>
      <c r="RH564" s="28"/>
      <c r="RI564" s="28"/>
      <c r="RJ564" s="28"/>
      <c r="RK564" s="28"/>
      <c r="RL564" s="28"/>
      <c r="RM564" s="28"/>
      <c r="RN564" s="28"/>
      <c r="RO564" s="28"/>
      <c r="RP564" s="28"/>
      <c r="RQ564" s="28"/>
      <c r="RR564" s="28"/>
      <c r="RS564" s="28"/>
      <c r="RT564" s="28"/>
      <c r="RU564" s="28"/>
      <c r="RV564" s="28"/>
      <c r="RW564" s="28"/>
      <c r="RX564" s="28"/>
      <c r="RY564" s="28"/>
      <c r="RZ564" s="28"/>
      <c r="SA564" s="28"/>
      <c r="SB564" s="28"/>
      <c r="SC564" s="28"/>
      <c r="SD564" s="28"/>
      <c r="SE564" s="28"/>
      <c r="SF564" s="28"/>
      <c r="SG564" s="28"/>
      <c r="SH564" s="28"/>
      <c r="SI564" s="28"/>
      <c r="SJ564" s="28"/>
      <c r="SK564" s="28"/>
      <c r="SL564" s="28"/>
      <c r="SM564" s="28"/>
      <c r="SN564" s="28"/>
      <c r="SO564" s="28"/>
      <c r="SP564" s="28"/>
      <c r="SQ564" s="28"/>
      <c r="SR564" s="28"/>
      <c r="SS564" s="28"/>
      <c r="ST564" s="28"/>
      <c r="SU564" s="28"/>
      <c r="SV564" s="28"/>
      <c r="SW564" s="28"/>
      <c r="SX564" s="28"/>
      <c r="SY564" s="28"/>
      <c r="SZ564" s="28"/>
      <c r="TA564" s="28"/>
      <c r="TB564" s="28"/>
      <c r="TC564" s="28"/>
      <c r="TD564" s="28"/>
      <c r="TE564" s="28"/>
      <c r="TF564" s="28"/>
      <c r="TG564" s="28"/>
      <c r="TH564" s="28"/>
      <c r="TI564" s="28"/>
      <c r="TJ564" s="28"/>
      <c r="TK564" s="28"/>
      <c r="TL564" s="28"/>
      <c r="TM564" s="28"/>
      <c r="TN564" s="28"/>
      <c r="TO564" s="28"/>
      <c r="TP564" s="28"/>
      <c r="TQ564" s="28"/>
      <c r="TR564" s="28"/>
      <c r="TS564" s="28"/>
      <c r="TT564" s="28"/>
      <c r="TU564" s="28"/>
      <c r="TV564" s="28"/>
      <c r="TW564" s="28"/>
      <c r="TX564" s="28"/>
      <c r="TY564" s="28"/>
      <c r="TZ564" s="28"/>
      <c r="UA564" s="28"/>
      <c r="UB564" s="28"/>
      <c r="UC564" s="28"/>
      <c r="UD564" s="28"/>
      <c r="UE564" s="28"/>
      <c r="UF564" s="28"/>
      <c r="UG564" s="28"/>
      <c r="UH564" s="28"/>
      <c r="UI564" s="28"/>
      <c r="UJ564" s="28"/>
      <c r="UK564" s="28"/>
      <c r="UL564" s="28"/>
      <c r="UM564" s="28"/>
      <c r="UN564" s="28"/>
      <c r="UO564" s="28"/>
      <c r="UP564" s="28"/>
      <c r="UQ564" s="28"/>
      <c r="UR564" s="28"/>
      <c r="US564" s="28"/>
      <c r="UT564" s="28"/>
      <c r="UU564" s="28"/>
      <c r="UV564" s="28"/>
      <c r="UW564" s="28"/>
      <c r="UX564" s="28"/>
      <c r="UY564" s="28"/>
      <c r="UZ564" s="28"/>
      <c r="VA564" s="28"/>
      <c r="VB564" s="28"/>
      <c r="VC564" s="28"/>
      <c r="VD564" s="28"/>
      <c r="VE564" s="28"/>
      <c r="VF564" s="28"/>
      <c r="VG564" s="28"/>
      <c r="VH564" s="28"/>
      <c r="VI564" s="28"/>
      <c r="VJ564" s="28"/>
      <c r="VK564" s="28"/>
      <c r="VL564" s="28"/>
      <c r="VM564" s="28"/>
      <c r="VN564" s="28"/>
      <c r="VO564" s="28"/>
      <c r="VP564" s="28"/>
      <c r="VQ564" s="28"/>
      <c r="VR564" s="28"/>
      <c r="VS564" s="28"/>
      <c r="VT564" s="28"/>
      <c r="VU564" s="28"/>
      <c r="VV564" s="28"/>
      <c r="VW564" s="28"/>
      <c r="VX564" s="28"/>
      <c r="VY564" s="28"/>
      <c r="VZ564" s="28"/>
      <c r="WA564" s="28"/>
      <c r="WB564" s="28"/>
      <c r="WC564" s="28"/>
      <c r="WD564" s="28"/>
      <c r="WE564" s="28"/>
      <c r="WF564" s="28"/>
      <c r="WG564" s="28"/>
      <c r="WH564" s="28"/>
      <c r="WI564" s="28"/>
      <c r="WJ564" s="28"/>
      <c r="WK564" s="28"/>
      <c r="WL564" s="28"/>
      <c r="WM564" s="28"/>
      <c r="WN564" s="28"/>
      <c r="WO564" s="28"/>
      <c r="WP564" s="28"/>
      <c r="WQ564" s="28"/>
      <c r="WR564" s="28"/>
      <c r="WS564" s="28"/>
      <c r="WT564" s="28"/>
      <c r="WU564" s="28"/>
      <c r="WV564" s="28"/>
      <c r="WW564" s="28"/>
      <c r="WX564" s="28"/>
      <c r="WY564" s="28"/>
      <c r="WZ564" s="28"/>
      <c r="XA564" s="28"/>
      <c r="XB564" s="28"/>
      <c r="XC564" s="28"/>
      <c r="XD564" s="28"/>
      <c r="XE564" s="28"/>
      <c r="XF564" s="28"/>
      <c r="XG564" s="28"/>
      <c r="XH564" s="28"/>
      <c r="XI564" s="28"/>
      <c r="XJ564" s="28"/>
      <c r="XK564" s="28"/>
      <c r="XL564" s="28"/>
      <c r="XM564" s="28"/>
      <c r="XN564" s="28"/>
      <c r="XO564" s="28"/>
      <c r="XP564" s="28"/>
      <c r="XQ564" s="28"/>
      <c r="XR564" s="28"/>
      <c r="XS564" s="28"/>
      <c r="XT564" s="28"/>
      <c r="XU564" s="28"/>
      <c r="XV564" s="28"/>
      <c r="XW564" s="28"/>
      <c r="XX564" s="28"/>
      <c r="XY564" s="28"/>
      <c r="XZ564" s="28"/>
      <c r="YA564" s="28"/>
      <c r="YB564" s="28"/>
      <c r="YC564" s="28"/>
      <c r="YD564" s="28"/>
      <c r="YE564" s="28"/>
      <c r="YF564" s="28"/>
      <c r="YG564" s="28"/>
      <c r="YH564" s="28"/>
      <c r="YI564" s="28"/>
      <c r="YJ564" s="28"/>
      <c r="YK564" s="28"/>
      <c r="YL564" s="28"/>
      <c r="YM564" s="28"/>
      <c r="YN564" s="28"/>
      <c r="YO564" s="28"/>
      <c r="YP564" s="28"/>
      <c r="YQ564" s="28"/>
      <c r="YR564" s="28"/>
      <c r="YS564" s="28"/>
      <c r="YT564" s="28"/>
      <c r="YU564" s="28"/>
      <c r="YV564" s="28"/>
      <c r="YW564" s="28"/>
      <c r="YX564" s="28"/>
      <c r="YY564" s="28"/>
      <c r="YZ564" s="28"/>
      <c r="ZA564" s="28"/>
      <c r="ZB564" s="28"/>
      <c r="ZC564" s="28"/>
      <c r="ZD564" s="28"/>
      <c r="ZE564" s="28"/>
      <c r="ZF564" s="28"/>
      <c r="ZG564" s="28"/>
      <c r="ZH564" s="28"/>
      <c r="ZI564" s="28"/>
      <c r="ZJ564" s="28"/>
      <c r="ZK564" s="28"/>
      <c r="ZL564" s="28"/>
      <c r="ZM564" s="28"/>
      <c r="ZN564" s="28"/>
      <c r="ZO564" s="28"/>
      <c r="ZP564" s="28"/>
      <c r="ZQ564" s="28"/>
      <c r="ZR564" s="28"/>
      <c r="ZS564" s="28"/>
      <c r="ZT564" s="28"/>
      <c r="ZU564" s="28"/>
      <c r="ZV564" s="28"/>
      <c r="ZW564" s="28"/>
      <c r="ZX564" s="28"/>
      <c r="ZY564" s="28"/>
      <c r="ZZ564" s="28"/>
      <c r="AAA564" s="28"/>
      <c r="AAB564" s="28"/>
      <c r="AAC564" s="28"/>
      <c r="AAD564" s="28"/>
      <c r="AAE564" s="28"/>
      <c r="AAF564" s="28"/>
      <c r="AAG564" s="28"/>
      <c r="AAH564" s="28"/>
      <c r="AAI564" s="28"/>
      <c r="AAJ564" s="28"/>
      <c r="AAK564" s="28"/>
      <c r="AAL564" s="28"/>
      <c r="AAM564" s="28"/>
      <c r="AAN564" s="28"/>
      <c r="AAO564" s="28"/>
      <c r="AAP564" s="28"/>
      <c r="AAQ564" s="28"/>
      <c r="AAR564" s="28"/>
      <c r="AAS564" s="28"/>
      <c r="AAT564" s="28"/>
      <c r="AAU564" s="28"/>
      <c r="AAV564" s="28"/>
      <c r="AAW564" s="28"/>
      <c r="AAX564" s="28"/>
      <c r="AAY564" s="28"/>
      <c r="AAZ564" s="28"/>
      <c r="ABA564" s="28"/>
      <c r="ABB564" s="28"/>
      <c r="ABC564" s="28"/>
      <c r="ABD564" s="28"/>
      <c r="ABE564" s="28"/>
      <c r="ABF564" s="28"/>
      <c r="ABG564" s="28"/>
      <c r="ABH564" s="28"/>
      <c r="ABI564" s="28"/>
      <c r="ABJ564" s="28"/>
      <c r="ABK564" s="28"/>
      <c r="ABL564" s="28"/>
      <c r="ABM564" s="28"/>
      <c r="ABN564" s="28"/>
      <c r="ABO564" s="28"/>
      <c r="ABP564" s="28"/>
      <c r="ABQ564" s="28"/>
      <c r="ABR564" s="28"/>
      <c r="ABS564" s="28"/>
      <c r="ABT564" s="28"/>
      <c r="ABU564" s="28"/>
      <c r="ABV564" s="28"/>
      <c r="ABW564" s="28"/>
      <c r="ABX564" s="28"/>
      <c r="ABY564" s="28"/>
      <c r="ABZ564" s="28"/>
      <c r="ACA564" s="28"/>
      <c r="ACB564" s="28"/>
      <c r="ACC564" s="28"/>
      <c r="ACD564" s="28"/>
      <c r="ACE564" s="28"/>
      <c r="ACF564" s="28"/>
      <c r="ACG564" s="28"/>
      <c r="ACH564" s="28"/>
      <c r="ACI564" s="28"/>
      <c r="ACJ564" s="28"/>
      <c r="ACK564" s="28"/>
      <c r="ACL564" s="28"/>
      <c r="ACM564" s="28"/>
      <c r="ACN564" s="28"/>
      <c r="ACO564" s="28"/>
      <c r="ACP564" s="28"/>
      <c r="ACQ564" s="28"/>
      <c r="ACR564" s="28"/>
      <c r="ACS564" s="28"/>
      <c r="ACT564" s="28"/>
      <c r="ACU564" s="28"/>
      <c r="ACV564" s="28"/>
      <c r="ACW564" s="28"/>
      <c r="ACX564" s="28"/>
      <c r="ACY564" s="28"/>
      <c r="ACZ564" s="28"/>
      <c r="ADA564" s="28"/>
      <c r="ADB564" s="28"/>
      <c r="ADC564" s="28"/>
      <c r="ADD564" s="28"/>
      <c r="ADE564" s="28"/>
      <c r="ADF564" s="28"/>
      <c r="ADG564" s="28"/>
      <c r="ADH564" s="28"/>
      <c r="ADI564" s="28"/>
      <c r="ADJ564" s="28"/>
      <c r="ADK564" s="28"/>
      <c r="ADL564" s="28"/>
      <c r="ADM564" s="28"/>
      <c r="ADN564" s="28"/>
      <c r="ADO564" s="28"/>
      <c r="ADP564" s="28"/>
      <c r="ADQ564" s="28"/>
      <c r="ADR564" s="28"/>
      <c r="ADS564" s="28"/>
      <c r="ADT564" s="28"/>
      <c r="ADU564" s="28"/>
      <c r="ADV564" s="28"/>
      <c r="ADW564" s="28"/>
      <c r="ADX564" s="28"/>
      <c r="ADY564" s="28"/>
      <c r="ADZ564" s="28"/>
      <c r="AEA564" s="28"/>
      <c r="AEB564" s="28"/>
      <c r="AEC564" s="28"/>
      <c r="AED564" s="28"/>
      <c r="AEE564" s="28"/>
      <c r="AEF564" s="28"/>
      <c r="AEG564" s="28"/>
      <c r="AEH564" s="28"/>
      <c r="AEI564" s="28"/>
      <c r="AEJ564" s="28"/>
      <c r="AEK564" s="28"/>
      <c r="AEL564" s="28"/>
      <c r="AEM564" s="28"/>
      <c r="AEN564" s="28"/>
      <c r="AEO564" s="28"/>
      <c r="AEP564" s="28"/>
      <c r="AEQ564" s="28"/>
      <c r="AER564" s="28"/>
      <c r="AES564" s="28"/>
      <c r="AET564" s="28"/>
      <c r="AEU564" s="28"/>
      <c r="AEV564" s="28"/>
      <c r="AEW564" s="28"/>
      <c r="AEX564" s="28"/>
      <c r="AEY564" s="28"/>
      <c r="AEZ564" s="28"/>
      <c r="AFA564" s="28"/>
      <c r="AFB564" s="28"/>
      <c r="AFC564" s="28"/>
      <c r="AFD564" s="28"/>
      <c r="AFE564" s="28"/>
      <c r="AFF564" s="28"/>
      <c r="AFG564" s="28"/>
      <c r="AFH564" s="28"/>
      <c r="AFI564" s="28"/>
      <c r="AFJ564" s="28"/>
      <c r="AFK564" s="28"/>
      <c r="AFL564" s="28"/>
      <c r="AFM564" s="28"/>
      <c r="AFN564" s="28"/>
      <c r="AFO564" s="28"/>
      <c r="AFP564" s="28"/>
      <c r="AFQ564" s="28"/>
      <c r="AFR564" s="28"/>
      <c r="AFS564" s="28"/>
      <c r="AFT564" s="28"/>
      <c r="AFU564" s="28"/>
      <c r="AFV564" s="28"/>
      <c r="AFW564" s="28"/>
      <c r="AFX564" s="28"/>
      <c r="AFY564" s="28"/>
      <c r="AFZ564" s="28"/>
      <c r="AGA564" s="28"/>
      <c r="AGB564" s="28"/>
      <c r="AGC564" s="28"/>
      <c r="AGD564" s="28"/>
      <c r="AGE564" s="28"/>
      <c r="AGF564" s="28"/>
      <c r="AGG564" s="28"/>
      <c r="AGH564" s="28"/>
      <c r="AGI564" s="28"/>
      <c r="AGJ564" s="28"/>
      <c r="AGK564" s="28"/>
      <c r="AGL564" s="28"/>
      <c r="AGM564" s="28"/>
      <c r="AGN564" s="28"/>
      <c r="AGO564" s="28"/>
      <c r="AGP564" s="28"/>
      <c r="AGQ564" s="28"/>
      <c r="AGR564" s="28"/>
      <c r="AGS564" s="28"/>
      <c r="AGT564" s="28"/>
      <c r="AGU564" s="28"/>
      <c r="AGV564" s="28"/>
      <c r="AGW564" s="28"/>
      <c r="AGX564" s="28"/>
      <c r="AGY564" s="28"/>
      <c r="AGZ564" s="28"/>
      <c r="AHA564" s="28"/>
      <c r="AHB564" s="28"/>
      <c r="AHC564" s="28"/>
      <c r="AHD564" s="28"/>
      <c r="AHE564" s="28"/>
      <c r="AHF564" s="28"/>
      <c r="AHG564" s="28"/>
      <c r="AHH564" s="28"/>
      <c r="AHI564" s="28"/>
      <c r="AHJ564" s="28"/>
      <c r="AHK564" s="28"/>
      <c r="AHL564" s="28"/>
      <c r="AHM564" s="28"/>
      <c r="AHN564" s="28"/>
      <c r="AHO564" s="28"/>
      <c r="AHP564" s="28"/>
      <c r="AHQ564" s="28"/>
      <c r="AHR564" s="28"/>
      <c r="AHS564" s="28"/>
      <c r="AHT564" s="28"/>
      <c r="AHU564" s="28"/>
      <c r="AHV564" s="28"/>
      <c r="AHW564" s="28"/>
      <c r="AHX564" s="28"/>
      <c r="AHY564" s="28"/>
      <c r="AHZ564" s="28"/>
      <c r="AIA564" s="28"/>
      <c r="AIB564" s="28"/>
      <c r="AIC564" s="28"/>
      <c r="AID564" s="28"/>
      <c r="AIE564" s="28"/>
      <c r="AIF564" s="28"/>
      <c r="AIG564" s="28"/>
      <c r="AIH564" s="28"/>
      <c r="AII564" s="28"/>
      <c r="AIJ564" s="28"/>
      <c r="AIK564" s="28"/>
      <c r="AIL564" s="28"/>
      <c r="AIM564" s="28"/>
      <c r="AIN564" s="28"/>
      <c r="AIO564" s="28"/>
      <c r="AIP564" s="28"/>
      <c r="AIQ564" s="28"/>
      <c r="AIR564" s="28"/>
      <c r="AIS564" s="28"/>
      <c r="AIT564" s="28"/>
      <c r="AIU564" s="28"/>
      <c r="AIV564" s="28"/>
      <c r="AIW564" s="28"/>
      <c r="AIX564" s="28"/>
      <c r="AIY564" s="28"/>
      <c r="AIZ564" s="28"/>
      <c r="AJA564" s="28"/>
      <c r="AJB564" s="28"/>
      <c r="AJC564" s="28"/>
      <c r="AJD564" s="28"/>
      <c r="AJE564" s="28"/>
      <c r="AJF564" s="28"/>
      <c r="AJG564" s="28"/>
      <c r="AJH564" s="28"/>
      <c r="AJI564" s="28"/>
      <c r="AJJ564" s="28"/>
      <c r="AJK564" s="28"/>
      <c r="AJL564" s="28"/>
      <c r="AJM564" s="28"/>
      <c r="AJN564" s="28"/>
      <c r="AJO564" s="28"/>
      <c r="AJP564" s="28"/>
      <c r="AJQ564" s="28"/>
      <c r="AJR564" s="28"/>
      <c r="AJS564" s="28"/>
      <c r="AJT564" s="28"/>
      <c r="AJU564" s="28"/>
      <c r="AJV564" s="28"/>
      <c r="AJW564" s="28"/>
      <c r="AJX564" s="28"/>
      <c r="AJY564" s="28"/>
      <c r="AJZ564" s="28"/>
      <c r="AKA564" s="28"/>
      <c r="AKB564" s="28"/>
      <c r="AKC564" s="28"/>
      <c r="AKD564" s="28"/>
      <c r="AKE564" s="28"/>
      <c r="AKF564" s="28"/>
      <c r="AKG564" s="28"/>
      <c r="AKH564" s="28"/>
      <c r="AKI564" s="28"/>
      <c r="AKJ564" s="28"/>
      <c r="AKK564" s="28"/>
      <c r="AKL564" s="28"/>
      <c r="AKM564" s="28"/>
      <c r="AKN564" s="28"/>
      <c r="AKO564" s="28"/>
      <c r="AKP564" s="28"/>
      <c r="AKQ564" s="28"/>
      <c r="AKR564" s="28"/>
      <c r="AKS564" s="28"/>
      <c r="AKT564" s="28"/>
      <c r="AKU564" s="28"/>
      <c r="AKV564" s="28"/>
      <c r="AKW564" s="28"/>
      <c r="AKX564" s="28"/>
      <c r="AKY564" s="28"/>
      <c r="AKZ564" s="28"/>
      <c r="ALA564" s="28"/>
      <c r="ALB564" s="28"/>
      <c r="ALC564" s="28"/>
      <c r="ALD564" s="28"/>
      <c r="ALE564" s="28"/>
      <c r="ALF564" s="28"/>
      <c r="ALG564" s="28"/>
      <c r="ALH564" s="28"/>
      <c r="ALI564" s="28"/>
      <c r="ALJ564" s="28"/>
      <c r="ALK564" s="28"/>
      <c r="ALL564" s="28"/>
      <c r="ALM564" s="28"/>
      <c r="ALN564" s="28"/>
      <c r="ALO564" s="28"/>
      <c r="ALP564" s="28"/>
      <c r="ALQ564" s="28"/>
      <c r="ALR564" s="28"/>
      <c r="ALS564" s="28"/>
      <c r="ALT564" s="28"/>
      <c r="ALU564" s="28"/>
      <c r="ALV564" s="28"/>
      <c r="ALW564" s="28"/>
      <c r="ALX564" s="28"/>
      <c r="ALY564" s="28"/>
      <c r="ALZ564" s="28"/>
      <c r="AMA564" s="28"/>
      <c r="AMB564" s="28"/>
      <c r="AMC564" s="28"/>
      <c r="AMD564" s="28"/>
      <c r="AME564" s="28"/>
      <c r="AMF564" s="28"/>
      <c r="AMG564" s="28"/>
      <c r="AMH564" s="28"/>
      <c r="AMI564" s="28"/>
      <c r="AMJ564" s="28"/>
      <c r="AMK564" s="28"/>
      <c r="AML564" s="28"/>
      <c r="AMM564" s="28"/>
      <c r="AMN564" s="28"/>
      <c r="AMO564" s="28"/>
      <c r="AMP564" s="28"/>
      <c r="AMQ564" s="28"/>
      <c r="AMR564" s="28"/>
      <c r="AMS564" s="28"/>
      <c r="AMT564" s="28"/>
      <c r="AMU564" s="28"/>
      <c r="AMV564" s="28"/>
      <c r="AMW564" s="28"/>
      <c r="AMX564" s="28"/>
    </row>
    <row r="565" spans="3:1038" s="6" customFormat="1" ht="15" customHeight="1" x14ac:dyDescent="0.25">
      <c r="C565" s="6" t="str">
        <f t="shared" si="195"/>
        <v>State</v>
      </c>
      <c r="D565" s="6" t="str">
        <f t="shared" si="196"/>
        <v>HPAX-80-DHPT 2**  (80 gal)</v>
      </c>
      <c r="E565" s="6">
        <f t="shared" si="197"/>
        <v>2302285</v>
      </c>
      <c r="F565" s="55">
        <f t="shared" si="198"/>
        <v>80</v>
      </c>
      <c r="G565" s="6" t="str">
        <f t="shared" si="199"/>
        <v>AOSmithHPTS80</v>
      </c>
      <c r="H565" s="114">
        <f t="shared" si="200"/>
        <v>0</v>
      </c>
      <c r="I565" s="152" t="str">
        <f t="shared" si="201"/>
        <v>StateHPAX80DHPT2xx</v>
      </c>
      <c r="J565" s="114">
        <v>4</v>
      </c>
      <c r="K565" s="219">
        <v>3.88</v>
      </c>
      <c r="L565" s="91" t="s">
        <v>188</v>
      </c>
      <c r="M565" s="183"/>
      <c r="N565" s="131">
        <f t="shared" si="202"/>
        <v>23</v>
      </c>
      <c r="O565" s="174" t="s">
        <v>39</v>
      </c>
      <c r="P565" s="178">
        <f t="shared" si="263"/>
        <v>22</v>
      </c>
      <c r="Q565" s="164">
        <f t="shared" si="191"/>
        <v>2302285</v>
      </c>
      <c r="R565" s="9" t="str">
        <f t="shared" si="203"/>
        <v>HPAX-80-DHPT 2**  (80 gal)</v>
      </c>
      <c r="S565" s="11">
        <f t="shared" si="192"/>
        <v>1</v>
      </c>
      <c r="T565" s="200" t="s">
        <v>1229</v>
      </c>
      <c r="U565" s="184">
        <v>80</v>
      </c>
      <c r="V565" s="174" t="s">
        <v>819</v>
      </c>
      <c r="W565" s="174" t="s">
        <v>819</v>
      </c>
      <c r="X565" s="129" t="str">
        <f t="shared" si="193"/>
        <v>AOSmithHPTS80</v>
      </c>
      <c r="Y565" s="195">
        <v>0</v>
      </c>
      <c r="Z565" s="165"/>
      <c r="AA565" s="185"/>
      <c r="AB565" s="166"/>
      <c r="AC565" s="124" t="str">
        <f t="shared" si="204"/>
        <v>2,     2302285,   "HPAX-80-DHPT 2**  (80 gal)"</v>
      </c>
      <c r="AD565" s="196" t="str">
        <f t="shared" si="264"/>
        <v>State</v>
      </c>
      <c r="AE565" s="202" t="s">
        <v>1236</v>
      </c>
      <c r="AF565" s="167">
        <f t="shared" si="194"/>
        <v>1</v>
      </c>
      <c r="AG565" s="124" t="str">
        <f t="shared" si="205"/>
        <v xml:space="preserve">          case  HPAX-80-DHPT 2**  (80 gal)   :   "StateHPAX80DHPT2xx"</v>
      </c>
      <c r="AH565" s="6">
        <v>3.88</v>
      </c>
      <c r="AJ565" s="6">
        <v>4</v>
      </c>
      <c r="AK565" s="18"/>
      <c r="AL565" s="138" t="str">
        <f t="shared" si="206"/>
        <v/>
      </c>
      <c r="AM565" s="138">
        <f t="shared" si="207"/>
        <v>3.88</v>
      </c>
      <c r="AN565" s="18"/>
      <c r="AO565" s="18"/>
      <c r="AP565" s="18"/>
      <c r="AQ565" s="18"/>
      <c r="AR565" s="1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  <c r="FS565" s="28"/>
      <c r="FT565" s="28"/>
      <c r="FU565" s="28"/>
      <c r="FV565" s="28"/>
      <c r="FW565" s="28"/>
      <c r="FX565" s="28"/>
      <c r="FY565" s="28"/>
      <c r="FZ565" s="28"/>
      <c r="GA565" s="28"/>
      <c r="GB565" s="28"/>
      <c r="GC565" s="28"/>
      <c r="GD565" s="28"/>
      <c r="GE565" s="28"/>
      <c r="GF565" s="28"/>
      <c r="GG565" s="28"/>
      <c r="GH565" s="28"/>
      <c r="GI565" s="28"/>
      <c r="GJ565" s="28"/>
      <c r="GK565" s="28"/>
      <c r="GL565" s="28"/>
      <c r="GM565" s="28"/>
      <c r="GN565" s="28"/>
      <c r="GO565" s="28"/>
      <c r="GP565" s="28"/>
      <c r="GQ565" s="28"/>
      <c r="GR565" s="28"/>
      <c r="GS565" s="28"/>
      <c r="GT565" s="28"/>
      <c r="GU565" s="28"/>
      <c r="GV565" s="28"/>
      <c r="GW565" s="28"/>
      <c r="GX565" s="28"/>
      <c r="GY565" s="28"/>
      <c r="GZ565" s="28"/>
      <c r="HA565" s="28"/>
      <c r="HB565" s="28"/>
      <c r="HC565" s="28"/>
      <c r="HD565" s="28"/>
      <c r="HE565" s="28"/>
      <c r="HF565" s="28"/>
      <c r="HG565" s="28"/>
      <c r="HH565" s="28"/>
      <c r="HI565" s="28"/>
      <c r="HJ565" s="28"/>
      <c r="HK565" s="28"/>
      <c r="HL565" s="28"/>
      <c r="HM565" s="28"/>
      <c r="HN565" s="28"/>
      <c r="HO565" s="28"/>
      <c r="HP565" s="28"/>
      <c r="HQ565" s="28"/>
      <c r="HR565" s="28"/>
      <c r="HS565" s="28"/>
      <c r="HT565" s="28"/>
      <c r="HU565" s="28"/>
      <c r="HV565" s="28"/>
      <c r="HW565" s="28"/>
      <c r="HX565" s="28"/>
      <c r="HY565" s="28"/>
      <c r="HZ565" s="28"/>
      <c r="IA565" s="28"/>
      <c r="IB565" s="28"/>
      <c r="IC565" s="28"/>
      <c r="ID565" s="28"/>
      <c r="IE565" s="28"/>
      <c r="IF565" s="28"/>
      <c r="IG565" s="28"/>
      <c r="IH565" s="28"/>
      <c r="II565" s="28"/>
      <c r="IJ565" s="28"/>
      <c r="IK565" s="28"/>
      <c r="IL565" s="28"/>
      <c r="IM565" s="28"/>
      <c r="IN565" s="28"/>
      <c r="IO565" s="28"/>
      <c r="IP565" s="28"/>
      <c r="IQ565" s="28"/>
      <c r="IR565" s="28"/>
      <c r="IS565" s="28"/>
      <c r="IT565" s="28"/>
      <c r="IU565" s="28"/>
      <c r="IV565" s="28"/>
      <c r="IW565" s="28"/>
      <c r="IX565" s="28"/>
      <c r="IY565" s="28"/>
      <c r="IZ565" s="28"/>
      <c r="JA565" s="28"/>
      <c r="JB565" s="28"/>
      <c r="JC565" s="28"/>
      <c r="JD565" s="28"/>
      <c r="JE565" s="28"/>
      <c r="JF565" s="28"/>
      <c r="JG565" s="28"/>
      <c r="JH565" s="28"/>
      <c r="JI565" s="28"/>
      <c r="JJ565" s="28"/>
      <c r="JK565" s="28"/>
      <c r="JL565" s="28"/>
      <c r="JM565" s="28"/>
      <c r="JN565" s="28"/>
      <c r="JO565" s="28"/>
      <c r="JP565" s="28"/>
      <c r="JQ565" s="28"/>
      <c r="JR565" s="28"/>
      <c r="JS565" s="28"/>
      <c r="JT565" s="28"/>
      <c r="JU565" s="28"/>
      <c r="JV565" s="28"/>
      <c r="JW565" s="28"/>
      <c r="JX565" s="28"/>
      <c r="JY565" s="28"/>
      <c r="JZ565" s="28"/>
      <c r="KA565" s="28"/>
      <c r="KB565" s="28"/>
      <c r="KC565" s="28"/>
      <c r="KD565" s="28"/>
      <c r="KE565" s="28"/>
      <c r="KF565" s="28"/>
      <c r="KG565" s="28"/>
      <c r="KH565" s="28"/>
      <c r="KI565" s="28"/>
      <c r="KJ565" s="28"/>
      <c r="KK565" s="28"/>
      <c r="KL565" s="28"/>
      <c r="KM565" s="28"/>
      <c r="KN565" s="28"/>
      <c r="KO565" s="28"/>
      <c r="KP565" s="28"/>
      <c r="KQ565" s="28"/>
      <c r="KR565" s="28"/>
      <c r="KS565" s="28"/>
      <c r="KT565" s="28"/>
      <c r="KU565" s="28"/>
      <c r="KV565" s="28"/>
      <c r="KW565" s="28"/>
      <c r="KX565" s="28"/>
      <c r="KY565" s="28"/>
      <c r="KZ565" s="28"/>
      <c r="LA565" s="28"/>
      <c r="LB565" s="28"/>
      <c r="LC565" s="28"/>
      <c r="LD565" s="28"/>
      <c r="LE565" s="28"/>
      <c r="LF565" s="28"/>
      <c r="LG565" s="28"/>
      <c r="LH565" s="28"/>
      <c r="LI565" s="28"/>
      <c r="LJ565" s="28"/>
      <c r="LK565" s="28"/>
      <c r="LL565" s="28"/>
      <c r="LM565" s="28"/>
      <c r="LN565" s="28"/>
      <c r="LO565" s="28"/>
      <c r="LP565" s="28"/>
      <c r="LQ565" s="28"/>
      <c r="LR565" s="28"/>
      <c r="LS565" s="28"/>
      <c r="LT565" s="28"/>
      <c r="LU565" s="28"/>
      <c r="LV565" s="28"/>
      <c r="LW565" s="28"/>
      <c r="LX565" s="28"/>
      <c r="LY565" s="28"/>
      <c r="LZ565" s="28"/>
      <c r="MA565" s="28"/>
      <c r="MB565" s="28"/>
      <c r="MC565" s="28"/>
      <c r="MD565" s="28"/>
      <c r="ME565" s="28"/>
      <c r="MF565" s="28"/>
      <c r="MG565" s="28"/>
      <c r="MH565" s="28"/>
      <c r="MI565" s="28"/>
      <c r="MJ565" s="28"/>
      <c r="MK565" s="28"/>
      <c r="ML565" s="28"/>
      <c r="MM565" s="28"/>
      <c r="MN565" s="28"/>
      <c r="MO565" s="28"/>
      <c r="MP565" s="28"/>
      <c r="MQ565" s="28"/>
      <c r="MR565" s="28"/>
      <c r="MS565" s="28"/>
      <c r="MT565" s="28"/>
      <c r="MU565" s="28"/>
      <c r="MV565" s="28"/>
      <c r="MW565" s="28"/>
      <c r="MX565" s="28"/>
      <c r="MY565" s="28"/>
      <c r="MZ565" s="28"/>
      <c r="NA565" s="28"/>
      <c r="NB565" s="28"/>
      <c r="NC565" s="28"/>
      <c r="ND565" s="28"/>
      <c r="NE565" s="28"/>
      <c r="NF565" s="28"/>
      <c r="NG565" s="28"/>
      <c r="NH565" s="28"/>
      <c r="NI565" s="28"/>
      <c r="NJ565" s="28"/>
      <c r="NK565" s="28"/>
      <c r="NL565" s="28"/>
      <c r="NM565" s="28"/>
      <c r="NN565" s="28"/>
      <c r="NO565" s="28"/>
      <c r="NP565" s="28"/>
      <c r="NQ565" s="28"/>
      <c r="NR565" s="28"/>
      <c r="NS565" s="28"/>
      <c r="NT565" s="28"/>
      <c r="NU565" s="28"/>
      <c r="NV565" s="28"/>
      <c r="NW565" s="28"/>
      <c r="NX565" s="28"/>
      <c r="NY565" s="28"/>
      <c r="NZ565" s="28"/>
      <c r="OA565" s="28"/>
      <c r="OB565" s="28"/>
      <c r="OC565" s="28"/>
      <c r="OD565" s="28"/>
      <c r="OE565" s="28"/>
      <c r="OF565" s="28"/>
      <c r="OG565" s="28"/>
      <c r="OH565" s="28"/>
      <c r="OI565" s="28"/>
      <c r="OJ565" s="28"/>
      <c r="OK565" s="28"/>
      <c r="OL565" s="28"/>
      <c r="OM565" s="28"/>
      <c r="ON565" s="28"/>
      <c r="OO565" s="28"/>
      <c r="OP565" s="28"/>
      <c r="OQ565" s="28"/>
      <c r="OR565" s="28"/>
      <c r="OS565" s="28"/>
      <c r="OT565" s="28"/>
      <c r="OU565" s="28"/>
      <c r="OV565" s="28"/>
      <c r="OW565" s="28"/>
      <c r="OX565" s="28"/>
      <c r="OY565" s="28"/>
      <c r="OZ565" s="28"/>
      <c r="PA565" s="28"/>
      <c r="PB565" s="28"/>
      <c r="PC565" s="28"/>
      <c r="PD565" s="28"/>
      <c r="PE565" s="28"/>
      <c r="PF565" s="28"/>
      <c r="PG565" s="28"/>
      <c r="PH565" s="28"/>
      <c r="PI565" s="28"/>
      <c r="PJ565" s="28"/>
      <c r="PK565" s="28"/>
      <c r="PL565" s="28"/>
      <c r="PM565" s="28"/>
      <c r="PN565" s="28"/>
      <c r="PO565" s="28"/>
      <c r="PP565" s="28"/>
      <c r="PQ565" s="28"/>
      <c r="PR565" s="28"/>
      <c r="PS565" s="28"/>
      <c r="PT565" s="28"/>
      <c r="PU565" s="28"/>
      <c r="PV565" s="28"/>
      <c r="PW565" s="28"/>
      <c r="PX565" s="28"/>
      <c r="PY565" s="28"/>
      <c r="PZ565" s="28"/>
      <c r="QA565" s="28"/>
      <c r="QB565" s="28"/>
      <c r="QC565" s="28"/>
      <c r="QD565" s="28"/>
      <c r="QE565" s="28"/>
      <c r="QF565" s="28"/>
      <c r="QG565" s="28"/>
      <c r="QH565" s="28"/>
      <c r="QI565" s="28"/>
      <c r="QJ565" s="28"/>
      <c r="QK565" s="28"/>
      <c r="QL565" s="28"/>
      <c r="QM565" s="28"/>
      <c r="QN565" s="28"/>
      <c r="QO565" s="28"/>
      <c r="QP565" s="28"/>
      <c r="QQ565" s="28"/>
      <c r="QR565" s="28"/>
      <c r="QS565" s="28"/>
      <c r="QT565" s="28"/>
      <c r="QU565" s="28"/>
      <c r="QV565" s="28"/>
      <c r="QW565" s="28"/>
      <c r="QX565" s="28"/>
      <c r="QY565" s="28"/>
      <c r="QZ565" s="28"/>
      <c r="RA565" s="28"/>
      <c r="RB565" s="28"/>
      <c r="RC565" s="28"/>
      <c r="RD565" s="28"/>
      <c r="RE565" s="28"/>
      <c r="RF565" s="28"/>
      <c r="RG565" s="28"/>
      <c r="RH565" s="28"/>
      <c r="RI565" s="28"/>
      <c r="RJ565" s="28"/>
      <c r="RK565" s="28"/>
      <c r="RL565" s="28"/>
      <c r="RM565" s="28"/>
      <c r="RN565" s="28"/>
      <c r="RO565" s="28"/>
      <c r="RP565" s="28"/>
      <c r="RQ565" s="28"/>
      <c r="RR565" s="28"/>
      <c r="RS565" s="28"/>
      <c r="RT565" s="28"/>
      <c r="RU565" s="28"/>
      <c r="RV565" s="28"/>
      <c r="RW565" s="28"/>
      <c r="RX565" s="28"/>
      <c r="RY565" s="28"/>
      <c r="RZ565" s="28"/>
      <c r="SA565" s="28"/>
      <c r="SB565" s="28"/>
      <c r="SC565" s="28"/>
      <c r="SD565" s="28"/>
      <c r="SE565" s="28"/>
      <c r="SF565" s="28"/>
      <c r="SG565" s="28"/>
      <c r="SH565" s="28"/>
      <c r="SI565" s="28"/>
      <c r="SJ565" s="28"/>
      <c r="SK565" s="28"/>
      <c r="SL565" s="28"/>
      <c r="SM565" s="28"/>
      <c r="SN565" s="28"/>
      <c r="SO565" s="28"/>
      <c r="SP565" s="28"/>
      <c r="SQ565" s="28"/>
      <c r="SR565" s="28"/>
      <c r="SS565" s="28"/>
      <c r="ST565" s="28"/>
      <c r="SU565" s="28"/>
      <c r="SV565" s="28"/>
      <c r="SW565" s="28"/>
      <c r="SX565" s="28"/>
      <c r="SY565" s="28"/>
      <c r="SZ565" s="28"/>
      <c r="TA565" s="28"/>
      <c r="TB565" s="28"/>
      <c r="TC565" s="28"/>
      <c r="TD565" s="28"/>
      <c r="TE565" s="28"/>
      <c r="TF565" s="28"/>
      <c r="TG565" s="28"/>
      <c r="TH565" s="28"/>
      <c r="TI565" s="28"/>
      <c r="TJ565" s="28"/>
      <c r="TK565" s="28"/>
      <c r="TL565" s="28"/>
      <c r="TM565" s="28"/>
      <c r="TN565" s="28"/>
      <c r="TO565" s="28"/>
      <c r="TP565" s="28"/>
      <c r="TQ565" s="28"/>
      <c r="TR565" s="28"/>
      <c r="TS565" s="28"/>
      <c r="TT565" s="28"/>
      <c r="TU565" s="28"/>
      <c r="TV565" s="28"/>
      <c r="TW565" s="28"/>
      <c r="TX565" s="28"/>
      <c r="TY565" s="28"/>
      <c r="TZ565" s="28"/>
      <c r="UA565" s="28"/>
      <c r="UB565" s="28"/>
      <c r="UC565" s="28"/>
      <c r="UD565" s="28"/>
      <c r="UE565" s="28"/>
      <c r="UF565" s="28"/>
      <c r="UG565" s="28"/>
      <c r="UH565" s="28"/>
      <c r="UI565" s="28"/>
      <c r="UJ565" s="28"/>
      <c r="UK565" s="28"/>
      <c r="UL565" s="28"/>
      <c r="UM565" s="28"/>
      <c r="UN565" s="28"/>
      <c r="UO565" s="28"/>
      <c r="UP565" s="28"/>
      <c r="UQ565" s="28"/>
      <c r="UR565" s="28"/>
      <c r="US565" s="28"/>
      <c r="UT565" s="28"/>
      <c r="UU565" s="28"/>
      <c r="UV565" s="28"/>
      <c r="UW565" s="28"/>
      <c r="UX565" s="28"/>
      <c r="UY565" s="28"/>
      <c r="UZ565" s="28"/>
      <c r="VA565" s="28"/>
      <c r="VB565" s="28"/>
      <c r="VC565" s="28"/>
      <c r="VD565" s="28"/>
      <c r="VE565" s="28"/>
      <c r="VF565" s="28"/>
      <c r="VG565" s="28"/>
      <c r="VH565" s="28"/>
      <c r="VI565" s="28"/>
      <c r="VJ565" s="28"/>
      <c r="VK565" s="28"/>
      <c r="VL565" s="28"/>
      <c r="VM565" s="28"/>
      <c r="VN565" s="28"/>
      <c r="VO565" s="28"/>
      <c r="VP565" s="28"/>
      <c r="VQ565" s="28"/>
      <c r="VR565" s="28"/>
      <c r="VS565" s="28"/>
      <c r="VT565" s="28"/>
      <c r="VU565" s="28"/>
      <c r="VV565" s="28"/>
      <c r="VW565" s="28"/>
      <c r="VX565" s="28"/>
      <c r="VY565" s="28"/>
      <c r="VZ565" s="28"/>
      <c r="WA565" s="28"/>
      <c r="WB565" s="28"/>
      <c r="WC565" s="28"/>
      <c r="WD565" s="28"/>
      <c r="WE565" s="28"/>
      <c r="WF565" s="28"/>
      <c r="WG565" s="28"/>
      <c r="WH565" s="28"/>
      <c r="WI565" s="28"/>
      <c r="WJ565" s="28"/>
      <c r="WK565" s="28"/>
      <c r="WL565" s="28"/>
      <c r="WM565" s="28"/>
      <c r="WN565" s="28"/>
      <c r="WO565" s="28"/>
      <c r="WP565" s="28"/>
      <c r="WQ565" s="28"/>
      <c r="WR565" s="28"/>
      <c r="WS565" s="28"/>
      <c r="WT565" s="28"/>
      <c r="WU565" s="28"/>
      <c r="WV565" s="28"/>
      <c r="WW565" s="28"/>
      <c r="WX565" s="28"/>
      <c r="WY565" s="28"/>
      <c r="WZ565" s="28"/>
      <c r="XA565" s="28"/>
      <c r="XB565" s="28"/>
      <c r="XC565" s="28"/>
      <c r="XD565" s="28"/>
      <c r="XE565" s="28"/>
      <c r="XF565" s="28"/>
      <c r="XG565" s="28"/>
      <c r="XH565" s="28"/>
      <c r="XI565" s="28"/>
      <c r="XJ565" s="28"/>
      <c r="XK565" s="28"/>
      <c r="XL565" s="28"/>
      <c r="XM565" s="28"/>
      <c r="XN565" s="28"/>
      <c r="XO565" s="28"/>
      <c r="XP565" s="28"/>
      <c r="XQ565" s="28"/>
      <c r="XR565" s="28"/>
      <c r="XS565" s="28"/>
      <c r="XT565" s="28"/>
      <c r="XU565" s="28"/>
      <c r="XV565" s="28"/>
      <c r="XW565" s="28"/>
      <c r="XX565" s="28"/>
      <c r="XY565" s="28"/>
      <c r="XZ565" s="28"/>
      <c r="YA565" s="28"/>
      <c r="YB565" s="28"/>
      <c r="YC565" s="28"/>
      <c r="YD565" s="28"/>
      <c r="YE565" s="28"/>
      <c r="YF565" s="28"/>
      <c r="YG565" s="28"/>
      <c r="YH565" s="28"/>
      <c r="YI565" s="28"/>
      <c r="YJ565" s="28"/>
      <c r="YK565" s="28"/>
      <c r="YL565" s="28"/>
      <c r="YM565" s="28"/>
      <c r="YN565" s="28"/>
      <c r="YO565" s="28"/>
      <c r="YP565" s="28"/>
      <c r="YQ565" s="28"/>
      <c r="YR565" s="28"/>
      <c r="YS565" s="28"/>
      <c r="YT565" s="28"/>
      <c r="YU565" s="28"/>
      <c r="YV565" s="28"/>
      <c r="YW565" s="28"/>
      <c r="YX565" s="28"/>
      <c r="YY565" s="28"/>
      <c r="YZ565" s="28"/>
      <c r="ZA565" s="28"/>
      <c r="ZB565" s="28"/>
      <c r="ZC565" s="28"/>
      <c r="ZD565" s="28"/>
      <c r="ZE565" s="28"/>
      <c r="ZF565" s="28"/>
      <c r="ZG565" s="28"/>
      <c r="ZH565" s="28"/>
      <c r="ZI565" s="28"/>
      <c r="ZJ565" s="28"/>
      <c r="ZK565" s="28"/>
      <c r="ZL565" s="28"/>
      <c r="ZM565" s="28"/>
      <c r="ZN565" s="28"/>
      <c r="ZO565" s="28"/>
      <c r="ZP565" s="28"/>
      <c r="ZQ565" s="28"/>
      <c r="ZR565" s="28"/>
      <c r="ZS565" s="28"/>
      <c r="ZT565" s="28"/>
      <c r="ZU565" s="28"/>
      <c r="ZV565" s="28"/>
      <c r="ZW565" s="28"/>
      <c r="ZX565" s="28"/>
      <c r="ZY565" s="28"/>
      <c r="ZZ565" s="28"/>
      <c r="AAA565" s="28"/>
      <c r="AAB565" s="28"/>
      <c r="AAC565" s="28"/>
      <c r="AAD565" s="28"/>
      <c r="AAE565" s="28"/>
      <c r="AAF565" s="28"/>
      <c r="AAG565" s="28"/>
      <c r="AAH565" s="28"/>
      <c r="AAI565" s="28"/>
      <c r="AAJ565" s="28"/>
      <c r="AAK565" s="28"/>
      <c r="AAL565" s="28"/>
      <c r="AAM565" s="28"/>
      <c r="AAN565" s="28"/>
      <c r="AAO565" s="28"/>
      <c r="AAP565" s="28"/>
      <c r="AAQ565" s="28"/>
      <c r="AAR565" s="28"/>
      <c r="AAS565" s="28"/>
      <c r="AAT565" s="28"/>
      <c r="AAU565" s="28"/>
      <c r="AAV565" s="28"/>
      <c r="AAW565" s="28"/>
      <c r="AAX565" s="28"/>
      <c r="AAY565" s="28"/>
      <c r="AAZ565" s="28"/>
      <c r="ABA565" s="28"/>
      <c r="ABB565" s="28"/>
      <c r="ABC565" s="28"/>
      <c r="ABD565" s="28"/>
      <c r="ABE565" s="28"/>
      <c r="ABF565" s="28"/>
      <c r="ABG565" s="28"/>
      <c r="ABH565" s="28"/>
      <c r="ABI565" s="28"/>
      <c r="ABJ565" s="28"/>
      <c r="ABK565" s="28"/>
      <c r="ABL565" s="28"/>
      <c r="ABM565" s="28"/>
      <c r="ABN565" s="28"/>
      <c r="ABO565" s="28"/>
      <c r="ABP565" s="28"/>
      <c r="ABQ565" s="28"/>
      <c r="ABR565" s="28"/>
      <c r="ABS565" s="28"/>
      <c r="ABT565" s="28"/>
      <c r="ABU565" s="28"/>
      <c r="ABV565" s="28"/>
      <c r="ABW565" s="28"/>
      <c r="ABX565" s="28"/>
      <c r="ABY565" s="28"/>
      <c r="ABZ565" s="28"/>
      <c r="ACA565" s="28"/>
      <c r="ACB565" s="28"/>
      <c r="ACC565" s="28"/>
      <c r="ACD565" s="28"/>
      <c r="ACE565" s="28"/>
      <c r="ACF565" s="28"/>
      <c r="ACG565" s="28"/>
      <c r="ACH565" s="28"/>
      <c r="ACI565" s="28"/>
      <c r="ACJ565" s="28"/>
      <c r="ACK565" s="28"/>
      <c r="ACL565" s="28"/>
      <c r="ACM565" s="28"/>
      <c r="ACN565" s="28"/>
      <c r="ACO565" s="28"/>
      <c r="ACP565" s="28"/>
      <c r="ACQ565" s="28"/>
      <c r="ACR565" s="28"/>
      <c r="ACS565" s="28"/>
      <c r="ACT565" s="28"/>
      <c r="ACU565" s="28"/>
      <c r="ACV565" s="28"/>
      <c r="ACW565" s="28"/>
      <c r="ACX565" s="28"/>
      <c r="ACY565" s="28"/>
      <c r="ACZ565" s="28"/>
      <c r="ADA565" s="28"/>
      <c r="ADB565" s="28"/>
      <c r="ADC565" s="28"/>
      <c r="ADD565" s="28"/>
      <c r="ADE565" s="28"/>
      <c r="ADF565" s="28"/>
      <c r="ADG565" s="28"/>
      <c r="ADH565" s="28"/>
      <c r="ADI565" s="28"/>
      <c r="ADJ565" s="28"/>
      <c r="ADK565" s="28"/>
      <c r="ADL565" s="28"/>
      <c r="ADM565" s="28"/>
      <c r="ADN565" s="28"/>
      <c r="ADO565" s="28"/>
      <c r="ADP565" s="28"/>
      <c r="ADQ565" s="28"/>
      <c r="ADR565" s="28"/>
      <c r="ADS565" s="28"/>
      <c r="ADT565" s="28"/>
      <c r="ADU565" s="28"/>
      <c r="ADV565" s="28"/>
      <c r="ADW565" s="28"/>
      <c r="ADX565" s="28"/>
      <c r="ADY565" s="28"/>
      <c r="ADZ565" s="28"/>
      <c r="AEA565" s="28"/>
      <c r="AEB565" s="28"/>
      <c r="AEC565" s="28"/>
      <c r="AED565" s="28"/>
      <c r="AEE565" s="28"/>
      <c r="AEF565" s="28"/>
      <c r="AEG565" s="28"/>
      <c r="AEH565" s="28"/>
      <c r="AEI565" s="28"/>
      <c r="AEJ565" s="28"/>
      <c r="AEK565" s="28"/>
      <c r="AEL565" s="28"/>
      <c r="AEM565" s="28"/>
      <c r="AEN565" s="28"/>
      <c r="AEO565" s="28"/>
      <c r="AEP565" s="28"/>
      <c r="AEQ565" s="28"/>
      <c r="AER565" s="28"/>
      <c r="AES565" s="28"/>
      <c r="AET565" s="28"/>
      <c r="AEU565" s="28"/>
      <c r="AEV565" s="28"/>
      <c r="AEW565" s="28"/>
      <c r="AEX565" s="28"/>
      <c r="AEY565" s="28"/>
      <c r="AEZ565" s="28"/>
      <c r="AFA565" s="28"/>
      <c r="AFB565" s="28"/>
      <c r="AFC565" s="28"/>
      <c r="AFD565" s="28"/>
      <c r="AFE565" s="28"/>
      <c r="AFF565" s="28"/>
      <c r="AFG565" s="28"/>
      <c r="AFH565" s="28"/>
      <c r="AFI565" s="28"/>
      <c r="AFJ565" s="28"/>
      <c r="AFK565" s="28"/>
      <c r="AFL565" s="28"/>
      <c r="AFM565" s="28"/>
      <c r="AFN565" s="28"/>
      <c r="AFO565" s="28"/>
      <c r="AFP565" s="28"/>
      <c r="AFQ565" s="28"/>
      <c r="AFR565" s="28"/>
      <c r="AFS565" s="28"/>
      <c r="AFT565" s="28"/>
      <c r="AFU565" s="28"/>
      <c r="AFV565" s="28"/>
      <c r="AFW565" s="28"/>
      <c r="AFX565" s="28"/>
      <c r="AFY565" s="28"/>
      <c r="AFZ565" s="28"/>
      <c r="AGA565" s="28"/>
      <c r="AGB565" s="28"/>
      <c r="AGC565" s="28"/>
      <c r="AGD565" s="28"/>
      <c r="AGE565" s="28"/>
      <c r="AGF565" s="28"/>
      <c r="AGG565" s="28"/>
      <c r="AGH565" s="28"/>
      <c r="AGI565" s="28"/>
      <c r="AGJ565" s="28"/>
      <c r="AGK565" s="28"/>
      <c r="AGL565" s="28"/>
      <c r="AGM565" s="28"/>
      <c r="AGN565" s="28"/>
      <c r="AGO565" s="28"/>
      <c r="AGP565" s="28"/>
      <c r="AGQ565" s="28"/>
      <c r="AGR565" s="28"/>
      <c r="AGS565" s="28"/>
      <c r="AGT565" s="28"/>
      <c r="AGU565" s="28"/>
      <c r="AGV565" s="28"/>
      <c r="AGW565" s="28"/>
      <c r="AGX565" s="28"/>
      <c r="AGY565" s="28"/>
      <c r="AGZ565" s="28"/>
      <c r="AHA565" s="28"/>
      <c r="AHB565" s="28"/>
      <c r="AHC565" s="28"/>
      <c r="AHD565" s="28"/>
      <c r="AHE565" s="28"/>
      <c r="AHF565" s="28"/>
      <c r="AHG565" s="28"/>
      <c r="AHH565" s="28"/>
      <c r="AHI565" s="28"/>
      <c r="AHJ565" s="28"/>
      <c r="AHK565" s="28"/>
      <c r="AHL565" s="28"/>
      <c r="AHM565" s="28"/>
      <c r="AHN565" s="28"/>
      <c r="AHO565" s="28"/>
      <c r="AHP565" s="28"/>
      <c r="AHQ565" s="28"/>
      <c r="AHR565" s="28"/>
      <c r="AHS565" s="28"/>
      <c r="AHT565" s="28"/>
      <c r="AHU565" s="28"/>
      <c r="AHV565" s="28"/>
      <c r="AHW565" s="28"/>
      <c r="AHX565" s="28"/>
      <c r="AHY565" s="28"/>
      <c r="AHZ565" s="28"/>
      <c r="AIA565" s="28"/>
      <c r="AIB565" s="28"/>
      <c r="AIC565" s="28"/>
      <c r="AID565" s="28"/>
      <c r="AIE565" s="28"/>
      <c r="AIF565" s="28"/>
      <c r="AIG565" s="28"/>
      <c r="AIH565" s="28"/>
      <c r="AII565" s="28"/>
      <c r="AIJ565" s="28"/>
      <c r="AIK565" s="28"/>
      <c r="AIL565" s="28"/>
      <c r="AIM565" s="28"/>
      <c r="AIN565" s="28"/>
      <c r="AIO565" s="28"/>
      <c r="AIP565" s="28"/>
      <c r="AIQ565" s="28"/>
      <c r="AIR565" s="28"/>
      <c r="AIS565" s="28"/>
      <c r="AIT565" s="28"/>
      <c r="AIU565" s="28"/>
      <c r="AIV565" s="28"/>
      <c r="AIW565" s="28"/>
      <c r="AIX565" s="28"/>
      <c r="AIY565" s="28"/>
      <c r="AIZ565" s="28"/>
      <c r="AJA565" s="28"/>
      <c r="AJB565" s="28"/>
      <c r="AJC565" s="28"/>
      <c r="AJD565" s="28"/>
      <c r="AJE565" s="28"/>
      <c r="AJF565" s="28"/>
      <c r="AJG565" s="28"/>
      <c r="AJH565" s="28"/>
      <c r="AJI565" s="28"/>
      <c r="AJJ565" s="28"/>
      <c r="AJK565" s="28"/>
      <c r="AJL565" s="28"/>
      <c r="AJM565" s="28"/>
      <c r="AJN565" s="28"/>
      <c r="AJO565" s="28"/>
      <c r="AJP565" s="28"/>
      <c r="AJQ565" s="28"/>
      <c r="AJR565" s="28"/>
      <c r="AJS565" s="28"/>
      <c r="AJT565" s="28"/>
      <c r="AJU565" s="28"/>
      <c r="AJV565" s="28"/>
      <c r="AJW565" s="28"/>
      <c r="AJX565" s="28"/>
      <c r="AJY565" s="28"/>
      <c r="AJZ565" s="28"/>
      <c r="AKA565" s="28"/>
      <c r="AKB565" s="28"/>
      <c r="AKC565" s="28"/>
      <c r="AKD565" s="28"/>
      <c r="AKE565" s="28"/>
      <c r="AKF565" s="28"/>
      <c r="AKG565" s="28"/>
      <c r="AKH565" s="28"/>
      <c r="AKI565" s="28"/>
      <c r="AKJ565" s="28"/>
      <c r="AKK565" s="28"/>
      <c r="AKL565" s="28"/>
      <c r="AKM565" s="28"/>
      <c r="AKN565" s="28"/>
      <c r="AKO565" s="28"/>
      <c r="AKP565" s="28"/>
      <c r="AKQ565" s="28"/>
      <c r="AKR565" s="28"/>
      <c r="AKS565" s="28"/>
      <c r="AKT565" s="28"/>
      <c r="AKU565" s="28"/>
      <c r="AKV565" s="28"/>
      <c r="AKW565" s="28"/>
      <c r="AKX565" s="28"/>
      <c r="AKY565" s="28"/>
      <c r="AKZ565" s="28"/>
      <c r="ALA565" s="28"/>
      <c r="ALB565" s="28"/>
      <c r="ALC565" s="28"/>
      <c r="ALD565" s="28"/>
      <c r="ALE565" s="28"/>
      <c r="ALF565" s="28"/>
      <c r="ALG565" s="28"/>
      <c r="ALH565" s="28"/>
      <c r="ALI565" s="28"/>
      <c r="ALJ565" s="28"/>
      <c r="ALK565" s="28"/>
      <c r="ALL565" s="28"/>
      <c r="ALM565" s="28"/>
      <c r="ALN565" s="28"/>
      <c r="ALO565" s="28"/>
      <c r="ALP565" s="28"/>
      <c r="ALQ565" s="28"/>
      <c r="ALR565" s="28"/>
      <c r="ALS565" s="28"/>
      <c r="ALT565" s="28"/>
      <c r="ALU565" s="28"/>
      <c r="ALV565" s="28"/>
      <c r="ALW565" s="28"/>
      <c r="ALX565" s="28"/>
      <c r="ALY565" s="28"/>
      <c r="ALZ565" s="28"/>
      <c r="AMA565" s="28"/>
      <c r="AMB565" s="28"/>
      <c r="AMC565" s="28"/>
      <c r="AMD565" s="28"/>
      <c r="AME565" s="28"/>
      <c r="AMF565" s="28"/>
      <c r="AMG565" s="28"/>
      <c r="AMH565" s="28"/>
      <c r="AMI565" s="28"/>
      <c r="AMJ565" s="28"/>
      <c r="AMK565" s="28"/>
      <c r="AML565" s="28"/>
      <c r="AMM565" s="28"/>
      <c r="AMN565" s="28"/>
      <c r="AMO565" s="28"/>
      <c r="AMP565" s="28"/>
      <c r="AMQ565" s="28"/>
      <c r="AMR565" s="28"/>
      <c r="AMS565" s="28"/>
      <c r="AMT565" s="28"/>
      <c r="AMU565" s="28"/>
      <c r="AMV565" s="28"/>
      <c r="AMW565" s="28"/>
      <c r="AMX565" s="28"/>
    </row>
    <row r="566" spans="3:1038" s="6" customFormat="1" ht="15" customHeight="1" x14ac:dyDescent="0.25">
      <c r="C566" s="6" t="str">
        <f t="shared" si="195"/>
        <v>State</v>
      </c>
      <c r="D566" s="6" t="str">
        <f t="shared" si="196"/>
        <v>HPX-50-DHPTCTA 130  (50 gal)</v>
      </c>
      <c r="E566" s="6">
        <f t="shared" si="197"/>
        <v>2302313</v>
      </c>
      <c r="F566" s="55">
        <f t="shared" si="198"/>
        <v>50</v>
      </c>
      <c r="G566" s="6" t="str">
        <f t="shared" si="199"/>
        <v>AOSmithHPTU50</v>
      </c>
      <c r="H566" s="114">
        <f t="shared" si="200"/>
        <v>0</v>
      </c>
      <c r="I566" s="152" t="str">
        <f t="shared" si="201"/>
        <v>StateHPX50DHPTCTA130</v>
      </c>
      <c r="J566" s="114">
        <v>3</v>
      </c>
      <c r="K566" s="219">
        <v>3.45</v>
      </c>
      <c r="L566" s="91" t="s">
        <v>188</v>
      </c>
      <c r="M566" s="183"/>
      <c r="N566" s="131">
        <f t="shared" si="202"/>
        <v>23</v>
      </c>
      <c r="O566" s="174" t="s">
        <v>39</v>
      </c>
      <c r="P566" s="178">
        <f t="shared" si="263"/>
        <v>23</v>
      </c>
      <c r="Q566" s="164">
        <f t="shared" si="191"/>
        <v>2302313</v>
      </c>
      <c r="R566" s="9" t="str">
        <f t="shared" si="203"/>
        <v>HPX-50-DHPTCTA 130  (50 gal)</v>
      </c>
      <c r="S566" s="11">
        <f t="shared" si="192"/>
        <v>1</v>
      </c>
      <c r="T566" s="200" t="s">
        <v>1230</v>
      </c>
      <c r="U566" s="184">
        <v>50</v>
      </c>
      <c r="V566" s="174" t="s">
        <v>106</v>
      </c>
      <c r="W566" s="174" t="s">
        <v>106</v>
      </c>
      <c r="X566" s="129" t="str">
        <f t="shared" si="193"/>
        <v>AOSmithHPTU50</v>
      </c>
      <c r="Y566" s="195">
        <v>0</v>
      </c>
      <c r="Z566" s="165"/>
      <c r="AA566" s="185"/>
      <c r="AB566" s="166"/>
      <c r="AC566" s="124" t="str">
        <f t="shared" si="204"/>
        <v>2,     2302313,   "HPX-50-DHPTCTA 130  (50 gal)"</v>
      </c>
      <c r="AD566" s="196" t="str">
        <f t="shared" si="264"/>
        <v>State</v>
      </c>
      <c r="AE566" s="202" t="s">
        <v>1233</v>
      </c>
      <c r="AF566" s="167">
        <f t="shared" si="194"/>
        <v>1</v>
      </c>
      <c r="AG566" s="124" t="str">
        <f t="shared" si="205"/>
        <v xml:space="preserve">          case  HPX-50-DHPTCTA 130  (50 gal)   :   "StateHPX50DHPTCTA130"</v>
      </c>
      <c r="AH566" s="6">
        <v>3.45</v>
      </c>
      <c r="AJ566" s="6">
        <v>3</v>
      </c>
      <c r="AK566" s="18"/>
      <c r="AL566" s="138">
        <f t="shared" si="206"/>
        <v>3.45</v>
      </c>
      <c r="AM566" s="138" t="str">
        <f t="shared" si="207"/>
        <v/>
      </c>
      <c r="AN566" s="18"/>
      <c r="AO566" s="18"/>
      <c r="AP566" s="18"/>
      <c r="AQ566" s="18"/>
      <c r="AR566" s="1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  <c r="FS566" s="28"/>
      <c r="FT566" s="28"/>
      <c r="FU566" s="28"/>
      <c r="FV566" s="28"/>
      <c r="FW566" s="28"/>
      <c r="FX566" s="28"/>
      <c r="FY566" s="28"/>
      <c r="FZ566" s="28"/>
      <c r="GA566" s="28"/>
      <c r="GB566" s="28"/>
      <c r="GC566" s="28"/>
      <c r="GD566" s="28"/>
      <c r="GE566" s="28"/>
      <c r="GF566" s="28"/>
      <c r="GG566" s="28"/>
      <c r="GH566" s="28"/>
      <c r="GI566" s="28"/>
      <c r="GJ566" s="28"/>
      <c r="GK566" s="28"/>
      <c r="GL566" s="28"/>
      <c r="GM566" s="28"/>
      <c r="GN566" s="28"/>
      <c r="GO566" s="28"/>
      <c r="GP566" s="28"/>
      <c r="GQ566" s="28"/>
      <c r="GR566" s="28"/>
      <c r="GS566" s="28"/>
      <c r="GT566" s="28"/>
      <c r="GU566" s="28"/>
      <c r="GV566" s="28"/>
      <c r="GW566" s="28"/>
      <c r="GX566" s="28"/>
      <c r="GY566" s="28"/>
      <c r="GZ566" s="28"/>
      <c r="HA566" s="28"/>
      <c r="HB566" s="28"/>
      <c r="HC566" s="28"/>
      <c r="HD566" s="28"/>
      <c r="HE566" s="28"/>
      <c r="HF566" s="28"/>
      <c r="HG566" s="28"/>
      <c r="HH566" s="28"/>
      <c r="HI566" s="28"/>
      <c r="HJ566" s="28"/>
      <c r="HK566" s="28"/>
      <c r="HL566" s="28"/>
      <c r="HM566" s="28"/>
      <c r="HN566" s="28"/>
      <c r="HO566" s="28"/>
      <c r="HP566" s="28"/>
      <c r="HQ566" s="28"/>
      <c r="HR566" s="28"/>
      <c r="HS566" s="28"/>
      <c r="HT566" s="28"/>
      <c r="HU566" s="28"/>
      <c r="HV566" s="28"/>
      <c r="HW566" s="28"/>
      <c r="HX566" s="28"/>
      <c r="HY566" s="28"/>
      <c r="HZ566" s="28"/>
      <c r="IA566" s="28"/>
      <c r="IB566" s="28"/>
      <c r="IC566" s="28"/>
      <c r="ID566" s="28"/>
      <c r="IE566" s="28"/>
      <c r="IF566" s="28"/>
      <c r="IG566" s="28"/>
      <c r="IH566" s="28"/>
      <c r="II566" s="28"/>
      <c r="IJ566" s="28"/>
      <c r="IK566" s="28"/>
      <c r="IL566" s="28"/>
      <c r="IM566" s="28"/>
      <c r="IN566" s="28"/>
      <c r="IO566" s="28"/>
      <c r="IP566" s="28"/>
      <c r="IQ566" s="28"/>
      <c r="IR566" s="28"/>
      <c r="IS566" s="28"/>
      <c r="IT566" s="28"/>
      <c r="IU566" s="28"/>
      <c r="IV566" s="28"/>
      <c r="IW566" s="28"/>
      <c r="IX566" s="28"/>
      <c r="IY566" s="28"/>
      <c r="IZ566" s="28"/>
      <c r="JA566" s="28"/>
      <c r="JB566" s="28"/>
      <c r="JC566" s="28"/>
      <c r="JD566" s="28"/>
      <c r="JE566" s="28"/>
      <c r="JF566" s="28"/>
      <c r="JG566" s="28"/>
      <c r="JH566" s="28"/>
      <c r="JI566" s="28"/>
      <c r="JJ566" s="28"/>
      <c r="JK566" s="28"/>
      <c r="JL566" s="28"/>
      <c r="JM566" s="28"/>
      <c r="JN566" s="28"/>
      <c r="JO566" s="28"/>
      <c r="JP566" s="28"/>
      <c r="JQ566" s="28"/>
      <c r="JR566" s="28"/>
      <c r="JS566" s="28"/>
      <c r="JT566" s="28"/>
      <c r="JU566" s="28"/>
      <c r="JV566" s="28"/>
      <c r="JW566" s="28"/>
      <c r="JX566" s="28"/>
      <c r="JY566" s="28"/>
      <c r="JZ566" s="28"/>
      <c r="KA566" s="28"/>
      <c r="KB566" s="28"/>
      <c r="KC566" s="28"/>
      <c r="KD566" s="28"/>
      <c r="KE566" s="28"/>
      <c r="KF566" s="28"/>
      <c r="KG566" s="28"/>
      <c r="KH566" s="28"/>
      <c r="KI566" s="28"/>
      <c r="KJ566" s="28"/>
      <c r="KK566" s="28"/>
      <c r="KL566" s="28"/>
      <c r="KM566" s="28"/>
      <c r="KN566" s="28"/>
      <c r="KO566" s="28"/>
      <c r="KP566" s="28"/>
      <c r="KQ566" s="28"/>
      <c r="KR566" s="28"/>
      <c r="KS566" s="28"/>
      <c r="KT566" s="28"/>
      <c r="KU566" s="28"/>
      <c r="KV566" s="28"/>
      <c r="KW566" s="28"/>
      <c r="KX566" s="28"/>
      <c r="KY566" s="28"/>
      <c r="KZ566" s="28"/>
      <c r="LA566" s="28"/>
      <c r="LB566" s="28"/>
      <c r="LC566" s="28"/>
      <c r="LD566" s="28"/>
      <c r="LE566" s="28"/>
      <c r="LF566" s="28"/>
      <c r="LG566" s="28"/>
      <c r="LH566" s="28"/>
      <c r="LI566" s="28"/>
      <c r="LJ566" s="28"/>
      <c r="LK566" s="28"/>
      <c r="LL566" s="28"/>
      <c r="LM566" s="28"/>
      <c r="LN566" s="28"/>
      <c r="LO566" s="28"/>
      <c r="LP566" s="28"/>
      <c r="LQ566" s="28"/>
      <c r="LR566" s="28"/>
      <c r="LS566" s="28"/>
      <c r="LT566" s="28"/>
      <c r="LU566" s="28"/>
      <c r="LV566" s="28"/>
      <c r="LW566" s="28"/>
      <c r="LX566" s="28"/>
      <c r="LY566" s="28"/>
      <c r="LZ566" s="28"/>
      <c r="MA566" s="28"/>
      <c r="MB566" s="28"/>
      <c r="MC566" s="28"/>
      <c r="MD566" s="28"/>
      <c r="ME566" s="28"/>
      <c r="MF566" s="28"/>
      <c r="MG566" s="28"/>
      <c r="MH566" s="28"/>
      <c r="MI566" s="28"/>
      <c r="MJ566" s="28"/>
      <c r="MK566" s="28"/>
      <c r="ML566" s="28"/>
      <c r="MM566" s="28"/>
      <c r="MN566" s="28"/>
      <c r="MO566" s="28"/>
      <c r="MP566" s="28"/>
      <c r="MQ566" s="28"/>
      <c r="MR566" s="28"/>
      <c r="MS566" s="28"/>
      <c r="MT566" s="28"/>
      <c r="MU566" s="28"/>
      <c r="MV566" s="28"/>
      <c r="MW566" s="28"/>
      <c r="MX566" s="28"/>
      <c r="MY566" s="28"/>
      <c r="MZ566" s="28"/>
      <c r="NA566" s="28"/>
      <c r="NB566" s="28"/>
      <c r="NC566" s="28"/>
      <c r="ND566" s="28"/>
      <c r="NE566" s="28"/>
      <c r="NF566" s="28"/>
      <c r="NG566" s="28"/>
      <c r="NH566" s="28"/>
      <c r="NI566" s="28"/>
      <c r="NJ566" s="28"/>
      <c r="NK566" s="28"/>
      <c r="NL566" s="28"/>
      <c r="NM566" s="28"/>
      <c r="NN566" s="28"/>
      <c r="NO566" s="28"/>
      <c r="NP566" s="28"/>
      <c r="NQ566" s="28"/>
      <c r="NR566" s="28"/>
      <c r="NS566" s="28"/>
      <c r="NT566" s="28"/>
      <c r="NU566" s="28"/>
      <c r="NV566" s="28"/>
      <c r="NW566" s="28"/>
      <c r="NX566" s="28"/>
      <c r="NY566" s="28"/>
      <c r="NZ566" s="28"/>
      <c r="OA566" s="28"/>
      <c r="OB566" s="28"/>
      <c r="OC566" s="28"/>
      <c r="OD566" s="28"/>
      <c r="OE566" s="28"/>
      <c r="OF566" s="28"/>
      <c r="OG566" s="28"/>
      <c r="OH566" s="28"/>
      <c r="OI566" s="28"/>
      <c r="OJ566" s="28"/>
      <c r="OK566" s="28"/>
      <c r="OL566" s="28"/>
      <c r="OM566" s="28"/>
      <c r="ON566" s="28"/>
      <c r="OO566" s="28"/>
      <c r="OP566" s="28"/>
      <c r="OQ566" s="28"/>
      <c r="OR566" s="28"/>
      <c r="OS566" s="28"/>
      <c r="OT566" s="28"/>
      <c r="OU566" s="28"/>
      <c r="OV566" s="28"/>
      <c r="OW566" s="28"/>
      <c r="OX566" s="28"/>
      <c r="OY566" s="28"/>
      <c r="OZ566" s="28"/>
      <c r="PA566" s="28"/>
      <c r="PB566" s="28"/>
      <c r="PC566" s="28"/>
      <c r="PD566" s="28"/>
      <c r="PE566" s="28"/>
      <c r="PF566" s="28"/>
      <c r="PG566" s="28"/>
      <c r="PH566" s="28"/>
      <c r="PI566" s="28"/>
      <c r="PJ566" s="28"/>
      <c r="PK566" s="28"/>
      <c r="PL566" s="28"/>
      <c r="PM566" s="28"/>
      <c r="PN566" s="28"/>
      <c r="PO566" s="28"/>
      <c r="PP566" s="28"/>
      <c r="PQ566" s="28"/>
      <c r="PR566" s="28"/>
      <c r="PS566" s="28"/>
      <c r="PT566" s="28"/>
      <c r="PU566" s="28"/>
      <c r="PV566" s="28"/>
      <c r="PW566" s="28"/>
      <c r="PX566" s="28"/>
      <c r="PY566" s="28"/>
      <c r="PZ566" s="28"/>
      <c r="QA566" s="28"/>
      <c r="QB566" s="28"/>
      <c r="QC566" s="28"/>
      <c r="QD566" s="28"/>
      <c r="QE566" s="28"/>
      <c r="QF566" s="28"/>
      <c r="QG566" s="28"/>
      <c r="QH566" s="28"/>
      <c r="QI566" s="28"/>
      <c r="QJ566" s="28"/>
      <c r="QK566" s="28"/>
      <c r="QL566" s="28"/>
      <c r="QM566" s="28"/>
      <c r="QN566" s="28"/>
      <c r="QO566" s="28"/>
      <c r="QP566" s="28"/>
      <c r="QQ566" s="28"/>
      <c r="QR566" s="28"/>
      <c r="QS566" s="28"/>
      <c r="QT566" s="28"/>
      <c r="QU566" s="28"/>
      <c r="QV566" s="28"/>
      <c r="QW566" s="28"/>
      <c r="QX566" s="28"/>
      <c r="QY566" s="28"/>
      <c r="QZ566" s="28"/>
      <c r="RA566" s="28"/>
      <c r="RB566" s="28"/>
      <c r="RC566" s="28"/>
      <c r="RD566" s="28"/>
      <c r="RE566" s="28"/>
      <c r="RF566" s="28"/>
      <c r="RG566" s="28"/>
      <c r="RH566" s="28"/>
      <c r="RI566" s="28"/>
      <c r="RJ566" s="28"/>
      <c r="RK566" s="28"/>
      <c r="RL566" s="28"/>
      <c r="RM566" s="28"/>
      <c r="RN566" s="28"/>
      <c r="RO566" s="28"/>
      <c r="RP566" s="28"/>
      <c r="RQ566" s="28"/>
      <c r="RR566" s="28"/>
      <c r="RS566" s="28"/>
      <c r="RT566" s="28"/>
      <c r="RU566" s="28"/>
      <c r="RV566" s="28"/>
      <c r="RW566" s="28"/>
      <c r="RX566" s="28"/>
      <c r="RY566" s="28"/>
      <c r="RZ566" s="28"/>
      <c r="SA566" s="28"/>
      <c r="SB566" s="28"/>
      <c r="SC566" s="28"/>
      <c r="SD566" s="28"/>
      <c r="SE566" s="28"/>
      <c r="SF566" s="28"/>
      <c r="SG566" s="28"/>
      <c r="SH566" s="28"/>
      <c r="SI566" s="28"/>
      <c r="SJ566" s="28"/>
      <c r="SK566" s="28"/>
      <c r="SL566" s="28"/>
      <c r="SM566" s="28"/>
      <c r="SN566" s="28"/>
      <c r="SO566" s="28"/>
      <c r="SP566" s="28"/>
      <c r="SQ566" s="28"/>
      <c r="SR566" s="28"/>
      <c r="SS566" s="28"/>
      <c r="ST566" s="28"/>
      <c r="SU566" s="28"/>
      <c r="SV566" s="28"/>
      <c r="SW566" s="28"/>
      <c r="SX566" s="28"/>
      <c r="SY566" s="28"/>
      <c r="SZ566" s="28"/>
      <c r="TA566" s="28"/>
      <c r="TB566" s="28"/>
      <c r="TC566" s="28"/>
      <c r="TD566" s="28"/>
      <c r="TE566" s="28"/>
      <c r="TF566" s="28"/>
      <c r="TG566" s="28"/>
      <c r="TH566" s="28"/>
      <c r="TI566" s="28"/>
      <c r="TJ566" s="28"/>
      <c r="TK566" s="28"/>
      <c r="TL566" s="28"/>
      <c r="TM566" s="28"/>
      <c r="TN566" s="28"/>
      <c r="TO566" s="28"/>
      <c r="TP566" s="28"/>
      <c r="TQ566" s="28"/>
      <c r="TR566" s="28"/>
      <c r="TS566" s="28"/>
      <c r="TT566" s="28"/>
      <c r="TU566" s="28"/>
      <c r="TV566" s="28"/>
      <c r="TW566" s="28"/>
      <c r="TX566" s="28"/>
      <c r="TY566" s="28"/>
      <c r="TZ566" s="28"/>
      <c r="UA566" s="28"/>
      <c r="UB566" s="28"/>
      <c r="UC566" s="28"/>
      <c r="UD566" s="28"/>
      <c r="UE566" s="28"/>
      <c r="UF566" s="28"/>
      <c r="UG566" s="28"/>
      <c r="UH566" s="28"/>
      <c r="UI566" s="28"/>
      <c r="UJ566" s="28"/>
      <c r="UK566" s="28"/>
      <c r="UL566" s="28"/>
      <c r="UM566" s="28"/>
      <c r="UN566" s="28"/>
      <c r="UO566" s="28"/>
      <c r="UP566" s="28"/>
      <c r="UQ566" s="28"/>
      <c r="UR566" s="28"/>
      <c r="US566" s="28"/>
      <c r="UT566" s="28"/>
      <c r="UU566" s="28"/>
      <c r="UV566" s="28"/>
      <c r="UW566" s="28"/>
      <c r="UX566" s="28"/>
      <c r="UY566" s="28"/>
      <c r="UZ566" s="28"/>
      <c r="VA566" s="28"/>
      <c r="VB566" s="28"/>
      <c r="VC566" s="28"/>
      <c r="VD566" s="28"/>
      <c r="VE566" s="28"/>
      <c r="VF566" s="28"/>
      <c r="VG566" s="28"/>
      <c r="VH566" s="28"/>
      <c r="VI566" s="28"/>
      <c r="VJ566" s="28"/>
      <c r="VK566" s="28"/>
      <c r="VL566" s="28"/>
      <c r="VM566" s="28"/>
      <c r="VN566" s="28"/>
      <c r="VO566" s="28"/>
      <c r="VP566" s="28"/>
      <c r="VQ566" s="28"/>
      <c r="VR566" s="28"/>
      <c r="VS566" s="28"/>
      <c r="VT566" s="28"/>
      <c r="VU566" s="28"/>
      <c r="VV566" s="28"/>
      <c r="VW566" s="28"/>
      <c r="VX566" s="28"/>
      <c r="VY566" s="28"/>
      <c r="VZ566" s="28"/>
      <c r="WA566" s="28"/>
      <c r="WB566" s="28"/>
      <c r="WC566" s="28"/>
      <c r="WD566" s="28"/>
      <c r="WE566" s="28"/>
      <c r="WF566" s="28"/>
      <c r="WG566" s="28"/>
      <c r="WH566" s="28"/>
      <c r="WI566" s="28"/>
      <c r="WJ566" s="28"/>
      <c r="WK566" s="28"/>
      <c r="WL566" s="28"/>
      <c r="WM566" s="28"/>
      <c r="WN566" s="28"/>
      <c r="WO566" s="28"/>
      <c r="WP566" s="28"/>
      <c r="WQ566" s="28"/>
      <c r="WR566" s="28"/>
      <c r="WS566" s="28"/>
      <c r="WT566" s="28"/>
      <c r="WU566" s="28"/>
      <c r="WV566" s="28"/>
      <c r="WW566" s="28"/>
      <c r="WX566" s="28"/>
      <c r="WY566" s="28"/>
      <c r="WZ566" s="28"/>
      <c r="XA566" s="28"/>
      <c r="XB566" s="28"/>
      <c r="XC566" s="28"/>
      <c r="XD566" s="28"/>
      <c r="XE566" s="28"/>
      <c r="XF566" s="28"/>
      <c r="XG566" s="28"/>
      <c r="XH566" s="28"/>
      <c r="XI566" s="28"/>
      <c r="XJ566" s="28"/>
      <c r="XK566" s="28"/>
      <c r="XL566" s="28"/>
      <c r="XM566" s="28"/>
      <c r="XN566" s="28"/>
      <c r="XO566" s="28"/>
      <c r="XP566" s="28"/>
      <c r="XQ566" s="28"/>
      <c r="XR566" s="28"/>
      <c r="XS566" s="28"/>
      <c r="XT566" s="28"/>
      <c r="XU566" s="28"/>
      <c r="XV566" s="28"/>
      <c r="XW566" s="28"/>
      <c r="XX566" s="28"/>
      <c r="XY566" s="28"/>
      <c r="XZ566" s="28"/>
      <c r="YA566" s="28"/>
      <c r="YB566" s="28"/>
      <c r="YC566" s="28"/>
      <c r="YD566" s="28"/>
      <c r="YE566" s="28"/>
      <c r="YF566" s="28"/>
      <c r="YG566" s="28"/>
      <c r="YH566" s="28"/>
      <c r="YI566" s="28"/>
      <c r="YJ566" s="28"/>
      <c r="YK566" s="28"/>
      <c r="YL566" s="28"/>
      <c r="YM566" s="28"/>
      <c r="YN566" s="28"/>
      <c r="YO566" s="28"/>
      <c r="YP566" s="28"/>
      <c r="YQ566" s="28"/>
      <c r="YR566" s="28"/>
      <c r="YS566" s="28"/>
      <c r="YT566" s="28"/>
      <c r="YU566" s="28"/>
      <c r="YV566" s="28"/>
      <c r="YW566" s="28"/>
      <c r="YX566" s="28"/>
      <c r="YY566" s="28"/>
      <c r="YZ566" s="28"/>
      <c r="ZA566" s="28"/>
      <c r="ZB566" s="28"/>
      <c r="ZC566" s="28"/>
      <c r="ZD566" s="28"/>
      <c r="ZE566" s="28"/>
      <c r="ZF566" s="28"/>
      <c r="ZG566" s="28"/>
      <c r="ZH566" s="28"/>
      <c r="ZI566" s="28"/>
      <c r="ZJ566" s="28"/>
      <c r="ZK566" s="28"/>
      <c r="ZL566" s="28"/>
      <c r="ZM566" s="28"/>
      <c r="ZN566" s="28"/>
      <c r="ZO566" s="28"/>
      <c r="ZP566" s="28"/>
      <c r="ZQ566" s="28"/>
      <c r="ZR566" s="28"/>
      <c r="ZS566" s="28"/>
      <c r="ZT566" s="28"/>
      <c r="ZU566" s="28"/>
      <c r="ZV566" s="28"/>
      <c r="ZW566" s="28"/>
      <c r="ZX566" s="28"/>
      <c r="ZY566" s="28"/>
      <c r="ZZ566" s="28"/>
      <c r="AAA566" s="28"/>
      <c r="AAB566" s="28"/>
      <c r="AAC566" s="28"/>
      <c r="AAD566" s="28"/>
      <c r="AAE566" s="28"/>
      <c r="AAF566" s="28"/>
      <c r="AAG566" s="28"/>
      <c r="AAH566" s="28"/>
      <c r="AAI566" s="28"/>
      <c r="AAJ566" s="28"/>
      <c r="AAK566" s="28"/>
      <c r="AAL566" s="28"/>
      <c r="AAM566" s="28"/>
      <c r="AAN566" s="28"/>
      <c r="AAO566" s="28"/>
      <c r="AAP566" s="28"/>
      <c r="AAQ566" s="28"/>
      <c r="AAR566" s="28"/>
      <c r="AAS566" s="28"/>
      <c r="AAT566" s="28"/>
      <c r="AAU566" s="28"/>
      <c r="AAV566" s="28"/>
      <c r="AAW566" s="28"/>
      <c r="AAX566" s="28"/>
      <c r="AAY566" s="28"/>
      <c r="AAZ566" s="28"/>
      <c r="ABA566" s="28"/>
      <c r="ABB566" s="28"/>
      <c r="ABC566" s="28"/>
      <c r="ABD566" s="28"/>
      <c r="ABE566" s="28"/>
      <c r="ABF566" s="28"/>
      <c r="ABG566" s="28"/>
      <c r="ABH566" s="28"/>
      <c r="ABI566" s="28"/>
      <c r="ABJ566" s="28"/>
      <c r="ABK566" s="28"/>
      <c r="ABL566" s="28"/>
      <c r="ABM566" s="28"/>
      <c r="ABN566" s="28"/>
      <c r="ABO566" s="28"/>
      <c r="ABP566" s="28"/>
      <c r="ABQ566" s="28"/>
      <c r="ABR566" s="28"/>
      <c r="ABS566" s="28"/>
      <c r="ABT566" s="28"/>
      <c r="ABU566" s="28"/>
      <c r="ABV566" s="28"/>
      <c r="ABW566" s="28"/>
      <c r="ABX566" s="28"/>
      <c r="ABY566" s="28"/>
      <c r="ABZ566" s="28"/>
      <c r="ACA566" s="28"/>
      <c r="ACB566" s="28"/>
      <c r="ACC566" s="28"/>
      <c r="ACD566" s="28"/>
      <c r="ACE566" s="28"/>
      <c r="ACF566" s="28"/>
      <c r="ACG566" s="28"/>
      <c r="ACH566" s="28"/>
      <c r="ACI566" s="28"/>
      <c r="ACJ566" s="28"/>
      <c r="ACK566" s="28"/>
      <c r="ACL566" s="28"/>
      <c r="ACM566" s="28"/>
      <c r="ACN566" s="28"/>
      <c r="ACO566" s="28"/>
      <c r="ACP566" s="28"/>
      <c r="ACQ566" s="28"/>
      <c r="ACR566" s="28"/>
      <c r="ACS566" s="28"/>
      <c r="ACT566" s="28"/>
      <c r="ACU566" s="28"/>
      <c r="ACV566" s="28"/>
      <c r="ACW566" s="28"/>
      <c r="ACX566" s="28"/>
      <c r="ACY566" s="28"/>
      <c r="ACZ566" s="28"/>
      <c r="ADA566" s="28"/>
      <c r="ADB566" s="28"/>
      <c r="ADC566" s="28"/>
      <c r="ADD566" s="28"/>
      <c r="ADE566" s="28"/>
      <c r="ADF566" s="28"/>
      <c r="ADG566" s="28"/>
      <c r="ADH566" s="28"/>
      <c r="ADI566" s="28"/>
      <c r="ADJ566" s="28"/>
      <c r="ADK566" s="28"/>
      <c r="ADL566" s="28"/>
      <c r="ADM566" s="28"/>
      <c r="ADN566" s="28"/>
      <c r="ADO566" s="28"/>
      <c r="ADP566" s="28"/>
      <c r="ADQ566" s="28"/>
      <c r="ADR566" s="28"/>
      <c r="ADS566" s="28"/>
      <c r="ADT566" s="28"/>
      <c r="ADU566" s="28"/>
      <c r="ADV566" s="28"/>
      <c r="ADW566" s="28"/>
      <c r="ADX566" s="28"/>
      <c r="ADY566" s="28"/>
      <c r="ADZ566" s="28"/>
      <c r="AEA566" s="28"/>
      <c r="AEB566" s="28"/>
      <c r="AEC566" s="28"/>
      <c r="AED566" s="28"/>
      <c r="AEE566" s="28"/>
      <c r="AEF566" s="28"/>
      <c r="AEG566" s="28"/>
      <c r="AEH566" s="28"/>
      <c r="AEI566" s="28"/>
      <c r="AEJ566" s="28"/>
      <c r="AEK566" s="28"/>
      <c r="AEL566" s="28"/>
      <c r="AEM566" s="28"/>
      <c r="AEN566" s="28"/>
      <c r="AEO566" s="28"/>
      <c r="AEP566" s="28"/>
      <c r="AEQ566" s="28"/>
      <c r="AER566" s="28"/>
      <c r="AES566" s="28"/>
      <c r="AET566" s="28"/>
      <c r="AEU566" s="28"/>
      <c r="AEV566" s="28"/>
      <c r="AEW566" s="28"/>
      <c r="AEX566" s="28"/>
      <c r="AEY566" s="28"/>
      <c r="AEZ566" s="28"/>
      <c r="AFA566" s="28"/>
      <c r="AFB566" s="28"/>
      <c r="AFC566" s="28"/>
      <c r="AFD566" s="28"/>
      <c r="AFE566" s="28"/>
      <c r="AFF566" s="28"/>
      <c r="AFG566" s="28"/>
      <c r="AFH566" s="28"/>
      <c r="AFI566" s="28"/>
      <c r="AFJ566" s="28"/>
      <c r="AFK566" s="28"/>
      <c r="AFL566" s="28"/>
      <c r="AFM566" s="28"/>
      <c r="AFN566" s="28"/>
      <c r="AFO566" s="28"/>
      <c r="AFP566" s="28"/>
      <c r="AFQ566" s="28"/>
      <c r="AFR566" s="28"/>
      <c r="AFS566" s="28"/>
      <c r="AFT566" s="28"/>
      <c r="AFU566" s="28"/>
      <c r="AFV566" s="28"/>
      <c r="AFW566" s="28"/>
      <c r="AFX566" s="28"/>
      <c r="AFY566" s="28"/>
      <c r="AFZ566" s="28"/>
      <c r="AGA566" s="28"/>
      <c r="AGB566" s="28"/>
      <c r="AGC566" s="28"/>
      <c r="AGD566" s="28"/>
      <c r="AGE566" s="28"/>
      <c r="AGF566" s="28"/>
      <c r="AGG566" s="28"/>
      <c r="AGH566" s="28"/>
      <c r="AGI566" s="28"/>
      <c r="AGJ566" s="28"/>
      <c r="AGK566" s="28"/>
      <c r="AGL566" s="28"/>
      <c r="AGM566" s="28"/>
      <c r="AGN566" s="28"/>
      <c r="AGO566" s="28"/>
      <c r="AGP566" s="28"/>
      <c r="AGQ566" s="28"/>
      <c r="AGR566" s="28"/>
      <c r="AGS566" s="28"/>
      <c r="AGT566" s="28"/>
      <c r="AGU566" s="28"/>
      <c r="AGV566" s="28"/>
      <c r="AGW566" s="28"/>
      <c r="AGX566" s="28"/>
      <c r="AGY566" s="28"/>
      <c r="AGZ566" s="28"/>
      <c r="AHA566" s="28"/>
      <c r="AHB566" s="28"/>
      <c r="AHC566" s="28"/>
      <c r="AHD566" s="28"/>
      <c r="AHE566" s="28"/>
      <c r="AHF566" s="28"/>
      <c r="AHG566" s="28"/>
      <c r="AHH566" s="28"/>
      <c r="AHI566" s="28"/>
      <c r="AHJ566" s="28"/>
      <c r="AHK566" s="28"/>
      <c r="AHL566" s="28"/>
      <c r="AHM566" s="28"/>
      <c r="AHN566" s="28"/>
      <c r="AHO566" s="28"/>
      <c r="AHP566" s="28"/>
      <c r="AHQ566" s="28"/>
      <c r="AHR566" s="28"/>
      <c r="AHS566" s="28"/>
      <c r="AHT566" s="28"/>
      <c r="AHU566" s="28"/>
      <c r="AHV566" s="28"/>
      <c r="AHW566" s="28"/>
      <c r="AHX566" s="28"/>
      <c r="AHY566" s="28"/>
      <c r="AHZ566" s="28"/>
      <c r="AIA566" s="28"/>
      <c r="AIB566" s="28"/>
      <c r="AIC566" s="28"/>
      <c r="AID566" s="28"/>
      <c r="AIE566" s="28"/>
      <c r="AIF566" s="28"/>
      <c r="AIG566" s="28"/>
      <c r="AIH566" s="28"/>
      <c r="AII566" s="28"/>
      <c r="AIJ566" s="28"/>
      <c r="AIK566" s="28"/>
      <c r="AIL566" s="28"/>
      <c r="AIM566" s="28"/>
      <c r="AIN566" s="28"/>
      <c r="AIO566" s="28"/>
      <c r="AIP566" s="28"/>
      <c r="AIQ566" s="28"/>
      <c r="AIR566" s="28"/>
      <c r="AIS566" s="28"/>
      <c r="AIT566" s="28"/>
      <c r="AIU566" s="28"/>
      <c r="AIV566" s="28"/>
      <c r="AIW566" s="28"/>
      <c r="AIX566" s="28"/>
      <c r="AIY566" s="28"/>
      <c r="AIZ566" s="28"/>
      <c r="AJA566" s="28"/>
      <c r="AJB566" s="28"/>
      <c r="AJC566" s="28"/>
      <c r="AJD566" s="28"/>
      <c r="AJE566" s="28"/>
      <c r="AJF566" s="28"/>
      <c r="AJG566" s="28"/>
      <c r="AJH566" s="28"/>
      <c r="AJI566" s="28"/>
      <c r="AJJ566" s="28"/>
      <c r="AJK566" s="28"/>
      <c r="AJL566" s="28"/>
      <c r="AJM566" s="28"/>
      <c r="AJN566" s="28"/>
      <c r="AJO566" s="28"/>
      <c r="AJP566" s="28"/>
      <c r="AJQ566" s="28"/>
      <c r="AJR566" s="28"/>
      <c r="AJS566" s="28"/>
      <c r="AJT566" s="28"/>
      <c r="AJU566" s="28"/>
      <c r="AJV566" s="28"/>
      <c r="AJW566" s="28"/>
      <c r="AJX566" s="28"/>
      <c r="AJY566" s="28"/>
      <c r="AJZ566" s="28"/>
      <c r="AKA566" s="28"/>
      <c r="AKB566" s="28"/>
      <c r="AKC566" s="28"/>
      <c r="AKD566" s="28"/>
      <c r="AKE566" s="28"/>
      <c r="AKF566" s="28"/>
      <c r="AKG566" s="28"/>
      <c r="AKH566" s="28"/>
      <c r="AKI566" s="28"/>
      <c r="AKJ566" s="28"/>
      <c r="AKK566" s="28"/>
      <c r="AKL566" s="28"/>
      <c r="AKM566" s="28"/>
      <c r="AKN566" s="28"/>
      <c r="AKO566" s="28"/>
      <c r="AKP566" s="28"/>
      <c r="AKQ566" s="28"/>
      <c r="AKR566" s="28"/>
      <c r="AKS566" s="28"/>
      <c r="AKT566" s="28"/>
      <c r="AKU566" s="28"/>
      <c r="AKV566" s="28"/>
      <c r="AKW566" s="28"/>
      <c r="AKX566" s="28"/>
      <c r="AKY566" s="28"/>
      <c r="AKZ566" s="28"/>
      <c r="ALA566" s="28"/>
      <c r="ALB566" s="28"/>
      <c r="ALC566" s="28"/>
      <c r="ALD566" s="28"/>
      <c r="ALE566" s="28"/>
      <c r="ALF566" s="28"/>
      <c r="ALG566" s="28"/>
      <c r="ALH566" s="28"/>
      <c r="ALI566" s="28"/>
      <c r="ALJ566" s="28"/>
      <c r="ALK566" s="28"/>
      <c r="ALL566" s="28"/>
      <c r="ALM566" s="28"/>
      <c r="ALN566" s="28"/>
      <c r="ALO566" s="28"/>
      <c r="ALP566" s="28"/>
      <c r="ALQ566" s="28"/>
      <c r="ALR566" s="28"/>
      <c r="ALS566" s="28"/>
      <c r="ALT566" s="28"/>
      <c r="ALU566" s="28"/>
      <c r="ALV566" s="28"/>
      <c r="ALW566" s="28"/>
      <c r="ALX566" s="28"/>
      <c r="ALY566" s="28"/>
      <c r="ALZ566" s="28"/>
      <c r="AMA566" s="28"/>
      <c r="AMB566" s="28"/>
      <c r="AMC566" s="28"/>
      <c r="AMD566" s="28"/>
      <c r="AME566" s="28"/>
      <c r="AMF566" s="28"/>
      <c r="AMG566" s="28"/>
      <c r="AMH566" s="28"/>
      <c r="AMI566" s="28"/>
      <c r="AMJ566" s="28"/>
      <c r="AMK566" s="28"/>
      <c r="AML566" s="28"/>
      <c r="AMM566" s="28"/>
      <c r="AMN566" s="28"/>
      <c r="AMO566" s="28"/>
      <c r="AMP566" s="28"/>
      <c r="AMQ566" s="28"/>
      <c r="AMR566" s="28"/>
      <c r="AMS566" s="28"/>
      <c r="AMT566" s="28"/>
      <c r="AMU566" s="28"/>
      <c r="AMV566" s="28"/>
      <c r="AMW566" s="28"/>
      <c r="AMX566" s="28"/>
    </row>
    <row r="567" spans="3:1038" s="6" customFormat="1" ht="15" customHeight="1" x14ac:dyDescent="0.25">
      <c r="C567" s="6" t="str">
        <f t="shared" si="195"/>
        <v>State</v>
      </c>
      <c r="D567" s="6" t="str">
        <f t="shared" si="196"/>
        <v>HPX-66-DHPTCTA 130  (66 gal)</v>
      </c>
      <c r="E567" s="6">
        <f t="shared" si="197"/>
        <v>2302414</v>
      </c>
      <c r="F567" s="55">
        <f t="shared" si="198"/>
        <v>66</v>
      </c>
      <c r="G567" s="6" t="str">
        <f t="shared" si="199"/>
        <v>AOSmithHPTU66</v>
      </c>
      <c r="H567" s="114">
        <f t="shared" si="200"/>
        <v>0</v>
      </c>
      <c r="I567" s="152" t="str">
        <f t="shared" si="201"/>
        <v>StateHPX66DHPTCTA130</v>
      </c>
      <c r="J567" s="114">
        <v>3</v>
      </c>
      <c r="K567" s="219">
        <v>3.45</v>
      </c>
      <c r="L567" s="91" t="s">
        <v>188</v>
      </c>
      <c r="M567" s="183"/>
      <c r="N567" s="131">
        <f t="shared" si="202"/>
        <v>23</v>
      </c>
      <c r="O567" s="174" t="s">
        <v>39</v>
      </c>
      <c r="P567" s="178">
        <f t="shared" si="263"/>
        <v>24</v>
      </c>
      <c r="Q567" s="164">
        <f t="shared" si="191"/>
        <v>2302414</v>
      </c>
      <c r="R567" s="9" t="str">
        <f t="shared" si="203"/>
        <v>HPX-66-DHPTCTA 130  (66 gal)</v>
      </c>
      <c r="S567" s="11">
        <f t="shared" si="192"/>
        <v>1</v>
      </c>
      <c r="T567" s="200" t="s">
        <v>1231</v>
      </c>
      <c r="U567" s="184">
        <v>66</v>
      </c>
      <c r="V567" s="174" t="s">
        <v>102</v>
      </c>
      <c r="W567" s="174" t="s">
        <v>102</v>
      </c>
      <c r="X567" s="129" t="str">
        <f t="shared" si="193"/>
        <v>AOSmithHPTU66</v>
      </c>
      <c r="Y567" s="195">
        <v>0</v>
      </c>
      <c r="Z567" s="165"/>
      <c r="AA567" s="185"/>
      <c r="AB567" s="166"/>
      <c r="AC567" s="124" t="str">
        <f t="shared" si="204"/>
        <v>2,     2302414,   "HPX-66-DHPTCTA 130  (66 gal)"</v>
      </c>
      <c r="AD567" s="196" t="str">
        <f t="shared" si="264"/>
        <v>State</v>
      </c>
      <c r="AE567" s="202" t="s">
        <v>1234</v>
      </c>
      <c r="AF567" s="167">
        <f t="shared" si="194"/>
        <v>1</v>
      </c>
      <c r="AG567" s="124" t="str">
        <f t="shared" si="205"/>
        <v xml:space="preserve">          case  HPX-66-DHPTCTA 130  (66 gal)   :   "StateHPX66DHPTCTA130"</v>
      </c>
      <c r="AH567" s="6">
        <v>3.45</v>
      </c>
      <c r="AJ567" s="6">
        <v>3</v>
      </c>
      <c r="AK567" s="18"/>
      <c r="AL567" s="138">
        <f t="shared" si="206"/>
        <v>3.45</v>
      </c>
      <c r="AM567" s="138" t="str">
        <f t="shared" si="207"/>
        <v/>
      </c>
      <c r="AN567" s="18"/>
      <c r="AO567" s="18"/>
      <c r="AP567" s="18"/>
      <c r="AQ567" s="18"/>
      <c r="AR567" s="1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  <c r="FS567" s="28"/>
      <c r="FT567" s="28"/>
      <c r="FU567" s="28"/>
      <c r="FV567" s="28"/>
      <c r="FW567" s="28"/>
      <c r="FX567" s="28"/>
      <c r="FY567" s="28"/>
      <c r="FZ567" s="28"/>
      <c r="GA567" s="28"/>
      <c r="GB567" s="28"/>
      <c r="GC567" s="28"/>
      <c r="GD567" s="28"/>
      <c r="GE567" s="28"/>
      <c r="GF567" s="28"/>
      <c r="GG567" s="28"/>
      <c r="GH567" s="28"/>
      <c r="GI567" s="28"/>
      <c r="GJ567" s="28"/>
      <c r="GK567" s="28"/>
      <c r="GL567" s="28"/>
      <c r="GM567" s="28"/>
      <c r="GN567" s="28"/>
      <c r="GO567" s="28"/>
      <c r="GP567" s="28"/>
      <c r="GQ567" s="28"/>
      <c r="GR567" s="28"/>
      <c r="GS567" s="28"/>
      <c r="GT567" s="28"/>
      <c r="GU567" s="28"/>
      <c r="GV567" s="28"/>
      <c r="GW567" s="28"/>
      <c r="GX567" s="28"/>
      <c r="GY567" s="28"/>
      <c r="GZ567" s="28"/>
      <c r="HA567" s="28"/>
      <c r="HB567" s="28"/>
      <c r="HC567" s="28"/>
      <c r="HD567" s="28"/>
      <c r="HE567" s="28"/>
      <c r="HF567" s="28"/>
      <c r="HG567" s="28"/>
      <c r="HH567" s="28"/>
      <c r="HI567" s="28"/>
      <c r="HJ567" s="28"/>
      <c r="HK567" s="28"/>
      <c r="HL567" s="28"/>
      <c r="HM567" s="28"/>
      <c r="HN567" s="28"/>
      <c r="HO567" s="28"/>
      <c r="HP567" s="28"/>
      <c r="HQ567" s="28"/>
      <c r="HR567" s="28"/>
      <c r="HS567" s="28"/>
      <c r="HT567" s="28"/>
      <c r="HU567" s="28"/>
      <c r="HV567" s="28"/>
      <c r="HW567" s="28"/>
      <c r="HX567" s="28"/>
      <c r="HY567" s="28"/>
      <c r="HZ567" s="28"/>
      <c r="IA567" s="28"/>
      <c r="IB567" s="28"/>
      <c r="IC567" s="28"/>
      <c r="ID567" s="28"/>
      <c r="IE567" s="28"/>
      <c r="IF567" s="28"/>
      <c r="IG567" s="28"/>
      <c r="IH567" s="28"/>
      <c r="II567" s="28"/>
      <c r="IJ567" s="28"/>
      <c r="IK567" s="28"/>
      <c r="IL567" s="28"/>
      <c r="IM567" s="28"/>
      <c r="IN567" s="28"/>
      <c r="IO567" s="28"/>
      <c r="IP567" s="28"/>
      <c r="IQ567" s="28"/>
      <c r="IR567" s="28"/>
      <c r="IS567" s="28"/>
      <c r="IT567" s="28"/>
      <c r="IU567" s="28"/>
      <c r="IV567" s="28"/>
      <c r="IW567" s="28"/>
      <c r="IX567" s="28"/>
      <c r="IY567" s="28"/>
      <c r="IZ567" s="28"/>
      <c r="JA567" s="28"/>
      <c r="JB567" s="28"/>
      <c r="JC567" s="28"/>
      <c r="JD567" s="28"/>
      <c r="JE567" s="28"/>
      <c r="JF567" s="28"/>
      <c r="JG567" s="28"/>
      <c r="JH567" s="28"/>
      <c r="JI567" s="28"/>
      <c r="JJ567" s="28"/>
      <c r="JK567" s="28"/>
      <c r="JL567" s="28"/>
      <c r="JM567" s="28"/>
      <c r="JN567" s="28"/>
      <c r="JO567" s="28"/>
      <c r="JP567" s="28"/>
      <c r="JQ567" s="28"/>
      <c r="JR567" s="28"/>
      <c r="JS567" s="28"/>
      <c r="JT567" s="28"/>
      <c r="JU567" s="28"/>
      <c r="JV567" s="28"/>
      <c r="JW567" s="28"/>
      <c r="JX567" s="28"/>
      <c r="JY567" s="28"/>
      <c r="JZ567" s="28"/>
      <c r="KA567" s="28"/>
      <c r="KB567" s="28"/>
      <c r="KC567" s="28"/>
      <c r="KD567" s="28"/>
      <c r="KE567" s="28"/>
      <c r="KF567" s="28"/>
      <c r="KG567" s="28"/>
      <c r="KH567" s="28"/>
      <c r="KI567" s="28"/>
      <c r="KJ567" s="28"/>
      <c r="KK567" s="28"/>
      <c r="KL567" s="28"/>
      <c r="KM567" s="28"/>
      <c r="KN567" s="28"/>
      <c r="KO567" s="28"/>
      <c r="KP567" s="28"/>
      <c r="KQ567" s="28"/>
      <c r="KR567" s="28"/>
      <c r="KS567" s="28"/>
      <c r="KT567" s="28"/>
      <c r="KU567" s="28"/>
      <c r="KV567" s="28"/>
      <c r="KW567" s="28"/>
      <c r="KX567" s="28"/>
      <c r="KY567" s="28"/>
      <c r="KZ567" s="28"/>
      <c r="LA567" s="28"/>
      <c r="LB567" s="28"/>
      <c r="LC567" s="28"/>
      <c r="LD567" s="28"/>
      <c r="LE567" s="28"/>
      <c r="LF567" s="28"/>
      <c r="LG567" s="28"/>
      <c r="LH567" s="28"/>
      <c r="LI567" s="28"/>
      <c r="LJ567" s="28"/>
      <c r="LK567" s="28"/>
      <c r="LL567" s="28"/>
      <c r="LM567" s="28"/>
      <c r="LN567" s="28"/>
      <c r="LO567" s="28"/>
      <c r="LP567" s="28"/>
      <c r="LQ567" s="28"/>
      <c r="LR567" s="28"/>
      <c r="LS567" s="28"/>
      <c r="LT567" s="28"/>
      <c r="LU567" s="28"/>
      <c r="LV567" s="28"/>
      <c r="LW567" s="28"/>
      <c r="LX567" s="28"/>
      <c r="LY567" s="28"/>
      <c r="LZ567" s="28"/>
      <c r="MA567" s="28"/>
      <c r="MB567" s="28"/>
      <c r="MC567" s="28"/>
      <c r="MD567" s="28"/>
      <c r="ME567" s="28"/>
      <c r="MF567" s="28"/>
      <c r="MG567" s="28"/>
      <c r="MH567" s="28"/>
      <c r="MI567" s="28"/>
      <c r="MJ567" s="28"/>
      <c r="MK567" s="28"/>
      <c r="ML567" s="28"/>
      <c r="MM567" s="28"/>
      <c r="MN567" s="28"/>
      <c r="MO567" s="28"/>
      <c r="MP567" s="28"/>
      <c r="MQ567" s="28"/>
      <c r="MR567" s="28"/>
      <c r="MS567" s="28"/>
      <c r="MT567" s="28"/>
      <c r="MU567" s="28"/>
      <c r="MV567" s="28"/>
      <c r="MW567" s="28"/>
      <c r="MX567" s="28"/>
      <c r="MY567" s="28"/>
      <c r="MZ567" s="28"/>
      <c r="NA567" s="28"/>
      <c r="NB567" s="28"/>
      <c r="NC567" s="28"/>
      <c r="ND567" s="28"/>
      <c r="NE567" s="28"/>
      <c r="NF567" s="28"/>
      <c r="NG567" s="28"/>
      <c r="NH567" s="28"/>
      <c r="NI567" s="28"/>
      <c r="NJ567" s="28"/>
      <c r="NK567" s="28"/>
      <c r="NL567" s="28"/>
      <c r="NM567" s="28"/>
      <c r="NN567" s="28"/>
      <c r="NO567" s="28"/>
      <c r="NP567" s="28"/>
      <c r="NQ567" s="28"/>
      <c r="NR567" s="28"/>
      <c r="NS567" s="28"/>
      <c r="NT567" s="28"/>
      <c r="NU567" s="28"/>
      <c r="NV567" s="28"/>
      <c r="NW567" s="28"/>
      <c r="NX567" s="28"/>
      <c r="NY567" s="28"/>
      <c r="NZ567" s="28"/>
      <c r="OA567" s="28"/>
      <c r="OB567" s="28"/>
      <c r="OC567" s="28"/>
      <c r="OD567" s="28"/>
      <c r="OE567" s="28"/>
      <c r="OF567" s="28"/>
      <c r="OG567" s="28"/>
      <c r="OH567" s="28"/>
      <c r="OI567" s="28"/>
      <c r="OJ567" s="28"/>
      <c r="OK567" s="28"/>
      <c r="OL567" s="28"/>
      <c r="OM567" s="28"/>
      <c r="ON567" s="28"/>
      <c r="OO567" s="28"/>
      <c r="OP567" s="28"/>
      <c r="OQ567" s="28"/>
      <c r="OR567" s="28"/>
      <c r="OS567" s="28"/>
      <c r="OT567" s="28"/>
      <c r="OU567" s="28"/>
      <c r="OV567" s="28"/>
      <c r="OW567" s="28"/>
      <c r="OX567" s="28"/>
      <c r="OY567" s="28"/>
      <c r="OZ567" s="28"/>
      <c r="PA567" s="28"/>
      <c r="PB567" s="28"/>
      <c r="PC567" s="28"/>
      <c r="PD567" s="28"/>
      <c r="PE567" s="28"/>
      <c r="PF567" s="28"/>
      <c r="PG567" s="28"/>
      <c r="PH567" s="28"/>
      <c r="PI567" s="28"/>
      <c r="PJ567" s="28"/>
      <c r="PK567" s="28"/>
      <c r="PL567" s="28"/>
      <c r="PM567" s="28"/>
      <c r="PN567" s="28"/>
      <c r="PO567" s="28"/>
      <c r="PP567" s="28"/>
      <c r="PQ567" s="28"/>
      <c r="PR567" s="28"/>
      <c r="PS567" s="28"/>
      <c r="PT567" s="28"/>
      <c r="PU567" s="28"/>
      <c r="PV567" s="28"/>
      <c r="PW567" s="28"/>
      <c r="PX567" s="28"/>
      <c r="PY567" s="28"/>
      <c r="PZ567" s="28"/>
      <c r="QA567" s="28"/>
      <c r="QB567" s="28"/>
      <c r="QC567" s="28"/>
      <c r="QD567" s="28"/>
      <c r="QE567" s="28"/>
      <c r="QF567" s="28"/>
      <c r="QG567" s="28"/>
      <c r="QH567" s="28"/>
      <c r="QI567" s="28"/>
      <c r="QJ567" s="28"/>
      <c r="QK567" s="28"/>
      <c r="QL567" s="28"/>
      <c r="QM567" s="28"/>
      <c r="QN567" s="28"/>
      <c r="QO567" s="28"/>
      <c r="QP567" s="28"/>
      <c r="QQ567" s="28"/>
      <c r="QR567" s="28"/>
      <c r="QS567" s="28"/>
      <c r="QT567" s="28"/>
      <c r="QU567" s="28"/>
      <c r="QV567" s="28"/>
      <c r="QW567" s="28"/>
      <c r="QX567" s="28"/>
      <c r="QY567" s="28"/>
      <c r="QZ567" s="28"/>
      <c r="RA567" s="28"/>
      <c r="RB567" s="28"/>
      <c r="RC567" s="28"/>
      <c r="RD567" s="28"/>
      <c r="RE567" s="28"/>
      <c r="RF567" s="28"/>
      <c r="RG567" s="28"/>
      <c r="RH567" s="28"/>
      <c r="RI567" s="28"/>
      <c r="RJ567" s="28"/>
      <c r="RK567" s="28"/>
      <c r="RL567" s="28"/>
      <c r="RM567" s="28"/>
      <c r="RN567" s="28"/>
      <c r="RO567" s="28"/>
      <c r="RP567" s="28"/>
      <c r="RQ567" s="28"/>
      <c r="RR567" s="28"/>
      <c r="RS567" s="28"/>
      <c r="RT567" s="28"/>
      <c r="RU567" s="28"/>
      <c r="RV567" s="28"/>
      <c r="RW567" s="28"/>
      <c r="RX567" s="28"/>
      <c r="RY567" s="28"/>
      <c r="RZ567" s="28"/>
      <c r="SA567" s="28"/>
      <c r="SB567" s="28"/>
      <c r="SC567" s="28"/>
      <c r="SD567" s="28"/>
      <c r="SE567" s="28"/>
      <c r="SF567" s="28"/>
      <c r="SG567" s="28"/>
      <c r="SH567" s="28"/>
      <c r="SI567" s="28"/>
      <c r="SJ567" s="28"/>
      <c r="SK567" s="28"/>
      <c r="SL567" s="28"/>
      <c r="SM567" s="28"/>
      <c r="SN567" s="28"/>
      <c r="SO567" s="28"/>
      <c r="SP567" s="28"/>
      <c r="SQ567" s="28"/>
      <c r="SR567" s="28"/>
      <c r="SS567" s="28"/>
      <c r="ST567" s="28"/>
      <c r="SU567" s="28"/>
      <c r="SV567" s="28"/>
      <c r="SW567" s="28"/>
      <c r="SX567" s="28"/>
      <c r="SY567" s="28"/>
      <c r="SZ567" s="28"/>
      <c r="TA567" s="28"/>
      <c r="TB567" s="28"/>
      <c r="TC567" s="28"/>
      <c r="TD567" s="28"/>
      <c r="TE567" s="28"/>
      <c r="TF567" s="28"/>
      <c r="TG567" s="28"/>
      <c r="TH567" s="28"/>
      <c r="TI567" s="28"/>
      <c r="TJ567" s="28"/>
      <c r="TK567" s="28"/>
      <c r="TL567" s="28"/>
      <c r="TM567" s="28"/>
      <c r="TN567" s="28"/>
      <c r="TO567" s="28"/>
      <c r="TP567" s="28"/>
      <c r="TQ567" s="28"/>
      <c r="TR567" s="28"/>
      <c r="TS567" s="28"/>
      <c r="TT567" s="28"/>
      <c r="TU567" s="28"/>
      <c r="TV567" s="28"/>
      <c r="TW567" s="28"/>
      <c r="TX567" s="28"/>
      <c r="TY567" s="28"/>
      <c r="TZ567" s="28"/>
      <c r="UA567" s="28"/>
      <c r="UB567" s="28"/>
      <c r="UC567" s="28"/>
      <c r="UD567" s="28"/>
      <c r="UE567" s="28"/>
      <c r="UF567" s="28"/>
      <c r="UG567" s="28"/>
      <c r="UH567" s="28"/>
      <c r="UI567" s="28"/>
      <c r="UJ567" s="28"/>
      <c r="UK567" s="28"/>
      <c r="UL567" s="28"/>
      <c r="UM567" s="28"/>
      <c r="UN567" s="28"/>
      <c r="UO567" s="28"/>
      <c r="UP567" s="28"/>
      <c r="UQ567" s="28"/>
      <c r="UR567" s="28"/>
      <c r="US567" s="28"/>
      <c r="UT567" s="28"/>
      <c r="UU567" s="28"/>
      <c r="UV567" s="28"/>
      <c r="UW567" s="28"/>
      <c r="UX567" s="28"/>
      <c r="UY567" s="28"/>
      <c r="UZ567" s="28"/>
      <c r="VA567" s="28"/>
      <c r="VB567" s="28"/>
      <c r="VC567" s="28"/>
      <c r="VD567" s="28"/>
      <c r="VE567" s="28"/>
      <c r="VF567" s="28"/>
      <c r="VG567" s="28"/>
      <c r="VH567" s="28"/>
      <c r="VI567" s="28"/>
      <c r="VJ567" s="28"/>
      <c r="VK567" s="28"/>
      <c r="VL567" s="28"/>
      <c r="VM567" s="28"/>
      <c r="VN567" s="28"/>
      <c r="VO567" s="28"/>
      <c r="VP567" s="28"/>
      <c r="VQ567" s="28"/>
      <c r="VR567" s="28"/>
      <c r="VS567" s="28"/>
      <c r="VT567" s="28"/>
      <c r="VU567" s="28"/>
      <c r="VV567" s="28"/>
      <c r="VW567" s="28"/>
      <c r="VX567" s="28"/>
      <c r="VY567" s="28"/>
      <c r="VZ567" s="28"/>
      <c r="WA567" s="28"/>
      <c r="WB567" s="28"/>
      <c r="WC567" s="28"/>
      <c r="WD567" s="28"/>
      <c r="WE567" s="28"/>
      <c r="WF567" s="28"/>
      <c r="WG567" s="28"/>
      <c r="WH567" s="28"/>
      <c r="WI567" s="28"/>
      <c r="WJ567" s="28"/>
      <c r="WK567" s="28"/>
      <c r="WL567" s="28"/>
      <c r="WM567" s="28"/>
      <c r="WN567" s="28"/>
      <c r="WO567" s="28"/>
      <c r="WP567" s="28"/>
      <c r="WQ567" s="28"/>
      <c r="WR567" s="28"/>
      <c r="WS567" s="28"/>
      <c r="WT567" s="28"/>
      <c r="WU567" s="28"/>
      <c r="WV567" s="28"/>
      <c r="WW567" s="28"/>
      <c r="WX567" s="28"/>
      <c r="WY567" s="28"/>
      <c r="WZ567" s="28"/>
      <c r="XA567" s="28"/>
      <c r="XB567" s="28"/>
      <c r="XC567" s="28"/>
      <c r="XD567" s="28"/>
      <c r="XE567" s="28"/>
      <c r="XF567" s="28"/>
      <c r="XG567" s="28"/>
      <c r="XH567" s="28"/>
      <c r="XI567" s="28"/>
      <c r="XJ567" s="28"/>
      <c r="XK567" s="28"/>
      <c r="XL567" s="28"/>
      <c r="XM567" s="28"/>
      <c r="XN567" s="28"/>
      <c r="XO567" s="28"/>
      <c r="XP567" s="28"/>
      <c r="XQ567" s="28"/>
      <c r="XR567" s="28"/>
      <c r="XS567" s="28"/>
      <c r="XT567" s="28"/>
      <c r="XU567" s="28"/>
      <c r="XV567" s="28"/>
      <c r="XW567" s="28"/>
      <c r="XX567" s="28"/>
      <c r="XY567" s="28"/>
      <c r="XZ567" s="28"/>
      <c r="YA567" s="28"/>
      <c r="YB567" s="28"/>
      <c r="YC567" s="28"/>
      <c r="YD567" s="28"/>
      <c r="YE567" s="28"/>
      <c r="YF567" s="28"/>
      <c r="YG567" s="28"/>
      <c r="YH567" s="28"/>
      <c r="YI567" s="28"/>
      <c r="YJ567" s="28"/>
      <c r="YK567" s="28"/>
      <c r="YL567" s="28"/>
      <c r="YM567" s="28"/>
      <c r="YN567" s="28"/>
      <c r="YO567" s="28"/>
      <c r="YP567" s="28"/>
      <c r="YQ567" s="28"/>
      <c r="YR567" s="28"/>
      <c r="YS567" s="28"/>
      <c r="YT567" s="28"/>
      <c r="YU567" s="28"/>
      <c r="YV567" s="28"/>
      <c r="YW567" s="28"/>
      <c r="YX567" s="28"/>
      <c r="YY567" s="28"/>
      <c r="YZ567" s="28"/>
      <c r="ZA567" s="28"/>
      <c r="ZB567" s="28"/>
      <c r="ZC567" s="28"/>
      <c r="ZD567" s="28"/>
      <c r="ZE567" s="28"/>
      <c r="ZF567" s="28"/>
      <c r="ZG567" s="28"/>
      <c r="ZH567" s="28"/>
      <c r="ZI567" s="28"/>
      <c r="ZJ567" s="28"/>
      <c r="ZK567" s="28"/>
      <c r="ZL567" s="28"/>
      <c r="ZM567" s="28"/>
      <c r="ZN567" s="28"/>
      <c r="ZO567" s="28"/>
      <c r="ZP567" s="28"/>
      <c r="ZQ567" s="28"/>
      <c r="ZR567" s="28"/>
      <c r="ZS567" s="28"/>
      <c r="ZT567" s="28"/>
      <c r="ZU567" s="28"/>
      <c r="ZV567" s="28"/>
      <c r="ZW567" s="28"/>
      <c r="ZX567" s="28"/>
      <c r="ZY567" s="28"/>
      <c r="ZZ567" s="28"/>
      <c r="AAA567" s="28"/>
      <c r="AAB567" s="28"/>
      <c r="AAC567" s="28"/>
      <c r="AAD567" s="28"/>
      <c r="AAE567" s="28"/>
      <c r="AAF567" s="28"/>
      <c r="AAG567" s="28"/>
      <c r="AAH567" s="28"/>
      <c r="AAI567" s="28"/>
      <c r="AAJ567" s="28"/>
      <c r="AAK567" s="28"/>
      <c r="AAL567" s="28"/>
      <c r="AAM567" s="28"/>
      <c r="AAN567" s="28"/>
      <c r="AAO567" s="28"/>
      <c r="AAP567" s="28"/>
      <c r="AAQ567" s="28"/>
      <c r="AAR567" s="28"/>
      <c r="AAS567" s="28"/>
      <c r="AAT567" s="28"/>
      <c r="AAU567" s="28"/>
      <c r="AAV567" s="28"/>
      <c r="AAW567" s="28"/>
      <c r="AAX567" s="28"/>
      <c r="AAY567" s="28"/>
      <c r="AAZ567" s="28"/>
      <c r="ABA567" s="28"/>
      <c r="ABB567" s="28"/>
      <c r="ABC567" s="28"/>
      <c r="ABD567" s="28"/>
      <c r="ABE567" s="28"/>
      <c r="ABF567" s="28"/>
      <c r="ABG567" s="28"/>
      <c r="ABH567" s="28"/>
      <c r="ABI567" s="28"/>
      <c r="ABJ567" s="28"/>
      <c r="ABK567" s="28"/>
      <c r="ABL567" s="28"/>
      <c r="ABM567" s="28"/>
      <c r="ABN567" s="28"/>
      <c r="ABO567" s="28"/>
      <c r="ABP567" s="28"/>
      <c r="ABQ567" s="28"/>
      <c r="ABR567" s="28"/>
      <c r="ABS567" s="28"/>
      <c r="ABT567" s="28"/>
      <c r="ABU567" s="28"/>
      <c r="ABV567" s="28"/>
      <c r="ABW567" s="28"/>
      <c r="ABX567" s="28"/>
      <c r="ABY567" s="28"/>
      <c r="ABZ567" s="28"/>
      <c r="ACA567" s="28"/>
      <c r="ACB567" s="28"/>
      <c r="ACC567" s="28"/>
      <c r="ACD567" s="28"/>
      <c r="ACE567" s="28"/>
      <c r="ACF567" s="28"/>
      <c r="ACG567" s="28"/>
      <c r="ACH567" s="28"/>
      <c r="ACI567" s="28"/>
      <c r="ACJ567" s="28"/>
      <c r="ACK567" s="28"/>
      <c r="ACL567" s="28"/>
      <c r="ACM567" s="28"/>
      <c r="ACN567" s="28"/>
      <c r="ACO567" s="28"/>
      <c r="ACP567" s="28"/>
      <c r="ACQ567" s="28"/>
      <c r="ACR567" s="28"/>
      <c r="ACS567" s="28"/>
      <c r="ACT567" s="28"/>
      <c r="ACU567" s="28"/>
      <c r="ACV567" s="28"/>
      <c r="ACW567" s="28"/>
      <c r="ACX567" s="28"/>
      <c r="ACY567" s="28"/>
      <c r="ACZ567" s="28"/>
      <c r="ADA567" s="28"/>
      <c r="ADB567" s="28"/>
      <c r="ADC567" s="28"/>
      <c r="ADD567" s="28"/>
      <c r="ADE567" s="28"/>
      <c r="ADF567" s="28"/>
      <c r="ADG567" s="28"/>
      <c r="ADH567" s="28"/>
      <c r="ADI567" s="28"/>
      <c r="ADJ567" s="28"/>
      <c r="ADK567" s="28"/>
      <c r="ADL567" s="28"/>
      <c r="ADM567" s="28"/>
      <c r="ADN567" s="28"/>
      <c r="ADO567" s="28"/>
      <c r="ADP567" s="28"/>
      <c r="ADQ567" s="28"/>
      <c r="ADR567" s="28"/>
      <c r="ADS567" s="28"/>
      <c r="ADT567" s="28"/>
      <c r="ADU567" s="28"/>
      <c r="ADV567" s="28"/>
      <c r="ADW567" s="28"/>
      <c r="ADX567" s="28"/>
      <c r="ADY567" s="28"/>
      <c r="ADZ567" s="28"/>
      <c r="AEA567" s="28"/>
      <c r="AEB567" s="28"/>
      <c r="AEC567" s="28"/>
      <c r="AED567" s="28"/>
      <c r="AEE567" s="28"/>
      <c r="AEF567" s="28"/>
      <c r="AEG567" s="28"/>
      <c r="AEH567" s="28"/>
      <c r="AEI567" s="28"/>
      <c r="AEJ567" s="28"/>
      <c r="AEK567" s="28"/>
      <c r="AEL567" s="28"/>
      <c r="AEM567" s="28"/>
      <c r="AEN567" s="28"/>
      <c r="AEO567" s="28"/>
      <c r="AEP567" s="28"/>
      <c r="AEQ567" s="28"/>
      <c r="AER567" s="28"/>
      <c r="AES567" s="28"/>
      <c r="AET567" s="28"/>
      <c r="AEU567" s="28"/>
      <c r="AEV567" s="28"/>
      <c r="AEW567" s="28"/>
      <c r="AEX567" s="28"/>
      <c r="AEY567" s="28"/>
      <c r="AEZ567" s="28"/>
      <c r="AFA567" s="28"/>
      <c r="AFB567" s="28"/>
      <c r="AFC567" s="28"/>
      <c r="AFD567" s="28"/>
      <c r="AFE567" s="28"/>
      <c r="AFF567" s="28"/>
      <c r="AFG567" s="28"/>
      <c r="AFH567" s="28"/>
      <c r="AFI567" s="28"/>
      <c r="AFJ567" s="28"/>
      <c r="AFK567" s="28"/>
      <c r="AFL567" s="28"/>
      <c r="AFM567" s="28"/>
      <c r="AFN567" s="28"/>
      <c r="AFO567" s="28"/>
      <c r="AFP567" s="28"/>
      <c r="AFQ567" s="28"/>
      <c r="AFR567" s="28"/>
      <c r="AFS567" s="28"/>
      <c r="AFT567" s="28"/>
      <c r="AFU567" s="28"/>
      <c r="AFV567" s="28"/>
      <c r="AFW567" s="28"/>
      <c r="AFX567" s="28"/>
      <c r="AFY567" s="28"/>
      <c r="AFZ567" s="28"/>
      <c r="AGA567" s="28"/>
      <c r="AGB567" s="28"/>
      <c r="AGC567" s="28"/>
      <c r="AGD567" s="28"/>
      <c r="AGE567" s="28"/>
      <c r="AGF567" s="28"/>
      <c r="AGG567" s="28"/>
      <c r="AGH567" s="28"/>
      <c r="AGI567" s="28"/>
      <c r="AGJ567" s="28"/>
      <c r="AGK567" s="28"/>
      <c r="AGL567" s="28"/>
      <c r="AGM567" s="28"/>
      <c r="AGN567" s="28"/>
      <c r="AGO567" s="28"/>
      <c r="AGP567" s="28"/>
      <c r="AGQ567" s="28"/>
      <c r="AGR567" s="28"/>
      <c r="AGS567" s="28"/>
      <c r="AGT567" s="28"/>
      <c r="AGU567" s="28"/>
      <c r="AGV567" s="28"/>
      <c r="AGW567" s="28"/>
      <c r="AGX567" s="28"/>
      <c r="AGY567" s="28"/>
      <c r="AGZ567" s="28"/>
      <c r="AHA567" s="28"/>
      <c r="AHB567" s="28"/>
      <c r="AHC567" s="28"/>
      <c r="AHD567" s="28"/>
      <c r="AHE567" s="28"/>
      <c r="AHF567" s="28"/>
      <c r="AHG567" s="28"/>
      <c r="AHH567" s="28"/>
      <c r="AHI567" s="28"/>
      <c r="AHJ567" s="28"/>
      <c r="AHK567" s="28"/>
      <c r="AHL567" s="28"/>
      <c r="AHM567" s="28"/>
      <c r="AHN567" s="28"/>
      <c r="AHO567" s="28"/>
      <c r="AHP567" s="28"/>
      <c r="AHQ567" s="28"/>
      <c r="AHR567" s="28"/>
      <c r="AHS567" s="28"/>
      <c r="AHT567" s="28"/>
      <c r="AHU567" s="28"/>
      <c r="AHV567" s="28"/>
      <c r="AHW567" s="28"/>
      <c r="AHX567" s="28"/>
      <c r="AHY567" s="28"/>
      <c r="AHZ567" s="28"/>
      <c r="AIA567" s="28"/>
      <c r="AIB567" s="28"/>
      <c r="AIC567" s="28"/>
      <c r="AID567" s="28"/>
      <c r="AIE567" s="28"/>
      <c r="AIF567" s="28"/>
      <c r="AIG567" s="28"/>
      <c r="AIH567" s="28"/>
      <c r="AII567" s="28"/>
      <c r="AIJ567" s="28"/>
      <c r="AIK567" s="28"/>
      <c r="AIL567" s="28"/>
      <c r="AIM567" s="28"/>
      <c r="AIN567" s="28"/>
      <c r="AIO567" s="28"/>
      <c r="AIP567" s="28"/>
      <c r="AIQ567" s="28"/>
      <c r="AIR567" s="28"/>
      <c r="AIS567" s="28"/>
      <c r="AIT567" s="28"/>
      <c r="AIU567" s="28"/>
      <c r="AIV567" s="28"/>
      <c r="AIW567" s="28"/>
      <c r="AIX567" s="28"/>
      <c r="AIY567" s="28"/>
      <c r="AIZ567" s="28"/>
      <c r="AJA567" s="28"/>
      <c r="AJB567" s="28"/>
      <c r="AJC567" s="28"/>
      <c r="AJD567" s="28"/>
      <c r="AJE567" s="28"/>
      <c r="AJF567" s="28"/>
      <c r="AJG567" s="28"/>
      <c r="AJH567" s="28"/>
      <c r="AJI567" s="28"/>
      <c r="AJJ567" s="28"/>
      <c r="AJK567" s="28"/>
      <c r="AJL567" s="28"/>
      <c r="AJM567" s="28"/>
      <c r="AJN567" s="28"/>
      <c r="AJO567" s="28"/>
      <c r="AJP567" s="28"/>
      <c r="AJQ567" s="28"/>
      <c r="AJR567" s="28"/>
      <c r="AJS567" s="28"/>
      <c r="AJT567" s="28"/>
      <c r="AJU567" s="28"/>
      <c r="AJV567" s="28"/>
      <c r="AJW567" s="28"/>
      <c r="AJX567" s="28"/>
      <c r="AJY567" s="28"/>
      <c r="AJZ567" s="28"/>
      <c r="AKA567" s="28"/>
      <c r="AKB567" s="28"/>
      <c r="AKC567" s="28"/>
      <c r="AKD567" s="28"/>
      <c r="AKE567" s="28"/>
      <c r="AKF567" s="28"/>
      <c r="AKG567" s="28"/>
      <c r="AKH567" s="28"/>
      <c r="AKI567" s="28"/>
      <c r="AKJ567" s="28"/>
      <c r="AKK567" s="28"/>
      <c r="AKL567" s="28"/>
      <c r="AKM567" s="28"/>
      <c r="AKN567" s="28"/>
      <c r="AKO567" s="28"/>
      <c r="AKP567" s="28"/>
      <c r="AKQ567" s="28"/>
      <c r="AKR567" s="28"/>
      <c r="AKS567" s="28"/>
      <c r="AKT567" s="28"/>
      <c r="AKU567" s="28"/>
      <c r="AKV567" s="28"/>
      <c r="AKW567" s="28"/>
      <c r="AKX567" s="28"/>
      <c r="AKY567" s="28"/>
      <c r="AKZ567" s="28"/>
      <c r="ALA567" s="28"/>
      <c r="ALB567" s="28"/>
      <c r="ALC567" s="28"/>
      <c r="ALD567" s="28"/>
      <c r="ALE567" s="28"/>
      <c r="ALF567" s="28"/>
      <c r="ALG567" s="28"/>
      <c r="ALH567" s="28"/>
      <c r="ALI567" s="28"/>
      <c r="ALJ567" s="28"/>
      <c r="ALK567" s="28"/>
      <c r="ALL567" s="28"/>
      <c r="ALM567" s="28"/>
      <c r="ALN567" s="28"/>
      <c r="ALO567" s="28"/>
      <c r="ALP567" s="28"/>
      <c r="ALQ567" s="28"/>
      <c r="ALR567" s="28"/>
      <c r="ALS567" s="28"/>
      <c r="ALT567" s="28"/>
      <c r="ALU567" s="28"/>
      <c r="ALV567" s="28"/>
      <c r="ALW567" s="28"/>
      <c r="ALX567" s="28"/>
      <c r="ALY567" s="28"/>
      <c r="ALZ567" s="28"/>
      <c r="AMA567" s="28"/>
      <c r="AMB567" s="28"/>
      <c r="AMC567" s="28"/>
      <c r="AMD567" s="28"/>
      <c r="AME567" s="28"/>
      <c r="AMF567" s="28"/>
      <c r="AMG567" s="28"/>
      <c r="AMH567" s="28"/>
      <c r="AMI567" s="28"/>
      <c r="AMJ567" s="28"/>
      <c r="AMK567" s="28"/>
      <c r="AML567" s="28"/>
      <c r="AMM567" s="28"/>
      <c r="AMN567" s="28"/>
      <c r="AMO567" s="28"/>
      <c r="AMP567" s="28"/>
      <c r="AMQ567" s="28"/>
      <c r="AMR567" s="28"/>
      <c r="AMS567" s="28"/>
      <c r="AMT567" s="28"/>
      <c r="AMU567" s="28"/>
      <c r="AMV567" s="28"/>
      <c r="AMW567" s="28"/>
      <c r="AMX567" s="28"/>
    </row>
    <row r="568" spans="3:1038" s="6" customFormat="1" ht="15" customHeight="1" x14ac:dyDescent="0.25">
      <c r="C568" s="6" t="str">
        <f t="shared" si="195"/>
        <v>State</v>
      </c>
      <c r="D568" s="6" t="str">
        <f t="shared" si="196"/>
        <v>HPX-80-DHPTCTA 130  (80 gal)</v>
      </c>
      <c r="E568" s="6">
        <f t="shared" si="197"/>
        <v>2302515</v>
      </c>
      <c r="F568" s="55">
        <f t="shared" si="198"/>
        <v>80</v>
      </c>
      <c r="G568" s="6" t="str">
        <f t="shared" si="199"/>
        <v>AOSmithHPTU80</v>
      </c>
      <c r="H568" s="114">
        <f t="shared" si="200"/>
        <v>0</v>
      </c>
      <c r="I568" s="152" t="str">
        <f t="shared" si="201"/>
        <v>StateHPX80DHPTCTA130</v>
      </c>
      <c r="J568" s="114">
        <v>3</v>
      </c>
      <c r="K568" s="219">
        <v>3.45</v>
      </c>
      <c r="L568" s="91" t="s">
        <v>188</v>
      </c>
      <c r="M568" s="183"/>
      <c r="N568" s="131">
        <f t="shared" si="202"/>
        <v>23</v>
      </c>
      <c r="O568" s="174" t="s">
        <v>39</v>
      </c>
      <c r="P568" s="178">
        <f t="shared" si="263"/>
        <v>25</v>
      </c>
      <c r="Q568" s="164">
        <f t="shared" si="191"/>
        <v>2302515</v>
      </c>
      <c r="R568" s="9" t="str">
        <f t="shared" si="203"/>
        <v>HPX-80-DHPTCTA 130  (80 gal)</v>
      </c>
      <c r="S568" s="11">
        <f t="shared" si="192"/>
        <v>1</v>
      </c>
      <c r="T568" s="200" t="s">
        <v>1232</v>
      </c>
      <c r="U568" s="184">
        <v>80</v>
      </c>
      <c r="V568" s="174" t="s">
        <v>103</v>
      </c>
      <c r="W568" s="174" t="s">
        <v>103</v>
      </c>
      <c r="X568" s="129" t="str">
        <f t="shared" si="193"/>
        <v>AOSmithHPTU80</v>
      </c>
      <c r="Y568" s="195">
        <v>0</v>
      </c>
      <c r="Z568" s="165"/>
      <c r="AA568" s="185"/>
      <c r="AB568" s="166"/>
      <c r="AC568" s="124" t="str">
        <f t="shared" si="204"/>
        <v>2,     2302515,   "HPX-80-DHPTCTA 130  (80 gal)"</v>
      </c>
      <c r="AD568" s="196" t="str">
        <f t="shared" si="264"/>
        <v>State</v>
      </c>
      <c r="AE568" s="202" t="s">
        <v>1235</v>
      </c>
      <c r="AF568" s="167">
        <f t="shared" si="194"/>
        <v>1</v>
      </c>
      <c r="AG568" s="124" t="str">
        <f t="shared" si="205"/>
        <v xml:space="preserve">          case  HPX-80-DHPTCTA 130  (80 gal)   :   "StateHPX80DHPTCTA130"</v>
      </c>
      <c r="AH568" s="6">
        <v>3.45</v>
      </c>
      <c r="AJ568" s="6">
        <v>3</v>
      </c>
      <c r="AK568" s="18"/>
      <c r="AL568" s="138">
        <f t="shared" si="206"/>
        <v>3.45</v>
      </c>
      <c r="AM568" s="138" t="str">
        <f t="shared" si="207"/>
        <v/>
      </c>
      <c r="AN568" s="18"/>
      <c r="AO568" s="18"/>
      <c r="AP568" s="18"/>
      <c r="AQ568" s="18"/>
      <c r="AR568" s="1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  <c r="FS568" s="28"/>
      <c r="FT568" s="28"/>
      <c r="FU568" s="28"/>
      <c r="FV568" s="28"/>
      <c r="FW568" s="28"/>
      <c r="FX568" s="28"/>
      <c r="FY568" s="28"/>
      <c r="FZ568" s="28"/>
      <c r="GA568" s="28"/>
      <c r="GB568" s="28"/>
      <c r="GC568" s="28"/>
      <c r="GD568" s="28"/>
      <c r="GE568" s="28"/>
      <c r="GF568" s="28"/>
      <c r="GG568" s="28"/>
      <c r="GH568" s="28"/>
      <c r="GI568" s="28"/>
      <c r="GJ568" s="28"/>
      <c r="GK568" s="28"/>
      <c r="GL568" s="28"/>
      <c r="GM568" s="28"/>
      <c r="GN568" s="28"/>
      <c r="GO568" s="28"/>
      <c r="GP568" s="28"/>
      <c r="GQ568" s="28"/>
      <c r="GR568" s="28"/>
      <c r="GS568" s="28"/>
      <c r="GT568" s="28"/>
      <c r="GU568" s="28"/>
      <c r="GV568" s="28"/>
      <c r="GW568" s="28"/>
      <c r="GX568" s="28"/>
      <c r="GY568" s="28"/>
      <c r="GZ568" s="28"/>
      <c r="HA568" s="28"/>
      <c r="HB568" s="28"/>
      <c r="HC568" s="28"/>
      <c r="HD568" s="28"/>
      <c r="HE568" s="28"/>
      <c r="HF568" s="28"/>
      <c r="HG568" s="28"/>
      <c r="HH568" s="28"/>
      <c r="HI568" s="28"/>
      <c r="HJ568" s="28"/>
      <c r="HK568" s="28"/>
      <c r="HL568" s="28"/>
      <c r="HM568" s="28"/>
      <c r="HN568" s="28"/>
      <c r="HO568" s="28"/>
      <c r="HP568" s="28"/>
      <c r="HQ568" s="28"/>
      <c r="HR568" s="28"/>
      <c r="HS568" s="28"/>
      <c r="HT568" s="28"/>
      <c r="HU568" s="28"/>
      <c r="HV568" s="28"/>
      <c r="HW568" s="28"/>
      <c r="HX568" s="28"/>
      <c r="HY568" s="28"/>
      <c r="HZ568" s="28"/>
      <c r="IA568" s="28"/>
      <c r="IB568" s="28"/>
      <c r="IC568" s="28"/>
      <c r="ID568" s="28"/>
      <c r="IE568" s="28"/>
      <c r="IF568" s="28"/>
      <c r="IG568" s="28"/>
      <c r="IH568" s="28"/>
      <c r="II568" s="28"/>
      <c r="IJ568" s="28"/>
      <c r="IK568" s="28"/>
      <c r="IL568" s="28"/>
      <c r="IM568" s="28"/>
      <c r="IN568" s="28"/>
      <c r="IO568" s="28"/>
      <c r="IP568" s="28"/>
      <c r="IQ568" s="28"/>
      <c r="IR568" s="28"/>
      <c r="IS568" s="28"/>
      <c r="IT568" s="28"/>
      <c r="IU568" s="28"/>
      <c r="IV568" s="28"/>
      <c r="IW568" s="28"/>
      <c r="IX568" s="28"/>
      <c r="IY568" s="28"/>
      <c r="IZ568" s="28"/>
      <c r="JA568" s="28"/>
      <c r="JB568" s="28"/>
      <c r="JC568" s="28"/>
      <c r="JD568" s="28"/>
      <c r="JE568" s="28"/>
      <c r="JF568" s="28"/>
      <c r="JG568" s="28"/>
      <c r="JH568" s="28"/>
      <c r="JI568" s="28"/>
      <c r="JJ568" s="28"/>
      <c r="JK568" s="28"/>
      <c r="JL568" s="28"/>
      <c r="JM568" s="28"/>
      <c r="JN568" s="28"/>
      <c r="JO568" s="28"/>
      <c r="JP568" s="28"/>
      <c r="JQ568" s="28"/>
      <c r="JR568" s="28"/>
      <c r="JS568" s="28"/>
      <c r="JT568" s="28"/>
      <c r="JU568" s="28"/>
      <c r="JV568" s="28"/>
      <c r="JW568" s="28"/>
      <c r="JX568" s="28"/>
      <c r="JY568" s="28"/>
      <c r="JZ568" s="28"/>
      <c r="KA568" s="28"/>
      <c r="KB568" s="28"/>
      <c r="KC568" s="28"/>
      <c r="KD568" s="28"/>
      <c r="KE568" s="28"/>
      <c r="KF568" s="28"/>
      <c r="KG568" s="28"/>
      <c r="KH568" s="28"/>
      <c r="KI568" s="28"/>
      <c r="KJ568" s="28"/>
      <c r="KK568" s="28"/>
      <c r="KL568" s="28"/>
      <c r="KM568" s="28"/>
      <c r="KN568" s="28"/>
      <c r="KO568" s="28"/>
      <c r="KP568" s="28"/>
      <c r="KQ568" s="28"/>
      <c r="KR568" s="28"/>
      <c r="KS568" s="28"/>
      <c r="KT568" s="28"/>
      <c r="KU568" s="28"/>
      <c r="KV568" s="28"/>
      <c r="KW568" s="28"/>
      <c r="KX568" s="28"/>
      <c r="KY568" s="28"/>
      <c r="KZ568" s="28"/>
      <c r="LA568" s="28"/>
      <c r="LB568" s="28"/>
      <c r="LC568" s="28"/>
      <c r="LD568" s="28"/>
      <c r="LE568" s="28"/>
      <c r="LF568" s="28"/>
      <c r="LG568" s="28"/>
      <c r="LH568" s="28"/>
      <c r="LI568" s="28"/>
      <c r="LJ568" s="28"/>
      <c r="LK568" s="28"/>
      <c r="LL568" s="28"/>
      <c r="LM568" s="28"/>
      <c r="LN568" s="28"/>
      <c r="LO568" s="28"/>
      <c r="LP568" s="28"/>
      <c r="LQ568" s="28"/>
      <c r="LR568" s="28"/>
      <c r="LS568" s="28"/>
      <c r="LT568" s="28"/>
      <c r="LU568" s="28"/>
      <c r="LV568" s="28"/>
      <c r="LW568" s="28"/>
      <c r="LX568" s="28"/>
      <c r="LY568" s="28"/>
      <c r="LZ568" s="28"/>
      <c r="MA568" s="28"/>
      <c r="MB568" s="28"/>
      <c r="MC568" s="28"/>
      <c r="MD568" s="28"/>
      <c r="ME568" s="28"/>
      <c r="MF568" s="28"/>
      <c r="MG568" s="28"/>
      <c r="MH568" s="28"/>
      <c r="MI568" s="28"/>
      <c r="MJ568" s="28"/>
      <c r="MK568" s="28"/>
      <c r="ML568" s="28"/>
      <c r="MM568" s="28"/>
      <c r="MN568" s="28"/>
      <c r="MO568" s="28"/>
      <c r="MP568" s="28"/>
      <c r="MQ568" s="28"/>
      <c r="MR568" s="28"/>
      <c r="MS568" s="28"/>
      <c r="MT568" s="28"/>
      <c r="MU568" s="28"/>
      <c r="MV568" s="28"/>
      <c r="MW568" s="28"/>
      <c r="MX568" s="28"/>
      <c r="MY568" s="28"/>
      <c r="MZ568" s="28"/>
      <c r="NA568" s="28"/>
      <c r="NB568" s="28"/>
      <c r="NC568" s="28"/>
      <c r="ND568" s="28"/>
      <c r="NE568" s="28"/>
      <c r="NF568" s="28"/>
      <c r="NG568" s="28"/>
      <c r="NH568" s="28"/>
      <c r="NI568" s="28"/>
      <c r="NJ568" s="28"/>
      <c r="NK568" s="28"/>
      <c r="NL568" s="28"/>
      <c r="NM568" s="28"/>
      <c r="NN568" s="28"/>
      <c r="NO568" s="28"/>
      <c r="NP568" s="28"/>
      <c r="NQ568" s="28"/>
      <c r="NR568" s="28"/>
      <c r="NS568" s="28"/>
      <c r="NT568" s="28"/>
      <c r="NU568" s="28"/>
      <c r="NV568" s="28"/>
      <c r="NW568" s="28"/>
      <c r="NX568" s="28"/>
      <c r="NY568" s="28"/>
      <c r="NZ568" s="28"/>
      <c r="OA568" s="28"/>
      <c r="OB568" s="28"/>
      <c r="OC568" s="28"/>
      <c r="OD568" s="28"/>
      <c r="OE568" s="28"/>
      <c r="OF568" s="28"/>
      <c r="OG568" s="28"/>
      <c r="OH568" s="28"/>
      <c r="OI568" s="28"/>
      <c r="OJ568" s="28"/>
      <c r="OK568" s="28"/>
      <c r="OL568" s="28"/>
      <c r="OM568" s="28"/>
      <c r="ON568" s="28"/>
      <c r="OO568" s="28"/>
      <c r="OP568" s="28"/>
      <c r="OQ568" s="28"/>
      <c r="OR568" s="28"/>
      <c r="OS568" s="28"/>
      <c r="OT568" s="28"/>
      <c r="OU568" s="28"/>
      <c r="OV568" s="28"/>
      <c r="OW568" s="28"/>
      <c r="OX568" s="28"/>
      <c r="OY568" s="28"/>
      <c r="OZ568" s="28"/>
      <c r="PA568" s="28"/>
      <c r="PB568" s="28"/>
      <c r="PC568" s="28"/>
      <c r="PD568" s="28"/>
      <c r="PE568" s="28"/>
      <c r="PF568" s="28"/>
      <c r="PG568" s="28"/>
      <c r="PH568" s="28"/>
      <c r="PI568" s="28"/>
      <c r="PJ568" s="28"/>
      <c r="PK568" s="28"/>
      <c r="PL568" s="28"/>
      <c r="PM568" s="28"/>
      <c r="PN568" s="28"/>
      <c r="PO568" s="28"/>
      <c r="PP568" s="28"/>
      <c r="PQ568" s="28"/>
      <c r="PR568" s="28"/>
      <c r="PS568" s="28"/>
      <c r="PT568" s="28"/>
      <c r="PU568" s="28"/>
      <c r="PV568" s="28"/>
      <c r="PW568" s="28"/>
      <c r="PX568" s="28"/>
      <c r="PY568" s="28"/>
      <c r="PZ568" s="28"/>
      <c r="QA568" s="28"/>
      <c r="QB568" s="28"/>
      <c r="QC568" s="28"/>
      <c r="QD568" s="28"/>
      <c r="QE568" s="28"/>
      <c r="QF568" s="28"/>
      <c r="QG568" s="28"/>
      <c r="QH568" s="28"/>
      <c r="QI568" s="28"/>
      <c r="QJ568" s="28"/>
      <c r="QK568" s="28"/>
      <c r="QL568" s="28"/>
      <c r="QM568" s="28"/>
      <c r="QN568" s="28"/>
      <c r="QO568" s="28"/>
      <c r="QP568" s="28"/>
      <c r="QQ568" s="28"/>
      <c r="QR568" s="28"/>
      <c r="QS568" s="28"/>
      <c r="QT568" s="28"/>
      <c r="QU568" s="28"/>
      <c r="QV568" s="28"/>
      <c r="QW568" s="28"/>
      <c r="QX568" s="28"/>
      <c r="QY568" s="28"/>
      <c r="QZ568" s="28"/>
      <c r="RA568" s="28"/>
      <c r="RB568" s="28"/>
      <c r="RC568" s="28"/>
      <c r="RD568" s="28"/>
      <c r="RE568" s="28"/>
      <c r="RF568" s="28"/>
      <c r="RG568" s="28"/>
      <c r="RH568" s="28"/>
      <c r="RI568" s="28"/>
      <c r="RJ568" s="28"/>
      <c r="RK568" s="28"/>
      <c r="RL568" s="28"/>
      <c r="RM568" s="28"/>
      <c r="RN568" s="28"/>
      <c r="RO568" s="28"/>
      <c r="RP568" s="28"/>
      <c r="RQ568" s="28"/>
      <c r="RR568" s="28"/>
      <c r="RS568" s="28"/>
      <c r="RT568" s="28"/>
      <c r="RU568" s="28"/>
      <c r="RV568" s="28"/>
      <c r="RW568" s="28"/>
      <c r="RX568" s="28"/>
      <c r="RY568" s="28"/>
      <c r="RZ568" s="28"/>
      <c r="SA568" s="28"/>
      <c r="SB568" s="28"/>
      <c r="SC568" s="28"/>
      <c r="SD568" s="28"/>
      <c r="SE568" s="28"/>
      <c r="SF568" s="28"/>
      <c r="SG568" s="28"/>
      <c r="SH568" s="28"/>
      <c r="SI568" s="28"/>
      <c r="SJ568" s="28"/>
      <c r="SK568" s="28"/>
      <c r="SL568" s="28"/>
      <c r="SM568" s="28"/>
      <c r="SN568" s="28"/>
      <c r="SO568" s="28"/>
      <c r="SP568" s="28"/>
      <c r="SQ568" s="28"/>
      <c r="SR568" s="28"/>
      <c r="SS568" s="28"/>
      <c r="ST568" s="28"/>
      <c r="SU568" s="28"/>
      <c r="SV568" s="28"/>
      <c r="SW568" s="28"/>
      <c r="SX568" s="28"/>
      <c r="SY568" s="28"/>
      <c r="SZ568" s="28"/>
      <c r="TA568" s="28"/>
      <c r="TB568" s="28"/>
      <c r="TC568" s="28"/>
      <c r="TD568" s="28"/>
      <c r="TE568" s="28"/>
      <c r="TF568" s="28"/>
      <c r="TG568" s="28"/>
      <c r="TH568" s="28"/>
      <c r="TI568" s="28"/>
      <c r="TJ568" s="28"/>
      <c r="TK568" s="28"/>
      <c r="TL568" s="28"/>
      <c r="TM568" s="28"/>
      <c r="TN568" s="28"/>
      <c r="TO568" s="28"/>
      <c r="TP568" s="28"/>
      <c r="TQ568" s="28"/>
      <c r="TR568" s="28"/>
      <c r="TS568" s="28"/>
      <c r="TT568" s="28"/>
      <c r="TU568" s="28"/>
      <c r="TV568" s="28"/>
      <c r="TW568" s="28"/>
      <c r="TX568" s="28"/>
      <c r="TY568" s="28"/>
      <c r="TZ568" s="28"/>
      <c r="UA568" s="28"/>
      <c r="UB568" s="28"/>
      <c r="UC568" s="28"/>
      <c r="UD568" s="28"/>
      <c r="UE568" s="28"/>
      <c r="UF568" s="28"/>
      <c r="UG568" s="28"/>
      <c r="UH568" s="28"/>
      <c r="UI568" s="28"/>
      <c r="UJ568" s="28"/>
      <c r="UK568" s="28"/>
      <c r="UL568" s="28"/>
      <c r="UM568" s="28"/>
      <c r="UN568" s="28"/>
      <c r="UO568" s="28"/>
      <c r="UP568" s="28"/>
      <c r="UQ568" s="28"/>
      <c r="UR568" s="28"/>
      <c r="US568" s="28"/>
      <c r="UT568" s="28"/>
      <c r="UU568" s="28"/>
      <c r="UV568" s="28"/>
      <c r="UW568" s="28"/>
      <c r="UX568" s="28"/>
      <c r="UY568" s="28"/>
      <c r="UZ568" s="28"/>
      <c r="VA568" s="28"/>
      <c r="VB568" s="28"/>
      <c r="VC568" s="28"/>
      <c r="VD568" s="28"/>
      <c r="VE568" s="28"/>
      <c r="VF568" s="28"/>
      <c r="VG568" s="28"/>
      <c r="VH568" s="28"/>
      <c r="VI568" s="28"/>
      <c r="VJ568" s="28"/>
      <c r="VK568" s="28"/>
      <c r="VL568" s="28"/>
      <c r="VM568" s="28"/>
      <c r="VN568" s="28"/>
      <c r="VO568" s="28"/>
      <c r="VP568" s="28"/>
      <c r="VQ568" s="28"/>
      <c r="VR568" s="28"/>
      <c r="VS568" s="28"/>
      <c r="VT568" s="28"/>
      <c r="VU568" s="28"/>
      <c r="VV568" s="28"/>
      <c r="VW568" s="28"/>
      <c r="VX568" s="28"/>
      <c r="VY568" s="28"/>
      <c r="VZ568" s="28"/>
      <c r="WA568" s="28"/>
      <c r="WB568" s="28"/>
      <c r="WC568" s="28"/>
      <c r="WD568" s="28"/>
      <c r="WE568" s="28"/>
      <c r="WF568" s="28"/>
      <c r="WG568" s="28"/>
      <c r="WH568" s="28"/>
      <c r="WI568" s="28"/>
      <c r="WJ568" s="28"/>
      <c r="WK568" s="28"/>
      <c r="WL568" s="28"/>
      <c r="WM568" s="28"/>
      <c r="WN568" s="28"/>
      <c r="WO568" s="28"/>
      <c r="WP568" s="28"/>
      <c r="WQ568" s="28"/>
      <c r="WR568" s="28"/>
      <c r="WS568" s="28"/>
      <c r="WT568" s="28"/>
      <c r="WU568" s="28"/>
      <c r="WV568" s="28"/>
      <c r="WW568" s="28"/>
      <c r="WX568" s="28"/>
      <c r="WY568" s="28"/>
      <c r="WZ568" s="28"/>
      <c r="XA568" s="28"/>
      <c r="XB568" s="28"/>
      <c r="XC568" s="28"/>
      <c r="XD568" s="28"/>
      <c r="XE568" s="28"/>
      <c r="XF568" s="28"/>
      <c r="XG568" s="28"/>
      <c r="XH568" s="28"/>
      <c r="XI568" s="28"/>
      <c r="XJ568" s="28"/>
      <c r="XK568" s="28"/>
      <c r="XL568" s="28"/>
      <c r="XM568" s="28"/>
      <c r="XN568" s="28"/>
      <c r="XO568" s="28"/>
      <c r="XP568" s="28"/>
      <c r="XQ568" s="28"/>
      <c r="XR568" s="28"/>
      <c r="XS568" s="28"/>
      <c r="XT568" s="28"/>
      <c r="XU568" s="28"/>
      <c r="XV568" s="28"/>
      <c r="XW568" s="28"/>
      <c r="XX568" s="28"/>
      <c r="XY568" s="28"/>
      <c r="XZ568" s="28"/>
      <c r="YA568" s="28"/>
      <c r="YB568" s="28"/>
      <c r="YC568" s="28"/>
      <c r="YD568" s="28"/>
      <c r="YE568" s="28"/>
      <c r="YF568" s="28"/>
      <c r="YG568" s="28"/>
      <c r="YH568" s="28"/>
      <c r="YI568" s="28"/>
      <c r="YJ568" s="28"/>
      <c r="YK568" s="28"/>
      <c r="YL568" s="28"/>
      <c r="YM568" s="28"/>
      <c r="YN568" s="28"/>
      <c r="YO568" s="28"/>
      <c r="YP568" s="28"/>
      <c r="YQ568" s="28"/>
      <c r="YR568" s="28"/>
      <c r="YS568" s="28"/>
      <c r="YT568" s="28"/>
      <c r="YU568" s="28"/>
      <c r="YV568" s="28"/>
      <c r="YW568" s="28"/>
      <c r="YX568" s="28"/>
      <c r="YY568" s="28"/>
      <c r="YZ568" s="28"/>
      <c r="ZA568" s="28"/>
      <c r="ZB568" s="28"/>
      <c r="ZC568" s="28"/>
      <c r="ZD568" s="28"/>
      <c r="ZE568" s="28"/>
      <c r="ZF568" s="28"/>
      <c r="ZG568" s="28"/>
      <c r="ZH568" s="28"/>
      <c r="ZI568" s="28"/>
      <c r="ZJ568" s="28"/>
      <c r="ZK568" s="28"/>
      <c r="ZL568" s="28"/>
      <c r="ZM568" s="28"/>
      <c r="ZN568" s="28"/>
      <c r="ZO568" s="28"/>
      <c r="ZP568" s="28"/>
      <c r="ZQ568" s="28"/>
      <c r="ZR568" s="28"/>
      <c r="ZS568" s="28"/>
      <c r="ZT568" s="28"/>
      <c r="ZU568" s="28"/>
      <c r="ZV568" s="28"/>
      <c r="ZW568" s="28"/>
      <c r="ZX568" s="28"/>
      <c r="ZY568" s="28"/>
      <c r="ZZ568" s="28"/>
      <c r="AAA568" s="28"/>
      <c r="AAB568" s="28"/>
      <c r="AAC568" s="28"/>
      <c r="AAD568" s="28"/>
      <c r="AAE568" s="28"/>
      <c r="AAF568" s="28"/>
      <c r="AAG568" s="28"/>
      <c r="AAH568" s="28"/>
      <c r="AAI568" s="28"/>
      <c r="AAJ568" s="28"/>
      <c r="AAK568" s="28"/>
      <c r="AAL568" s="28"/>
      <c r="AAM568" s="28"/>
      <c r="AAN568" s="28"/>
      <c r="AAO568" s="28"/>
      <c r="AAP568" s="28"/>
      <c r="AAQ568" s="28"/>
      <c r="AAR568" s="28"/>
      <c r="AAS568" s="28"/>
      <c r="AAT568" s="28"/>
      <c r="AAU568" s="28"/>
      <c r="AAV568" s="28"/>
      <c r="AAW568" s="28"/>
      <c r="AAX568" s="28"/>
      <c r="AAY568" s="28"/>
      <c r="AAZ568" s="28"/>
      <c r="ABA568" s="28"/>
      <c r="ABB568" s="28"/>
      <c r="ABC568" s="28"/>
      <c r="ABD568" s="28"/>
      <c r="ABE568" s="28"/>
      <c r="ABF568" s="28"/>
      <c r="ABG568" s="28"/>
      <c r="ABH568" s="28"/>
      <c r="ABI568" s="28"/>
      <c r="ABJ568" s="28"/>
      <c r="ABK568" s="28"/>
      <c r="ABL568" s="28"/>
      <c r="ABM568" s="28"/>
      <c r="ABN568" s="28"/>
      <c r="ABO568" s="28"/>
      <c r="ABP568" s="28"/>
      <c r="ABQ568" s="28"/>
      <c r="ABR568" s="28"/>
      <c r="ABS568" s="28"/>
      <c r="ABT568" s="28"/>
      <c r="ABU568" s="28"/>
      <c r="ABV568" s="28"/>
      <c r="ABW568" s="28"/>
      <c r="ABX568" s="28"/>
      <c r="ABY568" s="28"/>
      <c r="ABZ568" s="28"/>
      <c r="ACA568" s="28"/>
      <c r="ACB568" s="28"/>
      <c r="ACC568" s="28"/>
      <c r="ACD568" s="28"/>
      <c r="ACE568" s="28"/>
      <c r="ACF568" s="28"/>
      <c r="ACG568" s="28"/>
      <c r="ACH568" s="28"/>
      <c r="ACI568" s="28"/>
      <c r="ACJ568" s="28"/>
      <c r="ACK568" s="28"/>
      <c r="ACL568" s="28"/>
      <c r="ACM568" s="28"/>
      <c r="ACN568" s="28"/>
      <c r="ACO568" s="28"/>
      <c r="ACP568" s="28"/>
      <c r="ACQ568" s="28"/>
      <c r="ACR568" s="28"/>
      <c r="ACS568" s="28"/>
      <c r="ACT568" s="28"/>
      <c r="ACU568" s="28"/>
      <c r="ACV568" s="28"/>
      <c r="ACW568" s="28"/>
      <c r="ACX568" s="28"/>
      <c r="ACY568" s="28"/>
      <c r="ACZ568" s="28"/>
      <c r="ADA568" s="28"/>
      <c r="ADB568" s="28"/>
      <c r="ADC568" s="28"/>
      <c r="ADD568" s="28"/>
      <c r="ADE568" s="28"/>
      <c r="ADF568" s="28"/>
      <c r="ADG568" s="28"/>
      <c r="ADH568" s="28"/>
      <c r="ADI568" s="28"/>
      <c r="ADJ568" s="28"/>
      <c r="ADK568" s="28"/>
      <c r="ADL568" s="28"/>
      <c r="ADM568" s="28"/>
      <c r="ADN568" s="28"/>
      <c r="ADO568" s="28"/>
      <c r="ADP568" s="28"/>
      <c r="ADQ568" s="28"/>
      <c r="ADR568" s="28"/>
      <c r="ADS568" s="28"/>
      <c r="ADT568" s="28"/>
      <c r="ADU568" s="28"/>
      <c r="ADV568" s="28"/>
      <c r="ADW568" s="28"/>
      <c r="ADX568" s="28"/>
      <c r="ADY568" s="28"/>
      <c r="ADZ568" s="28"/>
      <c r="AEA568" s="28"/>
      <c r="AEB568" s="28"/>
      <c r="AEC568" s="28"/>
      <c r="AED568" s="28"/>
      <c r="AEE568" s="28"/>
      <c r="AEF568" s="28"/>
      <c r="AEG568" s="28"/>
      <c r="AEH568" s="28"/>
      <c r="AEI568" s="28"/>
      <c r="AEJ568" s="28"/>
      <c r="AEK568" s="28"/>
      <c r="AEL568" s="28"/>
      <c r="AEM568" s="28"/>
      <c r="AEN568" s="28"/>
      <c r="AEO568" s="28"/>
      <c r="AEP568" s="28"/>
      <c r="AEQ568" s="28"/>
      <c r="AER568" s="28"/>
      <c r="AES568" s="28"/>
      <c r="AET568" s="28"/>
      <c r="AEU568" s="28"/>
      <c r="AEV568" s="28"/>
      <c r="AEW568" s="28"/>
      <c r="AEX568" s="28"/>
      <c r="AEY568" s="28"/>
      <c r="AEZ568" s="28"/>
      <c r="AFA568" s="28"/>
      <c r="AFB568" s="28"/>
      <c r="AFC568" s="28"/>
      <c r="AFD568" s="28"/>
      <c r="AFE568" s="28"/>
      <c r="AFF568" s="28"/>
      <c r="AFG568" s="28"/>
      <c r="AFH568" s="28"/>
      <c r="AFI568" s="28"/>
      <c r="AFJ568" s="28"/>
      <c r="AFK568" s="28"/>
      <c r="AFL568" s="28"/>
      <c r="AFM568" s="28"/>
      <c r="AFN568" s="28"/>
      <c r="AFO568" s="28"/>
      <c r="AFP568" s="28"/>
      <c r="AFQ568" s="28"/>
      <c r="AFR568" s="28"/>
      <c r="AFS568" s="28"/>
      <c r="AFT568" s="28"/>
      <c r="AFU568" s="28"/>
      <c r="AFV568" s="28"/>
      <c r="AFW568" s="28"/>
      <c r="AFX568" s="28"/>
      <c r="AFY568" s="28"/>
      <c r="AFZ568" s="28"/>
      <c r="AGA568" s="28"/>
      <c r="AGB568" s="28"/>
      <c r="AGC568" s="28"/>
      <c r="AGD568" s="28"/>
      <c r="AGE568" s="28"/>
      <c r="AGF568" s="28"/>
      <c r="AGG568" s="28"/>
      <c r="AGH568" s="28"/>
      <c r="AGI568" s="28"/>
      <c r="AGJ568" s="28"/>
      <c r="AGK568" s="28"/>
      <c r="AGL568" s="28"/>
      <c r="AGM568" s="28"/>
      <c r="AGN568" s="28"/>
      <c r="AGO568" s="28"/>
      <c r="AGP568" s="28"/>
      <c r="AGQ568" s="28"/>
      <c r="AGR568" s="28"/>
      <c r="AGS568" s="28"/>
      <c r="AGT568" s="28"/>
      <c r="AGU568" s="28"/>
      <c r="AGV568" s="28"/>
      <c r="AGW568" s="28"/>
      <c r="AGX568" s="28"/>
      <c r="AGY568" s="28"/>
      <c r="AGZ568" s="28"/>
      <c r="AHA568" s="28"/>
      <c r="AHB568" s="28"/>
      <c r="AHC568" s="28"/>
      <c r="AHD568" s="28"/>
      <c r="AHE568" s="28"/>
      <c r="AHF568" s="28"/>
      <c r="AHG568" s="28"/>
      <c r="AHH568" s="28"/>
      <c r="AHI568" s="28"/>
      <c r="AHJ568" s="28"/>
      <c r="AHK568" s="28"/>
      <c r="AHL568" s="28"/>
      <c r="AHM568" s="28"/>
      <c r="AHN568" s="28"/>
      <c r="AHO568" s="28"/>
      <c r="AHP568" s="28"/>
      <c r="AHQ568" s="28"/>
      <c r="AHR568" s="28"/>
      <c r="AHS568" s="28"/>
      <c r="AHT568" s="28"/>
      <c r="AHU568" s="28"/>
      <c r="AHV568" s="28"/>
      <c r="AHW568" s="28"/>
      <c r="AHX568" s="28"/>
      <c r="AHY568" s="28"/>
      <c r="AHZ568" s="28"/>
      <c r="AIA568" s="28"/>
      <c r="AIB568" s="28"/>
      <c r="AIC568" s="28"/>
      <c r="AID568" s="28"/>
      <c r="AIE568" s="28"/>
      <c r="AIF568" s="28"/>
      <c r="AIG568" s="28"/>
      <c r="AIH568" s="28"/>
      <c r="AII568" s="28"/>
      <c r="AIJ568" s="28"/>
      <c r="AIK568" s="28"/>
      <c r="AIL568" s="28"/>
      <c r="AIM568" s="28"/>
      <c r="AIN568" s="28"/>
      <c r="AIO568" s="28"/>
      <c r="AIP568" s="28"/>
      <c r="AIQ568" s="28"/>
      <c r="AIR568" s="28"/>
      <c r="AIS568" s="28"/>
      <c r="AIT568" s="28"/>
      <c r="AIU568" s="28"/>
      <c r="AIV568" s="28"/>
      <c r="AIW568" s="28"/>
      <c r="AIX568" s="28"/>
      <c r="AIY568" s="28"/>
      <c r="AIZ568" s="28"/>
      <c r="AJA568" s="28"/>
      <c r="AJB568" s="28"/>
      <c r="AJC568" s="28"/>
      <c r="AJD568" s="28"/>
      <c r="AJE568" s="28"/>
      <c r="AJF568" s="28"/>
      <c r="AJG568" s="28"/>
      <c r="AJH568" s="28"/>
      <c r="AJI568" s="28"/>
      <c r="AJJ568" s="28"/>
      <c r="AJK568" s="28"/>
      <c r="AJL568" s="28"/>
      <c r="AJM568" s="28"/>
      <c r="AJN568" s="28"/>
      <c r="AJO568" s="28"/>
      <c r="AJP568" s="28"/>
      <c r="AJQ568" s="28"/>
      <c r="AJR568" s="28"/>
      <c r="AJS568" s="28"/>
      <c r="AJT568" s="28"/>
      <c r="AJU568" s="28"/>
      <c r="AJV568" s="28"/>
      <c r="AJW568" s="28"/>
      <c r="AJX568" s="28"/>
      <c r="AJY568" s="28"/>
      <c r="AJZ568" s="28"/>
      <c r="AKA568" s="28"/>
      <c r="AKB568" s="28"/>
      <c r="AKC568" s="28"/>
      <c r="AKD568" s="28"/>
      <c r="AKE568" s="28"/>
      <c r="AKF568" s="28"/>
      <c r="AKG568" s="28"/>
      <c r="AKH568" s="28"/>
      <c r="AKI568" s="28"/>
      <c r="AKJ568" s="28"/>
      <c r="AKK568" s="28"/>
      <c r="AKL568" s="28"/>
      <c r="AKM568" s="28"/>
      <c r="AKN568" s="28"/>
      <c r="AKO568" s="28"/>
      <c r="AKP568" s="28"/>
      <c r="AKQ568" s="28"/>
      <c r="AKR568" s="28"/>
      <c r="AKS568" s="28"/>
      <c r="AKT568" s="28"/>
      <c r="AKU568" s="28"/>
      <c r="AKV568" s="28"/>
      <c r="AKW568" s="28"/>
      <c r="AKX568" s="28"/>
      <c r="AKY568" s="28"/>
      <c r="AKZ568" s="28"/>
      <c r="ALA568" s="28"/>
      <c r="ALB568" s="28"/>
      <c r="ALC568" s="28"/>
      <c r="ALD568" s="28"/>
      <c r="ALE568" s="28"/>
      <c r="ALF568" s="28"/>
      <c r="ALG568" s="28"/>
      <c r="ALH568" s="28"/>
      <c r="ALI568" s="28"/>
      <c r="ALJ568" s="28"/>
      <c r="ALK568" s="28"/>
      <c r="ALL568" s="28"/>
      <c r="ALM568" s="28"/>
      <c r="ALN568" s="28"/>
      <c r="ALO568" s="28"/>
      <c r="ALP568" s="28"/>
      <c r="ALQ568" s="28"/>
      <c r="ALR568" s="28"/>
      <c r="ALS568" s="28"/>
      <c r="ALT568" s="28"/>
      <c r="ALU568" s="28"/>
      <c r="ALV568" s="28"/>
      <c r="ALW568" s="28"/>
      <c r="ALX568" s="28"/>
      <c r="ALY568" s="28"/>
      <c r="ALZ568" s="28"/>
      <c r="AMA568" s="28"/>
      <c r="AMB568" s="28"/>
      <c r="AMC568" s="28"/>
      <c r="AMD568" s="28"/>
      <c r="AME568" s="28"/>
      <c r="AMF568" s="28"/>
      <c r="AMG568" s="28"/>
      <c r="AMH568" s="28"/>
      <c r="AMI568" s="28"/>
      <c r="AMJ568" s="28"/>
      <c r="AMK568" s="28"/>
      <c r="AML568" s="28"/>
      <c r="AMM568" s="28"/>
      <c r="AMN568" s="28"/>
      <c r="AMO568" s="28"/>
      <c r="AMP568" s="28"/>
      <c r="AMQ568" s="28"/>
      <c r="AMR568" s="28"/>
      <c r="AMS568" s="28"/>
      <c r="AMT568" s="28"/>
      <c r="AMU568" s="28"/>
      <c r="AMV568" s="28"/>
      <c r="AMW568" s="28"/>
      <c r="AMX568" s="28"/>
    </row>
    <row r="569" spans="3:1038" s="6" customFormat="1" ht="15" customHeight="1" x14ac:dyDescent="0.25">
      <c r="C569" s="147" t="str">
        <f t="shared" si="195"/>
        <v>State</v>
      </c>
      <c r="D569" s="147" t="str">
        <f t="shared" si="196"/>
        <v>HPSX-50 DHPT 2**  (50 gal)</v>
      </c>
      <c r="E569" s="147">
        <f t="shared" si="197"/>
        <v>2301683</v>
      </c>
      <c r="F569" s="55">
        <f t="shared" si="198"/>
        <v>50</v>
      </c>
      <c r="G569" s="6" t="str">
        <f t="shared" si="199"/>
        <v>AOSmithHPTS50</v>
      </c>
      <c r="H569" s="114">
        <f t="shared" si="200"/>
        <v>1</v>
      </c>
      <c r="I569" s="152" t="str">
        <f t="shared" si="201"/>
        <v>StateHPSX50DHPT2xx</v>
      </c>
      <c r="J569" s="114">
        <v>4</v>
      </c>
      <c r="K569" s="219">
        <v>3.8</v>
      </c>
      <c r="L569" s="91" t="s">
        <v>188</v>
      </c>
      <c r="M569" s="32">
        <v>4</v>
      </c>
      <c r="N569" s="75">
        <f t="shared" si="202"/>
        <v>23</v>
      </c>
      <c r="O569" s="154" t="s">
        <v>39</v>
      </c>
      <c r="P569" s="61">
        <v>16</v>
      </c>
      <c r="Q569" s="164">
        <f t="shared" si="191"/>
        <v>2301683</v>
      </c>
      <c r="R569" s="59" t="str">
        <f t="shared" si="203"/>
        <v>HPSX-50 DHPT 2**  (50 gal)</v>
      </c>
      <c r="S569" s="151">
        <f t="shared" si="192"/>
        <v>1</v>
      </c>
      <c r="T569" s="26" t="s">
        <v>853</v>
      </c>
      <c r="U569" s="27">
        <v>50</v>
      </c>
      <c r="V569" s="155" t="s">
        <v>817</v>
      </c>
      <c r="W569" s="80" t="s">
        <v>817</v>
      </c>
      <c r="X569" s="85" t="str">
        <f t="shared" si="193"/>
        <v>AOSmithHPTS50</v>
      </c>
      <c r="Y569" s="115">
        <v>1</v>
      </c>
      <c r="Z569" s="42" t="s">
        <v>8</v>
      </c>
      <c r="AA569" s="150">
        <v>44728</v>
      </c>
      <c r="AB569" s="44" t="s">
        <v>80</v>
      </c>
      <c r="AC569" s="124" t="str">
        <f t="shared" si="204"/>
        <v>2,     2301683,   "HPSX-50 DHPT 2**  (50 gal)"</v>
      </c>
      <c r="AD569" s="125" t="str">
        <f>O569</f>
        <v>State</v>
      </c>
      <c r="AE569" s="156" t="s">
        <v>856</v>
      </c>
      <c r="AF569" s="167">
        <f t="shared" si="194"/>
        <v>1</v>
      </c>
      <c r="AG569" s="124" t="str">
        <f t="shared" si="205"/>
        <v xml:space="preserve">          case  HPSX-50 DHPT 2**  (50 gal)   :   "StateHPSX50DHPT2xx"</v>
      </c>
      <c r="AH569" s="6">
        <v>3.8</v>
      </c>
      <c r="AJ569" s="6">
        <v>4</v>
      </c>
      <c r="AK569"/>
      <c r="AL569" s="138" t="str">
        <f t="shared" si="206"/>
        <v/>
      </c>
      <c r="AM569" s="138">
        <f t="shared" si="207"/>
        <v>3.8</v>
      </c>
      <c r="AN569"/>
      <c r="AO569"/>
      <c r="AP569"/>
      <c r="AQ569"/>
      <c r="AR569"/>
    </row>
    <row r="570" spans="3:1038" s="6" customFormat="1" ht="15" customHeight="1" x14ac:dyDescent="0.25">
      <c r="C570" s="147" t="str">
        <f t="shared" si="195"/>
        <v>State</v>
      </c>
      <c r="D570" s="147" t="str">
        <f t="shared" si="196"/>
        <v>HPSX-66-DHPT 2**  (66 gal)</v>
      </c>
      <c r="E570" s="147">
        <f t="shared" si="197"/>
        <v>2301784</v>
      </c>
      <c r="F570" s="55">
        <f t="shared" si="198"/>
        <v>66</v>
      </c>
      <c r="G570" s="6" t="str">
        <f t="shared" si="199"/>
        <v>AOSmithHPTS66</v>
      </c>
      <c r="H570" s="114">
        <f t="shared" si="200"/>
        <v>1</v>
      </c>
      <c r="I570" s="152" t="str">
        <f t="shared" si="201"/>
        <v>StateHPSX66DHPT2xx</v>
      </c>
      <c r="J570" s="114">
        <v>3</v>
      </c>
      <c r="K570" s="219">
        <v>4.0199999999999996</v>
      </c>
      <c r="L570" s="91" t="s">
        <v>188</v>
      </c>
      <c r="M570" s="33">
        <v>4</v>
      </c>
      <c r="N570" s="75">
        <f t="shared" si="202"/>
        <v>23</v>
      </c>
      <c r="O570" s="18" t="s">
        <v>39</v>
      </c>
      <c r="P570" s="62">
        <f>P569+1</f>
        <v>17</v>
      </c>
      <c r="Q570" s="164">
        <f t="shared" si="191"/>
        <v>2301784</v>
      </c>
      <c r="R570" s="59" t="str">
        <f t="shared" si="203"/>
        <v>HPSX-66-DHPT 2**  (66 gal)</v>
      </c>
      <c r="S570" s="151">
        <f t="shared" si="192"/>
        <v>1</v>
      </c>
      <c r="T570" s="148" t="s">
        <v>854</v>
      </c>
      <c r="U570" s="149">
        <v>66</v>
      </c>
      <c r="V570" s="155" t="s">
        <v>818</v>
      </c>
      <c r="W570" s="80" t="s">
        <v>818</v>
      </c>
      <c r="X570" s="85" t="str">
        <f t="shared" si="193"/>
        <v>AOSmithHPTS66</v>
      </c>
      <c r="Y570" s="115">
        <v>1</v>
      </c>
      <c r="Z570" s="42">
        <v>3</v>
      </c>
      <c r="AA570" s="150">
        <v>44728</v>
      </c>
      <c r="AB570" s="44" t="s">
        <v>80</v>
      </c>
      <c r="AC570" s="124" t="str">
        <f t="shared" si="204"/>
        <v>2,     2301784,   "HPSX-66-DHPT 2**  (66 gal)"</v>
      </c>
      <c r="AD570" s="126" t="str">
        <f>AD569</f>
        <v>State</v>
      </c>
      <c r="AE570" s="156" t="s">
        <v>857</v>
      </c>
      <c r="AF570" s="167">
        <f t="shared" si="194"/>
        <v>1</v>
      </c>
      <c r="AG570" s="124" t="str">
        <f t="shared" si="205"/>
        <v xml:space="preserve">          case  HPSX-66-DHPT 2**  (66 gal)   :   "StateHPSX66DHPT2xx"</v>
      </c>
      <c r="AH570" s="6">
        <v>4.0199999999999996</v>
      </c>
      <c r="AJ570" s="6">
        <v>3</v>
      </c>
      <c r="AK570" s="18"/>
      <c r="AL570" s="138">
        <f t="shared" si="206"/>
        <v>4.0199999999999996</v>
      </c>
      <c r="AM570" s="138" t="str">
        <f t="shared" si="207"/>
        <v/>
      </c>
      <c r="AN570" s="18"/>
      <c r="AO570" s="18"/>
      <c r="AP570" s="18"/>
      <c r="AQ570" s="18"/>
      <c r="AR570" s="1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  <c r="FS570" s="28"/>
      <c r="FT570" s="28"/>
      <c r="FU570" s="28"/>
      <c r="FV570" s="28"/>
      <c r="FW570" s="28"/>
      <c r="FX570" s="28"/>
      <c r="FY570" s="28"/>
      <c r="FZ570" s="28"/>
      <c r="GA570" s="28"/>
      <c r="GB570" s="28"/>
      <c r="GC570" s="28"/>
      <c r="GD570" s="28"/>
      <c r="GE570" s="28"/>
      <c r="GF570" s="28"/>
      <c r="GG570" s="28"/>
      <c r="GH570" s="28"/>
      <c r="GI570" s="28"/>
      <c r="GJ570" s="28"/>
      <c r="GK570" s="28"/>
      <c r="GL570" s="28"/>
      <c r="GM570" s="28"/>
      <c r="GN570" s="28"/>
      <c r="GO570" s="28"/>
      <c r="GP570" s="28"/>
      <c r="GQ570" s="28"/>
      <c r="GR570" s="28"/>
      <c r="GS570" s="28"/>
      <c r="GT570" s="28"/>
      <c r="GU570" s="28"/>
      <c r="GV570" s="28"/>
      <c r="GW570" s="28"/>
      <c r="GX570" s="28"/>
      <c r="GY570" s="28"/>
      <c r="GZ570" s="28"/>
      <c r="HA570" s="28"/>
      <c r="HB570" s="28"/>
      <c r="HC570" s="28"/>
      <c r="HD570" s="28"/>
      <c r="HE570" s="28"/>
      <c r="HF570" s="28"/>
      <c r="HG570" s="28"/>
      <c r="HH570" s="28"/>
      <c r="HI570" s="28"/>
      <c r="HJ570" s="28"/>
      <c r="HK570" s="28"/>
      <c r="HL570" s="28"/>
      <c r="HM570" s="28"/>
      <c r="HN570" s="28"/>
      <c r="HO570" s="28"/>
      <c r="HP570" s="28"/>
      <c r="HQ570" s="28"/>
      <c r="HR570" s="28"/>
      <c r="HS570" s="28"/>
      <c r="HT570" s="28"/>
      <c r="HU570" s="28"/>
      <c r="HV570" s="28"/>
      <c r="HW570" s="28"/>
      <c r="HX570" s="28"/>
      <c r="HY570" s="28"/>
      <c r="HZ570" s="28"/>
      <c r="IA570" s="28"/>
      <c r="IB570" s="28"/>
      <c r="IC570" s="28"/>
      <c r="ID570" s="28"/>
      <c r="IE570" s="28"/>
      <c r="IF570" s="28"/>
      <c r="IG570" s="28"/>
      <c r="IH570" s="28"/>
      <c r="II570" s="28"/>
      <c r="IJ570" s="28"/>
      <c r="IK570" s="28"/>
      <c r="IL570" s="28"/>
      <c r="IM570" s="28"/>
      <c r="IN570" s="28"/>
      <c r="IO570" s="28"/>
      <c r="IP570" s="28"/>
      <c r="IQ570" s="28"/>
      <c r="IR570" s="28"/>
      <c r="IS570" s="28"/>
      <c r="IT570" s="28"/>
      <c r="IU570" s="28"/>
      <c r="IV570" s="28"/>
      <c r="IW570" s="28"/>
      <c r="IX570" s="28"/>
      <c r="IY570" s="28"/>
      <c r="IZ570" s="28"/>
      <c r="JA570" s="28"/>
      <c r="JB570" s="28"/>
      <c r="JC570" s="28"/>
      <c r="JD570" s="28"/>
      <c r="JE570" s="28"/>
      <c r="JF570" s="28"/>
      <c r="JG570" s="28"/>
      <c r="JH570" s="28"/>
      <c r="JI570" s="28"/>
      <c r="JJ570" s="28"/>
      <c r="JK570" s="28"/>
      <c r="JL570" s="28"/>
      <c r="JM570" s="28"/>
      <c r="JN570" s="28"/>
      <c r="JO570" s="28"/>
      <c r="JP570" s="28"/>
      <c r="JQ570" s="28"/>
      <c r="JR570" s="28"/>
      <c r="JS570" s="28"/>
      <c r="JT570" s="28"/>
      <c r="JU570" s="28"/>
      <c r="JV570" s="28"/>
      <c r="JW570" s="28"/>
      <c r="JX570" s="28"/>
      <c r="JY570" s="28"/>
      <c r="JZ570" s="28"/>
      <c r="KA570" s="28"/>
      <c r="KB570" s="28"/>
      <c r="KC570" s="28"/>
      <c r="KD570" s="28"/>
      <c r="KE570" s="28"/>
      <c r="KF570" s="28"/>
      <c r="KG570" s="28"/>
      <c r="KH570" s="28"/>
      <c r="KI570" s="28"/>
      <c r="KJ570" s="28"/>
      <c r="KK570" s="28"/>
      <c r="KL570" s="28"/>
      <c r="KM570" s="28"/>
      <c r="KN570" s="28"/>
      <c r="KO570" s="28"/>
      <c r="KP570" s="28"/>
      <c r="KQ570" s="28"/>
      <c r="KR570" s="28"/>
      <c r="KS570" s="28"/>
      <c r="KT570" s="28"/>
      <c r="KU570" s="28"/>
      <c r="KV570" s="28"/>
      <c r="KW570" s="28"/>
      <c r="KX570" s="28"/>
      <c r="KY570" s="28"/>
      <c r="KZ570" s="28"/>
      <c r="LA570" s="28"/>
      <c r="LB570" s="28"/>
      <c r="LC570" s="28"/>
      <c r="LD570" s="28"/>
      <c r="LE570" s="28"/>
      <c r="LF570" s="28"/>
      <c r="LG570" s="28"/>
      <c r="LH570" s="28"/>
      <c r="LI570" s="28"/>
      <c r="LJ570" s="28"/>
      <c r="LK570" s="28"/>
      <c r="LL570" s="28"/>
      <c r="LM570" s="28"/>
      <c r="LN570" s="28"/>
      <c r="LO570" s="28"/>
      <c r="LP570" s="28"/>
      <c r="LQ570" s="28"/>
      <c r="LR570" s="28"/>
      <c r="LS570" s="28"/>
      <c r="LT570" s="28"/>
      <c r="LU570" s="28"/>
      <c r="LV570" s="28"/>
      <c r="LW570" s="28"/>
      <c r="LX570" s="28"/>
      <c r="LY570" s="28"/>
      <c r="LZ570" s="28"/>
      <c r="MA570" s="28"/>
      <c r="MB570" s="28"/>
      <c r="MC570" s="28"/>
      <c r="MD570" s="28"/>
      <c r="ME570" s="28"/>
      <c r="MF570" s="28"/>
      <c r="MG570" s="28"/>
      <c r="MH570" s="28"/>
      <c r="MI570" s="28"/>
      <c r="MJ570" s="28"/>
      <c r="MK570" s="28"/>
      <c r="ML570" s="28"/>
      <c r="MM570" s="28"/>
      <c r="MN570" s="28"/>
      <c r="MO570" s="28"/>
      <c r="MP570" s="28"/>
      <c r="MQ570" s="28"/>
      <c r="MR570" s="28"/>
      <c r="MS570" s="28"/>
      <c r="MT570" s="28"/>
      <c r="MU570" s="28"/>
      <c r="MV570" s="28"/>
      <c r="MW570" s="28"/>
      <c r="MX570" s="28"/>
      <c r="MY570" s="28"/>
      <c r="MZ570" s="28"/>
      <c r="NA570" s="28"/>
      <c r="NB570" s="28"/>
      <c r="NC570" s="28"/>
      <c r="ND570" s="28"/>
      <c r="NE570" s="28"/>
      <c r="NF570" s="28"/>
      <c r="NG570" s="28"/>
      <c r="NH570" s="28"/>
      <c r="NI570" s="28"/>
      <c r="NJ570" s="28"/>
      <c r="NK570" s="28"/>
      <c r="NL570" s="28"/>
      <c r="NM570" s="28"/>
      <c r="NN570" s="28"/>
      <c r="NO570" s="28"/>
      <c r="NP570" s="28"/>
      <c r="NQ570" s="28"/>
      <c r="NR570" s="28"/>
      <c r="NS570" s="28"/>
      <c r="NT570" s="28"/>
      <c r="NU570" s="28"/>
      <c r="NV570" s="28"/>
      <c r="NW570" s="28"/>
      <c r="NX570" s="28"/>
      <c r="NY570" s="28"/>
      <c r="NZ570" s="28"/>
      <c r="OA570" s="28"/>
      <c r="OB570" s="28"/>
      <c r="OC570" s="28"/>
      <c r="OD570" s="28"/>
      <c r="OE570" s="28"/>
      <c r="OF570" s="28"/>
      <c r="OG570" s="28"/>
      <c r="OH570" s="28"/>
      <c r="OI570" s="28"/>
      <c r="OJ570" s="28"/>
      <c r="OK570" s="28"/>
      <c r="OL570" s="28"/>
      <c r="OM570" s="28"/>
      <c r="ON570" s="28"/>
      <c r="OO570" s="28"/>
      <c r="OP570" s="28"/>
      <c r="OQ570" s="28"/>
      <c r="OR570" s="28"/>
      <c r="OS570" s="28"/>
      <c r="OT570" s="28"/>
      <c r="OU570" s="28"/>
      <c r="OV570" s="28"/>
      <c r="OW570" s="28"/>
      <c r="OX570" s="28"/>
      <c r="OY570" s="28"/>
      <c r="OZ570" s="28"/>
      <c r="PA570" s="28"/>
      <c r="PB570" s="28"/>
      <c r="PC570" s="28"/>
      <c r="PD570" s="28"/>
      <c r="PE570" s="28"/>
      <c r="PF570" s="28"/>
      <c r="PG570" s="28"/>
      <c r="PH570" s="28"/>
      <c r="PI570" s="28"/>
      <c r="PJ570" s="28"/>
      <c r="PK570" s="28"/>
      <c r="PL570" s="28"/>
      <c r="PM570" s="28"/>
      <c r="PN570" s="28"/>
      <c r="PO570" s="28"/>
      <c r="PP570" s="28"/>
      <c r="PQ570" s="28"/>
      <c r="PR570" s="28"/>
      <c r="PS570" s="28"/>
      <c r="PT570" s="28"/>
      <c r="PU570" s="28"/>
      <c r="PV570" s="28"/>
      <c r="PW570" s="28"/>
      <c r="PX570" s="28"/>
      <c r="PY570" s="28"/>
      <c r="PZ570" s="28"/>
      <c r="QA570" s="28"/>
      <c r="QB570" s="28"/>
      <c r="QC570" s="28"/>
      <c r="QD570" s="28"/>
      <c r="QE570" s="28"/>
      <c r="QF570" s="28"/>
      <c r="QG570" s="28"/>
      <c r="QH570" s="28"/>
      <c r="QI570" s="28"/>
      <c r="QJ570" s="28"/>
      <c r="QK570" s="28"/>
      <c r="QL570" s="28"/>
      <c r="QM570" s="28"/>
      <c r="QN570" s="28"/>
      <c r="QO570" s="28"/>
      <c r="QP570" s="28"/>
      <c r="QQ570" s="28"/>
      <c r="QR570" s="28"/>
      <c r="QS570" s="28"/>
      <c r="QT570" s="28"/>
      <c r="QU570" s="28"/>
      <c r="QV570" s="28"/>
      <c r="QW570" s="28"/>
      <c r="QX570" s="28"/>
      <c r="QY570" s="28"/>
      <c r="QZ570" s="28"/>
      <c r="RA570" s="28"/>
      <c r="RB570" s="28"/>
      <c r="RC570" s="28"/>
      <c r="RD570" s="28"/>
      <c r="RE570" s="28"/>
      <c r="RF570" s="28"/>
      <c r="RG570" s="28"/>
      <c r="RH570" s="28"/>
      <c r="RI570" s="28"/>
      <c r="RJ570" s="28"/>
      <c r="RK570" s="28"/>
      <c r="RL570" s="28"/>
      <c r="RM570" s="28"/>
      <c r="RN570" s="28"/>
      <c r="RO570" s="28"/>
      <c r="RP570" s="28"/>
      <c r="RQ570" s="28"/>
      <c r="RR570" s="28"/>
      <c r="RS570" s="28"/>
      <c r="RT570" s="28"/>
      <c r="RU570" s="28"/>
      <c r="RV570" s="28"/>
      <c r="RW570" s="28"/>
      <c r="RX570" s="28"/>
      <c r="RY570" s="28"/>
      <c r="RZ570" s="28"/>
      <c r="SA570" s="28"/>
      <c r="SB570" s="28"/>
      <c r="SC570" s="28"/>
      <c r="SD570" s="28"/>
      <c r="SE570" s="28"/>
      <c r="SF570" s="28"/>
      <c r="SG570" s="28"/>
      <c r="SH570" s="28"/>
      <c r="SI570" s="28"/>
      <c r="SJ570" s="28"/>
      <c r="SK570" s="28"/>
      <c r="SL570" s="28"/>
      <c r="SM570" s="28"/>
      <c r="SN570" s="28"/>
      <c r="SO570" s="28"/>
      <c r="SP570" s="28"/>
      <c r="SQ570" s="28"/>
      <c r="SR570" s="28"/>
      <c r="SS570" s="28"/>
      <c r="ST570" s="28"/>
      <c r="SU570" s="28"/>
      <c r="SV570" s="28"/>
      <c r="SW570" s="28"/>
      <c r="SX570" s="28"/>
      <c r="SY570" s="28"/>
      <c r="SZ570" s="28"/>
      <c r="TA570" s="28"/>
      <c r="TB570" s="28"/>
      <c r="TC570" s="28"/>
      <c r="TD570" s="28"/>
      <c r="TE570" s="28"/>
      <c r="TF570" s="28"/>
      <c r="TG570" s="28"/>
      <c r="TH570" s="28"/>
      <c r="TI570" s="28"/>
      <c r="TJ570" s="28"/>
      <c r="TK570" s="28"/>
      <c r="TL570" s="28"/>
      <c r="TM570" s="28"/>
      <c r="TN570" s="28"/>
      <c r="TO570" s="28"/>
      <c r="TP570" s="28"/>
      <c r="TQ570" s="28"/>
      <c r="TR570" s="28"/>
      <c r="TS570" s="28"/>
      <c r="TT570" s="28"/>
      <c r="TU570" s="28"/>
      <c r="TV570" s="28"/>
      <c r="TW570" s="28"/>
      <c r="TX570" s="28"/>
      <c r="TY570" s="28"/>
      <c r="TZ570" s="28"/>
      <c r="UA570" s="28"/>
      <c r="UB570" s="28"/>
      <c r="UC570" s="28"/>
      <c r="UD570" s="28"/>
      <c r="UE570" s="28"/>
      <c r="UF570" s="28"/>
      <c r="UG570" s="28"/>
      <c r="UH570" s="28"/>
      <c r="UI570" s="28"/>
      <c r="UJ570" s="28"/>
      <c r="UK570" s="28"/>
      <c r="UL570" s="28"/>
      <c r="UM570" s="28"/>
      <c r="UN570" s="28"/>
      <c r="UO570" s="28"/>
      <c r="UP570" s="28"/>
      <c r="UQ570" s="28"/>
      <c r="UR570" s="28"/>
      <c r="US570" s="28"/>
      <c r="UT570" s="28"/>
      <c r="UU570" s="28"/>
      <c r="UV570" s="28"/>
      <c r="UW570" s="28"/>
      <c r="UX570" s="28"/>
      <c r="UY570" s="28"/>
      <c r="UZ570" s="28"/>
      <c r="VA570" s="28"/>
      <c r="VB570" s="28"/>
      <c r="VC570" s="28"/>
      <c r="VD570" s="28"/>
      <c r="VE570" s="28"/>
      <c r="VF570" s="28"/>
      <c r="VG570" s="28"/>
      <c r="VH570" s="28"/>
      <c r="VI570" s="28"/>
      <c r="VJ570" s="28"/>
      <c r="VK570" s="28"/>
      <c r="VL570" s="28"/>
      <c r="VM570" s="28"/>
      <c r="VN570" s="28"/>
      <c r="VO570" s="28"/>
      <c r="VP570" s="28"/>
      <c r="VQ570" s="28"/>
      <c r="VR570" s="28"/>
      <c r="VS570" s="28"/>
      <c r="VT570" s="28"/>
      <c r="VU570" s="28"/>
      <c r="VV570" s="28"/>
      <c r="VW570" s="28"/>
      <c r="VX570" s="28"/>
      <c r="VY570" s="28"/>
      <c r="VZ570" s="28"/>
      <c r="WA570" s="28"/>
      <c r="WB570" s="28"/>
      <c r="WC570" s="28"/>
      <c r="WD570" s="28"/>
      <c r="WE570" s="28"/>
      <c r="WF570" s="28"/>
      <c r="WG570" s="28"/>
      <c r="WH570" s="28"/>
      <c r="WI570" s="28"/>
      <c r="WJ570" s="28"/>
      <c r="WK570" s="28"/>
      <c r="WL570" s="28"/>
      <c r="WM570" s="28"/>
      <c r="WN570" s="28"/>
      <c r="WO570" s="28"/>
      <c r="WP570" s="28"/>
      <c r="WQ570" s="28"/>
      <c r="WR570" s="28"/>
      <c r="WS570" s="28"/>
      <c r="WT570" s="28"/>
      <c r="WU570" s="28"/>
      <c r="WV570" s="28"/>
      <c r="WW570" s="28"/>
      <c r="WX570" s="28"/>
      <c r="WY570" s="28"/>
      <c r="WZ570" s="28"/>
      <c r="XA570" s="28"/>
      <c r="XB570" s="28"/>
      <c r="XC570" s="28"/>
      <c r="XD570" s="28"/>
      <c r="XE570" s="28"/>
      <c r="XF570" s="28"/>
      <c r="XG570" s="28"/>
      <c r="XH570" s="28"/>
      <c r="XI570" s="28"/>
      <c r="XJ570" s="28"/>
      <c r="XK570" s="28"/>
      <c r="XL570" s="28"/>
      <c r="XM570" s="28"/>
      <c r="XN570" s="28"/>
      <c r="XO570" s="28"/>
      <c r="XP570" s="28"/>
      <c r="XQ570" s="28"/>
      <c r="XR570" s="28"/>
      <c r="XS570" s="28"/>
      <c r="XT570" s="28"/>
      <c r="XU570" s="28"/>
      <c r="XV570" s="28"/>
      <c r="XW570" s="28"/>
      <c r="XX570" s="28"/>
      <c r="XY570" s="28"/>
      <c r="XZ570" s="28"/>
      <c r="YA570" s="28"/>
      <c r="YB570" s="28"/>
      <c r="YC570" s="28"/>
      <c r="YD570" s="28"/>
      <c r="YE570" s="28"/>
      <c r="YF570" s="28"/>
      <c r="YG570" s="28"/>
      <c r="YH570" s="28"/>
      <c r="YI570" s="28"/>
      <c r="YJ570" s="28"/>
      <c r="YK570" s="28"/>
      <c r="YL570" s="28"/>
      <c r="YM570" s="28"/>
      <c r="YN570" s="28"/>
      <c r="YO570" s="28"/>
      <c r="YP570" s="28"/>
      <c r="YQ570" s="28"/>
      <c r="YR570" s="28"/>
      <c r="YS570" s="28"/>
      <c r="YT570" s="28"/>
      <c r="YU570" s="28"/>
      <c r="YV570" s="28"/>
      <c r="YW570" s="28"/>
      <c r="YX570" s="28"/>
      <c r="YY570" s="28"/>
      <c r="YZ570" s="28"/>
      <c r="ZA570" s="28"/>
      <c r="ZB570" s="28"/>
      <c r="ZC570" s="28"/>
      <c r="ZD570" s="28"/>
      <c r="ZE570" s="28"/>
      <c r="ZF570" s="28"/>
      <c r="ZG570" s="28"/>
      <c r="ZH570" s="28"/>
      <c r="ZI570" s="28"/>
      <c r="ZJ570" s="28"/>
      <c r="ZK570" s="28"/>
      <c r="ZL570" s="28"/>
      <c r="ZM570" s="28"/>
      <c r="ZN570" s="28"/>
      <c r="ZO570" s="28"/>
      <c r="ZP570" s="28"/>
      <c r="ZQ570" s="28"/>
      <c r="ZR570" s="28"/>
      <c r="ZS570" s="28"/>
      <c r="ZT570" s="28"/>
      <c r="ZU570" s="28"/>
      <c r="ZV570" s="28"/>
      <c r="ZW570" s="28"/>
      <c r="ZX570" s="28"/>
      <c r="ZY570" s="28"/>
      <c r="ZZ570" s="28"/>
      <c r="AAA570" s="28"/>
      <c r="AAB570" s="28"/>
      <c r="AAC570" s="28"/>
      <c r="AAD570" s="28"/>
      <c r="AAE570" s="28"/>
      <c r="AAF570" s="28"/>
      <c r="AAG570" s="28"/>
      <c r="AAH570" s="28"/>
      <c r="AAI570" s="28"/>
      <c r="AAJ570" s="28"/>
      <c r="AAK570" s="28"/>
      <c r="AAL570" s="28"/>
      <c r="AAM570" s="28"/>
      <c r="AAN570" s="28"/>
      <c r="AAO570" s="28"/>
      <c r="AAP570" s="28"/>
      <c r="AAQ570" s="28"/>
      <c r="AAR570" s="28"/>
      <c r="AAS570" s="28"/>
      <c r="AAT570" s="28"/>
      <c r="AAU570" s="28"/>
      <c r="AAV570" s="28"/>
      <c r="AAW570" s="28"/>
      <c r="AAX570" s="28"/>
      <c r="AAY570" s="28"/>
      <c r="AAZ570" s="28"/>
      <c r="ABA570" s="28"/>
      <c r="ABB570" s="28"/>
      <c r="ABC570" s="28"/>
      <c r="ABD570" s="28"/>
      <c r="ABE570" s="28"/>
      <c r="ABF570" s="28"/>
      <c r="ABG570" s="28"/>
      <c r="ABH570" s="28"/>
      <c r="ABI570" s="28"/>
      <c r="ABJ570" s="28"/>
      <c r="ABK570" s="28"/>
      <c r="ABL570" s="28"/>
      <c r="ABM570" s="28"/>
      <c r="ABN570" s="28"/>
      <c r="ABO570" s="28"/>
      <c r="ABP570" s="28"/>
      <c r="ABQ570" s="28"/>
      <c r="ABR570" s="28"/>
      <c r="ABS570" s="28"/>
      <c r="ABT570" s="28"/>
      <c r="ABU570" s="28"/>
      <c r="ABV570" s="28"/>
      <c r="ABW570" s="28"/>
      <c r="ABX570" s="28"/>
      <c r="ABY570" s="28"/>
      <c r="ABZ570" s="28"/>
      <c r="ACA570" s="28"/>
      <c r="ACB570" s="28"/>
      <c r="ACC570" s="28"/>
      <c r="ACD570" s="28"/>
      <c r="ACE570" s="28"/>
      <c r="ACF570" s="28"/>
      <c r="ACG570" s="28"/>
      <c r="ACH570" s="28"/>
      <c r="ACI570" s="28"/>
      <c r="ACJ570" s="28"/>
      <c r="ACK570" s="28"/>
      <c r="ACL570" s="28"/>
      <c r="ACM570" s="28"/>
      <c r="ACN570" s="28"/>
      <c r="ACO570" s="28"/>
      <c r="ACP570" s="28"/>
      <c r="ACQ570" s="28"/>
      <c r="ACR570" s="28"/>
      <c r="ACS570" s="28"/>
      <c r="ACT570" s="28"/>
      <c r="ACU570" s="28"/>
      <c r="ACV570" s="28"/>
      <c r="ACW570" s="28"/>
      <c r="ACX570" s="28"/>
      <c r="ACY570" s="28"/>
      <c r="ACZ570" s="28"/>
      <c r="ADA570" s="28"/>
      <c r="ADB570" s="28"/>
      <c r="ADC570" s="28"/>
      <c r="ADD570" s="28"/>
      <c r="ADE570" s="28"/>
      <c r="ADF570" s="28"/>
      <c r="ADG570" s="28"/>
      <c r="ADH570" s="28"/>
      <c r="ADI570" s="28"/>
      <c r="ADJ570" s="28"/>
      <c r="ADK570" s="28"/>
      <c r="ADL570" s="28"/>
      <c r="ADM570" s="28"/>
      <c r="ADN570" s="28"/>
      <c r="ADO570" s="28"/>
      <c r="ADP570" s="28"/>
      <c r="ADQ570" s="28"/>
      <c r="ADR570" s="28"/>
      <c r="ADS570" s="28"/>
      <c r="ADT570" s="28"/>
      <c r="ADU570" s="28"/>
      <c r="ADV570" s="28"/>
      <c r="ADW570" s="28"/>
      <c r="ADX570" s="28"/>
      <c r="ADY570" s="28"/>
      <c r="ADZ570" s="28"/>
      <c r="AEA570" s="28"/>
      <c r="AEB570" s="28"/>
      <c r="AEC570" s="28"/>
      <c r="AED570" s="28"/>
      <c r="AEE570" s="28"/>
      <c r="AEF570" s="28"/>
      <c r="AEG570" s="28"/>
      <c r="AEH570" s="28"/>
      <c r="AEI570" s="28"/>
      <c r="AEJ570" s="28"/>
      <c r="AEK570" s="28"/>
      <c r="AEL570" s="28"/>
      <c r="AEM570" s="28"/>
      <c r="AEN570" s="28"/>
      <c r="AEO570" s="28"/>
      <c r="AEP570" s="28"/>
      <c r="AEQ570" s="28"/>
      <c r="AER570" s="28"/>
      <c r="AES570" s="28"/>
      <c r="AET570" s="28"/>
      <c r="AEU570" s="28"/>
      <c r="AEV570" s="28"/>
      <c r="AEW570" s="28"/>
      <c r="AEX570" s="28"/>
      <c r="AEY570" s="28"/>
      <c r="AEZ570" s="28"/>
      <c r="AFA570" s="28"/>
      <c r="AFB570" s="28"/>
      <c r="AFC570" s="28"/>
      <c r="AFD570" s="28"/>
      <c r="AFE570" s="28"/>
      <c r="AFF570" s="28"/>
      <c r="AFG570" s="28"/>
      <c r="AFH570" s="28"/>
      <c r="AFI570" s="28"/>
      <c r="AFJ570" s="28"/>
      <c r="AFK570" s="28"/>
      <c r="AFL570" s="28"/>
      <c r="AFM570" s="28"/>
      <c r="AFN570" s="28"/>
      <c r="AFO570" s="28"/>
      <c r="AFP570" s="28"/>
      <c r="AFQ570" s="28"/>
      <c r="AFR570" s="28"/>
      <c r="AFS570" s="28"/>
      <c r="AFT570" s="28"/>
      <c r="AFU570" s="28"/>
      <c r="AFV570" s="28"/>
      <c r="AFW570" s="28"/>
      <c r="AFX570" s="28"/>
      <c r="AFY570" s="28"/>
      <c r="AFZ570" s="28"/>
      <c r="AGA570" s="28"/>
      <c r="AGB570" s="28"/>
      <c r="AGC570" s="28"/>
      <c r="AGD570" s="28"/>
      <c r="AGE570" s="28"/>
      <c r="AGF570" s="28"/>
      <c r="AGG570" s="28"/>
      <c r="AGH570" s="28"/>
      <c r="AGI570" s="28"/>
      <c r="AGJ570" s="28"/>
      <c r="AGK570" s="28"/>
      <c r="AGL570" s="28"/>
      <c r="AGM570" s="28"/>
      <c r="AGN570" s="28"/>
      <c r="AGO570" s="28"/>
      <c r="AGP570" s="28"/>
      <c r="AGQ570" s="28"/>
      <c r="AGR570" s="28"/>
      <c r="AGS570" s="28"/>
      <c r="AGT570" s="28"/>
      <c r="AGU570" s="28"/>
      <c r="AGV570" s="28"/>
      <c r="AGW570" s="28"/>
      <c r="AGX570" s="28"/>
      <c r="AGY570" s="28"/>
      <c r="AGZ570" s="28"/>
      <c r="AHA570" s="28"/>
      <c r="AHB570" s="28"/>
      <c r="AHC570" s="28"/>
      <c r="AHD570" s="28"/>
      <c r="AHE570" s="28"/>
      <c r="AHF570" s="28"/>
      <c r="AHG570" s="28"/>
      <c r="AHH570" s="28"/>
      <c r="AHI570" s="28"/>
      <c r="AHJ570" s="28"/>
      <c r="AHK570" s="28"/>
      <c r="AHL570" s="28"/>
      <c r="AHM570" s="28"/>
      <c r="AHN570" s="28"/>
      <c r="AHO570" s="28"/>
      <c r="AHP570" s="28"/>
      <c r="AHQ570" s="28"/>
      <c r="AHR570" s="28"/>
      <c r="AHS570" s="28"/>
      <c r="AHT570" s="28"/>
      <c r="AHU570" s="28"/>
      <c r="AHV570" s="28"/>
      <c r="AHW570" s="28"/>
      <c r="AHX570" s="28"/>
      <c r="AHY570" s="28"/>
      <c r="AHZ570" s="28"/>
      <c r="AIA570" s="28"/>
      <c r="AIB570" s="28"/>
      <c r="AIC570" s="28"/>
      <c r="AID570" s="28"/>
      <c r="AIE570" s="28"/>
      <c r="AIF570" s="28"/>
      <c r="AIG570" s="28"/>
      <c r="AIH570" s="28"/>
      <c r="AII570" s="28"/>
      <c r="AIJ570" s="28"/>
      <c r="AIK570" s="28"/>
      <c r="AIL570" s="28"/>
      <c r="AIM570" s="28"/>
      <c r="AIN570" s="28"/>
      <c r="AIO570" s="28"/>
      <c r="AIP570" s="28"/>
      <c r="AIQ570" s="28"/>
      <c r="AIR570" s="28"/>
      <c r="AIS570" s="28"/>
      <c r="AIT570" s="28"/>
      <c r="AIU570" s="28"/>
      <c r="AIV570" s="28"/>
      <c r="AIW570" s="28"/>
      <c r="AIX570" s="28"/>
      <c r="AIY570" s="28"/>
      <c r="AIZ570" s="28"/>
      <c r="AJA570" s="28"/>
      <c r="AJB570" s="28"/>
      <c r="AJC570" s="28"/>
      <c r="AJD570" s="28"/>
      <c r="AJE570" s="28"/>
      <c r="AJF570" s="28"/>
      <c r="AJG570" s="28"/>
      <c r="AJH570" s="28"/>
      <c r="AJI570" s="28"/>
      <c r="AJJ570" s="28"/>
      <c r="AJK570" s="28"/>
      <c r="AJL570" s="28"/>
      <c r="AJM570" s="28"/>
      <c r="AJN570" s="28"/>
      <c r="AJO570" s="28"/>
      <c r="AJP570" s="28"/>
      <c r="AJQ570" s="28"/>
      <c r="AJR570" s="28"/>
      <c r="AJS570" s="28"/>
      <c r="AJT570" s="28"/>
      <c r="AJU570" s="28"/>
      <c r="AJV570" s="28"/>
      <c r="AJW570" s="28"/>
      <c r="AJX570" s="28"/>
      <c r="AJY570" s="28"/>
      <c r="AJZ570" s="28"/>
      <c r="AKA570" s="28"/>
      <c r="AKB570" s="28"/>
      <c r="AKC570" s="28"/>
      <c r="AKD570" s="28"/>
      <c r="AKE570" s="28"/>
      <c r="AKF570" s="28"/>
      <c r="AKG570" s="28"/>
      <c r="AKH570" s="28"/>
      <c r="AKI570" s="28"/>
      <c r="AKJ570" s="28"/>
      <c r="AKK570" s="28"/>
      <c r="AKL570" s="28"/>
      <c r="AKM570" s="28"/>
      <c r="AKN570" s="28"/>
      <c r="AKO570" s="28"/>
      <c r="AKP570" s="28"/>
      <c r="AKQ570" s="28"/>
      <c r="AKR570" s="28"/>
      <c r="AKS570" s="28"/>
      <c r="AKT570" s="28"/>
      <c r="AKU570" s="28"/>
      <c r="AKV570" s="28"/>
      <c r="AKW570" s="28"/>
      <c r="AKX570" s="28"/>
      <c r="AKY570" s="28"/>
      <c r="AKZ570" s="28"/>
      <c r="ALA570" s="28"/>
      <c r="ALB570" s="28"/>
      <c r="ALC570" s="28"/>
      <c r="ALD570" s="28"/>
      <c r="ALE570" s="28"/>
      <c r="ALF570" s="28"/>
      <c r="ALG570" s="28"/>
      <c r="ALH570" s="28"/>
      <c r="ALI570" s="28"/>
      <c r="ALJ570" s="28"/>
      <c r="ALK570" s="28"/>
      <c r="ALL570" s="28"/>
      <c r="ALM570" s="28"/>
      <c r="ALN570" s="28"/>
      <c r="ALO570" s="28"/>
      <c r="ALP570" s="28"/>
      <c r="ALQ570" s="28"/>
      <c r="ALR570" s="28"/>
      <c r="ALS570" s="28"/>
      <c r="ALT570" s="28"/>
      <c r="ALU570" s="28"/>
      <c r="ALV570" s="28"/>
      <c r="ALW570" s="28"/>
      <c r="ALX570" s="28"/>
      <c r="ALY570" s="28"/>
      <c r="ALZ570" s="28"/>
      <c r="AMA570" s="28"/>
      <c r="AMB570" s="28"/>
      <c r="AMC570" s="28"/>
      <c r="AMD570" s="28"/>
      <c r="AME570" s="28"/>
      <c r="AMF570" s="28"/>
      <c r="AMG570" s="28"/>
      <c r="AMH570" s="28"/>
      <c r="AMI570" s="28"/>
      <c r="AMJ570" s="28"/>
      <c r="AMK570" s="28"/>
      <c r="AML570" s="28"/>
      <c r="AMM570" s="28"/>
      <c r="AMN570" s="28"/>
      <c r="AMO570" s="28"/>
      <c r="AMP570" s="28"/>
      <c r="AMQ570" s="28"/>
      <c r="AMR570" s="28"/>
      <c r="AMS570" s="28"/>
      <c r="AMT570" s="28"/>
      <c r="AMU570" s="28"/>
      <c r="AMV570" s="28"/>
      <c r="AMW570" s="28"/>
      <c r="AMX570" s="28"/>
    </row>
    <row r="571" spans="3:1038" s="6" customFormat="1" ht="15" customHeight="1" x14ac:dyDescent="0.25">
      <c r="C571" s="147" t="str">
        <f t="shared" si="195"/>
        <v>State</v>
      </c>
      <c r="D571" s="147" t="str">
        <f t="shared" si="196"/>
        <v>HPSX-80-DHPT 2**  (80 gal)</v>
      </c>
      <c r="E571" s="147">
        <f t="shared" si="197"/>
        <v>2301885</v>
      </c>
      <c r="F571" s="55">
        <f t="shared" si="198"/>
        <v>80</v>
      </c>
      <c r="G571" s="6" t="str">
        <f t="shared" si="199"/>
        <v>AOSmithHPTS80</v>
      </c>
      <c r="H571" s="114">
        <f t="shared" si="200"/>
        <v>1</v>
      </c>
      <c r="I571" s="152" t="str">
        <f t="shared" si="201"/>
        <v>StateHPSX80DHPT2xx</v>
      </c>
      <c r="J571" s="114">
        <v>4</v>
      </c>
      <c r="K571" s="219">
        <v>3.88</v>
      </c>
      <c r="L571" s="91" t="s">
        <v>188</v>
      </c>
      <c r="M571" s="33">
        <v>4</v>
      </c>
      <c r="N571" s="75">
        <f t="shared" si="202"/>
        <v>23</v>
      </c>
      <c r="O571" s="18" t="s">
        <v>39</v>
      </c>
      <c r="P571" s="62">
        <f>P570+1</f>
        <v>18</v>
      </c>
      <c r="Q571" s="164">
        <f t="shared" si="191"/>
        <v>2301885</v>
      </c>
      <c r="R571" s="59" t="str">
        <f t="shared" si="203"/>
        <v>HPSX-80-DHPT 2**  (80 gal)</v>
      </c>
      <c r="S571" s="151">
        <f t="shared" si="192"/>
        <v>1</v>
      </c>
      <c r="T571" s="148" t="s">
        <v>855</v>
      </c>
      <c r="U571" s="149">
        <v>80</v>
      </c>
      <c r="V571" s="155" t="s">
        <v>819</v>
      </c>
      <c r="W571" s="80" t="s">
        <v>819</v>
      </c>
      <c r="X571" s="85" t="str">
        <f t="shared" si="193"/>
        <v>AOSmithHPTS80</v>
      </c>
      <c r="Y571" s="115">
        <v>1</v>
      </c>
      <c r="Z571" s="42">
        <v>4</v>
      </c>
      <c r="AA571" s="150">
        <v>44728</v>
      </c>
      <c r="AB571" s="44" t="s">
        <v>80</v>
      </c>
      <c r="AC571" s="124" t="str">
        <f t="shared" si="204"/>
        <v>2,     2301885,   "HPSX-80-DHPT 2**  (80 gal)"</v>
      </c>
      <c r="AD571" s="126" t="str">
        <f>AD570</f>
        <v>State</v>
      </c>
      <c r="AE571" s="156" t="s">
        <v>858</v>
      </c>
      <c r="AF571" s="167">
        <f t="shared" si="194"/>
        <v>1</v>
      </c>
      <c r="AG571" s="124" t="str">
        <f t="shared" si="205"/>
        <v xml:space="preserve">          case  HPSX-80-DHPT 2**  (80 gal)   :   "StateHPSX80DHPT2xx"</v>
      </c>
      <c r="AH571" s="6">
        <v>3.88</v>
      </c>
      <c r="AJ571" s="6">
        <v>4</v>
      </c>
      <c r="AK571" s="18"/>
      <c r="AL571" s="138" t="str">
        <f t="shared" si="206"/>
        <v/>
      </c>
      <c r="AM571" s="138">
        <f t="shared" si="207"/>
        <v>3.88</v>
      </c>
      <c r="AN571" s="18"/>
      <c r="AO571" s="18"/>
      <c r="AP571" s="18"/>
      <c r="AQ571" s="18"/>
      <c r="AR571" s="1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  <c r="FS571" s="28"/>
      <c r="FT571" s="28"/>
      <c r="FU571" s="28"/>
      <c r="FV571" s="28"/>
      <c r="FW571" s="28"/>
      <c r="FX571" s="28"/>
      <c r="FY571" s="28"/>
      <c r="FZ571" s="28"/>
      <c r="GA571" s="28"/>
      <c r="GB571" s="28"/>
      <c r="GC571" s="28"/>
      <c r="GD571" s="28"/>
      <c r="GE571" s="28"/>
      <c r="GF571" s="28"/>
      <c r="GG571" s="28"/>
      <c r="GH571" s="28"/>
      <c r="GI571" s="28"/>
      <c r="GJ571" s="28"/>
      <c r="GK571" s="28"/>
      <c r="GL571" s="28"/>
      <c r="GM571" s="28"/>
      <c r="GN571" s="28"/>
      <c r="GO571" s="28"/>
      <c r="GP571" s="28"/>
      <c r="GQ571" s="28"/>
      <c r="GR571" s="28"/>
      <c r="GS571" s="28"/>
      <c r="GT571" s="28"/>
      <c r="GU571" s="28"/>
      <c r="GV571" s="28"/>
      <c r="GW571" s="28"/>
      <c r="GX571" s="28"/>
      <c r="GY571" s="28"/>
      <c r="GZ571" s="28"/>
      <c r="HA571" s="28"/>
      <c r="HB571" s="28"/>
      <c r="HC571" s="28"/>
      <c r="HD571" s="28"/>
      <c r="HE571" s="28"/>
      <c r="HF571" s="28"/>
      <c r="HG571" s="28"/>
      <c r="HH571" s="28"/>
      <c r="HI571" s="28"/>
      <c r="HJ571" s="28"/>
      <c r="HK571" s="28"/>
      <c r="HL571" s="28"/>
      <c r="HM571" s="28"/>
      <c r="HN571" s="28"/>
      <c r="HO571" s="28"/>
      <c r="HP571" s="28"/>
      <c r="HQ571" s="28"/>
      <c r="HR571" s="28"/>
      <c r="HS571" s="28"/>
      <c r="HT571" s="28"/>
      <c r="HU571" s="28"/>
      <c r="HV571" s="28"/>
      <c r="HW571" s="28"/>
      <c r="HX571" s="28"/>
      <c r="HY571" s="28"/>
      <c r="HZ571" s="28"/>
      <c r="IA571" s="28"/>
      <c r="IB571" s="28"/>
      <c r="IC571" s="28"/>
      <c r="ID571" s="28"/>
      <c r="IE571" s="28"/>
      <c r="IF571" s="28"/>
      <c r="IG571" s="28"/>
      <c r="IH571" s="28"/>
      <c r="II571" s="28"/>
      <c r="IJ571" s="28"/>
      <c r="IK571" s="28"/>
      <c r="IL571" s="28"/>
      <c r="IM571" s="28"/>
      <c r="IN571" s="28"/>
      <c r="IO571" s="28"/>
      <c r="IP571" s="28"/>
      <c r="IQ571" s="28"/>
      <c r="IR571" s="28"/>
      <c r="IS571" s="28"/>
      <c r="IT571" s="28"/>
      <c r="IU571" s="28"/>
      <c r="IV571" s="28"/>
      <c r="IW571" s="28"/>
      <c r="IX571" s="28"/>
      <c r="IY571" s="28"/>
      <c r="IZ571" s="28"/>
      <c r="JA571" s="28"/>
      <c r="JB571" s="28"/>
      <c r="JC571" s="28"/>
      <c r="JD571" s="28"/>
      <c r="JE571" s="28"/>
      <c r="JF571" s="28"/>
      <c r="JG571" s="28"/>
      <c r="JH571" s="28"/>
      <c r="JI571" s="28"/>
      <c r="JJ571" s="28"/>
      <c r="JK571" s="28"/>
      <c r="JL571" s="28"/>
      <c r="JM571" s="28"/>
      <c r="JN571" s="28"/>
      <c r="JO571" s="28"/>
      <c r="JP571" s="28"/>
      <c r="JQ571" s="28"/>
      <c r="JR571" s="28"/>
      <c r="JS571" s="28"/>
      <c r="JT571" s="28"/>
      <c r="JU571" s="28"/>
      <c r="JV571" s="28"/>
      <c r="JW571" s="28"/>
      <c r="JX571" s="28"/>
      <c r="JY571" s="28"/>
      <c r="JZ571" s="28"/>
      <c r="KA571" s="28"/>
      <c r="KB571" s="28"/>
      <c r="KC571" s="28"/>
      <c r="KD571" s="28"/>
      <c r="KE571" s="28"/>
      <c r="KF571" s="28"/>
      <c r="KG571" s="28"/>
      <c r="KH571" s="28"/>
      <c r="KI571" s="28"/>
      <c r="KJ571" s="28"/>
      <c r="KK571" s="28"/>
      <c r="KL571" s="28"/>
      <c r="KM571" s="28"/>
      <c r="KN571" s="28"/>
      <c r="KO571" s="28"/>
      <c r="KP571" s="28"/>
      <c r="KQ571" s="28"/>
      <c r="KR571" s="28"/>
      <c r="KS571" s="28"/>
      <c r="KT571" s="28"/>
      <c r="KU571" s="28"/>
      <c r="KV571" s="28"/>
      <c r="KW571" s="28"/>
      <c r="KX571" s="28"/>
      <c r="KY571" s="28"/>
      <c r="KZ571" s="28"/>
      <c r="LA571" s="28"/>
      <c r="LB571" s="28"/>
      <c r="LC571" s="28"/>
      <c r="LD571" s="28"/>
      <c r="LE571" s="28"/>
      <c r="LF571" s="28"/>
      <c r="LG571" s="28"/>
      <c r="LH571" s="28"/>
      <c r="LI571" s="28"/>
      <c r="LJ571" s="28"/>
      <c r="LK571" s="28"/>
      <c r="LL571" s="28"/>
      <c r="LM571" s="28"/>
      <c r="LN571" s="28"/>
      <c r="LO571" s="28"/>
      <c r="LP571" s="28"/>
      <c r="LQ571" s="28"/>
      <c r="LR571" s="28"/>
      <c r="LS571" s="28"/>
      <c r="LT571" s="28"/>
      <c r="LU571" s="28"/>
      <c r="LV571" s="28"/>
      <c r="LW571" s="28"/>
      <c r="LX571" s="28"/>
      <c r="LY571" s="28"/>
      <c r="LZ571" s="28"/>
      <c r="MA571" s="28"/>
      <c r="MB571" s="28"/>
      <c r="MC571" s="28"/>
      <c r="MD571" s="28"/>
      <c r="ME571" s="28"/>
      <c r="MF571" s="28"/>
      <c r="MG571" s="28"/>
      <c r="MH571" s="28"/>
      <c r="MI571" s="28"/>
      <c r="MJ571" s="28"/>
      <c r="MK571" s="28"/>
      <c r="ML571" s="28"/>
      <c r="MM571" s="28"/>
      <c r="MN571" s="28"/>
      <c r="MO571" s="28"/>
      <c r="MP571" s="28"/>
      <c r="MQ571" s="28"/>
      <c r="MR571" s="28"/>
      <c r="MS571" s="28"/>
      <c r="MT571" s="28"/>
      <c r="MU571" s="28"/>
      <c r="MV571" s="28"/>
      <c r="MW571" s="28"/>
      <c r="MX571" s="28"/>
      <c r="MY571" s="28"/>
      <c r="MZ571" s="28"/>
      <c r="NA571" s="28"/>
      <c r="NB571" s="28"/>
      <c r="NC571" s="28"/>
      <c r="ND571" s="28"/>
      <c r="NE571" s="28"/>
      <c r="NF571" s="28"/>
      <c r="NG571" s="28"/>
      <c r="NH571" s="28"/>
      <c r="NI571" s="28"/>
      <c r="NJ571" s="28"/>
      <c r="NK571" s="28"/>
      <c r="NL571" s="28"/>
      <c r="NM571" s="28"/>
      <c r="NN571" s="28"/>
      <c r="NO571" s="28"/>
      <c r="NP571" s="28"/>
      <c r="NQ571" s="28"/>
      <c r="NR571" s="28"/>
      <c r="NS571" s="28"/>
      <c r="NT571" s="28"/>
      <c r="NU571" s="28"/>
      <c r="NV571" s="28"/>
      <c r="NW571" s="28"/>
      <c r="NX571" s="28"/>
      <c r="NY571" s="28"/>
      <c r="NZ571" s="28"/>
      <c r="OA571" s="28"/>
      <c r="OB571" s="28"/>
      <c r="OC571" s="28"/>
      <c r="OD571" s="28"/>
      <c r="OE571" s="28"/>
      <c r="OF571" s="28"/>
      <c r="OG571" s="28"/>
      <c r="OH571" s="28"/>
      <c r="OI571" s="28"/>
      <c r="OJ571" s="28"/>
      <c r="OK571" s="28"/>
      <c r="OL571" s="28"/>
      <c r="OM571" s="28"/>
      <c r="ON571" s="28"/>
      <c r="OO571" s="28"/>
      <c r="OP571" s="28"/>
      <c r="OQ571" s="28"/>
      <c r="OR571" s="28"/>
      <c r="OS571" s="28"/>
      <c r="OT571" s="28"/>
      <c r="OU571" s="28"/>
      <c r="OV571" s="28"/>
      <c r="OW571" s="28"/>
      <c r="OX571" s="28"/>
      <c r="OY571" s="28"/>
      <c r="OZ571" s="28"/>
      <c r="PA571" s="28"/>
      <c r="PB571" s="28"/>
      <c r="PC571" s="28"/>
      <c r="PD571" s="28"/>
      <c r="PE571" s="28"/>
      <c r="PF571" s="28"/>
      <c r="PG571" s="28"/>
      <c r="PH571" s="28"/>
      <c r="PI571" s="28"/>
      <c r="PJ571" s="28"/>
      <c r="PK571" s="28"/>
      <c r="PL571" s="28"/>
      <c r="PM571" s="28"/>
      <c r="PN571" s="28"/>
      <c r="PO571" s="28"/>
      <c r="PP571" s="28"/>
      <c r="PQ571" s="28"/>
      <c r="PR571" s="28"/>
      <c r="PS571" s="28"/>
      <c r="PT571" s="28"/>
      <c r="PU571" s="28"/>
      <c r="PV571" s="28"/>
      <c r="PW571" s="28"/>
      <c r="PX571" s="28"/>
      <c r="PY571" s="28"/>
      <c r="PZ571" s="28"/>
      <c r="QA571" s="28"/>
      <c r="QB571" s="28"/>
      <c r="QC571" s="28"/>
      <c r="QD571" s="28"/>
      <c r="QE571" s="28"/>
      <c r="QF571" s="28"/>
      <c r="QG571" s="28"/>
      <c r="QH571" s="28"/>
      <c r="QI571" s="28"/>
      <c r="QJ571" s="28"/>
      <c r="QK571" s="28"/>
      <c r="QL571" s="28"/>
      <c r="QM571" s="28"/>
      <c r="QN571" s="28"/>
      <c r="QO571" s="28"/>
      <c r="QP571" s="28"/>
      <c r="QQ571" s="28"/>
      <c r="QR571" s="28"/>
      <c r="QS571" s="28"/>
      <c r="QT571" s="28"/>
      <c r="QU571" s="28"/>
      <c r="QV571" s="28"/>
      <c r="QW571" s="28"/>
      <c r="QX571" s="28"/>
      <c r="QY571" s="28"/>
      <c r="QZ571" s="28"/>
      <c r="RA571" s="28"/>
      <c r="RB571" s="28"/>
      <c r="RC571" s="28"/>
      <c r="RD571" s="28"/>
      <c r="RE571" s="28"/>
      <c r="RF571" s="28"/>
      <c r="RG571" s="28"/>
      <c r="RH571" s="28"/>
      <c r="RI571" s="28"/>
      <c r="RJ571" s="28"/>
      <c r="RK571" s="28"/>
      <c r="RL571" s="28"/>
      <c r="RM571" s="28"/>
      <c r="RN571" s="28"/>
      <c r="RO571" s="28"/>
      <c r="RP571" s="28"/>
      <c r="RQ571" s="28"/>
      <c r="RR571" s="28"/>
      <c r="RS571" s="28"/>
      <c r="RT571" s="28"/>
      <c r="RU571" s="28"/>
      <c r="RV571" s="28"/>
      <c r="RW571" s="28"/>
      <c r="RX571" s="28"/>
      <c r="RY571" s="28"/>
      <c r="RZ571" s="28"/>
      <c r="SA571" s="28"/>
      <c r="SB571" s="28"/>
      <c r="SC571" s="28"/>
      <c r="SD571" s="28"/>
      <c r="SE571" s="28"/>
      <c r="SF571" s="28"/>
      <c r="SG571" s="28"/>
      <c r="SH571" s="28"/>
      <c r="SI571" s="28"/>
      <c r="SJ571" s="28"/>
      <c r="SK571" s="28"/>
      <c r="SL571" s="28"/>
      <c r="SM571" s="28"/>
      <c r="SN571" s="28"/>
      <c r="SO571" s="28"/>
      <c r="SP571" s="28"/>
      <c r="SQ571" s="28"/>
      <c r="SR571" s="28"/>
      <c r="SS571" s="28"/>
      <c r="ST571" s="28"/>
      <c r="SU571" s="28"/>
      <c r="SV571" s="28"/>
      <c r="SW571" s="28"/>
      <c r="SX571" s="28"/>
      <c r="SY571" s="28"/>
      <c r="SZ571" s="28"/>
      <c r="TA571" s="28"/>
      <c r="TB571" s="28"/>
      <c r="TC571" s="28"/>
      <c r="TD571" s="28"/>
      <c r="TE571" s="28"/>
      <c r="TF571" s="28"/>
      <c r="TG571" s="28"/>
      <c r="TH571" s="28"/>
      <c r="TI571" s="28"/>
      <c r="TJ571" s="28"/>
      <c r="TK571" s="28"/>
      <c r="TL571" s="28"/>
      <c r="TM571" s="28"/>
      <c r="TN571" s="28"/>
      <c r="TO571" s="28"/>
      <c r="TP571" s="28"/>
      <c r="TQ571" s="28"/>
      <c r="TR571" s="28"/>
      <c r="TS571" s="28"/>
      <c r="TT571" s="28"/>
      <c r="TU571" s="28"/>
      <c r="TV571" s="28"/>
      <c r="TW571" s="28"/>
      <c r="TX571" s="28"/>
      <c r="TY571" s="28"/>
      <c r="TZ571" s="28"/>
      <c r="UA571" s="28"/>
      <c r="UB571" s="28"/>
      <c r="UC571" s="28"/>
      <c r="UD571" s="28"/>
      <c r="UE571" s="28"/>
      <c r="UF571" s="28"/>
      <c r="UG571" s="28"/>
      <c r="UH571" s="28"/>
      <c r="UI571" s="28"/>
      <c r="UJ571" s="28"/>
      <c r="UK571" s="28"/>
      <c r="UL571" s="28"/>
      <c r="UM571" s="28"/>
      <c r="UN571" s="28"/>
      <c r="UO571" s="28"/>
      <c r="UP571" s="28"/>
      <c r="UQ571" s="28"/>
      <c r="UR571" s="28"/>
      <c r="US571" s="28"/>
      <c r="UT571" s="28"/>
      <c r="UU571" s="28"/>
      <c r="UV571" s="28"/>
      <c r="UW571" s="28"/>
      <c r="UX571" s="28"/>
      <c r="UY571" s="28"/>
      <c r="UZ571" s="28"/>
      <c r="VA571" s="28"/>
      <c r="VB571" s="28"/>
      <c r="VC571" s="28"/>
      <c r="VD571" s="28"/>
      <c r="VE571" s="28"/>
      <c r="VF571" s="28"/>
      <c r="VG571" s="28"/>
      <c r="VH571" s="28"/>
      <c r="VI571" s="28"/>
      <c r="VJ571" s="28"/>
      <c r="VK571" s="28"/>
      <c r="VL571" s="28"/>
      <c r="VM571" s="28"/>
      <c r="VN571" s="28"/>
      <c r="VO571" s="28"/>
      <c r="VP571" s="28"/>
      <c r="VQ571" s="28"/>
      <c r="VR571" s="28"/>
      <c r="VS571" s="28"/>
      <c r="VT571" s="28"/>
      <c r="VU571" s="28"/>
      <c r="VV571" s="28"/>
      <c r="VW571" s="28"/>
      <c r="VX571" s="28"/>
      <c r="VY571" s="28"/>
      <c r="VZ571" s="28"/>
      <c r="WA571" s="28"/>
      <c r="WB571" s="28"/>
      <c r="WC571" s="28"/>
      <c r="WD571" s="28"/>
      <c r="WE571" s="28"/>
      <c r="WF571" s="28"/>
      <c r="WG571" s="28"/>
      <c r="WH571" s="28"/>
      <c r="WI571" s="28"/>
      <c r="WJ571" s="28"/>
      <c r="WK571" s="28"/>
      <c r="WL571" s="28"/>
      <c r="WM571" s="28"/>
      <c r="WN571" s="28"/>
      <c r="WO571" s="28"/>
      <c r="WP571" s="28"/>
      <c r="WQ571" s="28"/>
      <c r="WR571" s="28"/>
      <c r="WS571" s="28"/>
      <c r="WT571" s="28"/>
      <c r="WU571" s="28"/>
      <c r="WV571" s="28"/>
      <c r="WW571" s="28"/>
      <c r="WX571" s="28"/>
      <c r="WY571" s="28"/>
      <c r="WZ571" s="28"/>
      <c r="XA571" s="28"/>
      <c r="XB571" s="28"/>
      <c r="XC571" s="28"/>
      <c r="XD571" s="28"/>
      <c r="XE571" s="28"/>
      <c r="XF571" s="28"/>
      <c r="XG571" s="28"/>
      <c r="XH571" s="28"/>
      <c r="XI571" s="28"/>
      <c r="XJ571" s="28"/>
      <c r="XK571" s="28"/>
      <c r="XL571" s="28"/>
      <c r="XM571" s="28"/>
      <c r="XN571" s="28"/>
      <c r="XO571" s="28"/>
      <c r="XP571" s="28"/>
      <c r="XQ571" s="28"/>
      <c r="XR571" s="28"/>
      <c r="XS571" s="28"/>
      <c r="XT571" s="28"/>
      <c r="XU571" s="28"/>
      <c r="XV571" s="28"/>
      <c r="XW571" s="28"/>
      <c r="XX571" s="28"/>
      <c r="XY571" s="28"/>
      <c r="XZ571" s="28"/>
      <c r="YA571" s="28"/>
      <c r="YB571" s="28"/>
      <c r="YC571" s="28"/>
      <c r="YD571" s="28"/>
      <c r="YE571" s="28"/>
      <c r="YF571" s="28"/>
      <c r="YG571" s="28"/>
      <c r="YH571" s="28"/>
      <c r="YI571" s="28"/>
      <c r="YJ571" s="28"/>
      <c r="YK571" s="28"/>
      <c r="YL571" s="28"/>
      <c r="YM571" s="28"/>
      <c r="YN571" s="28"/>
      <c r="YO571" s="28"/>
      <c r="YP571" s="28"/>
      <c r="YQ571" s="28"/>
      <c r="YR571" s="28"/>
      <c r="YS571" s="28"/>
      <c r="YT571" s="28"/>
      <c r="YU571" s="28"/>
      <c r="YV571" s="28"/>
      <c r="YW571" s="28"/>
      <c r="YX571" s="28"/>
      <c r="YY571" s="28"/>
      <c r="YZ571" s="28"/>
      <c r="ZA571" s="28"/>
      <c r="ZB571" s="28"/>
      <c r="ZC571" s="28"/>
      <c r="ZD571" s="28"/>
      <c r="ZE571" s="28"/>
      <c r="ZF571" s="28"/>
      <c r="ZG571" s="28"/>
      <c r="ZH571" s="28"/>
      <c r="ZI571" s="28"/>
      <c r="ZJ571" s="28"/>
      <c r="ZK571" s="28"/>
      <c r="ZL571" s="28"/>
      <c r="ZM571" s="28"/>
      <c r="ZN571" s="28"/>
      <c r="ZO571" s="28"/>
      <c r="ZP571" s="28"/>
      <c r="ZQ571" s="28"/>
      <c r="ZR571" s="28"/>
      <c r="ZS571" s="28"/>
      <c r="ZT571" s="28"/>
      <c r="ZU571" s="28"/>
      <c r="ZV571" s="28"/>
      <c r="ZW571" s="28"/>
      <c r="ZX571" s="28"/>
      <c r="ZY571" s="28"/>
      <c r="ZZ571" s="28"/>
      <c r="AAA571" s="28"/>
      <c r="AAB571" s="28"/>
      <c r="AAC571" s="28"/>
      <c r="AAD571" s="28"/>
      <c r="AAE571" s="28"/>
      <c r="AAF571" s="28"/>
      <c r="AAG571" s="28"/>
      <c r="AAH571" s="28"/>
      <c r="AAI571" s="28"/>
      <c r="AAJ571" s="28"/>
      <c r="AAK571" s="28"/>
      <c r="AAL571" s="28"/>
      <c r="AAM571" s="28"/>
      <c r="AAN571" s="28"/>
      <c r="AAO571" s="28"/>
      <c r="AAP571" s="28"/>
      <c r="AAQ571" s="28"/>
      <c r="AAR571" s="28"/>
      <c r="AAS571" s="28"/>
      <c r="AAT571" s="28"/>
      <c r="AAU571" s="28"/>
      <c r="AAV571" s="28"/>
      <c r="AAW571" s="28"/>
      <c r="AAX571" s="28"/>
      <c r="AAY571" s="28"/>
      <c r="AAZ571" s="28"/>
      <c r="ABA571" s="28"/>
      <c r="ABB571" s="28"/>
      <c r="ABC571" s="28"/>
      <c r="ABD571" s="28"/>
      <c r="ABE571" s="28"/>
      <c r="ABF571" s="28"/>
      <c r="ABG571" s="28"/>
      <c r="ABH571" s="28"/>
      <c r="ABI571" s="28"/>
      <c r="ABJ571" s="28"/>
      <c r="ABK571" s="28"/>
      <c r="ABL571" s="28"/>
      <c r="ABM571" s="28"/>
      <c r="ABN571" s="28"/>
      <c r="ABO571" s="28"/>
      <c r="ABP571" s="28"/>
      <c r="ABQ571" s="28"/>
      <c r="ABR571" s="28"/>
      <c r="ABS571" s="28"/>
      <c r="ABT571" s="28"/>
      <c r="ABU571" s="28"/>
      <c r="ABV571" s="28"/>
      <c r="ABW571" s="28"/>
      <c r="ABX571" s="28"/>
      <c r="ABY571" s="28"/>
      <c r="ABZ571" s="28"/>
      <c r="ACA571" s="28"/>
      <c r="ACB571" s="28"/>
      <c r="ACC571" s="28"/>
      <c r="ACD571" s="28"/>
      <c r="ACE571" s="28"/>
      <c r="ACF571" s="28"/>
      <c r="ACG571" s="28"/>
      <c r="ACH571" s="28"/>
      <c r="ACI571" s="28"/>
      <c r="ACJ571" s="28"/>
      <c r="ACK571" s="28"/>
      <c r="ACL571" s="28"/>
      <c r="ACM571" s="28"/>
      <c r="ACN571" s="28"/>
      <c r="ACO571" s="28"/>
      <c r="ACP571" s="28"/>
      <c r="ACQ571" s="28"/>
      <c r="ACR571" s="28"/>
      <c r="ACS571" s="28"/>
      <c r="ACT571" s="28"/>
      <c r="ACU571" s="28"/>
      <c r="ACV571" s="28"/>
      <c r="ACW571" s="28"/>
      <c r="ACX571" s="28"/>
      <c r="ACY571" s="28"/>
      <c r="ACZ571" s="28"/>
      <c r="ADA571" s="28"/>
      <c r="ADB571" s="28"/>
      <c r="ADC571" s="28"/>
      <c r="ADD571" s="28"/>
      <c r="ADE571" s="28"/>
      <c r="ADF571" s="28"/>
      <c r="ADG571" s="28"/>
      <c r="ADH571" s="28"/>
      <c r="ADI571" s="28"/>
      <c r="ADJ571" s="28"/>
      <c r="ADK571" s="28"/>
      <c r="ADL571" s="28"/>
      <c r="ADM571" s="28"/>
      <c r="ADN571" s="28"/>
      <c r="ADO571" s="28"/>
      <c r="ADP571" s="28"/>
      <c r="ADQ571" s="28"/>
      <c r="ADR571" s="28"/>
      <c r="ADS571" s="28"/>
      <c r="ADT571" s="28"/>
      <c r="ADU571" s="28"/>
      <c r="ADV571" s="28"/>
      <c r="ADW571" s="28"/>
      <c r="ADX571" s="28"/>
      <c r="ADY571" s="28"/>
      <c r="ADZ571" s="28"/>
      <c r="AEA571" s="28"/>
      <c r="AEB571" s="28"/>
      <c r="AEC571" s="28"/>
      <c r="AED571" s="28"/>
      <c r="AEE571" s="28"/>
      <c r="AEF571" s="28"/>
      <c r="AEG571" s="28"/>
      <c r="AEH571" s="28"/>
      <c r="AEI571" s="28"/>
      <c r="AEJ571" s="28"/>
      <c r="AEK571" s="28"/>
      <c r="AEL571" s="28"/>
      <c r="AEM571" s="28"/>
      <c r="AEN571" s="28"/>
      <c r="AEO571" s="28"/>
      <c r="AEP571" s="28"/>
      <c r="AEQ571" s="28"/>
      <c r="AER571" s="28"/>
      <c r="AES571" s="28"/>
      <c r="AET571" s="28"/>
      <c r="AEU571" s="28"/>
      <c r="AEV571" s="28"/>
      <c r="AEW571" s="28"/>
      <c r="AEX571" s="28"/>
      <c r="AEY571" s="28"/>
      <c r="AEZ571" s="28"/>
      <c r="AFA571" s="28"/>
      <c r="AFB571" s="28"/>
      <c r="AFC571" s="28"/>
      <c r="AFD571" s="28"/>
      <c r="AFE571" s="28"/>
      <c r="AFF571" s="28"/>
      <c r="AFG571" s="28"/>
      <c r="AFH571" s="28"/>
      <c r="AFI571" s="28"/>
      <c r="AFJ571" s="28"/>
      <c r="AFK571" s="28"/>
      <c r="AFL571" s="28"/>
      <c r="AFM571" s="28"/>
      <c r="AFN571" s="28"/>
      <c r="AFO571" s="28"/>
      <c r="AFP571" s="28"/>
      <c r="AFQ571" s="28"/>
      <c r="AFR571" s="28"/>
      <c r="AFS571" s="28"/>
      <c r="AFT571" s="28"/>
      <c r="AFU571" s="28"/>
      <c r="AFV571" s="28"/>
      <c r="AFW571" s="28"/>
      <c r="AFX571" s="28"/>
      <c r="AFY571" s="28"/>
      <c r="AFZ571" s="28"/>
      <c r="AGA571" s="28"/>
      <c r="AGB571" s="28"/>
      <c r="AGC571" s="28"/>
      <c r="AGD571" s="28"/>
      <c r="AGE571" s="28"/>
      <c r="AGF571" s="28"/>
      <c r="AGG571" s="28"/>
      <c r="AGH571" s="28"/>
      <c r="AGI571" s="28"/>
      <c r="AGJ571" s="28"/>
      <c r="AGK571" s="28"/>
      <c r="AGL571" s="28"/>
      <c r="AGM571" s="28"/>
      <c r="AGN571" s="28"/>
      <c r="AGO571" s="28"/>
      <c r="AGP571" s="28"/>
      <c r="AGQ571" s="28"/>
      <c r="AGR571" s="28"/>
      <c r="AGS571" s="28"/>
      <c r="AGT571" s="28"/>
      <c r="AGU571" s="28"/>
      <c r="AGV571" s="28"/>
      <c r="AGW571" s="28"/>
      <c r="AGX571" s="28"/>
      <c r="AGY571" s="28"/>
      <c r="AGZ571" s="28"/>
      <c r="AHA571" s="28"/>
      <c r="AHB571" s="28"/>
      <c r="AHC571" s="28"/>
      <c r="AHD571" s="28"/>
      <c r="AHE571" s="28"/>
      <c r="AHF571" s="28"/>
      <c r="AHG571" s="28"/>
      <c r="AHH571" s="28"/>
      <c r="AHI571" s="28"/>
      <c r="AHJ571" s="28"/>
      <c r="AHK571" s="28"/>
      <c r="AHL571" s="28"/>
      <c r="AHM571" s="28"/>
      <c r="AHN571" s="28"/>
      <c r="AHO571" s="28"/>
      <c r="AHP571" s="28"/>
      <c r="AHQ571" s="28"/>
      <c r="AHR571" s="28"/>
      <c r="AHS571" s="28"/>
      <c r="AHT571" s="28"/>
      <c r="AHU571" s="28"/>
      <c r="AHV571" s="28"/>
      <c r="AHW571" s="28"/>
      <c r="AHX571" s="28"/>
      <c r="AHY571" s="28"/>
      <c r="AHZ571" s="28"/>
      <c r="AIA571" s="28"/>
      <c r="AIB571" s="28"/>
      <c r="AIC571" s="28"/>
      <c r="AID571" s="28"/>
      <c r="AIE571" s="28"/>
      <c r="AIF571" s="28"/>
      <c r="AIG571" s="28"/>
      <c r="AIH571" s="28"/>
      <c r="AII571" s="28"/>
      <c r="AIJ571" s="28"/>
      <c r="AIK571" s="28"/>
      <c r="AIL571" s="28"/>
      <c r="AIM571" s="28"/>
      <c r="AIN571" s="28"/>
      <c r="AIO571" s="28"/>
      <c r="AIP571" s="28"/>
      <c r="AIQ571" s="28"/>
      <c r="AIR571" s="28"/>
      <c r="AIS571" s="28"/>
      <c r="AIT571" s="28"/>
      <c r="AIU571" s="28"/>
      <c r="AIV571" s="28"/>
      <c r="AIW571" s="28"/>
      <c r="AIX571" s="28"/>
      <c r="AIY571" s="28"/>
      <c r="AIZ571" s="28"/>
      <c r="AJA571" s="28"/>
      <c r="AJB571" s="28"/>
      <c r="AJC571" s="28"/>
      <c r="AJD571" s="28"/>
      <c r="AJE571" s="28"/>
      <c r="AJF571" s="28"/>
      <c r="AJG571" s="28"/>
      <c r="AJH571" s="28"/>
      <c r="AJI571" s="28"/>
      <c r="AJJ571" s="28"/>
      <c r="AJK571" s="28"/>
      <c r="AJL571" s="28"/>
      <c r="AJM571" s="28"/>
      <c r="AJN571" s="28"/>
      <c r="AJO571" s="28"/>
      <c r="AJP571" s="28"/>
      <c r="AJQ571" s="28"/>
      <c r="AJR571" s="28"/>
      <c r="AJS571" s="28"/>
      <c r="AJT571" s="28"/>
      <c r="AJU571" s="28"/>
      <c r="AJV571" s="28"/>
      <c r="AJW571" s="28"/>
      <c r="AJX571" s="28"/>
      <c r="AJY571" s="28"/>
      <c r="AJZ571" s="28"/>
      <c r="AKA571" s="28"/>
      <c r="AKB571" s="28"/>
      <c r="AKC571" s="28"/>
      <c r="AKD571" s="28"/>
      <c r="AKE571" s="28"/>
      <c r="AKF571" s="28"/>
      <c r="AKG571" s="28"/>
      <c r="AKH571" s="28"/>
      <c r="AKI571" s="28"/>
      <c r="AKJ571" s="28"/>
      <c r="AKK571" s="28"/>
      <c r="AKL571" s="28"/>
      <c r="AKM571" s="28"/>
      <c r="AKN571" s="28"/>
      <c r="AKO571" s="28"/>
      <c r="AKP571" s="28"/>
      <c r="AKQ571" s="28"/>
      <c r="AKR571" s="28"/>
      <c r="AKS571" s="28"/>
      <c r="AKT571" s="28"/>
      <c r="AKU571" s="28"/>
      <c r="AKV571" s="28"/>
      <c r="AKW571" s="28"/>
      <c r="AKX571" s="28"/>
      <c r="AKY571" s="28"/>
      <c r="AKZ571" s="28"/>
      <c r="ALA571" s="28"/>
      <c r="ALB571" s="28"/>
      <c r="ALC571" s="28"/>
      <c r="ALD571" s="28"/>
      <c r="ALE571" s="28"/>
      <c r="ALF571" s="28"/>
      <c r="ALG571" s="28"/>
      <c r="ALH571" s="28"/>
      <c r="ALI571" s="28"/>
      <c r="ALJ571" s="28"/>
      <c r="ALK571" s="28"/>
      <c r="ALL571" s="28"/>
      <c r="ALM571" s="28"/>
      <c r="ALN571" s="28"/>
      <c r="ALO571" s="28"/>
      <c r="ALP571" s="28"/>
      <c r="ALQ571" s="28"/>
      <c r="ALR571" s="28"/>
      <c r="ALS571" s="28"/>
      <c r="ALT571" s="28"/>
      <c r="ALU571" s="28"/>
      <c r="ALV571" s="28"/>
      <c r="ALW571" s="28"/>
      <c r="ALX571" s="28"/>
      <c r="ALY571" s="28"/>
      <c r="ALZ571" s="28"/>
      <c r="AMA571" s="28"/>
      <c r="AMB571" s="28"/>
      <c r="AMC571" s="28"/>
      <c r="AMD571" s="28"/>
      <c r="AME571" s="28"/>
      <c r="AMF571" s="28"/>
      <c r="AMG571" s="28"/>
      <c r="AMH571" s="28"/>
      <c r="AMI571" s="28"/>
      <c r="AMJ571" s="28"/>
      <c r="AMK571" s="28"/>
      <c r="AML571" s="28"/>
      <c r="AMM571" s="28"/>
      <c r="AMN571" s="28"/>
      <c r="AMO571" s="28"/>
      <c r="AMP571" s="28"/>
      <c r="AMQ571" s="28"/>
      <c r="AMR571" s="28"/>
      <c r="AMS571" s="28"/>
      <c r="AMT571" s="28"/>
      <c r="AMU571" s="28"/>
      <c r="AMV571" s="28"/>
      <c r="AMW571" s="28"/>
      <c r="AMX571" s="28"/>
    </row>
    <row r="572" spans="3:1038" s="6" customFormat="1" ht="15" customHeight="1" x14ac:dyDescent="0.25">
      <c r="C572" s="6" t="str">
        <f t="shared" si="195"/>
        <v>State</v>
      </c>
      <c r="D572" s="6" t="str">
        <f t="shared" si="196"/>
        <v>EP6 80 DHPT 102  (80 gal)</v>
      </c>
      <c r="E572" s="6">
        <f t="shared" si="197"/>
        <v>2300112</v>
      </c>
      <c r="F572" s="55">
        <f t="shared" si="198"/>
        <v>80</v>
      </c>
      <c r="G572" s="6" t="str">
        <f t="shared" si="199"/>
        <v>AOSmithPHPT80</v>
      </c>
      <c r="H572" s="114">
        <f t="shared" si="200"/>
        <v>0</v>
      </c>
      <c r="I572" s="152" t="str">
        <f t="shared" si="201"/>
        <v>StateEP680DHPT</v>
      </c>
      <c r="J572" s="114">
        <v>1</v>
      </c>
      <c r="K572" s="220">
        <v>0</v>
      </c>
      <c r="L572" s="91" t="s">
        <v>188</v>
      </c>
      <c r="M572" s="32">
        <v>1</v>
      </c>
      <c r="N572" s="75">
        <f t="shared" si="202"/>
        <v>23</v>
      </c>
      <c r="O572" s="9" t="s">
        <v>39</v>
      </c>
      <c r="P572" s="107">
        <v>1</v>
      </c>
      <c r="Q572" s="164">
        <f t="shared" si="191"/>
        <v>2300112</v>
      </c>
      <c r="R572" s="59" t="str">
        <f t="shared" si="203"/>
        <v>EP6 80 DHPT 102  (80 gal)</v>
      </c>
      <c r="S572" s="151">
        <f t="shared" si="192"/>
        <v>1</v>
      </c>
      <c r="T572" s="10" t="s">
        <v>70</v>
      </c>
      <c r="U572" s="11">
        <v>80</v>
      </c>
      <c r="V572" s="30" t="s">
        <v>87</v>
      </c>
      <c r="W572" s="80" t="s">
        <v>105</v>
      </c>
      <c r="X572" s="85" t="str">
        <f t="shared" si="193"/>
        <v>AOSmithPHPT80</v>
      </c>
      <c r="Y572" s="113">
        <v>0</v>
      </c>
      <c r="Z572" s="42" t="s">
        <v>13</v>
      </c>
      <c r="AA572" s="43">
        <v>40857</v>
      </c>
      <c r="AB572" s="44" t="s">
        <v>80</v>
      </c>
      <c r="AC572" s="124" t="str">
        <f t="shared" si="204"/>
        <v>2,     2300112,   "EP6 80 DHPT 102  (80 gal)"</v>
      </c>
      <c r="AD572" s="125" t="str">
        <f>O572</f>
        <v>State</v>
      </c>
      <c r="AE572" s="78" t="s">
        <v>660</v>
      </c>
      <c r="AF572" s="167">
        <f t="shared" si="194"/>
        <v>1</v>
      </c>
      <c r="AG572" s="124" t="str">
        <f t="shared" si="205"/>
        <v xml:space="preserve">          case  EP6 80 DHPT 102  (80 gal)   :   "StateEP680DHPT"</v>
      </c>
      <c r="AH572" s="6" t="s">
        <v>1275</v>
      </c>
      <c r="AI572" s="6">
        <v>2.33</v>
      </c>
      <c r="AJ572" s="6">
        <v>1</v>
      </c>
      <c r="AK572"/>
      <c r="AL572" s="138" t="str">
        <f t="shared" si="206"/>
        <v/>
      </c>
      <c r="AM572" s="138" t="str">
        <f t="shared" si="207"/>
        <v/>
      </c>
      <c r="AN572"/>
      <c r="AO572"/>
      <c r="AP572"/>
      <c r="AQ572"/>
      <c r="AR572"/>
    </row>
    <row r="573" spans="3:1038" s="6" customFormat="1" ht="15" customHeight="1" x14ac:dyDescent="0.25">
      <c r="C573" s="6" t="str">
        <f t="shared" si="195"/>
        <v>State</v>
      </c>
      <c r="D573" s="6" t="str">
        <f t="shared" si="196"/>
        <v>EPX 60 DHPT  (60 gal)</v>
      </c>
      <c r="E573" s="6">
        <f t="shared" si="197"/>
        <v>2300211</v>
      </c>
      <c r="F573" s="55">
        <f t="shared" si="198"/>
        <v>60</v>
      </c>
      <c r="G573" s="6" t="str">
        <f t="shared" si="199"/>
        <v>AOSmithPHPT60</v>
      </c>
      <c r="H573" s="114">
        <f t="shared" si="200"/>
        <v>0</v>
      </c>
      <c r="I573" s="152" t="str">
        <f t="shared" si="201"/>
        <v>StateEPX60DHPT</v>
      </c>
      <c r="J573" s="114">
        <v>1</v>
      </c>
      <c r="K573" s="220">
        <v>0</v>
      </c>
      <c r="L573" s="91" t="s">
        <v>188</v>
      </c>
      <c r="M573" s="33">
        <v>1</v>
      </c>
      <c r="N573" s="75">
        <f t="shared" si="202"/>
        <v>23</v>
      </c>
      <c r="O573" s="18" t="s">
        <v>39</v>
      </c>
      <c r="P573" s="62">
        <f t="shared" ref="P573:P579" si="265">P572+1</f>
        <v>2</v>
      </c>
      <c r="Q573" s="164">
        <f t="shared" si="191"/>
        <v>2300211</v>
      </c>
      <c r="R573" s="59" t="str">
        <f t="shared" si="203"/>
        <v>EPX 60 DHPT  (60 gal)</v>
      </c>
      <c r="S573" s="151">
        <f t="shared" si="192"/>
        <v>1</v>
      </c>
      <c r="T573" s="19" t="s">
        <v>109</v>
      </c>
      <c r="U573" s="20">
        <v>60</v>
      </c>
      <c r="V573" s="31" t="s">
        <v>104</v>
      </c>
      <c r="W573" s="80" t="s">
        <v>104</v>
      </c>
      <c r="X573" s="85" t="str">
        <f t="shared" si="193"/>
        <v>AOSmithPHPT60</v>
      </c>
      <c r="Y573" s="113">
        <v>0</v>
      </c>
      <c r="Z573" s="45"/>
      <c r="AA573" s="45"/>
      <c r="AB573" s="44"/>
      <c r="AC573" s="124" t="str">
        <f t="shared" si="204"/>
        <v>2,     2300211,   "EPX 60 DHPT  (60 gal)"</v>
      </c>
      <c r="AD573" s="126" t="str">
        <f t="shared" ref="AD573:AD586" si="266">AD572</f>
        <v>State</v>
      </c>
      <c r="AE573" s="78" t="s">
        <v>661</v>
      </c>
      <c r="AF573" s="167">
        <f t="shared" si="194"/>
        <v>1</v>
      </c>
      <c r="AG573" s="124" t="str">
        <f t="shared" si="205"/>
        <v xml:space="preserve">          case  EPX 60 DHPT  (60 gal)   :   "StateEPX60DHPT"</v>
      </c>
      <c r="AH573" s="6" t="s">
        <v>1274</v>
      </c>
      <c r="AI573" s="6" t="s">
        <v>1274</v>
      </c>
      <c r="AJ573" s="6">
        <v>1</v>
      </c>
      <c r="AK573" s="18"/>
      <c r="AL573" s="138" t="str">
        <f t="shared" si="206"/>
        <v/>
      </c>
      <c r="AM573" s="138" t="str">
        <f t="shared" si="207"/>
        <v/>
      </c>
      <c r="AN573" s="18"/>
      <c r="AO573" s="18"/>
      <c r="AP573" s="18"/>
      <c r="AQ573" s="18"/>
      <c r="AR573" s="1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  <c r="FS573" s="28"/>
      <c r="FT573" s="28"/>
      <c r="FU573" s="28"/>
      <c r="FV573" s="28"/>
      <c r="FW573" s="28"/>
      <c r="FX573" s="28"/>
      <c r="FY573" s="28"/>
      <c r="FZ573" s="28"/>
      <c r="GA573" s="28"/>
      <c r="GB573" s="28"/>
      <c r="GC573" s="28"/>
      <c r="GD573" s="28"/>
      <c r="GE573" s="28"/>
      <c r="GF573" s="28"/>
      <c r="GG573" s="28"/>
      <c r="GH573" s="28"/>
      <c r="GI573" s="28"/>
      <c r="GJ573" s="28"/>
      <c r="GK573" s="28"/>
      <c r="GL573" s="28"/>
      <c r="GM573" s="28"/>
      <c r="GN573" s="28"/>
      <c r="GO573" s="28"/>
      <c r="GP573" s="28"/>
      <c r="GQ573" s="28"/>
      <c r="GR573" s="28"/>
      <c r="GS573" s="28"/>
      <c r="GT573" s="28"/>
      <c r="GU573" s="28"/>
      <c r="GV573" s="28"/>
      <c r="GW573" s="28"/>
      <c r="GX573" s="28"/>
      <c r="GY573" s="28"/>
      <c r="GZ573" s="28"/>
      <c r="HA573" s="28"/>
      <c r="HB573" s="28"/>
      <c r="HC573" s="28"/>
      <c r="HD573" s="28"/>
      <c r="HE573" s="28"/>
      <c r="HF573" s="28"/>
      <c r="HG573" s="28"/>
      <c r="HH573" s="28"/>
      <c r="HI573" s="28"/>
      <c r="HJ573" s="28"/>
      <c r="HK573" s="28"/>
      <c r="HL573" s="28"/>
      <c r="HM573" s="28"/>
      <c r="HN573" s="28"/>
      <c r="HO573" s="28"/>
      <c r="HP573" s="28"/>
      <c r="HQ573" s="28"/>
      <c r="HR573" s="28"/>
      <c r="HS573" s="28"/>
      <c r="HT573" s="28"/>
      <c r="HU573" s="28"/>
      <c r="HV573" s="28"/>
      <c r="HW573" s="28"/>
      <c r="HX573" s="28"/>
      <c r="HY573" s="28"/>
      <c r="HZ573" s="28"/>
      <c r="IA573" s="28"/>
      <c r="IB573" s="28"/>
      <c r="IC573" s="28"/>
      <c r="ID573" s="28"/>
      <c r="IE573" s="28"/>
      <c r="IF573" s="28"/>
      <c r="IG573" s="28"/>
      <c r="IH573" s="28"/>
      <c r="II573" s="28"/>
      <c r="IJ573" s="28"/>
      <c r="IK573" s="28"/>
      <c r="IL573" s="28"/>
      <c r="IM573" s="28"/>
      <c r="IN573" s="28"/>
      <c r="IO573" s="28"/>
      <c r="IP573" s="28"/>
      <c r="IQ573" s="28"/>
      <c r="IR573" s="28"/>
      <c r="IS573" s="28"/>
      <c r="IT573" s="28"/>
      <c r="IU573" s="28"/>
      <c r="IV573" s="28"/>
      <c r="IW573" s="28"/>
      <c r="IX573" s="28"/>
      <c r="IY573" s="28"/>
      <c r="IZ573" s="28"/>
      <c r="JA573" s="28"/>
      <c r="JB573" s="28"/>
      <c r="JC573" s="28"/>
      <c r="JD573" s="28"/>
      <c r="JE573" s="28"/>
      <c r="JF573" s="28"/>
      <c r="JG573" s="28"/>
      <c r="JH573" s="28"/>
      <c r="JI573" s="28"/>
      <c r="JJ573" s="28"/>
      <c r="JK573" s="28"/>
      <c r="JL573" s="28"/>
      <c r="JM573" s="28"/>
      <c r="JN573" s="28"/>
      <c r="JO573" s="28"/>
      <c r="JP573" s="28"/>
      <c r="JQ573" s="28"/>
      <c r="JR573" s="28"/>
      <c r="JS573" s="28"/>
      <c r="JT573" s="28"/>
      <c r="JU573" s="28"/>
      <c r="JV573" s="28"/>
      <c r="JW573" s="28"/>
      <c r="JX573" s="28"/>
      <c r="JY573" s="28"/>
      <c r="JZ573" s="28"/>
      <c r="KA573" s="28"/>
      <c r="KB573" s="28"/>
      <c r="KC573" s="28"/>
      <c r="KD573" s="28"/>
      <c r="KE573" s="28"/>
      <c r="KF573" s="28"/>
      <c r="KG573" s="28"/>
      <c r="KH573" s="28"/>
      <c r="KI573" s="28"/>
      <c r="KJ573" s="28"/>
      <c r="KK573" s="28"/>
      <c r="KL573" s="28"/>
      <c r="KM573" s="28"/>
      <c r="KN573" s="28"/>
      <c r="KO573" s="28"/>
      <c r="KP573" s="28"/>
      <c r="KQ573" s="28"/>
      <c r="KR573" s="28"/>
      <c r="KS573" s="28"/>
      <c r="KT573" s="28"/>
      <c r="KU573" s="28"/>
      <c r="KV573" s="28"/>
      <c r="KW573" s="28"/>
      <c r="KX573" s="28"/>
      <c r="KY573" s="28"/>
      <c r="KZ573" s="28"/>
      <c r="LA573" s="28"/>
      <c r="LB573" s="28"/>
      <c r="LC573" s="28"/>
      <c r="LD573" s="28"/>
      <c r="LE573" s="28"/>
      <c r="LF573" s="28"/>
      <c r="LG573" s="28"/>
      <c r="LH573" s="28"/>
      <c r="LI573" s="28"/>
      <c r="LJ573" s="28"/>
      <c r="LK573" s="28"/>
      <c r="LL573" s="28"/>
      <c r="LM573" s="28"/>
      <c r="LN573" s="28"/>
      <c r="LO573" s="28"/>
      <c r="LP573" s="28"/>
      <c r="LQ573" s="28"/>
      <c r="LR573" s="28"/>
      <c r="LS573" s="28"/>
      <c r="LT573" s="28"/>
      <c r="LU573" s="28"/>
      <c r="LV573" s="28"/>
      <c r="LW573" s="28"/>
      <c r="LX573" s="28"/>
      <c r="LY573" s="28"/>
      <c r="LZ573" s="28"/>
      <c r="MA573" s="28"/>
      <c r="MB573" s="28"/>
      <c r="MC573" s="28"/>
      <c r="MD573" s="28"/>
      <c r="ME573" s="28"/>
      <c r="MF573" s="28"/>
      <c r="MG573" s="28"/>
      <c r="MH573" s="28"/>
      <c r="MI573" s="28"/>
      <c r="MJ573" s="28"/>
      <c r="MK573" s="28"/>
      <c r="ML573" s="28"/>
      <c r="MM573" s="28"/>
      <c r="MN573" s="28"/>
      <c r="MO573" s="28"/>
      <c r="MP573" s="28"/>
      <c r="MQ573" s="28"/>
      <c r="MR573" s="28"/>
      <c r="MS573" s="28"/>
      <c r="MT573" s="28"/>
      <c r="MU573" s="28"/>
      <c r="MV573" s="28"/>
      <c r="MW573" s="28"/>
      <c r="MX573" s="28"/>
      <c r="MY573" s="28"/>
      <c r="MZ573" s="28"/>
      <c r="NA573" s="28"/>
      <c r="NB573" s="28"/>
      <c r="NC573" s="28"/>
      <c r="ND573" s="28"/>
      <c r="NE573" s="28"/>
      <c r="NF573" s="28"/>
      <c r="NG573" s="28"/>
      <c r="NH573" s="28"/>
      <c r="NI573" s="28"/>
      <c r="NJ573" s="28"/>
      <c r="NK573" s="28"/>
      <c r="NL573" s="28"/>
      <c r="NM573" s="28"/>
      <c r="NN573" s="28"/>
      <c r="NO573" s="28"/>
      <c r="NP573" s="28"/>
      <c r="NQ573" s="28"/>
      <c r="NR573" s="28"/>
      <c r="NS573" s="28"/>
      <c r="NT573" s="28"/>
      <c r="NU573" s="28"/>
      <c r="NV573" s="28"/>
      <c r="NW573" s="28"/>
      <c r="NX573" s="28"/>
      <c r="NY573" s="28"/>
      <c r="NZ573" s="28"/>
      <c r="OA573" s="28"/>
      <c r="OB573" s="28"/>
      <c r="OC573" s="28"/>
      <c r="OD573" s="28"/>
      <c r="OE573" s="28"/>
      <c r="OF573" s="28"/>
      <c r="OG573" s="28"/>
      <c r="OH573" s="28"/>
      <c r="OI573" s="28"/>
      <c r="OJ573" s="28"/>
      <c r="OK573" s="28"/>
      <c r="OL573" s="28"/>
      <c r="OM573" s="28"/>
      <c r="ON573" s="28"/>
      <c r="OO573" s="28"/>
      <c r="OP573" s="28"/>
      <c r="OQ573" s="28"/>
      <c r="OR573" s="28"/>
      <c r="OS573" s="28"/>
      <c r="OT573" s="28"/>
      <c r="OU573" s="28"/>
      <c r="OV573" s="28"/>
      <c r="OW573" s="28"/>
      <c r="OX573" s="28"/>
      <c r="OY573" s="28"/>
      <c r="OZ573" s="28"/>
      <c r="PA573" s="28"/>
      <c r="PB573" s="28"/>
      <c r="PC573" s="28"/>
      <c r="PD573" s="28"/>
      <c r="PE573" s="28"/>
      <c r="PF573" s="28"/>
      <c r="PG573" s="28"/>
      <c r="PH573" s="28"/>
      <c r="PI573" s="28"/>
      <c r="PJ573" s="28"/>
      <c r="PK573" s="28"/>
      <c r="PL573" s="28"/>
      <c r="PM573" s="28"/>
      <c r="PN573" s="28"/>
      <c r="PO573" s="28"/>
      <c r="PP573" s="28"/>
      <c r="PQ573" s="28"/>
      <c r="PR573" s="28"/>
      <c r="PS573" s="28"/>
      <c r="PT573" s="28"/>
      <c r="PU573" s="28"/>
      <c r="PV573" s="28"/>
      <c r="PW573" s="28"/>
      <c r="PX573" s="28"/>
      <c r="PY573" s="28"/>
      <c r="PZ573" s="28"/>
      <c r="QA573" s="28"/>
      <c r="QB573" s="28"/>
      <c r="QC573" s="28"/>
      <c r="QD573" s="28"/>
      <c r="QE573" s="28"/>
      <c r="QF573" s="28"/>
      <c r="QG573" s="28"/>
      <c r="QH573" s="28"/>
      <c r="QI573" s="28"/>
      <c r="QJ573" s="28"/>
      <c r="QK573" s="28"/>
      <c r="QL573" s="28"/>
      <c r="QM573" s="28"/>
      <c r="QN573" s="28"/>
      <c r="QO573" s="28"/>
      <c r="QP573" s="28"/>
      <c r="QQ573" s="28"/>
      <c r="QR573" s="28"/>
      <c r="QS573" s="28"/>
      <c r="QT573" s="28"/>
      <c r="QU573" s="28"/>
      <c r="QV573" s="28"/>
      <c r="QW573" s="28"/>
      <c r="QX573" s="28"/>
      <c r="QY573" s="28"/>
      <c r="QZ573" s="28"/>
      <c r="RA573" s="28"/>
      <c r="RB573" s="28"/>
      <c r="RC573" s="28"/>
      <c r="RD573" s="28"/>
      <c r="RE573" s="28"/>
      <c r="RF573" s="28"/>
      <c r="RG573" s="28"/>
      <c r="RH573" s="28"/>
      <c r="RI573" s="28"/>
      <c r="RJ573" s="28"/>
      <c r="RK573" s="28"/>
      <c r="RL573" s="28"/>
      <c r="RM573" s="28"/>
      <c r="RN573" s="28"/>
      <c r="RO573" s="28"/>
      <c r="RP573" s="28"/>
      <c r="RQ573" s="28"/>
      <c r="RR573" s="28"/>
      <c r="RS573" s="28"/>
      <c r="RT573" s="28"/>
      <c r="RU573" s="28"/>
      <c r="RV573" s="28"/>
      <c r="RW573" s="28"/>
      <c r="RX573" s="28"/>
      <c r="RY573" s="28"/>
      <c r="RZ573" s="28"/>
      <c r="SA573" s="28"/>
      <c r="SB573" s="28"/>
      <c r="SC573" s="28"/>
      <c r="SD573" s="28"/>
      <c r="SE573" s="28"/>
      <c r="SF573" s="28"/>
      <c r="SG573" s="28"/>
      <c r="SH573" s="28"/>
      <c r="SI573" s="28"/>
      <c r="SJ573" s="28"/>
      <c r="SK573" s="28"/>
      <c r="SL573" s="28"/>
      <c r="SM573" s="28"/>
      <c r="SN573" s="28"/>
      <c r="SO573" s="28"/>
      <c r="SP573" s="28"/>
      <c r="SQ573" s="28"/>
      <c r="SR573" s="28"/>
      <c r="SS573" s="28"/>
      <c r="ST573" s="28"/>
      <c r="SU573" s="28"/>
      <c r="SV573" s="28"/>
      <c r="SW573" s="28"/>
      <c r="SX573" s="28"/>
      <c r="SY573" s="28"/>
      <c r="SZ573" s="28"/>
      <c r="TA573" s="28"/>
      <c r="TB573" s="28"/>
      <c r="TC573" s="28"/>
      <c r="TD573" s="28"/>
      <c r="TE573" s="28"/>
      <c r="TF573" s="28"/>
      <c r="TG573" s="28"/>
      <c r="TH573" s="28"/>
      <c r="TI573" s="28"/>
      <c r="TJ573" s="28"/>
      <c r="TK573" s="28"/>
      <c r="TL573" s="28"/>
      <c r="TM573" s="28"/>
      <c r="TN573" s="28"/>
      <c r="TO573" s="28"/>
      <c r="TP573" s="28"/>
      <c r="TQ573" s="28"/>
      <c r="TR573" s="28"/>
      <c r="TS573" s="28"/>
      <c r="TT573" s="28"/>
      <c r="TU573" s="28"/>
      <c r="TV573" s="28"/>
      <c r="TW573" s="28"/>
      <c r="TX573" s="28"/>
      <c r="TY573" s="28"/>
      <c r="TZ573" s="28"/>
      <c r="UA573" s="28"/>
      <c r="UB573" s="28"/>
      <c r="UC573" s="28"/>
      <c r="UD573" s="28"/>
      <c r="UE573" s="28"/>
      <c r="UF573" s="28"/>
      <c r="UG573" s="28"/>
      <c r="UH573" s="28"/>
      <c r="UI573" s="28"/>
      <c r="UJ573" s="28"/>
      <c r="UK573" s="28"/>
      <c r="UL573" s="28"/>
      <c r="UM573" s="28"/>
      <c r="UN573" s="28"/>
      <c r="UO573" s="28"/>
      <c r="UP573" s="28"/>
      <c r="UQ573" s="28"/>
      <c r="UR573" s="28"/>
      <c r="US573" s="28"/>
      <c r="UT573" s="28"/>
      <c r="UU573" s="28"/>
      <c r="UV573" s="28"/>
      <c r="UW573" s="28"/>
      <c r="UX573" s="28"/>
      <c r="UY573" s="28"/>
      <c r="UZ573" s="28"/>
      <c r="VA573" s="28"/>
      <c r="VB573" s="28"/>
      <c r="VC573" s="28"/>
      <c r="VD573" s="28"/>
      <c r="VE573" s="28"/>
      <c r="VF573" s="28"/>
      <c r="VG573" s="28"/>
      <c r="VH573" s="28"/>
      <c r="VI573" s="28"/>
      <c r="VJ573" s="28"/>
      <c r="VK573" s="28"/>
      <c r="VL573" s="28"/>
      <c r="VM573" s="28"/>
      <c r="VN573" s="28"/>
      <c r="VO573" s="28"/>
      <c r="VP573" s="28"/>
      <c r="VQ573" s="28"/>
      <c r="VR573" s="28"/>
      <c r="VS573" s="28"/>
      <c r="VT573" s="28"/>
      <c r="VU573" s="28"/>
      <c r="VV573" s="28"/>
      <c r="VW573" s="28"/>
      <c r="VX573" s="28"/>
      <c r="VY573" s="28"/>
      <c r="VZ573" s="28"/>
      <c r="WA573" s="28"/>
      <c r="WB573" s="28"/>
      <c r="WC573" s="28"/>
      <c r="WD573" s="28"/>
      <c r="WE573" s="28"/>
      <c r="WF573" s="28"/>
      <c r="WG573" s="28"/>
      <c r="WH573" s="28"/>
      <c r="WI573" s="28"/>
      <c r="WJ573" s="28"/>
      <c r="WK573" s="28"/>
      <c r="WL573" s="28"/>
      <c r="WM573" s="28"/>
      <c r="WN573" s="28"/>
      <c r="WO573" s="28"/>
      <c r="WP573" s="28"/>
      <c r="WQ573" s="28"/>
      <c r="WR573" s="28"/>
      <c r="WS573" s="28"/>
      <c r="WT573" s="28"/>
      <c r="WU573" s="28"/>
      <c r="WV573" s="28"/>
      <c r="WW573" s="28"/>
      <c r="WX573" s="28"/>
      <c r="WY573" s="28"/>
      <c r="WZ573" s="28"/>
      <c r="XA573" s="28"/>
      <c r="XB573" s="28"/>
      <c r="XC573" s="28"/>
      <c r="XD573" s="28"/>
      <c r="XE573" s="28"/>
      <c r="XF573" s="28"/>
      <c r="XG573" s="28"/>
      <c r="XH573" s="28"/>
      <c r="XI573" s="28"/>
      <c r="XJ573" s="28"/>
      <c r="XK573" s="28"/>
      <c r="XL573" s="28"/>
      <c r="XM573" s="28"/>
      <c r="XN573" s="28"/>
      <c r="XO573" s="28"/>
      <c r="XP573" s="28"/>
      <c r="XQ573" s="28"/>
      <c r="XR573" s="28"/>
      <c r="XS573" s="28"/>
      <c r="XT573" s="28"/>
      <c r="XU573" s="28"/>
      <c r="XV573" s="28"/>
      <c r="XW573" s="28"/>
      <c r="XX573" s="28"/>
      <c r="XY573" s="28"/>
      <c r="XZ573" s="28"/>
      <c r="YA573" s="28"/>
      <c r="YB573" s="28"/>
      <c r="YC573" s="28"/>
      <c r="YD573" s="28"/>
      <c r="YE573" s="28"/>
      <c r="YF573" s="28"/>
      <c r="YG573" s="28"/>
      <c r="YH573" s="28"/>
      <c r="YI573" s="28"/>
      <c r="YJ573" s="28"/>
      <c r="YK573" s="28"/>
      <c r="YL573" s="28"/>
      <c r="YM573" s="28"/>
      <c r="YN573" s="28"/>
      <c r="YO573" s="28"/>
      <c r="YP573" s="28"/>
      <c r="YQ573" s="28"/>
      <c r="YR573" s="28"/>
      <c r="YS573" s="28"/>
      <c r="YT573" s="28"/>
      <c r="YU573" s="28"/>
      <c r="YV573" s="28"/>
      <c r="YW573" s="28"/>
      <c r="YX573" s="28"/>
      <c r="YY573" s="28"/>
      <c r="YZ573" s="28"/>
      <c r="ZA573" s="28"/>
      <c r="ZB573" s="28"/>
      <c r="ZC573" s="28"/>
      <c r="ZD573" s="28"/>
      <c r="ZE573" s="28"/>
      <c r="ZF573" s="28"/>
      <c r="ZG573" s="28"/>
      <c r="ZH573" s="28"/>
      <c r="ZI573" s="28"/>
      <c r="ZJ573" s="28"/>
      <c r="ZK573" s="28"/>
      <c r="ZL573" s="28"/>
      <c r="ZM573" s="28"/>
      <c r="ZN573" s="28"/>
      <c r="ZO573" s="28"/>
      <c r="ZP573" s="28"/>
      <c r="ZQ573" s="28"/>
      <c r="ZR573" s="28"/>
      <c r="ZS573" s="28"/>
      <c r="ZT573" s="28"/>
      <c r="ZU573" s="28"/>
      <c r="ZV573" s="28"/>
      <c r="ZW573" s="28"/>
      <c r="ZX573" s="28"/>
      <c r="ZY573" s="28"/>
      <c r="ZZ573" s="28"/>
      <c r="AAA573" s="28"/>
      <c r="AAB573" s="28"/>
      <c r="AAC573" s="28"/>
      <c r="AAD573" s="28"/>
      <c r="AAE573" s="28"/>
      <c r="AAF573" s="28"/>
      <c r="AAG573" s="28"/>
      <c r="AAH573" s="28"/>
      <c r="AAI573" s="28"/>
      <c r="AAJ573" s="28"/>
      <c r="AAK573" s="28"/>
      <c r="AAL573" s="28"/>
      <c r="AAM573" s="28"/>
      <c r="AAN573" s="28"/>
      <c r="AAO573" s="28"/>
      <c r="AAP573" s="28"/>
      <c r="AAQ573" s="28"/>
      <c r="AAR573" s="28"/>
      <c r="AAS573" s="28"/>
      <c r="AAT573" s="28"/>
      <c r="AAU573" s="28"/>
      <c r="AAV573" s="28"/>
      <c r="AAW573" s="28"/>
      <c r="AAX573" s="28"/>
      <c r="AAY573" s="28"/>
      <c r="AAZ573" s="28"/>
      <c r="ABA573" s="28"/>
      <c r="ABB573" s="28"/>
      <c r="ABC573" s="28"/>
      <c r="ABD573" s="28"/>
      <c r="ABE573" s="28"/>
      <c r="ABF573" s="28"/>
      <c r="ABG573" s="28"/>
      <c r="ABH573" s="28"/>
      <c r="ABI573" s="28"/>
      <c r="ABJ573" s="28"/>
      <c r="ABK573" s="28"/>
      <c r="ABL573" s="28"/>
      <c r="ABM573" s="28"/>
      <c r="ABN573" s="28"/>
      <c r="ABO573" s="28"/>
      <c r="ABP573" s="28"/>
      <c r="ABQ573" s="28"/>
      <c r="ABR573" s="28"/>
      <c r="ABS573" s="28"/>
      <c r="ABT573" s="28"/>
      <c r="ABU573" s="28"/>
      <c r="ABV573" s="28"/>
      <c r="ABW573" s="28"/>
      <c r="ABX573" s="28"/>
      <c r="ABY573" s="28"/>
      <c r="ABZ573" s="28"/>
      <c r="ACA573" s="28"/>
      <c r="ACB573" s="28"/>
      <c r="ACC573" s="28"/>
      <c r="ACD573" s="28"/>
      <c r="ACE573" s="28"/>
      <c r="ACF573" s="28"/>
      <c r="ACG573" s="28"/>
      <c r="ACH573" s="28"/>
      <c r="ACI573" s="28"/>
      <c r="ACJ573" s="28"/>
      <c r="ACK573" s="28"/>
      <c r="ACL573" s="28"/>
      <c r="ACM573" s="28"/>
      <c r="ACN573" s="28"/>
      <c r="ACO573" s="28"/>
      <c r="ACP573" s="28"/>
      <c r="ACQ573" s="28"/>
      <c r="ACR573" s="28"/>
      <c r="ACS573" s="28"/>
      <c r="ACT573" s="28"/>
      <c r="ACU573" s="28"/>
      <c r="ACV573" s="28"/>
      <c r="ACW573" s="28"/>
      <c r="ACX573" s="28"/>
      <c r="ACY573" s="28"/>
      <c r="ACZ573" s="28"/>
      <c r="ADA573" s="28"/>
      <c r="ADB573" s="28"/>
      <c r="ADC573" s="28"/>
      <c r="ADD573" s="28"/>
      <c r="ADE573" s="28"/>
      <c r="ADF573" s="28"/>
      <c r="ADG573" s="28"/>
      <c r="ADH573" s="28"/>
      <c r="ADI573" s="28"/>
      <c r="ADJ573" s="28"/>
      <c r="ADK573" s="28"/>
      <c r="ADL573" s="28"/>
      <c r="ADM573" s="28"/>
      <c r="ADN573" s="28"/>
      <c r="ADO573" s="28"/>
      <c r="ADP573" s="28"/>
      <c r="ADQ573" s="28"/>
      <c r="ADR573" s="28"/>
      <c r="ADS573" s="28"/>
      <c r="ADT573" s="28"/>
      <c r="ADU573" s="28"/>
      <c r="ADV573" s="28"/>
      <c r="ADW573" s="28"/>
      <c r="ADX573" s="28"/>
      <c r="ADY573" s="28"/>
      <c r="ADZ573" s="28"/>
      <c r="AEA573" s="28"/>
      <c r="AEB573" s="28"/>
      <c r="AEC573" s="28"/>
      <c r="AED573" s="28"/>
      <c r="AEE573" s="28"/>
      <c r="AEF573" s="28"/>
      <c r="AEG573" s="28"/>
      <c r="AEH573" s="28"/>
      <c r="AEI573" s="28"/>
      <c r="AEJ573" s="28"/>
      <c r="AEK573" s="28"/>
      <c r="AEL573" s="28"/>
      <c r="AEM573" s="28"/>
      <c r="AEN573" s="28"/>
      <c r="AEO573" s="28"/>
      <c r="AEP573" s="28"/>
      <c r="AEQ573" s="28"/>
      <c r="AER573" s="28"/>
      <c r="AES573" s="28"/>
      <c r="AET573" s="28"/>
      <c r="AEU573" s="28"/>
      <c r="AEV573" s="28"/>
      <c r="AEW573" s="28"/>
      <c r="AEX573" s="28"/>
      <c r="AEY573" s="28"/>
      <c r="AEZ573" s="28"/>
      <c r="AFA573" s="28"/>
      <c r="AFB573" s="28"/>
      <c r="AFC573" s="28"/>
      <c r="AFD573" s="28"/>
      <c r="AFE573" s="28"/>
      <c r="AFF573" s="28"/>
      <c r="AFG573" s="28"/>
      <c r="AFH573" s="28"/>
      <c r="AFI573" s="28"/>
      <c r="AFJ573" s="28"/>
      <c r="AFK573" s="28"/>
      <c r="AFL573" s="28"/>
      <c r="AFM573" s="28"/>
      <c r="AFN573" s="28"/>
      <c r="AFO573" s="28"/>
      <c r="AFP573" s="28"/>
      <c r="AFQ573" s="28"/>
      <c r="AFR573" s="28"/>
      <c r="AFS573" s="28"/>
      <c r="AFT573" s="28"/>
      <c r="AFU573" s="28"/>
      <c r="AFV573" s="28"/>
      <c r="AFW573" s="28"/>
      <c r="AFX573" s="28"/>
      <c r="AFY573" s="28"/>
      <c r="AFZ573" s="28"/>
      <c r="AGA573" s="28"/>
      <c r="AGB573" s="28"/>
      <c r="AGC573" s="28"/>
      <c r="AGD573" s="28"/>
      <c r="AGE573" s="28"/>
      <c r="AGF573" s="28"/>
      <c r="AGG573" s="28"/>
      <c r="AGH573" s="28"/>
      <c r="AGI573" s="28"/>
      <c r="AGJ573" s="28"/>
      <c r="AGK573" s="28"/>
      <c r="AGL573" s="28"/>
      <c r="AGM573" s="28"/>
      <c r="AGN573" s="28"/>
      <c r="AGO573" s="28"/>
      <c r="AGP573" s="28"/>
      <c r="AGQ573" s="28"/>
      <c r="AGR573" s="28"/>
      <c r="AGS573" s="28"/>
      <c r="AGT573" s="28"/>
      <c r="AGU573" s="28"/>
      <c r="AGV573" s="28"/>
      <c r="AGW573" s="28"/>
      <c r="AGX573" s="28"/>
      <c r="AGY573" s="28"/>
      <c r="AGZ573" s="28"/>
      <c r="AHA573" s="28"/>
      <c r="AHB573" s="28"/>
      <c r="AHC573" s="28"/>
      <c r="AHD573" s="28"/>
      <c r="AHE573" s="28"/>
      <c r="AHF573" s="28"/>
      <c r="AHG573" s="28"/>
      <c r="AHH573" s="28"/>
      <c r="AHI573" s="28"/>
      <c r="AHJ573" s="28"/>
      <c r="AHK573" s="28"/>
      <c r="AHL573" s="28"/>
      <c r="AHM573" s="28"/>
      <c r="AHN573" s="28"/>
      <c r="AHO573" s="28"/>
      <c r="AHP573" s="28"/>
      <c r="AHQ573" s="28"/>
      <c r="AHR573" s="28"/>
      <c r="AHS573" s="28"/>
      <c r="AHT573" s="28"/>
      <c r="AHU573" s="28"/>
      <c r="AHV573" s="28"/>
      <c r="AHW573" s="28"/>
      <c r="AHX573" s="28"/>
      <c r="AHY573" s="28"/>
      <c r="AHZ573" s="28"/>
      <c r="AIA573" s="28"/>
      <c r="AIB573" s="28"/>
      <c r="AIC573" s="28"/>
      <c r="AID573" s="28"/>
      <c r="AIE573" s="28"/>
      <c r="AIF573" s="28"/>
      <c r="AIG573" s="28"/>
      <c r="AIH573" s="28"/>
      <c r="AII573" s="28"/>
      <c r="AIJ573" s="28"/>
      <c r="AIK573" s="28"/>
      <c r="AIL573" s="28"/>
      <c r="AIM573" s="28"/>
      <c r="AIN573" s="28"/>
      <c r="AIO573" s="28"/>
      <c r="AIP573" s="28"/>
      <c r="AIQ573" s="28"/>
      <c r="AIR573" s="28"/>
      <c r="AIS573" s="28"/>
      <c r="AIT573" s="28"/>
      <c r="AIU573" s="28"/>
      <c r="AIV573" s="28"/>
      <c r="AIW573" s="28"/>
      <c r="AIX573" s="28"/>
      <c r="AIY573" s="28"/>
      <c r="AIZ573" s="28"/>
      <c r="AJA573" s="28"/>
      <c r="AJB573" s="28"/>
      <c r="AJC573" s="28"/>
      <c r="AJD573" s="28"/>
      <c r="AJE573" s="28"/>
      <c r="AJF573" s="28"/>
      <c r="AJG573" s="28"/>
      <c r="AJH573" s="28"/>
      <c r="AJI573" s="28"/>
      <c r="AJJ573" s="28"/>
      <c r="AJK573" s="28"/>
      <c r="AJL573" s="28"/>
      <c r="AJM573" s="28"/>
      <c r="AJN573" s="28"/>
      <c r="AJO573" s="28"/>
      <c r="AJP573" s="28"/>
      <c r="AJQ573" s="28"/>
      <c r="AJR573" s="28"/>
      <c r="AJS573" s="28"/>
      <c r="AJT573" s="28"/>
      <c r="AJU573" s="28"/>
      <c r="AJV573" s="28"/>
      <c r="AJW573" s="28"/>
      <c r="AJX573" s="28"/>
      <c r="AJY573" s="28"/>
      <c r="AJZ573" s="28"/>
      <c r="AKA573" s="28"/>
      <c r="AKB573" s="28"/>
      <c r="AKC573" s="28"/>
      <c r="AKD573" s="28"/>
      <c r="AKE573" s="28"/>
      <c r="AKF573" s="28"/>
      <c r="AKG573" s="28"/>
      <c r="AKH573" s="28"/>
      <c r="AKI573" s="28"/>
      <c r="AKJ573" s="28"/>
      <c r="AKK573" s="28"/>
      <c r="AKL573" s="28"/>
      <c r="AKM573" s="28"/>
      <c r="AKN573" s="28"/>
      <c r="AKO573" s="28"/>
      <c r="AKP573" s="28"/>
      <c r="AKQ573" s="28"/>
      <c r="AKR573" s="28"/>
      <c r="AKS573" s="28"/>
      <c r="AKT573" s="28"/>
      <c r="AKU573" s="28"/>
      <c r="AKV573" s="28"/>
      <c r="AKW573" s="28"/>
      <c r="AKX573" s="28"/>
      <c r="AKY573" s="28"/>
      <c r="AKZ573" s="28"/>
      <c r="ALA573" s="28"/>
      <c r="ALB573" s="28"/>
      <c r="ALC573" s="28"/>
      <c r="ALD573" s="28"/>
      <c r="ALE573" s="28"/>
      <c r="ALF573" s="28"/>
      <c r="ALG573" s="28"/>
      <c r="ALH573" s="28"/>
      <c r="ALI573" s="28"/>
      <c r="ALJ573" s="28"/>
      <c r="ALK573" s="28"/>
      <c r="ALL573" s="28"/>
      <c r="ALM573" s="28"/>
      <c r="ALN573" s="28"/>
      <c r="ALO573" s="28"/>
      <c r="ALP573" s="28"/>
      <c r="ALQ573" s="28"/>
      <c r="ALR573" s="28"/>
      <c r="ALS573" s="28"/>
      <c r="ALT573" s="28"/>
      <c r="ALU573" s="28"/>
      <c r="ALV573" s="28"/>
      <c r="ALW573" s="28"/>
      <c r="ALX573" s="28"/>
      <c r="ALY573" s="28"/>
      <c r="ALZ573" s="28"/>
      <c r="AMA573" s="28"/>
      <c r="AMB573" s="28"/>
      <c r="AMC573" s="28"/>
      <c r="AMD573" s="28"/>
      <c r="AME573" s="28"/>
      <c r="AMF573" s="28"/>
      <c r="AMG573" s="28"/>
      <c r="AMH573" s="28"/>
      <c r="AMI573" s="28"/>
      <c r="AMJ573" s="28"/>
      <c r="AMK573" s="28"/>
      <c r="AML573" s="28"/>
      <c r="AMM573" s="28"/>
      <c r="AMN573" s="28"/>
      <c r="AMO573" s="28"/>
      <c r="AMP573" s="28"/>
      <c r="AMQ573" s="28"/>
      <c r="AMR573" s="28"/>
      <c r="AMS573" s="28"/>
      <c r="AMT573" s="28"/>
      <c r="AMU573" s="28"/>
      <c r="AMV573" s="28"/>
      <c r="AMW573" s="28"/>
      <c r="AMX573" s="28"/>
    </row>
    <row r="574" spans="3:1038" s="6" customFormat="1" ht="15" customHeight="1" x14ac:dyDescent="0.25">
      <c r="C574" s="6" t="str">
        <f t="shared" si="195"/>
        <v>State</v>
      </c>
      <c r="D574" s="6" t="str">
        <f t="shared" si="196"/>
        <v>EPX 80 DHPT  (80 gal)</v>
      </c>
      <c r="E574" s="6">
        <f t="shared" si="197"/>
        <v>2300312</v>
      </c>
      <c r="F574" s="55">
        <f t="shared" si="198"/>
        <v>80</v>
      </c>
      <c r="G574" s="6" t="str">
        <f t="shared" si="199"/>
        <v>AOSmithPHPT80</v>
      </c>
      <c r="H574" s="114">
        <f t="shared" si="200"/>
        <v>0</v>
      </c>
      <c r="I574" s="152" t="str">
        <f t="shared" si="201"/>
        <v>StateEPX80DHPT</v>
      </c>
      <c r="J574" s="114">
        <v>1</v>
      </c>
      <c r="K574" s="220">
        <v>0</v>
      </c>
      <c r="L574" s="91" t="s">
        <v>188</v>
      </c>
      <c r="M574" s="33">
        <v>1</v>
      </c>
      <c r="N574" s="75">
        <f t="shared" si="202"/>
        <v>23</v>
      </c>
      <c r="O574" s="18" t="s">
        <v>39</v>
      </c>
      <c r="P574" s="62">
        <f t="shared" si="265"/>
        <v>3</v>
      </c>
      <c r="Q574" s="164">
        <f t="shared" si="191"/>
        <v>2300312</v>
      </c>
      <c r="R574" s="59" t="str">
        <f t="shared" si="203"/>
        <v>EPX 80 DHPT  (80 gal)</v>
      </c>
      <c r="S574" s="151">
        <f t="shared" si="192"/>
        <v>1</v>
      </c>
      <c r="T574" s="19" t="s">
        <v>113</v>
      </c>
      <c r="U574" s="20">
        <v>80</v>
      </c>
      <c r="V574" s="31" t="s">
        <v>105</v>
      </c>
      <c r="W574" s="80" t="s">
        <v>105</v>
      </c>
      <c r="X574" s="85" t="str">
        <f t="shared" si="193"/>
        <v>AOSmithPHPT80</v>
      </c>
      <c r="Y574" s="113">
        <v>0</v>
      </c>
      <c r="Z574" s="45"/>
      <c r="AA574" s="45"/>
      <c r="AB574" s="44"/>
      <c r="AC574" s="124" t="str">
        <f t="shared" si="204"/>
        <v>2,     2300312,   "EPX 80 DHPT  (80 gal)"</v>
      </c>
      <c r="AD574" s="126" t="str">
        <f t="shared" si="266"/>
        <v>State</v>
      </c>
      <c r="AE574" s="78" t="s">
        <v>662</v>
      </c>
      <c r="AF574" s="167">
        <f t="shared" si="194"/>
        <v>1</v>
      </c>
      <c r="AG574" s="124" t="str">
        <f t="shared" si="205"/>
        <v xml:space="preserve">          case  EPX 80 DHPT  (80 gal)   :   "StateEPX80DHPT"</v>
      </c>
      <c r="AH574" s="6" t="s">
        <v>1275</v>
      </c>
      <c r="AI574" s="6">
        <v>2.33</v>
      </c>
      <c r="AJ574" s="6">
        <v>1</v>
      </c>
      <c r="AK574" s="18"/>
      <c r="AL574" s="138" t="str">
        <f t="shared" si="206"/>
        <v/>
      </c>
      <c r="AM574" s="138" t="str">
        <f t="shared" si="207"/>
        <v/>
      </c>
      <c r="AN574" s="18"/>
      <c r="AO574" s="18"/>
      <c r="AP574" s="18"/>
      <c r="AQ574" s="18"/>
      <c r="AR574" s="1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  <c r="FS574" s="28"/>
      <c r="FT574" s="28"/>
      <c r="FU574" s="28"/>
      <c r="FV574" s="28"/>
      <c r="FW574" s="28"/>
      <c r="FX574" s="28"/>
      <c r="FY574" s="28"/>
      <c r="FZ574" s="28"/>
      <c r="GA574" s="28"/>
      <c r="GB574" s="28"/>
      <c r="GC574" s="28"/>
      <c r="GD574" s="28"/>
      <c r="GE574" s="28"/>
      <c r="GF574" s="28"/>
      <c r="GG574" s="28"/>
      <c r="GH574" s="28"/>
      <c r="GI574" s="28"/>
      <c r="GJ574" s="28"/>
      <c r="GK574" s="28"/>
      <c r="GL574" s="28"/>
      <c r="GM574" s="28"/>
      <c r="GN574" s="28"/>
      <c r="GO574" s="28"/>
      <c r="GP574" s="28"/>
      <c r="GQ574" s="28"/>
      <c r="GR574" s="28"/>
      <c r="GS574" s="28"/>
      <c r="GT574" s="28"/>
      <c r="GU574" s="28"/>
      <c r="GV574" s="28"/>
      <c r="GW574" s="28"/>
      <c r="GX574" s="28"/>
      <c r="GY574" s="28"/>
      <c r="GZ574" s="28"/>
      <c r="HA574" s="28"/>
      <c r="HB574" s="28"/>
      <c r="HC574" s="28"/>
      <c r="HD574" s="28"/>
      <c r="HE574" s="28"/>
      <c r="HF574" s="28"/>
      <c r="HG574" s="28"/>
      <c r="HH574" s="28"/>
      <c r="HI574" s="28"/>
      <c r="HJ574" s="28"/>
      <c r="HK574" s="28"/>
      <c r="HL574" s="28"/>
      <c r="HM574" s="28"/>
      <c r="HN574" s="28"/>
      <c r="HO574" s="28"/>
      <c r="HP574" s="28"/>
      <c r="HQ574" s="28"/>
      <c r="HR574" s="28"/>
      <c r="HS574" s="28"/>
      <c r="HT574" s="28"/>
      <c r="HU574" s="28"/>
      <c r="HV574" s="28"/>
      <c r="HW574" s="28"/>
      <c r="HX574" s="28"/>
      <c r="HY574" s="28"/>
      <c r="HZ574" s="28"/>
      <c r="IA574" s="28"/>
      <c r="IB574" s="28"/>
      <c r="IC574" s="28"/>
      <c r="ID574" s="28"/>
      <c r="IE574" s="28"/>
      <c r="IF574" s="28"/>
      <c r="IG574" s="28"/>
      <c r="IH574" s="28"/>
      <c r="II574" s="28"/>
      <c r="IJ574" s="28"/>
      <c r="IK574" s="28"/>
      <c r="IL574" s="28"/>
      <c r="IM574" s="28"/>
      <c r="IN574" s="28"/>
      <c r="IO574" s="28"/>
      <c r="IP574" s="28"/>
      <c r="IQ574" s="28"/>
      <c r="IR574" s="28"/>
      <c r="IS574" s="28"/>
      <c r="IT574" s="28"/>
      <c r="IU574" s="28"/>
      <c r="IV574" s="28"/>
      <c r="IW574" s="28"/>
      <c r="IX574" s="28"/>
      <c r="IY574" s="28"/>
      <c r="IZ574" s="28"/>
      <c r="JA574" s="28"/>
      <c r="JB574" s="28"/>
      <c r="JC574" s="28"/>
      <c r="JD574" s="28"/>
      <c r="JE574" s="28"/>
      <c r="JF574" s="28"/>
      <c r="JG574" s="28"/>
      <c r="JH574" s="28"/>
      <c r="JI574" s="28"/>
      <c r="JJ574" s="28"/>
      <c r="JK574" s="28"/>
      <c r="JL574" s="28"/>
      <c r="JM574" s="28"/>
      <c r="JN574" s="28"/>
      <c r="JO574" s="28"/>
      <c r="JP574" s="28"/>
      <c r="JQ574" s="28"/>
      <c r="JR574" s="28"/>
      <c r="JS574" s="28"/>
      <c r="JT574" s="28"/>
      <c r="JU574" s="28"/>
      <c r="JV574" s="28"/>
      <c r="JW574" s="28"/>
      <c r="JX574" s="28"/>
      <c r="JY574" s="28"/>
      <c r="JZ574" s="28"/>
      <c r="KA574" s="28"/>
      <c r="KB574" s="28"/>
      <c r="KC574" s="28"/>
      <c r="KD574" s="28"/>
      <c r="KE574" s="28"/>
      <c r="KF574" s="28"/>
      <c r="KG574" s="28"/>
      <c r="KH574" s="28"/>
      <c r="KI574" s="28"/>
      <c r="KJ574" s="28"/>
      <c r="KK574" s="28"/>
      <c r="KL574" s="28"/>
      <c r="KM574" s="28"/>
      <c r="KN574" s="28"/>
      <c r="KO574" s="28"/>
      <c r="KP574" s="28"/>
      <c r="KQ574" s="28"/>
      <c r="KR574" s="28"/>
      <c r="KS574" s="28"/>
      <c r="KT574" s="28"/>
      <c r="KU574" s="28"/>
      <c r="KV574" s="28"/>
      <c r="KW574" s="28"/>
      <c r="KX574" s="28"/>
      <c r="KY574" s="28"/>
      <c r="KZ574" s="28"/>
      <c r="LA574" s="28"/>
      <c r="LB574" s="28"/>
      <c r="LC574" s="28"/>
      <c r="LD574" s="28"/>
      <c r="LE574" s="28"/>
      <c r="LF574" s="28"/>
      <c r="LG574" s="28"/>
      <c r="LH574" s="28"/>
      <c r="LI574" s="28"/>
      <c r="LJ574" s="28"/>
      <c r="LK574" s="28"/>
      <c r="LL574" s="28"/>
      <c r="LM574" s="28"/>
      <c r="LN574" s="28"/>
      <c r="LO574" s="28"/>
      <c r="LP574" s="28"/>
      <c r="LQ574" s="28"/>
      <c r="LR574" s="28"/>
      <c r="LS574" s="28"/>
      <c r="LT574" s="28"/>
      <c r="LU574" s="28"/>
      <c r="LV574" s="28"/>
      <c r="LW574" s="28"/>
      <c r="LX574" s="28"/>
      <c r="LY574" s="28"/>
      <c r="LZ574" s="28"/>
      <c r="MA574" s="28"/>
      <c r="MB574" s="28"/>
      <c r="MC574" s="28"/>
      <c r="MD574" s="28"/>
      <c r="ME574" s="28"/>
      <c r="MF574" s="28"/>
      <c r="MG574" s="28"/>
      <c r="MH574" s="28"/>
      <c r="MI574" s="28"/>
      <c r="MJ574" s="28"/>
      <c r="MK574" s="28"/>
      <c r="ML574" s="28"/>
      <c r="MM574" s="28"/>
      <c r="MN574" s="28"/>
      <c r="MO574" s="28"/>
      <c r="MP574" s="28"/>
      <c r="MQ574" s="28"/>
      <c r="MR574" s="28"/>
      <c r="MS574" s="28"/>
      <c r="MT574" s="28"/>
      <c r="MU574" s="28"/>
      <c r="MV574" s="28"/>
      <c r="MW574" s="28"/>
      <c r="MX574" s="28"/>
      <c r="MY574" s="28"/>
      <c r="MZ574" s="28"/>
      <c r="NA574" s="28"/>
      <c r="NB574" s="28"/>
      <c r="NC574" s="28"/>
      <c r="ND574" s="28"/>
      <c r="NE574" s="28"/>
      <c r="NF574" s="28"/>
      <c r="NG574" s="28"/>
      <c r="NH574" s="28"/>
      <c r="NI574" s="28"/>
      <c r="NJ574" s="28"/>
      <c r="NK574" s="28"/>
      <c r="NL574" s="28"/>
      <c r="NM574" s="28"/>
      <c r="NN574" s="28"/>
      <c r="NO574" s="28"/>
      <c r="NP574" s="28"/>
      <c r="NQ574" s="28"/>
      <c r="NR574" s="28"/>
      <c r="NS574" s="28"/>
      <c r="NT574" s="28"/>
      <c r="NU574" s="28"/>
      <c r="NV574" s="28"/>
      <c r="NW574" s="28"/>
      <c r="NX574" s="28"/>
      <c r="NY574" s="28"/>
      <c r="NZ574" s="28"/>
      <c r="OA574" s="28"/>
      <c r="OB574" s="28"/>
      <c r="OC574" s="28"/>
      <c r="OD574" s="28"/>
      <c r="OE574" s="28"/>
      <c r="OF574" s="28"/>
      <c r="OG574" s="28"/>
      <c r="OH574" s="28"/>
      <c r="OI574" s="28"/>
      <c r="OJ574" s="28"/>
      <c r="OK574" s="28"/>
      <c r="OL574" s="28"/>
      <c r="OM574" s="28"/>
      <c r="ON574" s="28"/>
      <c r="OO574" s="28"/>
      <c r="OP574" s="28"/>
      <c r="OQ574" s="28"/>
      <c r="OR574" s="28"/>
      <c r="OS574" s="28"/>
      <c r="OT574" s="28"/>
      <c r="OU574" s="28"/>
      <c r="OV574" s="28"/>
      <c r="OW574" s="28"/>
      <c r="OX574" s="28"/>
      <c r="OY574" s="28"/>
      <c r="OZ574" s="28"/>
      <c r="PA574" s="28"/>
      <c r="PB574" s="28"/>
      <c r="PC574" s="28"/>
      <c r="PD574" s="28"/>
      <c r="PE574" s="28"/>
      <c r="PF574" s="28"/>
      <c r="PG574" s="28"/>
      <c r="PH574" s="28"/>
      <c r="PI574" s="28"/>
      <c r="PJ574" s="28"/>
      <c r="PK574" s="28"/>
      <c r="PL574" s="28"/>
      <c r="PM574" s="28"/>
      <c r="PN574" s="28"/>
      <c r="PO574" s="28"/>
      <c r="PP574" s="28"/>
      <c r="PQ574" s="28"/>
      <c r="PR574" s="28"/>
      <c r="PS574" s="28"/>
      <c r="PT574" s="28"/>
      <c r="PU574" s="28"/>
      <c r="PV574" s="28"/>
      <c r="PW574" s="28"/>
      <c r="PX574" s="28"/>
      <c r="PY574" s="28"/>
      <c r="PZ574" s="28"/>
      <c r="QA574" s="28"/>
      <c r="QB574" s="28"/>
      <c r="QC574" s="28"/>
      <c r="QD574" s="28"/>
      <c r="QE574" s="28"/>
      <c r="QF574" s="28"/>
      <c r="QG574" s="28"/>
      <c r="QH574" s="28"/>
      <c r="QI574" s="28"/>
      <c r="QJ574" s="28"/>
      <c r="QK574" s="28"/>
      <c r="QL574" s="28"/>
      <c r="QM574" s="28"/>
      <c r="QN574" s="28"/>
      <c r="QO574" s="28"/>
      <c r="QP574" s="28"/>
      <c r="QQ574" s="28"/>
      <c r="QR574" s="28"/>
      <c r="QS574" s="28"/>
      <c r="QT574" s="28"/>
      <c r="QU574" s="28"/>
      <c r="QV574" s="28"/>
      <c r="QW574" s="28"/>
      <c r="QX574" s="28"/>
      <c r="QY574" s="28"/>
      <c r="QZ574" s="28"/>
      <c r="RA574" s="28"/>
      <c r="RB574" s="28"/>
      <c r="RC574" s="28"/>
      <c r="RD574" s="28"/>
      <c r="RE574" s="28"/>
      <c r="RF574" s="28"/>
      <c r="RG574" s="28"/>
      <c r="RH574" s="28"/>
      <c r="RI574" s="28"/>
      <c r="RJ574" s="28"/>
      <c r="RK574" s="28"/>
      <c r="RL574" s="28"/>
      <c r="RM574" s="28"/>
      <c r="RN574" s="28"/>
      <c r="RO574" s="28"/>
      <c r="RP574" s="28"/>
      <c r="RQ574" s="28"/>
      <c r="RR574" s="28"/>
      <c r="RS574" s="28"/>
      <c r="RT574" s="28"/>
      <c r="RU574" s="28"/>
      <c r="RV574" s="28"/>
      <c r="RW574" s="28"/>
      <c r="RX574" s="28"/>
      <c r="RY574" s="28"/>
      <c r="RZ574" s="28"/>
      <c r="SA574" s="28"/>
      <c r="SB574" s="28"/>
      <c r="SC574" s="28"/>
      <c r="SD574" s="28"/>
      <c r="SE574" s="28"/>
      <c r="SF574" s="28"/>
      <c r="SG574" s="28"/>
      <c r="SH574" s="28"/>
      <c r="SI574" s="28"/>
      <c r="SJ574" s="28"/>
      <c r="SK574" s="28"/>
      <c r="SL574" s="28"/>
      <c r="SM574" s="28"/>
      <c r="SN574" s="28"/>
      <c r="SO574" s="28"/>
      <c r="SP574" s="28"/>
      <c r="SQ574" s="28"/>
      <c r="SR574" s="28"/>
      <c r="SS574" s="28"/>
      <c r="ST574" s="28"/>
      <c r="SU574" s="28"/>
      <c r="SV574" s="28"/>
      <c r="SW574" s="28"/>
      <c r="SX574" s="28"/>
      <c r="SY574" s="28"/>
      <c r="SZ574" s="28"/>
      <c r="TA574" s="28"/>
      <c r="TB574" s="28"/>
      <c r="TC574" s="28"/>
      <c r="TD574" s="28"/>
      <c r="TE574" s="28"/>
      <c r="TF574" s="28"/>
      <c r="TG574" s="28"/>
      <c r="TH574" s="28"/>
      <c r="TI574" s="28"/>
      <c r="TJ574" s="28"/>
      <c r="TK574" s="28"/>
      <c r="TL574" s="28"/>
      <c r="TM574" s="28"/>
      <c r="TN574" s="28"/>
      <c r="TO574" s="28"/>
      <c r="TP574" s="28"/>
      <c r="TQ574" s="28"/>
      <c r="TR574" s="28"/>
      <c r="TS574" s="28"/>
      <c r="TT574" s="28"/>
      <c r="TU574" s="28"/>
      <c r="TV574" s="28"/>
      <c r="TW574" s="28"/>
      <c r="TX574" s="28"/>
      <c r="TY574" s="28"/>
      <c r="TZ574" s="28"/>
      <c r="UA574" s="28"/>
      <c r="UB574" s="28"/>
      <c r="UC574" s="28"/>
      <c r="UD574" s="28"/>
      <c r="UE574" s="28"/>
      <c r="UF574" s="28"/>
      <c r="UG574" s="28"/>
      <c r="UH574" s="28"/>
      <c r="UI574" s="28"/>
      <c r="UJ574" s="28"/>
      <c r="UK574" s="28"/>
      <c r="UL574" s="28"/>
      <c r="UM574" s="28"/>
      <c r="UN574" s="28"/>
      <c r="UO574" s="28"/>
      <c r="UP574" s="28"/>
      <c r="UQ574" s="28"/>
      <c r="UR574" s="28"/>
      <c r="US574" s="28"/>
      <c r="UT574" s="28"/>
      <c r="UU574" s="28"/>
      <c r="UV574" s="28"/>
      <c r="UW574" s="28"/>
      <c r="UX574" s="28"/>
      <c r="UY574" s="28"/>
      <c r="UZ574" s="28"/>
      <c r="VA574" s="28"/>
      <c r="VB574" s="28"/>
      <c r="VC574" s="28"/>
      <c r="VD574" s="28"/>
      <c r="VE574" s="28"/>
      <c r="VF574" s="28"/>
      <c r="VG574" s="28"/>
      <c r="VH574" s="28"/>
      <c r="VI574" s="28"/>
      <c r="VJ574" s="28"/>
      <c r="VK574" s="28"/>
      <c r="VL574" s="28"/>
      <c r="VM574" s="28"/>
      <c r="VN574" s="28"/>
      <c r="VO574" s="28"/>
      <c r="VP574" s="28"/>
      <c r="VQ574" s="28"/>
      <c r="VR574" s="28"/>
      <c r="VS574" s="28"/>
      <c r="VT574" s="28"/>
      <c r="VU574" s="28"/>
      <c r="VV574" s="28"/>
      <c r="VW574" s="28"/>
      <c r="VX574" s="28"/>
      <c r="VY574" s="28"/>
      <c r="VZ574" s="28"/>
      <c r="WA574" s="28"/>
      <c r="WB574" s="28"/>
      <c r="WC574" s="28"/>
      <c r="WD574" s="28"/>
      <c r="WE574" s="28"/>
      <c r="WF574" s="28"/>
      <c r="WG574" s="28"/>
      <c r="WH574" s="28"/>
      <c r="WI574" s="28"/>
      <c r="WJ574" s="28"/>
      <c r="WK574" s="28"/>
      <c r="WL574" s="28"/>
      <c r="WM574" s="28"/>
      <c r="WN574" s="28"/>
      <c r="WO574" s="28"/>
      <c r="WP574" s="28"/>
      <c r="WQ574" s="28"/>
      <c r="WR574" s="28"/>
      <c r="WS574" s="28"/>
      <c r="WT574" s="28"/>
      <c r="WU574" s="28"/>
      <c r="WV574" s="28"/>
      <c r="WW574" s="28"/>
      <c r="WX574" s="28"/>
      <c r="WY574" s="28"/>
      <c r="WZ574" s="28"/>
      <c r="XA574" s="28"/>
      <c r="XB574" s="28"/>
      <c r="XC574" s="28"/>
      <c r="XD574" s="28"/>
      <c r="XE574" s="28"/>
      <c r="XF574" s="28"/>
      <c r="XG574" s="28"/>
      <c r="XH574" s="28"/>
      <c r="XI574" s="28"/>
      <c r="XJ574" s="28"/>
      <c r="XK574" s="28"/>
      <c r="XL574" s="28"/>
      <c r="XM574" s="28"/>
      <c r="XN574" s="28"/>
      <c r="XO574" s="28"/>
      <c r="XP574" s="28"/>
      <c r="XQ574" s="28"/>
      <c r="XR574" s="28"/>
      <c r="XS574" s="28"/>
      <c r="XT574" s="28"/>
      <c r="XU574" s="28"/>
      <c r="XV574" s="28"/>
      <c r="XW574" s="28"/>
      <c r="XX574" s="28"/>
      <c r="XY574" s="28"/>
      <c r="XZ574" s="28"/>
      <c r="YA574" s="28"/>
      <c r="YB574" s="28"/>
      <c r="YC574" s="28"/>
      <c r="YD574" s="28"/>
      <c r="YE574" s="28"/>
      <c r="YF574" s="28"/>
      <c r="YG574" s="28"/>
      <c r="YH574" s="28"/>
      <c r="YI574" s="28"/>
      <c r="YJ574" s="28"/>
      <c r="YK574" s="28"/>
      <c r="YL574" s="28"/>
      <c r="YM574" s="28"/>
      <c r="YN574" s="28"/>
      <c r="YO574" s="28"/>
      <c r="YP574" s="28"/>
      <c r="YQ574" s="28"/>
      <c r="YR574" s="28"/>
      <c r="YS574" s="28"/>
      <c r="YT574" s="28"/>
      <c r="YU574" s="28"/>
      <c r="YV574" s="28"/>
      <c r="YW574" s="28"/>
      <c r="YX574" s="28"/>
      <c r="YY574" s="28"/>
      <c r="YZ574" s="28"/>
      <c r="ZA574" s="28"/>
      <c r="ZB574" s="28"/>
      <c r="ZC574" s="28"/>
      <c r="ZD574" s="28"/>
      <c r="ZE574" s="28"/>
      <c r="ZF574" s="28"/>
      <c r="ZG574" s="28"/>
      <c r="ZH574" s="28"/>
      <c r="ZI574" s="28"/>
      <c r="ZJ574" s="28"/>
      <c r="ZK574" s="28"/>
      <c r="ZL574" s="28"/>
      <c r="ZM574" s="28"/>
      <c r="ZN574" s="28"/>
      <c r="ZO574" s="28"/>
      <c r="ZP574" s="28"/>
      <c r="ZQ574" s="28"/>
      <c r="ZR574" s="28"/>
      <c r="ZS574" s="28"/>
      <c r="ZT574" s="28"/>
      <c r="ZU574" s="28"/>
      <c r="ZV574" s="28"/>
      <c r="ZW574" s="28"/>
      <c r="ZX574" s="28"/>
      <c r="ZY574" s="28"/>
      <c r="ZZ574" s="28"/>
      <c r="AAA574" s="28"/>
      <c r="AAB574" s="28"/>
      <c r="AAC574" s="28"/>
      <c r="AAD574" s="28"/>
      <c r="AAE574" s="28"/>
      <c r="AAF574" s="28"/>
      <c r="AAG574" s="28"/>
      <c r="AAH574" s="28"/>
      <c r="AAI574" s="28"/>
      <c r="AAJ574" s="28"/>
      <c r="AAK574" s="28"/>
      <c r="AAL574" s="28"/>
      <c r="AAM574" s="28"/>
      <c r="AAN574" s="28"/>
      <c r="AAO574" s="28"/>
      <c r="AAP574" s="28"/>
      <c r="AAQ574" s="28"/>
      <c r="AAR574" s="28"/>
      <c r="AAS574" s="28"/>
      <c r="AAT574" s="28"/>
      <c r="AAU574" s="28"/>
      <c r="AAV574" s="28"/>
      <c r="AAW574" s="28"/>
      <c r="AAX574" s="28"/>
      <c r="AAY574" s="28"/>
      <c r="AAZ574" s="28"/>
      <c r="ABA574" s="28"/>
      <c r="ABB574" s="28"/>
      <c r="ABC574" s="28"/>
      <c r="ABD574" s="28"/>
      <c r="ABE574" s="28"/>
      <c r="ABF574" s="28"/>
      <c r="ABG574" s="28"/>
      <c r="ABH574" s="28"/>
      <c r="ABI574" s="28"/>
      <c r="ABJ574" s="28"/>
      <c r="ABK574" s="28"/>
      <c r="ABL574" s="28"/>
      <c r="ABM574" s="28"/>
      <c r="ABN574" s="28"/>
      <c r="ABO574" s="28"/>
      <c r="ABP574" s="28"/>
      <c r="ABQ574" s="28"/>
      <c r="ABR574" s="28"/>
      <c r="ABS574" s="28"/>
      <c r="ABT574" s="28"/>
      <c r="ABU574" s="28"/>
      <c r="ABV574" s="28"/>
      <c r="ABW574" s="28"/>
      <c r="ABX574" s="28"/>
      <c r="ABY574" s="28"/>
      <c r="ABZ574" s="28"/>
      <c r="ACA574" s="28"/>
      <c r="ACB574" s="28"/>
      <c r="ACC574" s="28"/>
      <c r="ACD574" s="28"/>
      <c r="ACE574" s="28"/>
      <c r="ACF574" s="28"/>
      <c r="ACG574" s="28"/>
      <c r="ACH574" s="28"/>
      <c r="ACI574" s="28"/>
      <c r="ACJ574" s="28"/>
      <c r="ACK574" s="28"/>
      <c r="ACL574" s="28"/>
      <c r="ACM574" s="28"/>
      <c r="ACN574" s="28"/>
      <c r="ACO574" s="28"/>
      <c r="ACP574" s="28"/>
      <c r="ACQ574" s="28"/>
      <c r="ACR574" s="28"/>
      <c r="ACS574" s="28"/>
      <c r="ACT574" s="28"/>
      <c r="ACU574" s="28"/>
      <c r="ACV574" s="28"/>
      <c r="ACW574" s="28"/>
      <c r="ACX574" s="28"/>
      <c r="ACY574" s="28"/>
      <c r="ACZ574" s="28"/>
      <c r="ADA574" s="28"/>
      <c r="ADB574" s="28"/>
      <c r="ADC574" s="28"/>
      <c r="ADD574" s="28"/>
      <c r="ADE574" s="28"/>
      <c r="ADF574" s="28"/>
      <c r="ADG574" s="28"/>
      <c r="ADH574" s="28"/>
      <c r="ADI574" s="28"/>
      <c r="ADJ574" s="28"/>
      <c r="ADK574" s="28"/>
      <c r="ADL574" s="28"/>
      <c r="ADM574" s="28"/>
      <c r="ADN574" s="28"/>
      <c r="ADO574" s="28"/>
      <c r="ADP574" s="28"/>
      <c r="ADQ574" s="28"/>
      <c r="ADR574" s="28"/>
      <c r="ADS574" s="28"/>
      <c r="ADT574" s="28"/>
      <c r="ADU574" s="28"/>
      <c r="ADV574" s="28"/>
      <c r="ADW574" s="28"/>
      <c r="ADX574" s="28"/>
      <c r="ADY574" s="28"/>
      <c r="ADZ574" s="28"/>
      <c r="AEA574" s="28"/>
      <c r="AEB574" s="28"/>
      <c r="AEC574" s="28"/>
      <c r="AED574" s="28"/>
      <c r="AEE574" s="28"/>
      <c r="AEF574" s="28"/>
      <c r="AEG574" s="28"/>
      <c r="AEH574" s="28"/>
      <c r="AEI574" s="28"/>
      <c r="AEJ574" s="28"/>
      <c r="AEK574" s="28"/>
      <c r="AEL574" s="28"/>
      <c r="AEM574" s="28"/>
      <c r="AEN574" s="28"/>
      <c r="AEO574" s="28"/>
      <c r="AEP574" s="28"/>
      <c r="AEQ574" s="28"/>
      <c r="AER574" s="28"/>
      <c r="AES574" s="28"/>
      <c r="AET574" s="28"/>
      <c r="AEU574" s="28"/>
      <c r="AEV574" s="28"/>
      <c r="AEW574" s="28"/>
      <c r="AEX574" s="28"/>
      <c r="AEY574" s="28"/>
      <c r="AEZ574" s="28"/>
      <c r="AFA574" s="28"/>
      <c r="AFB574" s="28"/>
      <c r="AFC574" s="28"/>
      <c r="AFD574" s="28"/>
      <c r="AFE574" s="28"/>
      <c r="AFF574" s="28"/>
      <c r="AFG574" s="28"/>
      <c r="AFH574" s="28"/>
      <c r="AFI574" s="28"/>
      <c r="AFJ574" s="28"/>
      <c r="AFK574" s="28"/>
      <c r="AFL574" s="28"/>
      <c r="AFM574" s="28"/>
      <c r="AFN574" s="28"/>
      <c r="AFO574" s="28"/>
      <c r="AFP574" s="28"/>
      <c r="AFQ574" s="28"/>
      <c r="AFR574" s="28"/>
      <c r="AFS574" s="28"/>
      <c r="AFT574" s="28"/>
      <c r="AFU574" s="28"/>
      <c r="AFV574" s="28"/>
      <c r="AFW574" s="28"/>
      <c r="AFX574" s="28"/>
      <c r="AFY574" s="28"/>
      <c r="AFZ574" s="28"/>
      <c r="AGA574" s="28"/>
      <c r="AGB574" s="28"/>
      <c r="AGC574" s="28"/>
      <c r="AGD574" s="28"/>
      <c r="AGE574" s="28"/>
      <c r="AGF574" s="28"/>
      <c r="AGG574" s="28"/>
      <c r="AGH574" s="28"/>
      <c r="AGI574" s="28"/>
      <c r="AGJ574" s="28"/>
      <c r="AGK574" s="28"/>
      <c r="AGL574" s="28"/>
      <c r="AGM574" s="28"/>
      <c r="AGN574" s="28"/>
      <c r="AGO574" s="28"/>
      <c r="AGP574" s="28"/>
      <c r="AGQ574" s="28"/>
      <c r="AGR574" s="28"/>
      <c r="AGS574" s="28"/>
      <c r="AGT574" s="28"/>
      <c r="AGU574" s="28"/>
      <c r="AGV574" s="28"/>
      <c r="AGW574" s="28"/>
      <c r="AGX574" s="28"/>
      <c r="AGY574" s="28"/>
      <c r="AGZ574" s="28"/>
      <c r="AHA574" s="28"/>
      <c r="AHB574" s="28"/>
      <c r="AHC574" s="28"/>
      <c r="AHD574" s="28"/>
      <c r="AHE574" s="28"/>
      <c r="AHF574" s="28"/>
      <c r="AHG574" s="28"/>
      <c r="AHH574" s="28"/>
      <c r="AHI574" s="28"/>
      <c r="AHJ574" s="28"/>
      <c r="AHK574" s="28"/>
      <c r="AHL574" s="28"/>
      <c r="AHM574" s="28"/>
      <c r="AHN574" s="28"/>
      <c r="AHO574" s="28"/>
      <c r="AHP574" s="28"/>
      <c r="AHQ574" s="28"/>
      <c r="AHR574" s="28"/>
      <c r="AHS574" s="28"/>
      <c r="AHT574" s="28"/>
      <c r="AHU574" s="28"/>
      <c r="AHV574" s="28"/>
      <c r="AHW574" s="28"/>
      <c r="AHX574" s="28"/>
      <c r="AHY574" s="28"/>
      <c r="AHZ574" s="28"/>
      <c r="AIA574" s="28"/>
      <c r="AIB574" s="28"/>
      <c r="AIC574" s="28"/>
      <c r="AID574" s="28"/>
      <c r="AIE574" s="28"/>
      <c r="AIF574" s="28"/>
      <c r="AIG574" s="28"/>
      <c r="AIH574" s="28"/>
      <c r="AII574" s="28"/>
      <c r="AIJ574" s="28"/>
      <c r="AIK574" s="28"/>
      <c r="AIL574" s="28"/>
      <c r="AIM574" s="28"/>
      <c r="AIN574" s="28"/>
      <c r="AIO574" s="28"/>
      <c r="AIP574" s="28"/>
      <c r="AIQ574" s="28"/>
      <c r="AIR574" s="28"/>
      <c r="AIS574" s="28"/>
      <c r="AIT574" s="28"/>
      <c r="AIU574" s="28"/>
      <c r="AIV574" s="28"/>
      <c r="AIW574" s="28"/>
      <c r="AIX574" s="28"/>
      <c r="AIY574" s="28"/>
      <c r="AIZ574" s="28"/>
      <c r="AJA574" s="28"/>
      <c r="AJB574" s="28"/>
      <c r="AJC574" s="28"/>
      <c r="AJD574" s="28"/>
      <c r="AJE574" s="28"/>
      <c r="AJF574" s="28"/>
      <c r="AJG574" s="28"/>
      <c r="AJH574" s="28"/>
      <c r="AJI574" s="28"/>
      <c r="AJJ574" s="28"/>
      <c r="AJK574" s="28"/>
      <c r="AJL574" s="28"/>
      <c r="AJM574" s="28"/>
      <c r="AJN574" s="28"/>
      <c r="AJO574" s="28"/>
      <c r="AJP574" s="28"/>
      <c r="AJQ574" s="28"/>
      <c r="AJR574" s="28"/>
      <c r="AJS574" s="28"/>
      <c r="AJT574" s="28"/>
      <c r="AJU574" s="28"/>
      <c r="AJV574" s="28"/>
      <c r="AJW574" s="28"/>
      <c r="AJX574" s="28"/>
      <c r="AJY574" s="28"/>
      <c r="AJZ574" s="28"/>
      <c r="AKA574" s="28"/>
      <c r="AKB574" s="28"/>
      <c r="AKC574" s="28"/>
      <c r="AKD574" s="28"/>
      <c r="AKE574" s="28"/>
      <c r="AKF574" s="28"/>
      <c r="AKG574" s="28"/>
      <c r="AKH574" s="28"/>
      <c r="AKI574" s="28"/>
      <c r="AKJ574" s="28"/>
      <c r="AKK574" s="28"/>
      <c r="AKL574" s="28"/>
      <c r="AKM574" s="28"/>
      <c r="AKN574" s="28"/>
      <c r="AKO574" s="28"/>
      <c r="AKP574" s="28"/>
      <c r="AKQ574" s="28"/>
      <c r="AKR574" s="28"/>
      <c r="AKS574" s="28"/>
      <c r="AKT574" s="28"/>
      <c r="AKU574" s="28"/>
      <c r="AKV574" s="28"/>
      <c r="AKW574" s="28"/>
      <c r="AKX574" s="28"/>
      <c r="AKY574" s="28"/>
      <c r="AKZ574" s="28"/>
      <c r="ALA574" s="28"/>
      <c r="ALB574" s="28"/>
      <c r="ALC574" s="28"/>
      <c r="ALD574" s="28"/>
      <c r="ALE574" s="28"/>
      <c r="ALF574" s="28"/>
      <c r="ALG574" s="28"/>
      <c r="ALH574" s="28"/>
      <c r="ALI574" s="28"/>
      <c r="ALJ574" s="28"/>
      <c r="ALK574" s="28"/>
      <c r="ALL574" s="28"/>
      <c r="ALM574" s="28"/>
      <c r="ALN574" s="28"/>
      <c r="ALO574" s="28"/>
      <c r="ALP574" s="28"/>
      <c r="ALQ574" s="28"/>
      <c r="ALR574" s="28"/>
      <c r="ALS574" s="28"/>
      <c r="ALT574" s="28"/>
      <c r="ALU574" s="28"/>
      <c r="ALV574" s="28"/>
      <c r="ALW574" s="28"/>
      <c r="ALX574" s="28"/>
      <c r="ALY574" s="28"/>
      <c r="ALZ574" s="28"/>
      <c r="AMA574" s="28"/>
      <c r="AMB574" s="28"/>
      <c r="AMC574" s="28"/>
      <c r="AMD574" s="28"/>
      <c r="AME574" s="28"/>
      <c r="AMF574" s="28"/>
      <c r="AMG574" s="28"/>
      <c r="AMH574" s="28"/>
      <c r="AMI574" s="28"/>
      <c r="AMJ574" s="28"/>
      <c r="AMK574" s="28"/>
      <c r="AML574" s="28"/>
      <c r="AMM574" s="28"/>
      <c r="AMN574" s="28"/>
      <c r="AMO574" s="28"/>
      <c r="AMP574" s="28"/>
      <c r="AMQ574" s="28"/>
      <c r="AMR574" s="28"/>
      <c r="AMS574" s="28"/>
      <c r="AMT574" s="28"/>
      <c r="AMU574" s="28"/>
      <c r="AMV574" s="28"/>
      <c r="AMW574" s="28"/>
      <c r="AMX574" s="28"/>
    </row>
    <row r="575" spans="3:1038" s="6" customFormat="1" ht="15" customHeight="1" x14ac:dyDescent="0.25">
      <c r="C575" s="6" t="str">
        <f t="shared" si="195"/>
        <v>State</v>
      </c>
      <c r="D575" s="6" t="str">
        <f t="shared" si="196"/>
        <v>HP6 50 DHPT 120  (50 gal)</v>
      </c>
      <c r="E575" s="6">
        <f t="shared" si="197"/>
        <v>2300413</v>
      </c>
      <c r="F575" s="55">
        <f t="shared" si="198"/>
        <v>50</v>
      </c>
      <c r="G575" s="6" t="str">
        <f t="shared" si="199"/>
        <v>AOSmithHPTU50</v>
      </c>
      <c r="H575" s="114">
        <f t="shared" si="200"/>
        <v>0</v>
      </c>
      <c r="I575" s="152" t="str">
        <f t="shared" si="201"/>
        <v>StateHP650DHPT</v>
      </c>
      <c r="J575" s="114">
        <v>3</v>
      </c>
      <c r="K575" s="219">
        <v>3.45</v>
      </c>
      <c r="L575" s="91" t="s">
        <v>188</v>
      </c>
      <c r="M575" s="32">
        <v>1</v>
      </c>
      <c r="N575" s="75">
        <f t="shared" si="202"/>
        <v>23</v>
      </c>
      <c r="O575" s="9" t="s">
        <v>39</v>
      </c>
      <c r="P575" s="62">
        <f t="shared" si="265"/>
        <v>4</v>
      </c>
      <c r="Q575" s="164">
        <f t="shared" si="191"/>
        <v>2300413</v>
      </c>
      <c r="R575" s="59" t="str">
        <f t="shared" si="203"/>
        <v>HP6 50 DHPT 120  (50 gal)</v>
      </c>
      <c r="S575" s="151">
        <f t="shared" si="192"/>
        <v>1</v>
      </c>
      <c r="T575" s="10" t="s">
        <v>71</v>
      </c>
      <c r="U575" s="11">
        <v>50</v>
      </c>
      <c r="V575" s="30" t="s">
        <v>81</v>
      </c>
      <c r="W575" s="80" t="s">
        <v>106</v>
      </c>
      <c r="X575" s="85" t="str">
        <f t="shared" si="193"/>
        <v>AOSmithHPTU50</v>
      </c>
      <c r="Y575" s="113">
        <v>0</v>
      </c>
      <c r="Z575" s="42" t="s">
        <v>8</v>
      </c>
      <c r="AA575" s="43">
        <v>42591</v>
      </c>
      <c r="AB575" s="44" t="s">
        <v>80</v>
      </c>
      <c r="AC575" s="124" t="str">
        <f t="shared" si="204"/>
        <v>2,     2300413,   "HP6 50 DHPT 120  (50 gal)"</v>
      </c>
      <c r="AD575" s="126" t="str">
        <f t="shared" si="266"/>
        <v>State</v>
      </c>
      <c r="AE575" s="127" t="s">
        <v>663</v>
      </c>
      <c r="AF575" s="167">
        <f t="shared" si="194"/>
        <v>1</v>
      </c>
      <c r="AG575" s="124" t="str">
        <f t="shared" si="205"/>
        <v xml:space="preserve">          case  HP6 50 DHPT 120  (50 gal)   :   "StateHP650DHPT"</v>
      </c>
      <c r="AH575" s="6">
        <v>3.45</v>
      </c>
      <c r="AJ575" s="6">
        <v>3</v>
      </c>
      <c r="AK575"/>
      <c r="AL575" s="138">
        <f t="shared" si="206"/>
        <v>3.45</v>
      </c>
      <c r="AM575" s="138" t="str">
        <f t="shared" si="207"/>
        <v/>
      </c>
      <c r="AN575"/>
      <c r="AO575"/>
      <c r="AP575"/>
      <c r="AQ575"/>
      <c r="AR575"/>
    </row>
    <row r="576" spans="3:1038" s="6" customFormat="1" ht="15" customHeight="1" x14ac:dyDescent="0.25">
      <c r="C576" s="6" t="str">
        <f t="shared" si="195"/>
        <v>State</v>
      </c>
      <c r="D576" s="6" t="str">
        <f t="shared" si="196"/>
        <v>HP6 66 DHPT 120  (66 gal)</v>
      </c>
      <c r="E576" s="6">
        <f t="shared" si="197"/>
        <v>2300514</v>
      </c>
      <c r="F576" s="55">
        <f t="shared" si="198"/>
        <v>66</v>
      </c>
      <c r="G576" s="6" t="str">
        <f t="shared" si="199"/>
        <v>AOSmithHPTU66</v>
      </c>
      <c r="H576" s="114">
        <f t="shared" si="200"/>
        <v>0</v>
      </c>
      <c r="I576" s="152" t="str">
        <f t="shared" si="201"/>
        <v>StateHP666DHPT</v>
      </c>
      <c r="J576" s="114">
        <v>3</v>
      </c>
      <c r="K576" s="219">
        <v>3.45</v>
      </c>
      <c r="L576" s="91" t="s">
        <v>188</v>
      </c>
      <c r="M576" s="32">
        <v>1</v>
      </c>
      <c r="N576" s="75">
        <f t="shared" si="202"/>
        <v>23</v>
      </c>
      <c r="O576" s="9" t="s">
        <v>39</v>
      </c>
      <c r="P576" s="62">
        <f t="shared" si="265"/>
        <v>5</v>
      </c>
      <c r="Q576" s="164">
        <f t="shared" si="191"/>
        <v>2300514</v>
      </c>
      <c r="R576" s="59" t="str">
        <f t="shared" si="203"/>
        <v>HP6 66 DHPT 120  (66 gal)</v>
      </c>
      <c r="S576" s="151">
        <f t="shared" si="192"/>
        <v>1</v>
      </c>
      <c r="T576" s="10" t="s">
        <v>72</v>
      </c>
      <c r="U576" s="11">
        <v>66</v>
      </c>
      <c r="V576" s="30" t="s">
        <v>82</v>
      </c>
      <c r="W576" s="80" t="s">
        <v>102</v>
      </c>
      <c r="X576" s="85" t="str">
        <f t="shared" si="193"/>
        <v>AOSmithHPTU66</v>
      </c>
      <c r="Y576" s="113">
        <v>0</v>
      </c>
      <c r="Z576" s="42">
        <v>3</v>
      </c>
      <c r="AA576" s="43">
        <v>42591</v>
      </c>
      <c r="AB576" s="44" t="s">
        <v>80</v>
      </c>
      <c r="AC576" s="124" t="str">
        <f t="shared" si="204"/>
        <v>2,     2300514,   "HP6 66 DHPT 120  (66 gal)"</v>
      </c>
      <c r="AD576" s="126" t="str">
        <f t="shared" si="266"/>
        <v>State</v>
      </c>
      <c r="AE576" s="127" t="s">
        <v>664</v>
      </c>
      <c r="AF576" s="167">
        <f t="shared" si="194"/>
        <v>1</v>
      </c>
      <c r="AG576" s="124" t="str">
        <f t="shared" si="205"/>
        <v xml:space="preserve">          case  HP6 66 DHPT 120  (66 gal)   :   "StateHP666DHPT"</v>
      </c>
      <c r="AH576" s="6">
        <v>3.45</v>
      </c>
      <c r="AJ576" s="6">
        <v>3</v>
      </c>
      <c r="AK576"/>
      <c r="AL576" s="138">
        <f t="shared" si="206"/>
        <v>3.45</v>
      </c>
      <c r="AM576" s="138" t="str">
        <f t="shared" si="207"/>
        <v/>
      </c>
      <c r="AN576"/>
      <c r="AO576"/>
      <c r="AP576"/>
      <c r="AQ576"/>
      <c r="AR576"/>
    </row>
    <row r="577" spans="3:1038" s="6" customFormat="1" ht="15" customHeight="1" x14ac:dyDescent="0.25">
      <c r="C577" s="6" t="str">
        <f t="shared" si="195"/>
        <v>State</v>
      </c>
      <c r="D577" s="6" t="str">
        <f t="shared" si="196"/>
        <v>HP6 80 DHPT 120  (80 gal)</v>
      </c>
      <c r="E577" s="6">
        <f t="shared" si="197"/>
        <v>2300615</v>
      </c>
      <c r="F577" s="55">
        <f t="shared" si="198"/>
        <v>80</v>
      </c>
      <c r="G577" s="6" t="str">
        <f t="shared" si="199"/>
        <v>AOSmithHPTU80</v>
      </c>
      <c r="H577" s="114">
        <f t="shared" si="200"/>
        <v>0</v>
      </c>
      <c r="I577" s="152" t="str">
        <f t="shared" si="201"/>
        <v>StateHP680DHPT</v>
      </c>
      <c r="J577" s="114">
        <v>3</v>
      </c>
      <c r="K577" s="219">
        <v>3.45</v>
      </c>
      <c r="L577" s="91" t="s">
        <v>188</v>
      </c>
      <c r="M577" s="32">
        <v>1</v>
      </c>
      <c r="N577" s="75">
        <f t="shared" si="202"/>
        <v>23</v>
      </c>
      <c r="O577" s="9" t="s">
        <v>39</v>
      </c>
      <c r="P577" s="62">
        <f t="shared" si="265"/>
        <v>6</v>
      </c>
      <c r="Q577" s="164">
        <f t="shared" si="191"/>
        <v>2300615</v>
      </c>
      <c r="R577" s="59" t="str">
        <f t="shared" si="203"/>
        <v>HP6 80 DHPT 120  (80 gal)</v>
      </c>
      <c r="S577" s="151">
        <f t="shared" si="192"/>
        <v>1</v>
      </c>
      <c r="T577" s="10" t="s">
        <v>73</v>
      </c>
      <c r="U577" s="11">
        <v>80</v>
      </c>
      <c r="V577" s="30" t="s">
        <v>83</v>
      </c>
      <c r="W577" s="80" t="s">
        <v>103</v>
      </c>
      <c r="X577" s="85" t="str">
        <f t="shared" si="193"/>
        <v>AOSmithHPTU80</v>
      </c>
      <c r="Y577" s="113">
        <v>0</v>
      </c>
      <c r="Z577" s="42" t="s">
        <v>13</v>
      </c>
      <c r="AA577" s="43">
        <v>42591</v>
      </c>
      <c r="AB577" s="44" t="s">
        <v>80</v>
      </c>
      <c r="AC577" s="124" t="str">
        <f t="shared" si="204"/>
        <v>2,     2300615,   "HP6 80 DHPT 120  (80 gal)"</v>
      </c>
      <c r="AD577" s="126" t="str">
        <f t="shared" si="266"/>
        <v>State</v>
      </c>
      <c r="AE577" s="127" t="s">
        <v>665</v>
      </c>
      <c r="AF577" s="167">
        <f t="shared" si="194"/>
        <v>1</v>
      </c>
      <c r="AG577" s="124" t="str">
        <f t="shared" si="205"/>
        <v xml:space="preserve">          case  HP6 80 DHPT 120  (80 gal)   :   "StateHP680DHPT"</v>
      </c>
      <c r="AH577" s="6">
        <v>3.45</v>
      </c>
      <c r="AJ577" s="6">
        <v>3</v>
      </c>
      <c r="AK577"/>
      <c r="AL577" s="138">
        <f t="shared" si="206"/>
        <v>3.45</v>
      </c>
      <c r="AM577" s="138" t="str">
        <f t="shared" si="207"/>
        <v/>
      </c>
      <c r="AN577"/>
      <c r="AO577"/>
      <c r="AP577"/>
      <c r="AQ577"/>
      <c r="AR577"/>
    </row>
    <row r="578" spans="3:1038" s="6" customFormat="1" ht="15" customHeight="1" x14ac:dyDescent="0.25">
      <c r="C578" s="6" t="str">
        <f t="shared" si="195"/>
        <v>State</v>
      </c>
      <c r="D578" s="6" t="str">
        <f t="shared" si="196"/>
        <v>HPX 50 DHPT 120  (50 gal)</v>
      </c>
      <c r="E578" s="6">
        <f t="shared" si="197"/>
        <v>2300713</v>
      </c>
      <c r="F578" s="55">
        <f t="shared" si="198"/>
        <v>50</v>
      </c>
      <c r="G578" s="6" t="str">
        <f t="shared" si="199"/>
        <v>AOSmithHPTU50</v>
      </c>
      <c r="H578" s="114">
        <f t="shared" si="200"/>
        <v>0</v>
      </c>
      <c r="I578" s="152" t="str">
        <f t="shared" si="201"/>
        <v>StateHPX50DHPT</v>
      </c>
      <c r="J578" s="114">
        <v>3</v>
      </c>
      <c r="K578" s="219">
        <v>3.42</v>
      </c>
      <c r="L578" s="91" t="s">
        <v>188</v>
      </c>
      <c r="M578" s="32">
        <v>3</v>
      </c>
      <c r="N578" s="75">
        <f t="shared" si="202"/>
        <v>23</v>
      </c>
      <c r="O578" s="9" t="s">
        <v>39</v>
      </c>
      <c r="P578" s="62">
        <f t="shared" si="265"/>
        <v>7</v>
      </c>
      <c r="Q578" s="164">
        <f t="shared" si="191"/>
        <v>2300713</v>
      </c>
      <c r="R578" s="59" t="str">
        <f t="shared" si="203"/>
        <v>HPX 50 DHPT 120  (50 gal)</v>
      </c>
      <c r="S578" s="151">
        <f t="shared" si="192"/>
        <v>1</v>
      </c>
      <c r="T578" s="10" t="s">
        <v>40</v>
      </c>
      <c r="U578" s="11">
        <v>50</v>
      </c>
      <c r="V578" s="30" t="s">
        <v>81</v>
      </c>
      <c r="W578" s="80" t="s">
        <v>106</v>
      </c>
      <c r="X578" s="85" t="str">
        <f t="shared" si="193"/>
        <v>AOSmithHPTU50</v>
      </c>
      <c r="Y578" s="113">
        <v>0</v>
      </c>
      <c r="Z578" s="42" t="s">
        <v>8</v>
      </c>
      <c r="AA578" s="43">
        <v>42545</v>
      </c>
      <c r="AB578" s="44" t="s">
        <v>80</v>
      </c>
      <c r="AC578" s="124" t="str">
        <f t="shared" si="204"/>
        <v>2,     2300713,   "HPX 50 DHPT 120  (50 gal)"</v>
      </c>
      <c r="AD578" s="126" t="str">
        <f t="shared" si="266"/>
        <v>State</v>
      </c>
      <c r="AE578" s="127" t="s">
        <v>666</v>
      </c>
      <c r="AF578" s="167">
        <f t="shared" si="194"/>
        <v>1</v>
      </c>
      <c r="AG578" s="124" t="str">
        <f t="shared" si="205"/>
        <v xml:space="preserve">          case  HPX 50 DHPT 120  (50 gal)   :   "StateHPX50DHPT"</v>
      </c>
      <c r="AH578" s="6">
        <v>3.42</v>
      </c>
      <c r="AJ578" s="6">
        <v>3</v>
      </c>
      <c r="AK578"/>
      <c r="AL578" s="138">
        <f t="shared" si="206"/>
        <v>3.42</v>
      </c>
      <c r="AM578" s="138" t="str">
        <f t="shared" si="207"/>
        <v/>
      </c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  <c r="DQ578"/>
      <c r="DR578"/>
      <c r="DS578"/>
      <c r="DT578"/>
      <c r="DU578"/>
      <c r="DV578"/>
      <c r="DW578"/>
      <c r="DX578"/>
      <c r="DY578"/>
      <c r="DZ578"/>
      <c r="EA578"/>
      <c r="EB578"/>
      <c r="EC578"/>
      <c r="ED578"/>
      <c r="EE578"/>
      <c r="EF578"/>
      <c r="EG578"/>
      <c r="EH578"/>
      <c r="EI578"/>
      <c r="EJ578"/>
      <c r="EK578"/>
      <c r="EL578"/>
      <c r="EM578"/>
      <c r="EN578"/>
      <c r="EO578"/>
      <c r="EP578"/>
      <c r="EQ578"/>
      <c r="ER578"/>
      <c r="ES578"/>
      <c r="ET578"/>
      <c r="EU578"/>
      <c r="EV578"/>
      <c r="EW578"/>
      <c r="EX578"/>
      <c r="EY578"/>
      <c r="EZ578"/>
      <c r="FA578"/>
      <c r="FB578"/>
      <c r="FC578"/>
      <c r="FD578"/>
      <c r="FE578"/>
      <c r="FF578"/>
      <c r="FG578"/>
      <c r="FH578"/>
      <c r="FI578"/>
      <c r="FJ578"/>
      <c r="FK578"/>
      <c r="FL578"/>
      <c r="FM578"/>
      <c r="FN578"/>
      <c r="FO578"/>
      <c r="FP578"/>
      <c r="FQ578"/>
      <c r="FR578"/>
      <c r="FS578"/>
      <c r="FT578"/>
      <c r="FU578"/>
      <c r="FV578"/>
      <c r="FW578"/>
      <c r="FX578"/>
      <c r="FY578"/>
      <c r="FZ578"/>
      <c r="GA578"/>
      <c r="GB578"/>
      <c r="GC578"/>
      <c r="GD578"/>
      <c r="GE578"/>
      <c r="GF578"/>
      <c r="GG578"/>
      <c r="GH578"/>
      <c r="GI578"/>
      <c r="GJ578"/>
      <c r="GK578"/>
      <c r="GL578"/>
      <c r="GM578"/>
      <c r="GN578"/>
      <c r="GO578"/>
      <c r="GP578"/>
      <c r="GQ578"/>
      <c r="GR578"/>
      <c r="GS578"/>
      <c r="GT578"/>
      <c r="GU578"/>
      <c r="GV578"/>
      <c r="GW578"/>
      <c r="GX578"/>
      <c r="GY578"/>
      <c r="GZ578"/>
      <c r="HA578"/>
      <c r="HB578"/>
      <c r="HC578"/>
      <c r="HD578"/>
      <c r="HE578"/>
      <c r="HF578"/>
      <c r="HG578"/>
      <c r="HH578"/>
      <c r="HI578"/>
      <c r="HJ578"/>
      <c r="HK578"/>
      <c r="HL578"/>
      <c r="HM578"/>
      <c r="HN578"/>
      <c r="HO578"/>
      <c r="HP578"/>
      <c r="HQ578"/>
      <c r="HR578"/>
      <c r="HS578"/>
      <c r="HT578"/>
      <c r="HU578"/>
      <c r="HV578"/>
      <c r="HW578"/>
      <c r="HX578"/>
      <c r="HY578"/>
      <c r="HZ578"/>
      <c r="IA578"/>
      <c r="IB578"/>
      <c r="IC578"/>
      <c r="ID578"/>
      <c r="IE578"/>
      <c r="IF578"/>
      <c r="IG578"/>
      <c r="IH578"/>
      <c r="II578"/>
      <c r="IJ578"/>
      <c r="IK578"/>
      <c r="IL578"/>
      <c r="IM578"/>
      <c r="IN578"/>
      <c r="IO578"/>
      <c r="IP578"/>
      <c r="IQ578"/>
      <c r="IR578"/>
      <c r="IS578"/>
      <c r="IT578"/>
      <c r="IU578"/>
      <c r="IV578"/>
      <c r="IW578"/>
      <c r="IX578"/>
      <c r="IY578"/>
      <c r="IZ578"/>
      <c r="JA578"/>
      <c r="JB578"/>
      <c r="JC578"/>
      <c r="JD578"/>
      <c r="JE578"/>
      <c r="JF578"/>
      <c r="JG578"/>
      <c r="JH578"/>
      <c r="JI578"/>
      <c r="JJ578"/>
      <c r="JK578"/>
      <c r="JL578"/>
      <c r="JM578"/>
      <c r="JN578"/>
      <c r="JO578"/>
      <c r="JP578"/>
      <c r="JQ578"/>
      <c r="JR578"/>
      <c r="JS578"/>
      <c r="JT578"/>
      <c r="JU578"/>
      <c r="JV578"/>
      <c r="JW578"/>
      <c r="JX578"/>
      <c r="JY578"/>
      <c r="JZ578"/>
      <c r="KA578"/>
      <c r="KB578"/>
      <c r="KC578"/>
      <c r="KD578"/>
      <c r="KE578"/>
      <c r="KF578"/>
      <c r="KG578"/>
      <c r="KH578"/>
      <c r="KI578"/>
      <c r="KJ578"/>
      <c r="KK578"/>
      <c r="KL578"/>
      <c r="KM578"/>
      <c r="KN578"/>
      <c r="KO578"/>
      <c r="KP578"/>
      <c r="KQ578"/>
      <c r="KR578"/>
      <c r="KS578"/>
      <c r="KT578"/>
      <c r="KU578"/>
      <c r="KV578"/>
      <c r="KW578"/>
      <c r="KX578"/>
      <c r="KY578"/>
      <c r="KZ578"/>
      <c r="LA578"/>
      <c r="LB578"/>
      <c r="LC578"/>
      <c r="LD578"/>
      <c r="LE578"/>
      <c r="LF578"/>
      <c r="LG578"/>
      <c r="LH578"/>
      <c r="LI578"/>
      <c r="LJ578"/>
      <c r="LK578"/>
      <c r="LL578"/>
      <c r="LM578"/>
      <c r="LN578"/>
      <c r="LO578"/>
      <c r="LP578"/>
      <c r="LQ578"/>
      <c r="LR578"/>
      <c r="LS578"/>
      <c r="LT578"/>
      <c r="LU578"/>
      <c r="LV578"/>
      <c r="LW578"/>
      <c r="LX578"/>
      <c r="LY578"/>
      <c r="LZ578"/>
      <c r="MA578"/>
      <c r="MB578"/>
      <c r="MC578"/>
      <c r="MD578"/>
      <c r="ME578"/>
      <c r="MF578"/>
      <c r="MG578"/>
      <c r="MH578"/>
      <c r="MI578"/>
      <c r="MJ578"/>
      <c r="MK578"/>
      <c r="ML578"/>
      <c r="MM578"/>
      <c r="MN578"/>
      <c r="MO578"/>
      <c r="MP578"/>
      <c r="MQ578"/>
      <c r="MR578"/>
      <c r="MS578"/>
      <c r="MT578"/>
      <c r="MU578"/>
      <c r="MV578"/>
      <c r="MW578"/>
      <c r="MX578"/>
      <c r="MY578"/>
      <c r="MZ578"/>
      <c r="NA578"/>
      <c r="NB578"/>
      <c r="NC578"/>
      <c r="ND578"/>
      <c r="NE578"/>
      <c r="NF578"/>
      <c r="NG578"/>
      <c r="NH578"/>
      <c r="NI578"/>
      <c r="NJ578"/>
      <c r="NK578"/>
      <c r="NL578"/>
      <c r="NM578"/>
      <c r="NN578"/>
      <c r="NO578"/>
      <c r="NP578"/>
      <c r="NQ578"/>
      <c r="NR578"/>
      <c r="NS578"/>
      <c r="NT578"/>
      <c r="NU578"/>
      <c r="NV578"/>
      <c r="NW578"/>
      <c r="NX578"/>
      <c r="NY578"/>
      <c r="NZ578"/>
      <c r="OA578"/>
      <c r="OB578"/>
      <c r="OC578"/>
      <c r="OD578"/>
      <c r="OE578"/>
      <c r="OF578"/>
      <c r="OG578"/>
      <c r="OH578"/>
      <c r="OI578"/>
      <c r="OJ578"/>
      <c r="OK578"/>
      <c r="OL578"/>
      <c r="OM578"/>
      <c r="ON578"/>
      <c r="OO578"/>
      <c r="OP578"/>
      <c r="OQ578"/>
      <c r="OR578"/>
      <c r="OS578"/>
      <c r="OT578"/>
      <c r="OU578"/>
      <c r="OV578"/>
      <c r="OW578"/>
      <c r="OX578"/>
      <c r="OY578"/>
      <c r="OZ578"/>
      <c r="PA578"/>
      <c r="PB578"/>
      <c r="PC578"/>
      <c r="PD578"/>
      <c r="PE578"/>
      <c r="PF578"/>
      <c r="PG578"/>
      <c r="PH578"/>
      <c r="PI578"/>
      <c r="PJ578"/>
      <c r="PK578"/>
      <c r="PL578"/>
      <c r="PM578"/>
      <c r="PN578"/>
      <c r="PO578"/>
      <c r="PP578"/>
      <c r="PQ578"/>
      <c r="PR578"/>
      <c r="PS578"/>
      <c r="PT578"/>
      <c r="PU578"/>
      <c r="PV578"/>
      <c r="PW578"/>
      <c r="PX578"/>
      <c r="PY578"/>
      <c r="PZ578"/>
      <c r="QA578"/>
      <c r="QB578"/>
      <c r="QC578"/>
      <c r="QD578"/>
      <c r="QE578"/>
      <c r="QF578"/>
      <c r="QG578"/>
      <c r="QH578"/>
      <c r="QI578"/>
      <c r="QJ578"/>
      <c r="QK578"/>
      <c r="QL578"/>
      <c r="QM578"/>
      <c r="QN578"/>
      <c r="QO578"/>
      <c r="QP578"/>
      <c r="QQ578"/>
      <c r="QR578"/>
      <c r="QS578"/>
      <c r="QT578"/>
      <c r="QU578"/>
      <c r="QV578"/>
      <c r="QW578"/>
      <c r="QX578"/>
      <c r="QY578"/>
      <c r="QZ578"/>
      <c r="RA578"/>
      <c r="RB578"/>
      <c r="RC578"/>
      <c r="RD578"/>
      <c r="RE578"/>
      <c r="RF578"/>
      <c r="RG578"/>
      <c r="RH578"/>
      <c r="RI578"/>
      <c r="RJ578"/>
      <c r="RK578"/>
      <c r="RL578"/>
      <c r="RM578"/>
      <c r="RN578"/>
      <c r="RO578"/>
      <c r="RP578"/>
      <c r="RQ578"/>
      <c r="RR578"/>
      <c r="RS578"/>
      <c r="RT578"/>
      <c r="RU578"/>
      <c r="RV578"/>
      <c r="RW578"/>
      <c r="RX578"/>
      <c r="RY578"/>
      <c r="RZ578"/>
      <c r="SA578"/>
      <c r="SB578"/>
      <c r="SC578"/>
      <c r="SD578"/>
      <c r="SE578"/>
      <c r="SF578"/>
      <c r="SG578"/>
      <c r="SH578"/>
      <c r="SI578"/>
      <c r="SJ578"/>
      <c r="SK578"/>
      <c r="SL578"/>
      <c r="SM578"/>
      <c r="SN578"/>
      <c r="SO578"/>
      <c r="SP578"/>
      <c r="SQ578"/>
      <c r="SR578"/>
      <c r="SS578"/>
      <c r="ST578"/>
      <c r="SU578"/>
      <c r="SV578"/>
      <c r="SW578"/>
      <c r="SX578"/>
      <c r="SY578"/>
      <c r="SZ578"/>
      <c r="TA578"/>
      <c r="TB578"/>
      <c r="TC578"/>
      <c r="TD578"/>
      <c r="TE578"/>
      <c r="TF578"/>
      <c r="TG578"/>
      <c r="TH578"/>
      <c r="TI578"/>
      <c r="TJ578"/>
      <c r="TK578"/>
      <c r="TL578"/>
      <c r="TM578"/>
      <c r="TN578"/>
      <c r="TO578"/>
      <c r="TP578"/>
      <c r="TQ578"/>
      <c r="TR578"/>
      <c r="TS578"/>
      <c r="TT578"/>
      <c r="TU578"/>
      <c r="TV578"/>
      <c r="TW578"/>
      <c r="TX578"/>
      <c r="TY578"/>
      <c r="TZ578"/>
      <c r="UA578"/>
      <c r="UB578"/>
      <c r="UC578"/>
      <c r="UD578"/>
      <c r="UE578"/>
      <c r="UF578"/>
      <c r="UG578"/>
      <c r="UH578"/>
      <c r="UI578"/>
      <c r="UJ578"/>
      <c r="UK578"/>
      <c r="UL578"/>
      <c r="UM578"/>
      <c r="UN578"/>
      <c r="UO578"/>
      <c r="UP578"/>
      <c r="UQ578"/>
      <c r="UR578"/>
      <c r="US578"/>
      <c r="UT578"/>
      <c r="UU578"/>
      <c r="UV578"/>
      <c r="UW578"/>
      <c r="UX578"/>
      <c r="UY578"/>
      <c r="UZ578"/>
      <c r="VA578"/>
      <c r="VB578"/>
      <c r="VC578"/>
      <c r="VD578"/>
      <c r="VE578"/>
      <c r="VF578"/>
      <c r="VG578"/>
      <c r="VH578"/>
      <c r="VI578"/>
      <c r="VJ578"/>
      <c r="VK578"/>
      <c r="VL578"/>
      <c r="VM578"/>
      <c r="VN578"/>
      <c r="VO578"/>
      <c r="VP578"/>
      <c r="VQ578"/>
      <c r="VR578"/>
      <c r="VS578"/>
      <c r="VT578"/>
      <c r="VU578"/>
      <c r="VV578"/>
      <c r="VW578"/>
      <c r="VX578"/>
      <c r="VY578"/>
      <c r="VZ578"/>
      <c r="WA578"/>
      <c r="WB578"/>
      <c r="WC578"/>
      <c r="WD578"/>
      <c r="WE578"/>
      <c r="WF578"/>
      <c r="WG578"/>
      <c r="WH578"/>
      <c r="WI578"/>
      <c r="WJ578"/>
      <c r="WK578"/>
      <c r="WL578"/>
      <c r="WM578"/>
      <c r="WN578"/>
      <c r="WO578"/>
      <c r="WP578"/>
      <c r="WQ578"/>
      <c r="WR578"/>
      <c r="WS578"/>
      <c r="WT578"/>
      <c r="WU578"/>
      <c r="WV578"/>
      <c r="WW578"/>
      <c r="WX578"/>
      <c r="WY578"/>
      <c r="WZ578"/>
      <c r="XA578"/>
      <c r="XB578"/>
      <c r="XC578"/>
      <c r="XD578"/>
      <c r="XE578"/>
      <c r="XF578"/>
      <c r="XG578"/>
      <c r="XH578"/>
      <c r="XI578"/>
      <c r="XJ578"/>
      <c r="XK578"/>
      <c r="XL578"/>
      <c r="XM578"/>
      <c r="XN578"/>
      <c r="XO578"/>
      <c r="XP578"/>
      <c r="XQ578"/>
      <c r="XR578"/>
      <c r="XS578"/>
      <c r="XT578"/>
      <c r="XU578"/>
      <c r="XV578"/>
      <c r="XW578"/>
      <c r="XX578"/>
      <c r="XY578"/>
      <c r="XZ578"/>
      <c r="YA578"/>
      <c r="YB578"/>
      <c r="YC578"/>
      <c r="YD578"/>
      <c r="YE578"/>
      <c r="YF578"/>
      <c r="YG578"/>
      <c r="YH578"/>
      <c r="YI578"/>
      <c r="YJ578"/>
      <c r="YK578"/>
      <c r="YL578"/>
      <c r="YM578"/>
      <c r="YN578"/>
      <c r="YO578"/>
      <c r="YP578"/>
      <c r="YQ578"/>
      <c r="YR578"/>
      <c r="YS578"/>
      <c r="YT578"/>
      <c r="YU578"/>
      <c r="YV578"/>
      <c r="YW578"/>
      <c r="YX578"/>
      <c r="YY578"/>
      <c r="YZ578"/>
      <c r="ZA578"/>
      <c r="ZB578"/>
      <c r="ZC578"/>
      <c r="ZD578"/>
      <c r="ZE578"/>
      <c r="ZF578"/>
      <c r="ZG578"/>
      <c r="ZH578"/>
      <c r="ZI578"/>
      <c r="ZJ578"/>
      <c r="ZK578"/>
      <c r="ZL578"/>
      <c r="ZM578"/>
      <c r="ZN578"/>
      <c r="ZO578"/>
      <c r="ZP578"/>
      <c r="ZQ578"/>
      <c r="ZR578"/>
      <c r="ZS578"/>
      <c r="ZT578"/>
      <c r="ZU578"/>
      <c r="ZV578"/>
      <c r="ZW578"/>
      <c r="ZX578"/>
      <c r="ZY578"/>
      <c r="ZZ578"/>
      <c r="AAA578"/>
      <c r="AAB578"/>
      <c r="AAC578"/>
      <c r="AAD578"/>
      <c r="AAE578"/>
      <c r="AAF578"/>
      <c r="AAG578"/>
      <c r="AAH578"/>
      <c r="AAI578"/>
      <c r="AAJ578"/>
      <c r="AAK578"/>
      <c r="AAL578"/>
      <c r="AAM578"/>
      <c r="AAN578"/>
      <c r="AAO578"/>
      <c r="AAP578"/>
      <c r="AAQ578"/>
      <c r="AAR578"/>
      <c r="AAS578"/>
      <c r="AAT578"/>
      <c r="AAU578"/>
      <c r="AAV578"/>
      <c r="AAW578"/>
      <c r="AAX578"/>
      <c r="AAY578"/>
      <c r="AAZ578"/>
      <c r="ABA578"/>
      <c r="ABB578"/>
      <c r="ABC578"/>
      <c r="ABD578"/>
      <c r="ABE578"/>
      <c r="ABF578"/>
      <c r="ABG578"/>
      <c r="ABH578"/>
      <c r="ABI578"/>
      <c r="ABJ578"/>
      <c r="ABK578"/>
      <c r="ABL578"/>
      <c r="ABM578"/>
      <c r="ABN578"/>
      <c r="ABO578"/>
      <c r="ABP578"/>
      <c r="ABQ578"/>
      <c r="ABR578"/>
      <c r="ABS578"/>
      <c r="ABT578"/>
      <c r="ABU578"/>
      <c r="ABV578"/>
      <c r="ABW578"/>
      <c r="ABX578"/>
      <c r="ABY578"/>
      <c r="ABZ578"/>
      <c r="ACA578"/>
      <c r="ACB578"/>
      <c r="ACC578"/>
      <c r="ACD578"/>
      <c r="ACE578"/>
      <c r="ACF578"/>
      <c r="ACG578"/>
      <c r="ACH578"/>
      <c r="ACI578"/>
      <c r="ACJ578"/>
      <c r="ACK578"/>
      <c r="ACL578"/>
      <c r="ACM578"/>
      <c r="ACN578"/>
      <c r="ACO578"/>
      <c r="ACP578"/>
      <c r="ACQ578"/>
      <c r="ACR578"/>
      <c r="ACS578"/>
      <c r="ACT578"/>
      <c r="ACU578"/>
      <c r="ACV578"/>
      <c r="ACW578"/>
      <c r="ACX578"/>
      <c r="ACY578"/>
      <c r="ACZ578"/>
      <c r="ADA578"/>
      <c r="ADB578"/>
      <c r="ADC578"/>
      <c r="ADD578"/>
      <c r="ADE578"/>
      <c r="ADF578"/>
      <c r="ADG578"/>
      <c r="ADH578"/>
      <c r="ADI578"/>
      <c r="ADJ578"/>
      <c r="ADK578"/>
      <c r="ADL578"/>
      <c r="ADM578"/>
      <c r="ADN578"/>
      <c r="ADO578"/>
      <c r="ADP578"/>
      <c r="ADQ578"/>
      <c r="ADR578"/>
      <c r="ADS578"/>
      <c r="ADT578"/>
      <c r="ADU578"/>
      <c r="ADV578"/>
      <c r="ADW578"/>
      <c r="ADX578"/>
      <c r="ADY578"/>
      <c r="ADZ578"/>
      <c r="AEA578"/>
      <c r="AEB578"/>
      <c r="AEC578"/>
      <c r="AED578"/>
      <c r="AEE578"/>
      <c r="AEF578"/>
      <c r="AEG578"/>
      <c r="AEH578"/>
      <c r="AEI578"/>
      <c r="AEJ578"/>
      <c r="AEK578"/>
      <c r="AEL578"/>
      <c r="AEM578"/>
      <c r="AEN578"/>
      <c r="AEO578"/>
      <c r="AEP578"/>
      <c r="AEQ578"/>
      <c r="AER578"/>
      <c r="AES578"/>
      <c r="AET578"/>
      <c r="AEU578"/>
      <c r="AEV578"/>
      <c r="AEW578"/>
      <c r="AEX578"/>
      <c r="AEY578"/>
      <c r="AEZ578"/>
      <c r="AFA578"/>
      <c r="AFB578"/>
      <c r="AFC578"/>
      <c r="AFD578"/>
      <c r="AFE578"/>
      <c r="AFF578"/>
      <c r="AFG578"/>
      <c r="AFH578"/>
      <c r="AFI578"/>
      <c r="AFJ578"/>
      <c r="AFK578"/>
      <c r="AFL578"/>
      <c r="AFM578"/>
      <c r="AFN578"/>
      <c r="AFO578"/>
      <c r="AFP578"/>
      <c r="AFQ578"/>
      <c r="AFR578"/>
      <c r="AFS578"/>
      <c r="AFT578"/>
      <c r="AFU578"/>
      <c r="AFV578"/>
      <c r="AFW578"/>
      <c r="AFX578"/>
      <c r="AFY578"/>
      <c r="AFZ578"/>
      <c r="AGA578"/>
      <c r="AGB578"/>
      <c r="AGC578"/>
      <c r="AGD578"/>
      <c r="AGE578"/>
      <c r="AGF578"/>
      <c r="AGG578"/>
      <c r="AGH578"/>
      <c r="AGI578"/>
      <c r="AGJ578"/>
      <c r="AGK578"/>
      <c r="AGL578"/>
      <c r="AGM578"/>
      <c r="AGN578"/>
      <c r="AGO578"/>
      <c r="AGP578"/>
      <c r="AGQ578"/>
      <c r="AGR578"/>
      <c r="AGS578"/>
      <c r="AGT578"/>
      <c r="AGU578"/>
      <c r="AGV578"/>
      <c r="AGW578"/>
      <c r="AGX578"/>
      <c r="AGY578"/>
      <c r="AGZ578"/>
      <c r="AHA578"/>
      <c r="AHB578"/>
      <c r="AHC578"/>
      <c r="AHD578"/>
      <c r="AHE578"/>
      <c r="AHF578"/>
      <c r="AHG578"/>
      <c r="AHH578"/>
      <c r="AHI578"/>
      <c r="AHJ578"/>
      <c r="AHK578"/>
      <c r="AHL578"/>
      <c r="AHM578"/>
      <c r="AHN578"/>
      <c r="AHO578"/>
      <c r="AHP578"/>
      <c r="AHQ578"/>
      <c r="AHR578"/>
      <c r="AHS578"/>
      <c r="AHT578"/>
      <c r="AHU578"/>
      <c r="AHV578"/>
      <c r="AHW578"/>
      <c r="AHX578"/>
      <c r="AHY578"/>
      <c r="AHZ578"/>
      <c r="AIA578"/>
      <c r="AIB578"/>
      <c r="AIC578"/>
      <c r="AID578"/>
      <c r="AIE578"/>
      <c r="AIF578"/>
      <c r="AIG578"/>
      <c r="AIH578"/>
      <c r="AII578"/>
      <c r="AIJ578"/>
      <c r="AIK578"/>
      <c r="AIL578"/>
      <c r="AIM578"/>
      <c r="AIN578"/>
      <c r="AIO578"/>
      <c r="AIP578"/>
      <c r="AIQ578"/>
      <c r="AIR578"/>
      <c r="AIS578"/>
      <c r="AIT578"/>
      <c r="AIU578"/>
      <c r="AIV578"/>
      <c r="AIW578"/>
      <c r="AIX578"/>
      <c r="AIY578"/>
      <c r="AIZ578"/>
      <c r="AJA578"/>
      <c r="AJB578"/>
      <c r="AJC578"/>
      <c r="AJD578"/>
      <c r="AJE578"/>
      <c r="AJF578"/>
      <c r="AJG578"/>
      <c r="AJH578"/>
      <c r="AJI578"/>
      <c r="AJJ578"/>
      <c r="AJK578"/>
      <c r="AJL578"/>
      <c r="AJM578"/>
      <c r="AJN578"/>
      <c r="AJO578"/>
      <c r="AJP578"/>
      <c r="AJQ578"/>
      <c r="AJR578"/>
      <c r="AJS578"/>
      <c r="AJT578"/>
      <c r="AJU578"/>
      <c r="AJV578"/>
      <c r="AJW578"/>
      <c r="AJX578"/>
      <c r="AJY578"/>
      <c r="AJZ578"/>
      <c r="AKA578"/>
      <c r="AKB578"/>
      <c r="AKC578"/>
      <c r="AKD578"/>
      <c r="AKE578"/>
      <c r="AKF578"/>
      <c r="AKG578"/>
      <c r="AKH578"/>
      <c r="AKI578"/>
      <c r="AKJ578"/>
      <c r="AKK578"/>
      <c r="AKL578"/>
      <c r="AKM578"/>
      <c r="AKN578"/>
      <c r="AKO578"/>
      <c r="AKP578"/>
      <c r="AKQ578"/>
      <c r="AKR578"/>
      <c r="AKS578"/>
      <c r="AKT578"/>
      <c r="AKU578"/>
      <c r="AKV578"/>
      <c r="AKW578"/>
      <c r="AKX578"/>
      <c r="AKY578"/>
      <c r="AKZ578"/>
      <c r="ALA578"/>
      <c r="ALB578"/>
      <c r="ALC578"/>
      <c r="ALD578"/>
      <c r="ALE578"/>
      <c r="ALF578"/>
      <c r="ALG578"/>
      <c r="ALH578"/>
      <c r="ALI578"/>
      <c r="ALJ578"/>
      <c r="ALK578"/>
      <c r="ALL578"/>
      <c r="ALM578"/>
      <c r="ALN578"/>
      <c r="ALO578"/>
      <c r="ALP578"/>
      <c r="ALQ578"/>
      <c r="ALR578"/>
      <c r="ALS578"/>
      <c r="ALT578"/>
      <c r="ALU578"/>
      <c r="ALV578"/>
      <c r="ALW578"/>
      <c r="ALX578"/>
      <c r="ALY578"/>
      <c r="ALZ578"/>
      <c r="AMA578"/>
      <c r="AMB578"/>
      <c r="AMC578"/>
      <c r="AMD578"/>
      <c r="AME578"/>
      <c r="AMF578"/>
      <c r="AMG578"/>
      <c r="AMH578"/>
      <c r="AMI578"/>
      <c r="AMJ578"/>
      <c r="AMK578"/>
      <c r="AML578"/>
      <c r="AMM578"/>
      <c r="AMN578"/>
      <c r="AMO578"/>
      <c r="AMP578"/>
      <c r="AMQ578"/>
      <c r="AMR578"/>
      <c r="AMS578"/>
      <c r="AMT578"/>
      <c r="AMU578"/>
    </row>
    <row r="579" spans="3:1038" s="6" customFormat="1" ht="15" customHeight="1" x14ac:dyDescent="0.25">
      <c r="C579" s="6" t="str">
        <f t="shared" si="195"/>
        <v>State</v>
      </c>
      <c r="D579" s="6" t="str">
        <f t="shared" si="196"/>
        <v>HPX 50 DHPTNE 120  (50 gal)</v>
      </c>
      <c r="E579" s="6">
        <f t="shared" si="197"/>
        <v>2300813</v>
      </c>
      <c r="F579" s="55">
        <f t="shared" si="198"/>
        <v>50</v>
      </c>
      <c r="G579" s="6" t="str">
        <f t="shared" si="199"/>
        <v>AOSmithHPTU50</v>
      </c>
      <c r="H579" s="114">
        <f t="shared" si="200"/>
        <v>0</v>
      </c>
      <c r="I579" s="152" t="str">
        <f t="shared" si="201"/>
        <v>StateHPX50DHPTNE</v>
      </c>
      <c r="J579" s="114">
        <v>3</v>
      </c>
      <c r="K579" s="219">
        <v>3.42</v>
      </c>
      <c r="L579" s="91" t="s">
        <v>188</v>
      </c>
      <c r="M579" s="32">
        <v>3</v>
      </c>
      <c r="N579" s="75">
        <f t="shared" si="202"/>
        <v>23</v>
      </c>
      <c r="O579" s="9" t="s">
        <v>39</v>
      </c>
      <c r="P579" s="62">
        <f t="shared" si="265"/>
        <v>8</v>
      </c>
      <c r="Q579" s="164">
        <f t="shared" si="191"/>
        <v>2300813</v>
      </c>
      <c r="R579" s="59" t="str">
        <f t="shared" si="203"/>
        <v>HPX 50 DHPTNE 120  (50 gal)</v>
      </c>
      <c r="S579" s="151">
        <f t="shared" si="192"/>
        <v>1</v>
      </c>
      <c r="T579" s="10" t="s">
        <v>41</v>
      </c>
      <c r="U579" s="11">
        <v>50</v>
      </c>
      <c r="V579" s="30" t="s">
        <v>81</v>
      </c>
      <c r="W579" s="80" t="s">
        <v>106</v>
      </c>
      <c r="X579" s="85" t="str">
        <f t="shared" si="193"/>
        <v>AOSmithHPTU50</v>
      </c>
      <c r="Y579" s="113">
        <v>0</v>
      </c>
      <c r="Z579" s="42" t="s">
        <v>8</v>
      </c>
      <c r="AA579" s="43">
        <v>42545</v>
      </c>
      <c r="AB579" s="44" t="s">
        <v>80</v>
      </c>
      <c r="AC579" s="124" t="str">
        <f t="shared" si="204"/>
        <v>2,     2300813,   "HPX 50 DHPTNE 120  (50 gal)"</v>
      </c>
      <c r="AD579" s="126" t="str">
        <f t="shared" si="266"/>
        <v>State</v>
      </c>
      <c r="AE579" s="127" t="s">
        <v>667</v>
      </c>
      <c r="AF579" s="167">
        <f t="shared" si="194"/>
        <v>1</v>
      </c>
      <c r="AG579" s="124" t="str">
        <f t="shared" si="205"/>
        <v xml:space="preserve">          case  HPX 50 DHPTNE 120  (50 gal)   :   "StateHPX50DHPTNE"</v>
      </c>
      <c r="AH579" s="6">
        <v>3.42</v>
      </c>
      <c r="AJ579" s="6">
        <v>3</v>
      </c>
      <c r="AK579"/>
      <c r="AL579" s="138">
        <f t="shared" si="206"/>
        <v>3.42</v>
      </c>
      <c r="AM579" s="138" t="str">
        <f t="shared" si="207"/>
        <v/>
      </c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  <c r="CO579"/>
      <c r="CP579"/>
      <c r="CQ579"/>
      <c r="CR579"/>
      <c r="CS579"/>
      <c r="CT579"/>
      <c r="CU579"/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  <c r="DQ579"/>
      <c r="DR579"/>
      <c r="DS579"/>
      <c r="DT579"/>
      <c r="DU579"/>
      <c r="DV579"/>
      <c r="DW579"/>
      <c r="DX579"/>
      <c r="DY579"/>
      <c r="DZ579"/>
      <c r="EA579"/>
      <c r="EB579"/>
      <c r="EC579"/>
      <c r="ED579"/>
      <c r="EE579"/>
      <c r="EF579"/>
      <c r="EG579"/>
      <c r="EH579"/>
      <c r="EI579"/>
      <c r="EJ579"/>
      <c r="EK579"/>
      <c r="EL579"/>
      <c r="EM579"/>
      <c r="EN579"/>
      <c r="EO579"/>
      <c r="EP579"/>
      <c r="EQ579"/>
      <c r="ER579"/>
      <c r="ES579"/>
      <c r="ET579"/>
      <c r="EU579"/>
      <c r="EV579"/>
      <c r="EW579"/>
      <c r="EX579"/>
      <c r="EY579"/>
      <c r="EZ579"/>
      <c r="FA579"/>
      <c r="FB579"/>
      <c r="FC579"/>
      <c r="FD579"/>
      <c r="FE579"/>
      <c r="FF579"/>
      <c r="FG579"/>
      <c r="FH579"/>
      <c r="FI579"/>
      <c r="FJ579"/>
      <c r="FK579"/>
      <c r="FL579"/>
      <c r="FM579"/>
      <c r="FN579"/>
      <c r="FO579"/>
      <c r="FP579"/>
      <c r="FQ579"/>
      <c r="FR579"/>
      <c r="FS579"/>
      <c r="FT579"/>
      <c r="FU579"/>
      <c r="FV579"/>
      <c r="FW579"/>
      <c r="FX579"/>
      <c r="FY579"/>
      <c r="FZ579"/>
      <c r="GA579"/>
      <c r="GB579"/>
      <c r="GC579"/>
      <c r="GD579"/>
      <c r="GE579"/>
      <c r="GF579"/>
      <c r="GG579"/>
      <c r="GH579"/>
      <c r="GI579"/>
      <c r="GJ579"/>
      <c r="GK579"/>
      <c r="GL579"/>
      <c r="GM579"/>
      <c r="GN579"/>
      <c r="GO579"/>
      <c r="GP579"/>
      <c r="GQ579"/>
      <c r="GR579"/>
      <c r="GS579"/>
      <c r="GT579"/>
      <c r="GU579"/>
      <c r="GV579"/>
      <c r="GW579"/>
      <c r="GX579"/>
      <c r="GY579"/>
      <c r="GZ579"/>
      <c r="HA579"/>
      <c r="HB579"/>
      <c r="HC579"/>
      <c r="HD579"/>
      <c r="HE579"/>
      <c r="HF579"/>
      <c r="HG579"/>
      <c r="HH579"/>
      <c r="HI579"/>
      <c r="HJ579"/>
      <c r="HK579"/>
      <c r="HL579"/>
      <c r="HM579"/>
      <c r="HN579"/>
      <c r="HO579"/>
      <c r="HP579"/>
      <c r="HQ579"/>
      <c r="HR579"/>
      <c r="HS579"/>
      <c r="HT579"/>
      <c r="HU579"/>
      <c r="HV579"/>
      <c r="HW579"/>
      <c r="HX579"/>
      <c r="HY579"/>
      <c r="HZ579"/>
      <c r="IA579"/>
      <c r="IB579"/>
      <c r="IC579"/>
      <c r="ID579"/>
      <c r="IE579"/>
      <c r="IF579"/>
      <c r="IG579"/>
      <c r="IH579"/>
      <c r="II579"/>
      <c r="IJ579"/>
      <c r="IK579"/>
      <c r="IL579"/>
      <c r="IM579"/>
      <c r="IN579"/>
      <c r="IO579"/>
      <c r="IP579"/>
      <c r="IQ579"/>
      <c r="IR579"/>
      <c r="IS579"/>
      <c r="IT579"/>
      <c r="IU579"/>
      <c r="IV579"/>
      <c r="IW579"/>
      <c r="IX579"/>
      <c r="IY579"/>
      <c r="IZ579"/>
      <c r="JA579"/>
      <c r="JB579"/>
      <c r="JC579"/>
      <c r="JD579"/>
      <c r="JE579"/>
      <c r="JF579"/>
      <c r="JG579"/>
      <c r="JH579"/>
      <c r="JI579"/>
      <c r="JJ579"/>
      <c r="JK579"/>
      <c r="JL579"/>
      <c r="JM579"/>
      <c r="JN579"/>
      <c r="JO579"/>
      <c r="JP579"/>
      <c r="JQ579"/>
      <c r="JR579"/>
      <c r="JS579"/>
      <c r="JT579"/>
      <c r="JU579"/>
      <c r="JV579"/>
      <c r="JW579"/>
      <c r="JX579"/>
      <c r="JY579"/>
      <c r="JZ579"/>
      <c r="KA579"/>
      <c r="KB579"/>
      <c r="KC579"/>
      <c r="KD579"/>
      <c r="KE579"/>
      <c r="KF579"/>
      <c r="KG579"/>
      <c r="KH579"/>
      <c r="KI579"/>
      <c r="KJ579"/>
      <c r="KK579"/>
      <c r="KL579"/>
      <c r="KM579"/>
      <c r="KN579"/>
      <c r="KO579"/>
      <c r="KP579"/>
      <c r="KQ579"/>
      <c r="KR579"/>
      <c r="KS579"/>
      <c r="KT579"/>
      <c r="KU579"/>
      <c r="KV579"/>
      <c r="KW579"/>
      <c r="KX579"/>
      <c r="KY579"/>
      <c r="KZ579"/>
      <c r="LA579"/>
      <c r="LB579"/>
      <c r="LC579"/>
      <c r="LD579"/>
      <c r="LE579"/>
      <c r="LF579"/>
      <c r="LG579"/>
      <c r="LH579"/>
      <c r="LI579"/>
      <c r="LJ579"/>
      <c r="LK579"/>
      <c r="LL579"/>
      <c r="LM579"/>
      <c r="LN579"/>
      <c r="LO579"/>
      <c r="LP579"/>
      <c r="LQ579"/>
      <c r="LR579"/>
      <c r="LS579"/>
      <c r="LT579"/>
      <c r="LU579"/>
      <c r="LV579"/>
      <c r="LW579"/>
      <c r="LX579"/>
      <c r="LY579"/>
      <c r="LZ579"/>
      <c r="MA579"/>
      <c r="MB579"/>
      <c r="MC579"/>
      <c r="MD579"/>
      <c r="ME579"/>
      <c r="MF579"/>
      <c r="MG579"/>
      <c r="MH579"/>
      <c r="MI579"/>
      <c r="MJ579"/>
      <c r="MK579"/>
      <c r="ML579"/>
      <c r="MM579"/>
      <c r="MN579"/>
      <c r="MO579"/>
      <c r="MP579"/>
      <c r="MQ579"/>
      <c r="MR579"/>
      <c r="MS579"/>
      <c r="MT579"/>
      <c r="MU579"/>
      <c r="MV579"/>
      <c r="MW579"/>
      <c r="MX579"/>
      <c r="MY579"/>
      <c r="MZ579"/>
      <c r="NA579"/>
      <c r="NB579"/>
      <c r="NC579"/>
      <c r="ND579"/>
      <c r="NE579"/>
      <c r="NF579"/>
      <c r="NG579"/>
      <c r="NH579"/>
      <c r="NI579"/>
      <c r="NJ579"/>
      <c r="NK579"/>
      <c r="NL579"/>
      <c r="NM579"/>
      <c r="NN579"/>
      <c r="NO579"/>
      <c r="NP579"/>
      <c r="NQ579"/>
      <c r="NR579"/>
      <c r="NS579"/>
      <c r="NT579"/>
      <c r="NU579"/>
      <c r="NV579"/>
      <c r="NW579"/>
      <c r="NX579"/>
      <c r="NY579"/>
      <c r="NZ579"/>
      <c r="OA579"/>
      <c r="OB579"/>
      <c r="OC579"/>
      <c r="OD579"/>
      <c r="OE579"/>
      <c r="OF579"/>
      <c r="OG579"/>
      <c r="OH579"/>
      <c r="OI579"/>
      <c r="OJ579"/>
      <c r="OK579"/>
      <c r="OL579"/>
      <c r="OM579"/>
      <c r="ON579"/>
      <c r="OO579"/>
      <c r="OP579"/>
      <c r="OQ579"/>
      <c r="OR579"/>
      <c r="OS579"/>
      <c r="OT579"/>
      <c r="OU579"/>
      <c r="OV579"/>
      <c r="OW579"/>
      <c r="OX579"/>
      <c r="OY579"/>
      <c r="OZ579"/>
      <c r="PA579"/>
      <c r="PB579"/>
      <c r="PC579"/>
      <c r="PD579"/>
      <c r="PE579"/>
      <c r="PF579"/>
      <c r="PG579"/>
      <c r="PH579"/>
      <c r="PI579"/>
      <c r="PJ579"/>
      <c r="PK579"/>
      <c r="PL579"/>
      <c r="PM579"/>
      <c r="PN579"/>
      <c r="PO579"/>
      <c r="PP579"/>
      <c r="PQ579"/>
      <c r="PR579"/>
      <c r="PS579"/>
      <c r="PT579"/>
      <c r="PU579"/>
      <c r="PV579"/>
      <c r="PW579"/>
      <c r="PX579"/>
      <c r="PY579"/>
      <c r="PZ579"/>
      <c r="QA579"/>
      <c r="QB579"/>
      <c r="QC579"/>
      <c r="QD579"/>
      <c r="QE579"/>
      <c r="QF579"/>
      <c r="QG579"/>
      <c r="QH579"/>
      <c r="QI579"/>
      <c r="QJ579"/>
      <c r="QK579"/>
      <c r="QL579"/>
      <c r="QM579"/>
      <c r="QN579"/>
      <c r="QO579"/>
      <c r="QP579"/>
      <c r="QQ579"/>
      <c r="QR579"/>
      <c r="QS579"/>
      <c r="QT579"/>
      <c r="QU579"/>
      <c r="QV579"/>
      <c r="QW579"/>
      <c r="QX579"/>
      <c r="QY579"/>
      <c r="QZ579"/>
      <c r="RA579"/>
      <c r="RB579"/>
      <c r="RC579"/>
      <c r="RD579"/>
      <c r="RE579"/>
      <c r="RF579"/>
      <c r="RG579"/>
      <c r="RH579"/>
      <c r="RI579"/>
      <c r="RJ579"/>
      <c r="RK579"/>
      <c r="RL579"/>
      <c r="RM579"/>
      <c r="RN579"/>
      <c r="RO579"/>
      <c r="RP579"/>
      <c r="RQ579"/>
      <c r="RR579"/>
      <c r="RS579"/>
      <c r="RT579"/>
      <c r="RU579"/>
      <c r="RV579"/>
      <c r="RW579"/>
      <c r="RX579"/>
      <c r="RY579"/>
      <c r="RZ579"/>
      <c r="SA579"/>
      <c r="SB579"/>
      <c r="SC579"/>
      <c r="SD579"/>
      <c r="SE579"/>
      <c r="SF579"/>
      <c r="SG579"/>
      <c r="SH579"/>
      <c r="SI579"/>
      <c r="SJ579"/>
      <c r="SK579"/>
      <c r="SL579"/>
      <c r="SM579"/>
      <c r="SN579"/>
      <c r="SO579"/>
      <c r="SP579"/>
      <c r="SQ579"/>
      <c r="SR579"/>
      <c r="SS579"/>
      <c r="ST579"/>
      <c r="SU579"/>
      <c r="SV579"/>
      <c r="SW579"/>
      <c r="SX579"/>
      <c r="SY579"/>
      <c r="SZ579"/>
      <c r="TA579"/>
      <c r="TB579"/>
      <c r="TC579"/>
      <c r="TD579"/>
      <c r="TE579"/>
      <c r="TF579"/>
      <c r="TG579"/>
      <c r="TH579"/>
      <c r="TI579"/>
      <c r="TJ579"/>
      <c r="TK579"/>
      <c r="TL579"/>
      <c r="TM579"/>
      <c r="TN579"/>
      <c r="TO579"/>
      <c r="TP579"/>
      <c r="TQ579"/>
      <c r="TR579"/>
      <c r="TS579"/>
      <c r="TT579"/>
      <c r="TU579"/>
      <c r="TV579"/>
      <c r="TW579"/>
      <c r="TX579"/>
      <c r="TY579"/>
      <c r="TZ579"/>
      <c r="UA579"/>
      <c r="UB579"/>
      <c r="UC579"/>
      <c r="UD579"/>
      <c r="UE579"/>
      <c r="UF579"/>
      <c r="UG579"/>
      <c r="UH579"/>
      <c r="UI579"/>
      <c r="UJ579"/>
      <c r="UK579"/>
      <c r="UL579"/>
      <c r="UM579"/>
      <c r="UN579"/>
      <c r="UO579"/>
      <c r="UP579"/>
      <c r="UQ579"/>
      <c r="UR579"/>
      <c r="US579"/>
      <c r="UT579"/>
      <c r="UU579"/>
      <c r="UV579"/>
      <c r="UW579"/>
      <c r="UX579"/>
      <c r="UY579"/>
      <c r="UZ579"/>
      <c r="VA579"/>
      <c r="VB579"/>
      <c r="VC579"/>
      <c r="VD579"/>
      <c r="VE579"/>
      <c r="VF579"/>
      <c r="VG579"/>
      <c r="VH579"/>
      <c r="VI579"/>
      <c r="VJ579"/>
      <c r="VK579"/>
      <c r="VL579"/>
      <c r="VM579"/>
      <c r="VN579"/>
      <c r="VO579"/>
      <c r="VP579"/>
      <c r="VQ579"/>
      <c r="VR579"/>
      <c r="VS579"/>
      <c r="VT579"/>
      <c r="VU579"/>
      <c r="VV579"/>
      <c r="VW579"/>
      <c r="VX579"/>
      <c r="VY579"/>
      <c r="VZ579"/>
      <c r="WA579"/>
      <c r="WB579"/>
      <c r="WC579"/>
      <c r="WD579"/>
      <c r="WE579"/>
      <c r="WF579"/>
      <c r="WG579"/>
      <c r="WH579"/>
      <c r="WI579"/>
      <c r="WJ579"/>
      <c r="WK579"/>
      <c r="WL579"/>
      <c r="WM579"/>
      <c r="WN579"/>
      <c r="WO579"/>
      <c r="WP579"/>
      <c r="WQ579"/>
      <c r="WR579"/>
      <c r="WS579"/>
      <c r="WT579"/>
      <c r="WU579"/>
      <c r="WV579"/>
      <c r="WW579"/>
      <c r="WX579"/>
      <c r="WY579"/>
      <c r="WZ579"/>
      <c r="XA579"/>
      <c r="XB579"/>
      <c r="XC579"/>
      <c r="XD579"/>
      <c r="XE579"/>
      <c r="XF579"/>
      <c r="XG579"/>
      <c r="XH579"/>
      <c r="XI579"/>
      <c r="XJ579"/>
      <c r="XK579"/>
      <c r="XL579"/>
      <c r="XM579"/>
      <c r="XN579"/>
      <c r="XO579"/>
      <c r="XP579"/>
      <c r="XQ579"/>
      <c r="XR579"/>
      <c r="XS579"/>
      <c r="XT579"/>
      <c r="XU579"/>
      <c r="XV579"/>
      <c r="XW579"/>
      <c r="XX579"/>
      <c r="XY579"/>
      <c r="XZ579"/>
      <c r="YA579"/>
      <c r="YB579"/>
      <c r="YC579"/>
      <c r="YD579"/>
      <c r="YE579"/>
      <c r="YF579"/>
      <c r="YG579"/>
      <c r="YH579"/>
      <c r="YI579"/>
      <c r="YJ579"/>
      <c r="YK579"/>
      <c r="YL579"/>
      <c r="YM579"/>
      <c r="YN579"/>
      <c r="YO579"/>
      <c r="YP579"/>
      <c r="YQ579"/>
      <c r="YR579"/>
      <c r="YS579"/>
      <c r="YT579"/>
      <c r="YU579"/>
      <c r="YV579"/>
      <c r="YW579"/>
      <c r="YX579"/>
      <c r="YY579"/>
      <c r="YZ579"/>
      <c r="ZA579"/>
      <c r="ZB579"/>
      <c r="ZC579"/>
      <c r="ZD579"/>
      <c r="ZE579"/>
      <c r="ZF579"/>
      <c r="ZG579"/>
      <c r="ZH579"/>
      <c r="ZI579"/>
      <c r="ZJ579"/>
      <c r="ZK579"/>
      <c r="ZL579"/>
      <c r="ZM579"/>
      <c r="ZN579"/>
      <c r="ZO579"/>
      <c r="ZP579"/>
      <c r="ZQ579"/>
      <c r="ZR579"/>
      <c r="ZS579"/>
      <c r="ZT579"/>
      <c r="ZU579"/>
      <c r="ZV579"/>
      <c r="ZW579"/>
      <c r="ZX579"/>
      <c r="ZY579"/>
      <c r="ZZ579"/>
      <c r="AAA579"/>
      <c r="AAB579"/>
      <c r="AAC579"/>
      <c r="AAD579"/>
      <c r="AAE579"/>
      <c r="AAF579"/>
      <c r="AAG579"/>
      <c r="AAH579"/>
      <c r="AAI579"/>
      <c r="AAJ579"/>
      <c r="AAK579"/>
      <c r="AAL579"/>
      <c r="AAM579"/>
      <c r="AAN579"/>
      <c r="AAO579"/>
      <c r="AAP579"/>
      <c r="AAQ579"/>
      <c r="AAR579"/>
      <c r="AAS579"/>
      <c r="AAT579"/>
      <c r="AAU579"/>
      <c r="AAV579"/>
      <c r="AAW579"/>
      <c r="AAX579"/>
      <c r="AAY579"/>
      <c r="AAZ579"/>
      <c r="ABA579"/>
      <c r="ABB579"/>
      <c r="ABC579"/>
      <c r="ABD579"/>
      <c r="ABE579"/>
      <c r="ABF579"/>
      <c r="ABG579"/>
      <c r="ABH579"/>
      <c r="ABI579"/>
      <c r="ABJ579"/>
      <c r="ABK579"/>
      <c r="ABL579"/>
      <c r="ABM579"/>
      <c r="ABN579"/>
      <c r="ABO579"/>
      <c r="ABP579"/>
      <c r="ABQ579"/>
      <c r="ABR579"/>
      <c r="ABS579"/>
      <c r="ABT579"/>
      <c r="ABU579"/>
      <c r="ABV579"/>
      <c r="ABW579"/>
      <c r="ABX579"/>
      <c r="ABY579"/>
      <c r="ABZ579"/>
      <c r="ACA579"/>
      <c r="ACB579"/>
      <c r="ACC579"/>
      <c r="ACD579"/>
      <c r="ACE579"/>
      <c r="ACF579"/>
      <c r="ACG579"/>
      <c r="ACH579"/>
      <c r="ACI579"/>
      <c r="ACJ579"/>
      <c r="ACK579"/>
      <c r="ACL579"/>
      <c r="ACM579"/>
      <c r="ACN579"/>
      <c r="ACO579"/>
      <c r="ACP579"/>
      <c r="ACQ579"/>
      <c r="ACR579"/>
      <c r="ACS579"/>
      <c r="ACT579"/>
      <c r="ACU579"/>
      <c r="ACV579"/>
      <c r="ACW579"/>
      <c r="ACX579"/>
      <c r="ACY579"/>
      <c r="ACZ579"/>
      <c r="ADA579"/>
      <c r="ADB579"/>
      <c r="ADC579"/>
      <c r="ADD579"/>
      <c r="ADE579"/>
      <c r="ADF579"/>
      <c r="ADG579"/>
      <c r="ADH579"/>
      <c r="ADI579"/>
      <c r="ADJ579"/>
      <c r="ADK579"/>
      <c r="ADL579"/>
      <c r="ADM579"/>
      <c r="ADN579"/>
      <c r="ADO579"/>
      <c r="ADP579"/>
      <c r="ADQ579"/>
      <c r="ADR579"/>
      <c r="ADS579"/>
      <c r="ADT579"/>
      <c r="ADU579"/>
      <c r="ADV579"/>
      <c r="ADW579"/>
      <c r="ADX579"/>
      <c r="ADY579"/>
      <c r="ADZ579"/>
      <c r="AEA579"/>
      <c r="AEB579"/>
      <c r="AEC579"/>
      <c r="AED579"/>
      <c r="AEE579"/>
      <c r="AEF579"/>
      <c r="AEG579"/>
      <c r="AEH579"/>
      <c r="AEI579"/>
      <c r="AEJ579"/>
      <c r="AEK579"/>
      <c r="AEL579"/>
      <c r="AEM579"/>
      <c r="AEN579"/>
      <c r="AEO579"/>
      <c r="AEP579"/>
      <c r="AEQ579"/>
      <c r="AER579"/>
      <c r="AES579"/>
      <c r="AET579"/>
      <c r="AEU579"/>
      <c r="AEV579"/>
      <c r="AEW579"/>
      <c r="AEX579"/>
      <c r="AEY579"/>
      <c r="AEZ579"/>
      <c r="AFA579"/>
      <c r="AFB579"/>
      <c r="AFC579"/>
      <c r="AFD579"/>
      <c r="AFE579"/>
      <c r="AFF579"/>
      <c r="AFG579"/>
      <c r="AFH579"/>
      <c r="AFI579"/>
      <c r="AFJ579"/>
      <c r="AFK579"/>
      <c r="AFL579"/>
      <c r="AFM579"/>
      <c r="AFN579"/>
      <c r="AFO579"/>
      <c r="AFP579"/>
      <c r="AFQ579"/>
      <c r="AFR579"/>
      <c r="AFS579"/>
      <c r="AFT579"/>
      <c r="AFU579"/>
      <c r="AFV579"/>
      <c r="AFW579"/>
      <c r="AFX579"/>
      <c r="AFY579"/>
      <c r="AFZ579"/>
      <c r="AGA579"/>
      <c r="AGB579"/>
      <c r="AGC579"/>
      <c r="AGD579"/>
      <c r="AGE579"/>
      <c r="AGF579"/>
      <c r="AGG579"/>
      <c r="AGH579"/>
      <c r="AGI579"/>
      <c r="AGJ579"/>
      <c r="AGK579"/>
      <c r="AGL579"/>
      <c r="AGM579"/>
      <c r="AGN579"/>
      <c r="AGO579"/>
      <c r="AGP579"/>
      <c r="AGQ579"/>
      <c r="AGR579"/>
      <c r="AGS579"/>
      <c r="AGT579"/>
      <c r="AGU579"/>
      <c r="AGV579"/>
      <c r="AGW579"/>
      <c r="AGX579"/>
      <c r="AGY579"/>
      <c r="AGZ579"/>
      <c r="AHA579"/>
      <c r="AHB579"/>
      <c r="AHC579"/>
      <c r="AHD579"/>
      <c r="AHE579"/>
      <c r="AHF579"/>
      <c r="AHG579"/>
      <c r="AHH579"/>
      <c r="AHI579"/>
      <c r="AHJ579"/>
      <c r="AHK579"/>
      <c r="AHL579"/>
      <c r="AHM579"/>
      <c r="AHN579"/>
      <c r="AHO579"/>
      <c r="AHP579"/>
      <c r="AHQ579"/>
      <c r="AHR579"/>
      <c r="AHS579"/>
      <c r="AHT579"/>
      <c r="AHU579"/>
      <c r="AHV579"/>
      <c r="AHW579"/>
      <c r="AHX579"/>
      <c r="AHY579"/>
      <c r="AHZ579"/>
      <c r="AIA579"/>
      <c r="AIB579"/>
      <c r="AIC579"/>
      <c r="AID579"/>
      <c r="AIE579"/>
      <c r="AIF579"/>
      <c r="AIG579"/>
      <c r="AIH579"/>
      <c r="AII579"/>
      <c r="AIJ579"/>
      <c r="AIK579"/>
      <c r="AIL579"/>
      <c r="AIM579"/>
      <c r="AIN579"/>
      <c r="AIO579"/>
      <c r="AIP579"/>
      <c r="AIQ579"/>
      <c r="AIR579"/>
      <c r="AIS579"/>
      <c r="AIT579"/>
      <c r="AIU579"/>
      <c r="AIV579"/>
      <c r="AIW579"/>
      <c r="AIX579"/>
      <c r="AIY579"/>
      <c r="AIZ579"/>
      <c r="AJA579"/>
      <c r="AJB579"/>
      <c r="AJC579"/>
      <c r="AJD579"/>
      <c r="AJE579"/>
      <c r="AJF579"/>
      <c r="AJG579"/>
      <c r="AJH579"/>
      <c r="AJI579"/>
      <c r="AJJ579"/>
      <c r="AJK579"/>
      <c r="AJL579"/>
      <c r="AJM579"/>
      <c r="AJN579"/>
      <c r="AJO579"/>
      <c r="AJP579"/>
      <c r="AJQ579"/>
      <c r="AJR579"/>
      <c r="AJS579"/>
      <c r="AJT579"/>
      <c r="AJU579"/>
      <c r="AJV579"/>
      <c r="AJW579"/>
      <c r="AJX579"/>
      <c r="AJY579"/>
      <c r="AJZ579"/>
      <c r="AKA579"/>
      <c r="AKB579"/>
      <c r="AKC579"/>
      <c r="AKD579"/>
      <c r="AKE579"/>
      <c r="AKF579"/>
      <c r="AKG579"/>
      <c r="AKH579"/>
      <c r="AKI579"/>
      <c r="AKJ579"/>
      <c r="AKK579"/>
      <c r="AKL579"/>
      <c r="AKM579"/>
      <c r="AKN579"/>
      <c r="AKO579"/>
      <c r="AKP579"/>
      <c r="AKQ579"/>
      <c r="AKR579"/>
      <c r="AKS579"/>
      <c r="AKT579"/>
      <c r="AKU579"/>
      <c r="AKV579"/>
      <c r="AKW579"/>
      <c r="AKX579"/>
      <c r="AKY579"/>
      <c r="AKZ579"/>
      <c r="ALA579"/>
      <c r="ALB579"/>
      <c r="ALC579"/>
      <c r="ALD579"/>
      <c r="ALE579"/>
      <c r="ALF579"/>
      <c r="ALG579"/>
      <c r="ALH579"/>
      <c r="ALI579"/>
      <c r="ALJ579"/>
      <c r="ALK579"/>
      <c r="ALL579"/>
      <c r="ALM579"/>
      <c r="ALN579"/>
      <c r="ALO579"/>
      <c r="ALP579"/>
      <c r="ALQ579"/>
      <c r="ALR579"/>
      <c r="ALS579"/>
      <c r="ALT579"/>
      <c r="ALU579"/>
      <c r="ALV579"/>
      <c r="ALW579"/>
      <c r="ALX579"/>
      <c r="ALY579"/>
      <c r="ALZ579"/>
      <c r="AMA579"/>
      <c r="AMB579"/>
      <c r="AMC579"/>
      <c r="AMD579"/>
      <c r="AME579"/>
      <c r="AMF579"/>
      <c r="AMG579"/>
      <c r="AMH579"/>
      <c r="AMI579"/>
      <c r="AMJ579"/>
      <c r="AMK579"/>
      <c r="AML579"/>
      <c r="AMM579"/>
      <c r="AMN579"/>
      <c r="AMO579"/>
      <c r="AMP579"/>
      <c r="AMQ579"/>
      <c r="AMR579"/>
      <c r="AMS579"/>
      <c r="AMT579"/>
      <c r="AMU579"/>
    </row>
    <row r="580" spans="3:1038" s="6" customFormat="1" ht="15" customHeight="1" x14ac:dyDescent="0.25">
      <c r="C580" s="118" t="str">
        <f t="shared" si="195"/>
        <v>State</v>
      </c>
      <c r="D580" s="118" t="str">
        <f t="shared" si="196"/>
        <v>HPX-50-DHPTDR 130  (50 gal)</v>
      </c>
      <c r="E580" s="118">
        <f t="shared" si="197"/>
        <v>2301313</v>
      </c>
      <c r="F580" s="55">
        <f t="shared" si="198"/>
        <v>50</v>
      </c>
      <c r="G580" s="6" t="str">
        <f t="shared" si="199"/>
        <v>AOSmithHPTU50</v>
      </c>
      <c r="H580" s="114">
        <f t="shared" si="200"/>
        <v>1</v>
      </c>
      <c r="I580" s="152" t="str">
        <f t="shared" si="201"/>
        <v>StateHPX50DHPTDR</v>
      </c>
      <c r="J580" s="114">
        <v>3</v>
      </c>
      <c r="K580" s="219">
        <v>3.45</v>
      </c>
      <c r="L580" s="91" t="s">
        <v>188</v>
      </c>
      <c r="M580" s="32">
        <v>3</v>
      </c>
      <c r="N580" s="75">
        <f t="shared" si="202"/>
        <v>23</v>
      </c>
      <c r="O580" s="9" t="s">
        <v>39</v>
      </c>
      <c r="P580" s="119">
        <v>13</v>
      </c>
      <c r="Q580" s="164">
        <f t="shared" si="191"/>
        <v>2301313</v>
      </c>
      <c r="R580" s="59" t="str">
        <f t="shared" si="203"/>
        <v>HPX-50-DHPTDR 130  (50 gal)</v>
      </c>
      <c r="S580" s="151">
        <f t="shared" si="192"/>
        <v>1</v>
      </c>
      <c r="T580" s="10" t="s">
        <v>362</v>
      </c>
      <c r="U580" s="11">
        <v>50</v>
      </c>
      <c r="V580" s="30" t="s">
        <v>81</v>
      </c>
      <c r="W580" s="80" t="s">
        <v>106</v>
      </c>
      <c r="X580" s="85" t="str">
        <f t="shared" si="193"/>
        <v>AOSmithHPTU50</v>
      </c>
      <c r="Y580" s="115">
        <v>1</v>
      </c>
      <c r="Z580" s="42" t="s">
        <v>8</v>
      </c>
      <c r="AA580" s="43">
        <v>44118</v>
      </c>
      <c r="AB580" s="44" t="s">
        <v>80</v>
      </c>
      <c r="AC580" s="124" t="str">
        <f t="shared" si="204"/>
        <v>2,     2301313,   "HPX-50-DHPTDR 130  (50 gal)"</v>
      </c>
      <c r="AD580" s="126" t="str">
        <f t="shared" si="266"/>
        <v>State</v>
      </c>
      <c r="AE580" s="128" t="s">
        <v>672</v>
      </c>
      <c r="AF580" s="167">
        <f t="shared" si="194"/>
        <v>1</v>
      </c>
      <c r="AG580" s="124" t="str">
        <f t="shared" si="205"/>
        <v xml:space="preserve">          case  HPX-50-DHPTDR 130  (50 gal)   :   "StateHPX50DHPTDR"</v>
      </c>
      <c r="AH580" s="6">
        <v>3.45</v>
      </c>
      <c r="AJ580" s="6">
        <v>3</v>
      </c>
      <c r="AK580"/>
      <c r="AL580" s="138">
        <f t="shared" si="206"/>
        <v>3.45</v>
      </c>
      <c r="AM580" s="138" t="str">
        <f t="shared" si="207"/>
        <v/>
      </c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  <c r="CO580"/>
      <c r="CP580"/>
      <c r="CQ580"/>
      <c r="CR580"/>
      <c r="CS580"/>
      <c r="CT580"/>
      <c r="CU580"/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  <c r="DQ580"/>
      <c r="DR580"/>
      <c r="DS580"/>
      <c r="DT580"/>
      <c r="DU580"/>
      <c r="DV580"/>
      <c r="DW580"/>
      <c r="DX580"/>
      <c r="DY580"/>
      <c r="DZ580"/>
      <c r="EA580"/>
      <c r="EB580"/>
      <c r="EC580"/>
      <c r="ED580"/>
      <c r="EE580"/>
      <c r="EF580"/>
      <c r="EG580"/>
      <c r="EH580"/>
      <c r="EI580"/>
      <c r="EJ580"/>
      <c r="EK580"/>
      <c r="EL580"/>
      <c r="EM580"/>
      <c r="EN580"/>
      <c r="EO580"/>
      <c r="EP580"/>
      <c r="EQ580"/>
      <c r="ER580"/>
      <c r="ES580"/>
      <c r="ET580"/>
      <c r="EU580"/>
      <c r="EV580"/>
      <c r="EW580"/>
      <c r="EX580"/>
      <c r="EY580"/>
      <c r="EZ580"/>
      <c r="FA580"/>
      <c r="FB580"/>
      <c r="FC580"/>
      <c r="FD580"/>
      <c r="FE580"/>
      <c r="FF580"/>
      <c r="FG580"/>
      <c r="FH580"/>
      <c r="FI580"/>
      <c r="FJ580"/>
      <c r="FK580"/>
      <c r="FL580"/>
      <c r="FM580"/>
      <c r="FN580"/>
      <c r="FO580"/>
      <c r="FP580"/>
      <c r="FQ580"/>
      <c r="FR580"/>
      <c r="FS580"/>
      <c r="FT580"/>
      <c r="FU580"/>
      <c r="FV580"/>
      <c r="FW580"/>
      <c r="FX580"/>
      <c r="FY580"/>
      <c r="FZ580"/>
      <c r="GA580"/>
      <c r="GB580"/>
      <c r="GC580"/>
      <c r="GD580"/>
      <c r="GE580"/>
      <c r="GF580"/>
      <c r="GG580"/>
      <c r="GH580"/>
      <c r="GI580"/>
      <c r="GJ580"/>
      <c r="GK580"/>
      <c r="GL580"/>
      <c r="GM580"/>
      <c r="GN580"/>
      <c r="GO580"/>
      <c r="GP580"/>
      <c r="GQ580"/>
      <c r="GR580"/>
      <c r="GS580"/>
      <c r="GT580"/>
      <c r="GU580"/>
      <c r="GV580"/>
      <c r="GW580"/>
      <c r="GX580"/>
      <c r="GY580"/>
      <c r="GZ580"/>
      <c r="HA580"/>
      <c r="HB580"/>
      <c r="HC580"/>
      <c r="HD580"/>
      <c r="HE580"/>
      <c r="HF580"/>
      <c r="HG580"/>
      <c r="HH580"/>
      <c r="HI580"/>
      <c r="HJ580"/>
      <c r="HK580"/>
      <c r="HL580"/>
      <c r="HM580"/>
      <c r="HN580"/>
      <c r="HO580"/>
      <c r="HP580"/>
      <c r="HQ580"/>
      <c r="HR580"/>
      <c r="HS580"/>
      <c r="HT580"/>
      <c r="HU580"/>
      <c r="HV580"/>
      <c r="HW580"/>
      <c r="HX580"/>
      <c r="HY580"/>
      <c r="HZ580"/>
      <c r="IA580"/>
      <c r="IB580"/>
      <c r="IC580"/>
      <c r="ID580"/>
      <c r="IE580"/>
      <c r="IF580"/>
      <c r="IG580"/>
      <c r="IH580"/>
      <c r="II580"/>
      <c r="IJ580"/>
      <c r="IK580"/>
      <c r="IL580"/>
      <c r="IM580"/>
      <c r="IN580"/>
      <c r="IO580"/>
      <c r="IP580"/>
      <c r="IQ580"/>
      <c r="IR580"/>
      <c r="IS580"/>
      <c r="IT580"/>
      <c r="IU580"/>
      <c r="IV580"/>
      <c r="IW580"/>
      <c r="IX580"/>
      <c r="IY580"/>
      <c r="IZ580"/>
      <c r="JA580"/>
      <c r="JB580"/>
      <c r="JC580"/>
      <c r="JD580"/>
      <c r="JE580"/>
      <c r="JF580"/>
      <c r="JG580"/>
      <c r="JH580"/>
      <c r="JI580"/>
      <c r="JJ580"/>
      <c r="JK580"/>
      <c r="JL580"/>
      <c r="JM580"/>
      <c r="JN580"/>
      <c r="JO580"/>
      <c r="JP580"/>
      <c r="JQ580"/>
      <c r="JR580"/>
      <c r="JS580"/>
      <c r="JT580"/>
      <c r="JU580"/>
      <c r="JV580"/>
      <c r="JW580"/>
      <c r="JX580"/>
      <c r="JY580"/>
      <c r="JZ580"/>
      <c r="KA580"/>
      <c r="KB580"/>
      <c r="KC580"/>
      <c r="KD580"/>
      <c r="KE580"/>
      <c r="KF580"/>
      <c r="KG580"/>
      <c r="KH580"/>
      <c r="KI580"/>
      <c r="KJ580"/>
      <c r="KK580"/>
      <c r="KL580"/>
      <c r="KM580"/>
      <c r="KN580"/>
      <c r="KO580"/>
      <c r="KP580"/>
      <c r="KQ580"/>
      <c r="KR580"/>
      <c r="KS580"/>
      <c r="KT580"/>
      <c r="KU580"/>
      <c r="KV580"/>
      <c r="KW580"/>
      <c r="KX580"/>
      <c r="KY580"/>
      <c r="KZ580"/>
      <c r="LA580"/>
      <c r="LB580"/>
      <c r="LC580"/>
      <c r="LD580"/>
      <c r="LE580"/>
      <c r="LF580"/>
      <c r="LG580"/>
      <c r="LH580"/>
      <c r="LI580"/>
      <c r="LJ580"/>
      <c r="LK580"/>
      <c r="LL580"/>
      <c r="LM580"/>
      <c r="LN580"/>
      <c r="LO580"/>
      <c r="LP580"/>
      <c r="LQ580"/>
      <c r="LR580"/>
      <c r="LS580"/>
      <c r="LT580"/>
      <c r="LU580"/>
      <c r="LV580"/>
      <c r="LW580"/>
      <c r="LX580"/>
      <c r="LY580"/>
      <c r="LZ580"/>
      <c r="MA580"/>
      <c r="MB580"/>
      <c r="MC580"/>
      <c r="MD580"/>
      <c r="ME580"/>
      <c r="MF580"/>
      <c r="MG580"/>
      <c r="MH580"/>
      <c r="MI580"/>
      <c r="MJ580"/>
      <c r="MK580"/>
      <c r="ML580"/>
      <c r="MM580"/>
      <c r="MN580"/>
      <c r="MO580"/>
      <c r="MP580"/>
      <c r="MQ580"/>
      <c r="MR580"/>
      <c r="MS580"/>
      <c r="MT580"/>
      <c r="MU580"/>
      <c r="MV580"/>
      <c r="MW580"/>
      <c r="MX580"/>
      <c r="MY580"/>
      <c r="MZ580"/>
      <c r="NA580"/>
      <c r="NB580"/>
      <c r="NC580"/>
      <c r="ND580"/>
      <c r="NE580"/>
      <c r="NF580"/>
      <c r="NG580"/>
      <c r="NH580"/>
      <c r="NI580"/>
      <c r="NJ580"/>
      <c r="NK580"/>
      <c r="NL580"/>
      <c r="NM580"/>
      <c r="NN580"/>
      <c r="NO580"/>
      <c r="NP580"/>
      <c r="NQ580"/>
      <c r="NR580"/>
      <c r="NS580"/>
      <c r="NT580"/>
      <c r="NU580"/>
      <c r="NV580"/>
      <c r="NW580"/>
      <c r="NX580"/>
      <c r="NY580"/>
      <c r="NZ580"/>
      <c r="OA580"/>
      <c r="OB580"/>
      <c r="OC580"/>
      <c r="OD580"/>
      <c r="OE580"/>
      <c r="OF580"/>
      <c r="OG580"/>
      <c r="OH580"/>
      <c r="OI580"/>
      <c r="OJ580"/>
      <c r="OK580"/>
      <c r="OL580"/>
      <c r="OM580"/>
      <c r="ON580"/>
      <c r="OO580"/>
      <c r="OP580"/>
      <c r="OQ580"/>
      <c r="OR580"/>
      <c r="OS580"/>
      <c r="OT580"/>
      <c r="OU580"/>
      <c r="OV580"/>
      <c r="OW580"/>
      <c r="OX580"/>
      <c r="OY580"/>
      <c r="OZ580"/>
      <c r="PA580"/>
      <c r="PB580"/>
      <c r="PC580"/>
      <c r="PD580"/>
      <c r="PE580"/>
      <c r="PF580"/>
      <c r="PG580"/>
      <c r="PH580"/>
      <c r="PI580"/>
      <c r="PJ580"/>
      <c r="PK580"/>
      <c r="PL580"/>
      <c r="PM580"/>
      <c r="PN580"/>
      <c r="PO580"/>
      <c r="PP580"/>
      <c r="PQ580"/>
      <c r="PR580"/>
      <c r="PS580"/>
      <c r="PT580"/>
      <c r="PU580"/>
      <c r="PV580"/>
      <c r="PW580"/>
      <c r="PX580"/>
      <c r="PY580"/>
      <c r="PZ580"/>
      <c r="QA580"/>
      <c r="QB580"/>
      <c r="QC580"/>
      <c r="QD580"/>
      <c r="QE580"/>
      <c r="QF580"/>
      <c r="QG580"/>
      <c r="QH580"/>
      <c r="QI580"/>
      <c r="QJ580"/>
      <c r="QK580"/>
      <c r="QL580"/>
      <c r="QM580"/>
      <c r="QN580"/>
      <c r="QO580"/>
      <c r="QP580"/>
      <c r="QQ580"/>
      <c r="QR580"/>
      <c r="QS580"/>
      <c r="QT580"/>
      <c r="QU580"/>
      <c r="QV580"/>
      <c r="QW580"/>
      <c r="QX580"/>
      <c r="QY580"/>
      <c r="QZ580"/>
      <c r="RA580"/>
      <c r="RB580"/>
      <c r="RC580"/>
      <c r="RD580"/>
      <c r="RE580"/>
      <c r="RF580"/>
      <c r="RG580"/>
      <c r="RH580"/>
      <c r="RI580"/>
      <c r="RJ580"/>
      <c r="RK580"/>
      <c r="RL580"/>
      <c r="RM580"/>
      <c r="RN580"/>
      <c r="RO580"/>
      <c r="RP580"/>
      <c r="RQ580"/>
      <c r="RR580"/>
      <c r="RS580"/>
      <c r="RT580"/>
      <c r="RU580"/>
      <c r="RV580"/>
      <c r="RW580"/>
      <c r="RX580"/>
      <c r="RY580"/>
      <c r="RZ580"/>
      <c r="SA580"/>
      <c r="SB580"/>
      <c r="SC580"/>
      <c r="SD580"/>
      <c r="SE580"/>
      <c r="SF580"/>
      <c r="SG580"/>
      <c r="SH580"/>
      <c r="SI580"/>
      <c r="SJ580"/>
      <c r="SK580"/>
      <c r="SL580"/>
      <c r="SM580"/>
      <c r="SN580"/>
      <c r="SO580"/>
      <c r="SP580"/>
      <c r="SQ580"/>
      <c r="SR580"/>
      <c r="SS580"/>
      <c r="ST580"/>
      <c r="SU580"/>
      <c r="SV580"/>
      <c r="SW580"/>
      <c r="SX580"/>
      <c r="SY580"/>
      <c r="SZ580"/>
      <c r="TA580"/>
      <c r="TB580"/>
      <c r="TC580"/>
      <c r="TD580"/>
      <c r="TE580"/>
      <c r="TF580"/>
      <c r="TG580"/>
      <c r="TH580"/>
      <c r="TI580"/>
      <c r="TJ580"/>
      <c r="TK580"/>
      <c r="TL580"/>
      <c r="TM580"/>
      <c r="TN580"/>
      <c r="TO580"/>
      <c r="TP580"/>
      <c r="TQ580"/>
      <c r="TR580"/>
      <c r="TS580"/>
      <c r="TT580"/>
      <c r="TU580"/>
      <c r="TV580"/>
      <c r="TW580"/>
      <c r="TX580"/>
      <c r="TY580"/>
      <c r="TZ580"/>
      <c r="UA580"/>
      <c r="UB580"/>
      <c r="UC580"/>
      <c r="UD580"/>
      <c r="UE580"/>
      <c r="UF580"/>
      <c r="UG580"/>
      <c r="UH580"/>
      <c r="UI580"/>
      <c r="UJ580"/>
      <c r="UK580"/>
      <c r="UL580"/>
      <c r="UM580"/>
      <c r="UN580"/>
      <c r="UO580"/>
      <c r="UP580"/>
      <c r="UQ580"/>
      <c r="UR580"/>
      <c r="US580"/>
      <c r="UT580"/>
      <c r="UU580"/>
      <c r="UV580"/>
      <c r="UW580"/>
      <c r="UX580"/>
      <c r="UY580"/>
      <c r="UZ580"/>
      <c r="VA580"/>
      <c r="VB580"/>
      <c r="VC580"/>
      <c r="VD580"/>
      <c r="VE580"/>
      <c r="VF580"/>
      <c r="VG580"/>
      <c r="VH580"/>
      <c r="VI580"/>
      <c r="VJ580"/>
      <c r="VK580"/>
      <c r="VL580"/>
      <c r="VM580"/>
      <c r="VN580"/>
      <c r="VO580"/>
      <c r="VP580"/>
      <c r="VQ580"/>
      <c r="VR580"/>
      <c r="VS580"/>
      <c r="VT580"/>
      <c r="VU580"/>
      <c r="VV580"/>
      <c r="VW580"/>
      <c r="VX580"/>
      <c r="VY580"/>
      <c r="VZ580"/>
      <c r="WA580"/>
      <c r="WB580"/>
      <c r="WC580"/>
      <c r="WD580"/>
      <c r="WE580"/>
      <c r="WF580"/>
      <c r="WG580"/>
      <c r="WH580"/>
      <c r="WI580"/>
      <c r="WJ580"/>
      <c r="WK580"/>
      <c r="WL580"/>
      <c r="WM580"/>
      <c r="WN580"/>
      <c r="WO580"/>
      <c r="WP580"/>
      <c r="WQ580"/>
      <c r="WR580"/>
      <c r="WS580"/>
      <c r="WT580"/>
      <c r="WU580"/>
      <c r="WV580"/>
      <c r="WW580"/>
      <c r="WX580"/>
      <c r="WY580"/>
      <c r="WZ580"/>
      <c r="XA580"/>
      <c r="XB580"/>
      <c r="XC580"/>
      <c r="XD580"/>
      <c r="XE580"/>
      <c r="XF580"/>
      <c r="XG580"/>
      <c r="XH580"/>
      <c r="XI580"/>
      <c r="XJ580"/>
      <c r="XK580"/>
      <c r="XL580"/>
      <c r="XM580"/>
      <c r="XN580"/>
      <c r="XO580"/>
      <c r="XP580"/>
      <c r="XQ580"/>
      <c r="XR580"/>
      <c r="XS580"/>
      <c r="XT580"/>
      <c r="XU580"/>
      <c r="XV580"/>
      <c r="XW580"/>
      <c r="XX580"/>
      <c r="XY580"/>
      <c r="XZ580"/>
      <c r="YA580"/>
      <c r="YB580"/>
      <c r="YC580"/>
      <c r="YD580"/>
      <c r="YE580"/>
      <c r="YF580"/>
      <c r="YG580"/>
      <c r="YH580"/>
      <c r="YI580"/>
      <c r="YJ580"/>
      <c r="YK580"/>
      <c r="YL580"/>
      <c r="YM580"/>
      <c r="YN580"/>
      <c r="YO580"/>
      <c r="YP580"/>
      <c r="YQ580"/>
      <c r="YR580"/>
      <c r="YS580"/>
      <c r="YT580"/>
      <c r="YU580"/>
      <c r="YV580"/>
      <c r="YW580"/>
      <c r="YX580"/>
      <c r="YY580"/>
      <c r="YZ580"/>
      <c r="ZA580"/>
      <c r="ZB580"/>
      <c r="ZC580"/>
      <c r="ZD580"/>
      <c r="ZE580"/>
      <c r="ZF580"/>
      <c r="ZG580"/>
      <c r="ZH580"/>
      <c r="ZI580"/>
      <c r="ZJ580"/>
      <c r="ZK580"/>
      <c r="ZL580"/>
      <c r="ZM580"/>
      <c r="ZN580"/>
      <c r="ZO580"/>
      <c r="ZP580"/>
      <c r="ZQ580"/>
      <c r="ZR580"/>
      <c r="ZS580"/>
      <c r="ZT580"/>
      <c r="ZU580"/>
      <c r="ZV580"/>
      <c r="ZW580"/>
      <c r="ZX580"/>
      <c r="ZY580"/>
      <c r="ZZ580"/>
      <c r="AAA580"/>
      <c r="AAB580"/>
      <c r="AAC580"/>
      <c r="AAD580"/>
      <c r="AAE580"/>
      <c r="AAF580"/>
      <c r="AAG580"/>
      <c r="AAH580"/>
      <c r="AAI580"/>
      <c r="AAJ580"/>
      <c r="AAK580"/>
      <c r="AAL580"/>
      <c r="AAM580"/>
      <c r="AAN580"/>
      <c r="AAO580"/>
      <c r="AAP580"/>
      <c r="AAQ580"/>
      <c r="AAR580"/>
      <c r="AAS580"/>
      <c r="AAT580"/>
      <c r="AAU580"/>
      <c r="AAV580"/>
      <c r="AAW580"/>
      <c r="AAX580"/>
      <c r="AAY580"/>
      <c r="AAZ580"/>
      <c r="ABA580"/>
      <c r="ABB580"/>
      <c r="ABC580"/>
      <c r="ABD580"/>
      <c r="ABE580"/>
      <c r="ABF580"/>
      <c r="ABG580"/>
      <c r="ABH580"/>
      <c r="ABI580"/>
      <c r="ABJ580"/>
      <c r="ABK580"/>
      <c r="ABL580"/>
      <c r="ABM580"/>
      <c r="ABN580"/>
      <c r="ABO580"/>
      <c r="ABP580"/>
      <c r="ABQ580"/>
      <c r="ABR580"/>
      <c r="ABS580"/>
      <c r="ABT580"/>
      <c r="ABU580"/>
      <c r="ABV580"/>
      <c r="ABW580"/>
      <c r="ABX580"/>
      <c r="ABY580"/>
      <c r="ABZ580"/>
      <c r="ACA580"/>
      <c r="ACB580"/>
      <c r="ACC580"/>
      <c r="ACD580"/>
      <c r="ACE580"/>
      <c r="ACF580"/>
      <c r="ACG580"/>
      <c r="ACH580"/>
      <c r="ACI580"/>
      <c r="ACJ580"/>
      <c r="ACK580"/>
      <c r="ACL580"/>
      <c r="ACM580"/>
      <c r="ACN580"/>
      <c r="ACO580"/>
      <c r="ACP580"/>
      <c r="ACQ580"/>
      <c r="ACR580"/>
      <c r="ACS580"/>
      <c r="ACT580"/>
      <c r="ACU580"/>
      <c r="ACV580"/>
      <c r="ACW580"/>
      <c r="ACX580"/>
      <c r="ACY580"/>
      <c r="ACZ580"/>
      <c r="ADA580"/>
      <c r="ADB580"/>
      <c r="ADC580"/>
      <c r="ADD580"/>
      <c r="ADE580"/>
      <c r="ADF580"/>
      <c r="ADG580"/>
      <c r="ADH580"/>
      <c r="ADI580"/>
      <c r="ADJ580"/>
      <c r="ADK580"/>
      <c r="ADL580"/>
      <c r="ADM580"/>
      <c r="ADN580"/>
      <c r="ADO580"/>
      <c r="ADP580"/>
      <c r="ADQ580"/>
      <c r="ADR580"/>
      <c r="ADS580"/>
      <c r="ADT580"/>
      <c r="ADU580"/>
      <c r="ADV580"/>
      <c r="ADW580"/>
      <c r="ADX580"/>
      <c r="ADY580"/>
      <c r="ADZ580"/>
      <c r="AEA580"/>
      <c r="AEB580"/>
      <c r="AEC580"/>
      <c r="AED580"/>
      <c r="AEE580"/>
      <c r="AEF580"/>
      <c r="AEG580"/>
      <c r="AEH580"/>
      <c r="AEI580"/>
      <c r="AEJ580"/>
      <c r="AEK580"/>
      <c r="AEL580"/>
      <c r="AEM580"/>
      <c r="AEN580"/>
      <c r="AEO580"/>
      <c r="AEP580"/>
      <c r="AEQ580"/>
      <c r="AER580"/>
      <c r="AES580"/>
      <c r="AET580"/>
      <c r="AEU580"/>
      <c r="AEV580"/>
      <c r="AEW580"/>
      <c r="AEX580"/>
      <c r="AEY580"/>
      <c r="AEZ580"/>
      <c r="AFA580"/>
      <c r="AFB580"/>
      <c r="AFC580"/>
      <c r="AFD580"/>
      <c r="AFE580"/>
      <c r="AFF580"/>
      <c r="AFG580"/>
      <c r="AFH580"/>
      <c r="AFI580"/>
      <c r="AFJ580"/>
      <c r="AFK580"/>
      <c r="AFL580"/>
      <c r="AFM580"/>
      <c r="AFN580"/>
      <c r="AFO580"/>
      <c r="AFP580"/>
      <c r="AFQ580"/>
      <c r="AFR580"/>
      <c r="AFS580"/>
      <c r="AFT580"/>
      <c r="AFU580"/>
      <c r="AFV580"/>
      <c r="AFW580"/>
      <c r="AFX580"/>
      <c r="AFY580"/>
      <c r="AFZ580"/>
      <c r="AGA580"/>
      <c r="AGB580"/>
      <c r="AGC580"/>
      <c r="AGD580"/>
      <c r="AGE580"/>
      <c r="AGF580"/>
      <c r="AGG580"/>
      <c r="AGH580"/>
      <c r="AGI580"/>
      <c r="AGJ580"/>
      <c r="AGK580"/>
      <c r="AGL580"/>
      <c r="AGM580"/>
      <c r="AGN580"/>
      <c r="AGO580"/>
      <c r="AGP580"/>
      <c r="AGQ580"/>
      <c r="AGR580"/>
      <c r="AGS580"/>
      <c r="AGT580"/>
      <c r="AGU580"/>
      <c r="AGV580"/>
      <c r="AGW580"/>
      <c r="AGX580"/>
      <c r="AGY580"/>
      <c r="AGZ580"/>
      <c r="AHA580"/>
      <c r="AHB580"/>
      <c r="AHC580"/>
      <c r="AHD580"/>
      <c r="AHE580"/>
      <c r="AHF580"/>
      <c r="AHG580"/>
      <c r="AHH580"/>
      <c r="AHI580"/>
      <c r="AHJ580"/>
      <c r="AHK580"/>
      <c r="AHL580"/>
      <c r="AHM580"/>
      <c r="AHN580"/>
      <c r="AHO580"/>
      <c r="AHP580"/>
      <c r="AHQ580"/>
      <c r="AHR580"/>
      <c r="AHS580"/>
      <c r="AHT580"/>
      <c r="AHU580"/>
      <c r="AHV580"/>
      <c r="AHW580"/>
      <c r="AHX580"/>
      <c r="AHY580"/>
      <c r="AHZ580"/>
      <c r="AIA580"/>
      <c r="AIB580"/>
      <c r="AIC580"/>
      <c r="AID580"/>
      <c r="AIE580"/>
      <c r="AIF580"/>
      <c r="AIG580"/>
      <c r="AIH580"/>
      <c r="AII580"/>
      <c r="AIJ580"/>
      <c r="AIK580"/>
      <c r="AIL580"/>
      <c r="AIM580"/>
      <c r="AIN580"/>
      <c r="AIO580"/>
      <c r="AIP580"/>
      <c r="AIQ580"/>
      <c r="AIR580"/>
      <c r="AIS580"/>
      <c r="AIT580"/>
      <c r="AIU580"/>
      <c r="AIV580"/>
      <c r="AIW580"/>
      <c r="AIX580"/>
      <c r="AIY580"/>
      <c r="AIZ580"/>
      <c r="AJA580"/>
      <c r="AJB580"/>
      <c r="AJC580"/>
      <c r="AJD580"/>
      <c r="AJE580"/>
      <c r="AJF580"/>
      <c r="AJG580"/>
      <c r="AJH580"/>
      <c r="AJI580"/>
      <c r="AJJ580"/>
      <c r="AJK580"/>
      <c r="AJL580"/>
      <c r="AJM580"/>
      <c r="AJN580"/>
      <c r="AJO580"/>
      <c r="AJP580"/>
      <c r="AJQ580"/>
      <c r="AJR580"/>
      <c r="AJS580"/>
      <c r="AJT580"/>
      <c r="AJU580"/>
      <c r="AJV580"/>
      <c r="AJW580"/>
      <c r="AJX580"/>
      <c r="AJY580"/>
      <c r="AJZ580"/>
      <c r="AKA580"/>
      <c r="AKB580"/>
      <c r="AKC580"/>
      <c r="AKD580"/>
      <c r="AKE580"/>
      <c r="AKF580"/>
      <c r="AKG580"/>
      <c r="AKH580"/>
      <c r="AKI580"/>
      <c r="AKJ580"/>
      <c r="AKK580"/>
      <c r="AKL580"/>
      <c r="AKM580"/>
      <c r="AKN580"/>
      <c r="AKO580"/>
      <c r="AKP580"/>
      <c r="AKQ580"/>
      <c r="AKR580"/>
      <c r="AKS580"/>
      <c r="AKT580"/>
      <c r="AKU580"/>
      <c r="AKV580"/>
      <c r="AKW580"/>
      <c r="AKX580"/>
      <c r="AKY580"/>
      <c r="AKZ580"/>
      <c r="ALA580"/>
      <c r="ALB580"/>
      <c r="ALC580"/>
      <c r="ALD580"/>
      <c r="ALE580"/>
      <c r="ALF580"/>
      <c r="ALG580"/>
      <c r="ALH580"/>
      <c r="ALI580"/>
      <c r="ALJ580"/>
      <c r="ALK580"/>
      <c r="ALL580"/>
      <c r="ALM580"/>
      <c r="ALN580"/>
      <c r="ALO580"/>
      <c r="ALP580"/>
      <c r="ALQ580"/>
      <c r="ALR580"/>
      <c r="ALS580"/>
      <c r="ALT580"/>
      <c r="ALU580"/>
      <c r="ALV580"/>
      <c r="ALW580"/>
      <c r="ALX580"/>
      <c r="ALY580"/>
      <c r="ALZ580"/>
      <c r="AMA580"/>
      <c r="AMB580"/>
      <c r="AMC580"/>
      <c r="AMD580"/>
      <c r="AME580"/>
      <c r="AMF580"/>
      <c r="AMG580"/>
      <c r="AMH580"/>
      <c r="AMI580"/>
      <c r="AMJ580"/>
      <c r="AMK580"/>
      <c r="AML580"/>
      <c r="AMM580"/>
      <c r="AMN580"/>
      <c r="AMO580"/>
      <c r="AMP580"/>
      <c r="AMQ580"/>
      <c r="AMR580"/>
      <c r="AMS580"/>
      <c r="AMT580"/>
      <c r="AMU580"/>
    </row>
    <row r="581" spans="3:1038" s="6" customFormat="1" ht="15" customHeight="1" x14ac:dyDescent="0.25">
      <c r="C581" s="6" t="str">
        <f t="shared" si="195"/>
        <v>State</v>
      </c>
      <c r="D581" s="6" t="str">
        <f t="shared" si="196"/>
        <v>HPX 66 DHPT 120  (66 gal)</v>
      </c>
      <c r="E581" s="6">
        <f t="shared" si="197"/>
        <v>2300914</v>
      </c>
      <c r="F581" s="55">
        <f t="shared" si="198"/>
        <v>66</v>
      </c>
      <c r="G581" s="6" t="str">
        <f t="shared" si="199"/>
        <v>AOSmithHPTU66</v>
      </c>
      <c r="H581" s="114">
        <f t="shared" si="200"/>
        <v>0</v>
      </c>
      <c r="I581" s="152" t="str">
        <f t="shared" si="201"/>
        <v>StateHPX66DHPT</v>
      </c>
      <c r="J581" s="114">
        <v>3</v>
      </c>
      <c r="K581" s="219">
        <v>3.45</v>
      </c>
      <c r="L581" s="91" t="s">
        <v>188</v>
      </c>
      <c r="M581" s="32">
        <v>3</v>
      </c>
      <c r="N581" s="75">
        <f t="shared" si="202"/>
        <v>23</v>
      </c>
      <c r="O581" s="9" t="s">
        <v>39</v>
      </c>
      <c r="P581" s="120">
        <f>P579+1</f>
        <v>9</v>
      </c>
      <c r="Q581" s="164">
        <f t="shared" si="191"/>
        <v>2300914</v>
      </c>
      <c r="R581" s="59" t="str">
        <f t="shared" si="203"/>
        <v>HPX 66 DHPT 120  (66 gal)</v>
      </c>
      <c r="S581" s="151">
        <f t="shared" si="192"/>
        <v>1</v>
      </c>
      <c r="T581" s="10" t="s">
        <v>42</v>
      </c>
      <c r="U581" s="11">
        <v>66</v>
      </c>
      <c r="V581" s="30" t="s">
        <v>82</v>
      </c>
      <c r="W581" s="80" t="s">
        <v>102</v>
      </c>
      <c r="X581" s="85" t="str">
        <f t="shared" si="193"/>
        <v>AOSmithHPTU66</v>
      </c>
      <c r="Y581" s="113">
        <v>0</v>
      </c>
      <c r="Z581" s="42">
        <v>3</v>
      </c>
      <c r="AA581" s="43">
        <v>42545</v>
      </c>
      <c r="AB581" s="44" t="s">
        <v>80</v>
      </c>
      <c r="AC581" s="124" t="str">
        <f t="shared" si="204"/>
        <v>2,     2300914,   "HPX 66 DHPT 120  (66 gal)"</v>
      </c>
      <c r="AD581" s="126" t="str">
        <f t="shared" si="266"/>
        <v>State</v>
      </c>
      <c r="AE581" s="127" t="s">
        <v>668</v>
      </c>
      <c r="AF581" s="167">
        <f t="shared" si="194"/>
        <v>1</v>
      </c>
      <c r="AG581" s="124" t="str">
        <f t="shared" si="205"/>
        <v xml:space="preserve">          case  HPX 66 DHPT 120  (66 gal)   :   "StateHPX66DHPT"</v>
      </c>
      <c r="AH581" s="6">
        <v>3.45</v>
      </c>
      <c r="AJ581" s="6">
        <v>3</v>
      </c>
      <c r="AK581"/>
      <c r="AL581" s="138">
        <f t="shared" si="206"/>
        <v>3.45</v>
      </c>
      <c r="AM581" s="138" t="str">
        <f t="shared" si="207"/>
        <v/>
      </c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  <c r="DQ581"/>
      <c r="DR581"/>
      <c r="DS581"/>
      <c r="DT581"/>
      <c r="DU581"/>
      <c r="DV581"/>
      <c r="DW581"/>
      <c r="DX581"/>
      <c r="DY581"/>
      <c r="DZ581"/>
      <c r="EA581"/>
      <c r="EB581"/>
      <c r="EC581"/>
      <c r="ED581"/>
      <c r="EE581"/>
      <c r="EF581"/>
      <c r="EG581"/>
      <c r="EH581"/>
      <c r="EI581"/>
      <c r="EJ581"/>
      <c r="EK581"/>
      <c r="EL581"/>
      <c r="EM581"/>
      <c r="EN581"/>
      <c r="EO581"/>
      <c r="EP581"/>
      <c r="EQ581"/>
      <c r="ER581"/>
      <c r="ES581"/>
      <c r="ET581"/>
      <c r="EU581"/>
      <c r="EV581"/>
      <c r="EW581"/>
      <c r="EX581"/>
      <c r="EY581"/>
      <c r="EZ581"/>
      <c r="FA581"/>
      <c r="FB581"/>
      <c r="FC581"/>
      <c r="FD581"/>
      <c r="FE581"/>
      <c r="FF581"/>
      <c r="FG581"/>
      <c r="FH581"/>
      <c r="FI581"/>
      <c r="FJ581"/>
      <c r="FK581"/>
      <c r="FL581"/>
      <c r="FM581"/>
      <c r="FN581"/>
      <c r="FO581"/>
      <c r="FP581"/>
      <c r="FQ581"/>
      <c r="FR581"/>
      <c r="FS581"/>
      <c r="FT581"/>
      <c r="FU581"/>
      <c r="FV581"/>
      <c r="FW581"/>
      <c r="FX581"/>
      <c r="FY581"/>
      <c r="FZ581"/>
      <c r="GA581"/>
      <c r="GB581"/>
      <c r="GC581"/>
      <c r="GD581"/>
      <c r="GE581"/>
      <c r="GF581"/>
      <c r="GG581"/>
      <c r="GH581"/>
      <c r="GI581"/>
      <c r="GJ581"/>
      <c r="GK581"/>
      <c r="GL581"/>
      <c r="GM581"/>
      <c r="GN581"/>
      <c r="GO581"/>
      <c r="GP581"/>
      <c r="GQ581"/>
      <c r="GR581"/>
      <c r="GS581"/>
      <c r="GT581"/>
      <c r="GU581"/>
      <c r="GV581"/>
      <c r="GW581"/>
      <c r="GX581"/>
      <c r="GY581"/>
      <c r="GZ581"/>
      <c r="HA581"/>
      <c r="HB581"/>
      <c r="HC581"/>
      <c r="HD581"/>
      <c r="HE581"/>
      <c r="HF581"/>
      <c r="HG581"/>
      <c r="HH581"/>
      <c r="HI581"/>
      <c r="HJ581"/>
      <c r="HK581"/>
      <c r="HL581"/>
      <c r="HM581"/>
      <c r="HN581"/>
      <c r="HO581"/>
      <c r="HP581"/>
      <c r="HQ581"/>
      <c r="HR581"/>
      <c r="HS581"/>
      <c r="HT581"/>
      <c r="HU581"/>
      <c r="HV581"/>
      <c r="HW581"/>
      <c r="HX581"/>
      <c r="HY581"/>
      <c r="HZ581"/>
      <c r="IA581"/>
      <c r="IB581"/>
      <c r="IC581"/>
      <c r="ID581"/>
      <c r="IE581"/>
      <c r="IF581"/>
      <c r="IG581"/>
      <c r="IH581"/>
      <c r="II581"/>
      <c r="IJ581"/>
      <c r="IK581"/>
      <c r="IL581"/>
      <c r="IM581"/>
      <c r="IN581"/>
      <c r="IO581"/>
      <c r="IP581"/>
      <c r="IQ581"/>
      <c r="IR581"/>
      <c r="IS581"/>
      <c r="IT581"/>
      <c r="IU581"/>
      <c r="IV581"/>
      <c r="IW581"/>
      <c r="IX581"/>
      <c r="IY581"/>
      <c r="IZ581"/>
      <c r="JA581"/>
      <c r="JB581"/>
      <c r="JC581"/>
      <c r="JD581"/>
      <c r="JE581"/>
      <c r="JF581"/>
      <c r="JG581"/>
      <c r="JH581"/>
      <c r="JI581"/>
      <c r="JJ581"/>
      <c r="JK581"/>
      <c r="JL581"/>
      <c r="JM581"/>
      <c r="JN581"/>
      <c r="JO581"/>
      <c r="JP581"/>
      <c r="JQ581"/>
      <c r="JR581"/>
      <c r="JS581"/>
      <c r="JT581"/>
      <c r="JU581"/>
      <c r="JV581"/>
      <c r="JW581"/>
      <c r="JX581"/>
      <c r="JY581"/>
      <c r="JZ581"/>
      <c r="KA581"/>
      <c r="KB581"/>
      <c r="KC581"/>
      <c r="KD581"/>
      <c r="KE581"/>
      <c r="KF581"/>
      <c r="KG581"/>
      <c r="KH581"/>
      <c r="KI581"/>
      <c r="KJ581"/>
      <c r="KK581"/>
      <c r="KL581"/>
      <c r="KM581"/>
      <c r="KN581"/>
      <c r="KO581"/>
      <c r="KP581"/>
      <c r="KQ581"/>
      <c r="KR581"/>
      <c r="KS581"/>
      <c r="KT581"/>
      <c r="KU581"/>
      <c r="KV581"/>
      <c r="KW581"/>
      <c r="KX581"/>
      <c r="KY581"/>
      <c r="KZ581"/>
      <c r="LA581"/>
      <c r="LB581"/>
      <c r="LC581"/>
      <c r="LD581"/>
      <c r="LE581"/>
      <c r="LF581"/>
      <c r="LG581"/>
      <c r="LH581"/>
      <c r="LI581"/>
      <c r="LJ581"/>
      <c r="LK581"/>
      <c r="LL581"/>
      <c r="LM581"/>
      <c r="LN581"/>
      <c r="LO581"/>
      <c r="LP581"/>
      <c r="LQ581"/>
      <c r="LR581"/>
      <c r="LS581"/>
      <c r="LT581"/>
      <c r="LU581"/>
      <c r="LV581"/>
      <c r="LW581"/>
      <c r="LX581"/>
      <c r="LY581"/>
      <c r="LZ581"/>
      <c r="MA581"/>
      <c r="MB581"/>
      <c r="MC581"/>
      <c r="MD581"/>
      <c r="ME581"/>
      <c r="MF581"/>
      <c r="MG581"/>
      <c r="MH581"/>
      <c r="MI581"/>
      <c r="MJ581"/>
      <c r="MK581"/>
      <c r="ML581"/>
      <c r="MM581"/>
      <c r="MN581"/>
      <c r="MO581"/>
      <c r="MP581"/>
      <c r="MQ581"/>
      <c r="MR581"/>
      <c r="MS581"/>
      <c r="MT581"/>
      <c r="MU581"/>
      <c r="MV581"/>
      <c r="MW581"/>
      <c r="MX581"/>
      <c r="MY581"/>
      <c r="MZ581"/>
      <c r="NA581"/>
      <c r="NB581"/>
      <c r="NC581"/>
      <c r="ND581"/>
      <c r="NE581"/>
      <c r="NF581"/>
      <c r="NG581"/>
      <c r="NH581"/>
      <c r="NI581"/>
      <c r="NJ581"/>
      <c r="NK581"/>
      <c r="NL581"/>
      <c r="NM581"/>
      <c r="NN581"/>
      <c r="NO581"/>
      <c r="NP581"/>
      <c r="NQ581"/>
      <c r="NR581"/>
      <c r="NS581"/>
      <c r="NT581"/>
      <c r="NU581"/>
      <c r="NV581"/>
      <c r="NW581"/>
      <c r="NX581"/>
      <c r="NY581"/>
      <c r="NZ581"/>
      <c r="OA581"/>
      <c r="OB581"/>
      <c r="OC581"/>
      <c r="OD581"/>
      <c r="OE581"/>
      <c r="OF581"/>
      <c r="OG581"/>
      <c r="OH581"/>
      <c r="OI581"/>
      <c r="OJ581"/>
      <c r="OK581"/>
      <c r="OL581"/>
      <c r="OM581"/>
      <c r="ON581"/>
      <c r="OO581"/>
      <c r="OP581"/>
      <c r="OQ581"/>
      <c r="OR581"/>
      <c r="OS581"/>
      <c r="OT581"/>
      <c r="OU581"/>
      <c r="OV581"/>
      <c r="OW581"/>
      <c r="OX581"/>
      <c r="OY581"/>
      <c r="OZ581"/>
      <c r="PA581"/>
      <c r="PB581"/>
      <c r="PC581"/>
      <c r="PD581"/>
      <c r="PE581"/>
      <c r="PF581"/>
      <c r="PG581"/>
      <c r="PH581"/>
      <c r="PI581"/>
      <c r="PJ581"/>
      <c r="PK581"/>
      <c r="PL581"/>
      <c r="PM581"/>
      <c r="PN581"/>
      <c r="PO581"/>
      <c r="PP581"/>
      <c r="PQ581"/>
      <c r="PR581"/>
      <c r="PS581"/>
      <c r="PT581"/>
      <c r="PU581"/>
      <c r="PV581"/>
      <c r="PW581"/>
      <c r="PX581"/>
      <c r="PY581"/>
      <c r="PZ581"/>
      <c r="QA581"/>
      <c r="QB581"/>
      <c r="QC581"/>
      <c r="QD581"/>
      <c r="QE581"/>
      <c r="QF581"/>
      <c r="QG581"/>
      <c r="QH581"/>
      <c r="QI581"/>
      <c r="QJ581"/>
      <c r="QK581"/>
      <c r="QL581"/>
      <c r="QM581"/>
      <c r="QN581"/>
      <c r="QO581"/>
      <c r="QP581"/>
      <c r="QQ581"/>
      <c r="QR581"/>
      <c r="QS581"/>
      <c r="QT581"/>
      <c r="QU581"/>
      <c r="QV581"/>
      <c r="QW581"/>
      <c r="QX581"/>
      <c r="QY581"/>
      <c r="QZ581"/>
      <c r="RA581"/>
      <c r="RB581"/>
      <c r="RC581"/>
      <c r="RD581"/>
      <c r="RE581"/>
      <c r="RF581"/>
      <c r="RG581"/>
      <c r="RH581"/>
      <c r="RI581"/>
      <c r="RJ581"/>
      <c r="RK581"/>
      <c r="RL581"/>
      <c r="RM581"/>
      <c r="RN581"/>
      <c r="RO581"/>
      <c r="RP581"/>
      <c r="RQ581"/>
      <c r="RR581"/>
      <c r="RS581"/>
      <c r="RT581"/>
      <c r="RU581"/>
      <c r="RV581"/>
      <c r="RW581"/>
      <c r="RX581"/>
      <c r="RY581"/>
      <c r="RZ581"/>
      <c r="SA581"/>
      <c r="SB581"/>
      <c r="SC581"/>
      <c r="SD581"/>
      <c r="SE581"/>
      <c r="SF581"/>
      <c r="SG581"/>
      <c r="SH581"/>
      <c r="SI581"/>
      <c r="SJ581"/>
      <c r="SK581"/>
      <c r="SL581"/>
      <c r="SM581"/>
      <c r="SN581"/>
      <c r="SO581"/>
      <c r="SP581"/>
      <c r="SQ581"/>
      <c r="SR581"/>
      <c r="SS581"/>
      <c r="ST581"/>
      <c r="SU581"/>
      <c r="SV581"/>
      <c r="SW581"/>
      <c r="SX581"/>
      <c r="SY581"/>
      <c r="SZ581"/>
      <c r="TA581"/>
      <c r="TB581"/>
      <c r="TC581"/>
      <c r="TD581"/>
      <c r="TE581"/>
      <c r="TF581"/>
      <c r="TG581"/>
      <c r="TH581"/>
      <c r="TI581"/>
      <c r="TJ581"/>
      <c r="TK581"/>
      <c r="TL581"/>
      <c r="TM581"/>
      <c r="TN581"/>
      <c r="TO581"/>
      <c r="TP581"/>
      <c r="TQ581"/>
      <c r="TR581"/>
      <c r="TS581"/>
      <c r="TT581"/>
      <c r="TU581"/>
      <c r="TV581"/>
      <c r="TW581"/>
      <c r="TX581"/>
      <c r="TY581"/>
      <c r="TZ581"/>
      <c r="UA581"/>
      <c r="UB581"/>
      <c r="UC581"/>
      <c r="UD581"/>
      <c r="UE581"/>
      <c r="UF581"/>
      <c r="UG581"/>
      <c r="UH581"/>
      <c r="UI581"/>
      <c r="UJ581"/>
      <c r="UK581"/>
      <c r="UL581"/>
      <c r="UM581"/>
      <c r="UN581"/>
      <c r="UO581"/>
      <c r="UP581"/>
      <c r="UQ581"/>
      <c r="UR581"/>
      <c r="US581"/>
      <c r="UT581"/>
      <c r="UU581"/>
      <c r="UV581"/>
      <c r="UW581"/>
      <c r="UX581"/>
      <c r="UY581"/>
      <c r="UZ581"/>
      <c r="VA581"/>
      <c r="VB581"/>
      <c r="VC581"/>
      <c r="VD581"/>
      <c r="VE581"/>
      <c r="VF581"/>
      <c r="VG581"/>
      <c r="VH581"/>
      <c r="VI581"/>
      <c r="VJ581"/>
      <c r="VK581"/>
      <c r="VL581"/>
      <c r="VM581"/>
      <c r="VN581"/>
      <c r="VO581"/>
      <c r="VP581"/>
      <c r="VQ581"/>
      <c r="VR581"/>
      <c r="VS581"/>
      <c r="VT581"/>
      <c r="VU581"/>
      <c r="VV581"/>
      <c r="VW581"/>
      <c r="VX581"/>
      <c r="VY581"/>
      <c r="VZ581"/>
      <c r="WA581"/>
      <c r="WB581"/>
      <c r="WC581"/>
      <c r="WD581"/>
      <c r="WE581"/>
      <c r="WF581"/>
      <c r="WG581"/>
      <c r="WH581"/>
      <c r="WI581"/>
      <c r="WJ581"/>
      <c r="WK581"/>
      <c r="WL581"/>
      <c r="WM581"/>
      <c r="WN581"/>
      <c r="WO581"/>
      <c r="WP581"/>
      <c r="WQ581"/>
      <c r="WR581"/>
      <c r="WS581"/>
      <c r="WT581"/>
      <c r="WU581"/>
      <c r="WV581"/>
      <c r="WW581"/>
      <c r="WX581"/>
      <c r="WY581"/>
      <c r="WZ581"/>
      <c r="XA581"/>
      <c r="XB581"/>
      <c r="XC581"/>
      <c r="XD581"/>
      <c r="XE581"/>
      <c r="XF581"/>
      <c r="XG581"/>
      <c r="XH581"/>
      <c r="XI581"/>
      <c r="XJ581"/>
      <c r="XK581"/>
      <c r="XL581"/>
      <c r="XM581"/>
      <c r="XN581"/>
      <c r="XO581"/>
      <c r="XP581"/>
      <c r="XQ581"/>
      <c r="XR581"/>
      <c r="XS581"/>
      <c r="XT581"/>
      <c r="XU581"/>
      <c r="XV581"/>
      <c r="XW581"/>
      <c r="XX581"/>
      <c r="XY581"/>
      <c r="XZ581"/>
      <c r="YA581"/>
      <c r="YB581"/>
      <c r="YC581"/>
      <c r="YD581"/>
      <c r="YE581"/>
      <c r="YF581"/>
      <c r="YG581"/>
      <c r="YH581"/>
      <c r="YI581"/>
      <c r="YJ581"/>
      <c r="YK581"/>
      <c r="YL581"/>
      <c r="YM581"/>
      <c r="YN581"/>
      <c r="YO581"/>
      <c r="YP581"/>
      <c r="YQ581"/>
      <c r="YR581"/>
      <c r="YS581"/>
      <c r="YT581"/>
      <c r="YU581"/>
      <c r="YV581"/>
      <c r="YW581"/>
      <c r="YX581"/>
      <c r="YY581"/>
      <c r="YZ581"/>
      <c r="ZA581"/>
      <c r="ZB581"/>
      <c r="ZC581"/>
      <c r="ZD581"/>
      <c r="ZE581"/>
      <c r="ZF581"/>
      <c r="ZG581"/>
      <c r="ZH581"/>
      <c r="ZI581"/>
      <c r="ZJ581"/>
      <c r="ZK581"/>
      <c r="ZL581"/>
      <c r="ZM581"/>
      <c r="ZN581"/>
      <c r="ZO581"/>
      <c r="ZP581"/>
      <c r="ZQ581"/>
      <c r="ZR581"/>
      <c r="ZS581"/>
      <c r="ZT581"/>
      <c r="ZU581"/>
      <c r="ZV581"/>
      <c r="ZW581"/>
      <c r="ZX581"/>
      <c r="ZY581"/>
      <c r="ZZ581"/>
      <c r="AAA581"/>
      <c r="AAB581"/>
      <c r="AAC581"/>
      <c r="AAD581"/>
      <c r="AAE581"/>
      <c r="AAF581"/>
      <c r="AAG581"/>
      <c r="AAH581"/>
      <c r="AAI581"/>
      <c r="AAJ581"/>
      <c r="AAK581"/>
      <c r="AAL581"/>
      <c r="AAM581"/>
      <c r="AAN581"/>
      <c r="AAO581"/>
      <c r="AAP581"/>
      <c r="AAQ581"/>
      <c r="AAR581"/>
      <c r="AAS581"/>
      <c r="AAT581"/>
      <c r="AAU581"/>
      <c r="AAV581"/>
      <c r="AAW581"/>
      <c r="AAX581"/>
      <c r="AAY581"/>
      <c r="AAZ581"/>
      <c r="ABA581"/>
      <c r="ABB581"/>
      <c r="ABC581"/>
      <c r="ABD581"/>
      <c r="ABE581"/>
      <c r="ABF581"/>
      <c r="ABG581"/>
      <c r="ABH581"/>
      <c r="ABI581"/>
      <c r="ABJ581"/>
      <c r="ABK581"/>
      <c r="ABL581"/>
      <c r="ABM581"/>
      <c r="ABN581"/>
      <c r="ABO581"/>
      <c r="ABP581"/>
      <c r="ABQ581"/>
      <c r="ABR581"/>
      <c r="ABS581"/>
      <c r="ABT581"/>
      <c r="ABU581"/>
      <c r="ABV581"/>
      <c r="ABW581"/>
      <c r="ABX581"/>
      <c r="ABY581"/>
      <c r="ABZ581"/>
      <c r="ACA581"/>
      <c r="ACB581"/>
      <c r="ACC581"/>
      <c r="ACD581"/>
      <c r="ACE581"/>
      <c r="ACF581"/>
      <c r="ACG581"/>
      <c r="ACH581"/>
      <c r="ACI581"/>
      <c r="ACJ581"/>
      <c r="ACK581"/>
      <c r="ACL581"/>
      <c r="ACM581"/>
      <c r="ACN581"/>
      <c r="ACO581"/>
      <c r="ACP581"/>
      <c r="ACQ581"/>
      <c r="ACR581"/>
      <c r="ACS581"/>
      <c r="ACT581"/>
      <c r="ACU581"/>
      <c r="ACV581"/>
      <c r="ACW581"/>
      <c r="ACX581"/>
      <c r="ACY581"/>
      <c r="ACZ581"/>
      <c r="ADA581"/>
      <c r="ADB581"/>
      <c r="ADC581"/>
      <c r="ADD581"/>
      <c r="ADE581"/>
      <c r="ADF581"/>
      <c r="ADG581"/>
      <c r="ADH581"/>
      <c r="ADI581"/>
      <c r="ADJ581"/>
      <c r="ADK581"/>
      <c r="ADL581"/>
      <c r="ADM581"/>
      <c r="ADN581"/>
      <c r="ADO581"/>
      <c r="ADP581"/>
      <c r="ADQ581"/>
      <c r="ADR581"/>
      <c r="ADS581"/>
      <c r="ADT581"/>
      <c r="ADU581"/>
      <c r="ADV581"/>
      <c r="ADW581"/>
      <c r="ADX581"/>
      <c r="ADY581"/>
      <c r="ADZ581"/>
      <c r="AEA581"/>
      <c r="AEB581"/>
      <c r="AEC581"/>
      <c r="AED581"/>
      <c r="AEE581"/>
      <c r="AEF581"/>
      <c r="AEG581"/>
      <c r="AEH581"/>
      <c r="AEI581"/>
      <c r="AEJ581"/>
      <c r="AEK581"/>
      <c r="AEL581"/>
      <c r="AEM581"/>
      <c r="AEN581"/>
      <c r="AEO581"/>
      <c r="AEP581"/>
      <c r="AEQ581"/>
      <c r="AER581"/>
      <c r="AES581"/>
      <c r="AET581"/>
      <c r="AEU581"/>
      <c r="AEV581"/>
      <c r="AEW581"/>
      <c r="AEX581"/>
      <c r="AEY581"/>
      <c r="AEZ581"/>
      <c r="AFA581"/>
      <c r="AFB581"/>
      <c r="AFC581"/>
      <c r="AFD581"/>
      <c r="AFE581"/>
      <c r="AFF581"/>
      <c r="AFG581"/>
      <c r="AFH581"/>
      <c r="AFI581"/>
      <c r="AFJ581"/>
      <c r="AFK581"/>
      <c r="AFL581"/>
      <c r="AFM581"/>
      <c r="AFN581"/>
      <c r="AFO581"/>
      <c r="AFP581"/>
      <c r="AFQ581"/>
      <c r="AFR581"/>
      <c r="AFS581"/>
      <c r="AFT581"/>
      <c r="AFU581"/>
      <c r="AFV581"/>
      <c r="AFW581"/>
      <c r="AFX581"/>
      <c r="AFY581"/>
      <c r="AFZ581"/>
      <c r="AGA581"/>
      <c r="AGB581"/>
      <c r="AGC581"/>
      <c r="AGD581"/>
      <c r="AGE581"/>
      <c r="AGF581"/>
      <c r="AGG581"/>
      <c r="AGH581"/>
      <c r="AGI581"/>
      <c r="AGJ581"/>
      <c r="AGK581"/>
      <c r="AGL581"/>
      <c r="AGM581"/>
      <c r="AGN581"/>
      <c r="AGO581"/>
      <c r="AGP581"/>
      <c r="AGQ581"/>
      <c r="AGR581"/>
      <c r="AGS581"/>
      <c r="AGT581"/>
      <c r="AGU581"/>
      <c r="AGV581"/>
      <c r="AGW581"/>
      <c r="AGX581"/>
      <c r="AGY581"/>
      <c r="AGZ581"/>
      <c r="AHA581"/>
      <c r="AHB581"/>
      <c r="AHC581"/>
      <c r="AHD581"/>
      <c r="AHE581"/>
      <c r="AHF581"/>
      <c r="AHG581"/>
      <c r="AHH581"/>
      <c r="AHI581"/>
      <c r="AHJ581"/>
      <c r="AHK581"/>
      <c r="AHL581"/>
      <c r="AHM581"/>
      <c r="AHN581"/>
      <c r="AHO581"/>
      <c r="AHP581"/>
      <c r="AHQ581"/>
      <c r="AHR581"/>
      <c r="AHS581"/>
      <c r="AHT581"/>
      <c r="AHU581"/>
      <c r="AHV581"/>
      <c r="AHW581"/>
      <c r="AHX581"/>
      <c r="AHY581"/>
      <c r="AHZ581"/>
      <c r="AIA581"/>
      <c r="AIB581"/>
      <c r="AIC581"/>
      <c r="AID581"/>
      <c r="AIE581"/>
      <c r="AIF581"/>
      <c r="AIG581"/>
      <c r="AIH581"/>
      <c r="AII581"/>
      <c r="AIJ581"/>
      <c r="AIK581"/>
      <c r="AIL581"/>
      <c r="AIM581"/>
      <c r="AIN581"/>
      <c r="AIO581"/>
      <c r="AIP581"/>
      <c r="AIQ581"/>
      <c r="AIR581"/>
      <c r="AIS581"/>
      <c r="AIT581"/>
      <c r="AIU581"/>
      <c r="AIV581"/>
      <c r="AIW581"/>
      <c r="AIX581"/>
      <c r="AIY581"/>
      <c r="AIZ581"/>
      <c r="AJA581"/>
      <c r="AJB581"/>
      <c r="AJC581"/>
      <c r="AJD581"/>
      <c r="AJE581"/>
      <c r="AJF581"/>
      <c r="AJG581"/>
      <c r="AJH581"/>
      <c r="AJI581"/>
      <c r="AJJ581"/>
      <c r="AJK581"/>
      <c r="AJL581"/>
      <c r="AJM581"/>
      <c r="AJN581"/>
      <c r="AJO581"/>
      <c r="AJP581"/>
      <c r="AJQ581"/>
      <c r="AJR581"/>
      <c r="AJS581"/>
      <c r="AJT581"/>
      <c r="AJU581"/>
      <c r="AJV581"/>
      <c r="AJW581"/>
      <c r="AJX581"/>
      <c r="AJY581"/>
      <c r="AJZ581"/>
      <c r="AKA581"/>
      <c r="AKB581"/>
      <c r="AKC581"/>
      <c r="AKD581"/>
      <c r="AKE581"/>
      <c r="AKF581"/>
      <c r="AKG581"/>
      <c r="AKH581"/>
      <c r="AKI581"/>
      <c r="AKJ581"/>
      <c r="AKK581"/>
      <c r="AKL581"/>
      <c r="AKM581"/>
      <c r="AKN581"/>
      <c r="AKO581"/>
      <c r="AKP581"/>
      <c r="AKQ581"/>
      <c r="AKR581"/>
      <c r="AKS581"/>
      <c r="AKT581"/>
      <c r="AKU581"/>
      <c r="AKV581"/>
      <c r="AKW581"/>
      <c r="AKX581"/>
      <c r="AKY581"/>
      <c r="AKZ581"/>
      <c r="ALA581"/>
      <c r="ALB581"/>
      <c r="ALC581"/>
      <c r="ALD581"/>
      <c r="ALE581"/>
      <c r="ALF581"/>
      <c r="ALG581"/>
      <c r="ALH581"/>
      <c r="ALI581"/>
      <c r="ALJ581"/>
      <c r="ALK581"/>
      <c r="ALL581"/>
      <c r="ALM581"/>
      <c r="ALN581"/>
      <c r="ALO581"/>
      <c r="ALP581"/>
      <c r="ALQ581"/>
      <c r="ALR581"/>
      <c r="ALS581"/>
      <c r="ALT581"/>
      <c r="ALU581"/>
      <c r="ALV581"/>
      <c r="ALW581"/>
      <c r="ALX581"/>
      <c r="ALY581"/>
      <c r="ALZ581"/>
      <c r="AMA581"/>
      <c r="AMB581"/>
      <c r="AMC581"/>
      <c r="AMD581"/>
      <c r="AME581"/>
      <c r="AMF581"/>
      <c r="AMG581"/>
      <c r="AMH581"/>
      <c r="AMI581"/>
      <c r="AMJ581"/>
      <c r="AMK581"/>
      <c r="AML581"/>
      <c r="AMM581"/>
      <c r="AMN581"/>
      <c r="AMO581"/>
      <c r="AMP581"/>
      <c r="AMQ581"/>
      <c r="AMR581"/>
      <c r="AMS581"/>
      <c r="AMT581"/>
      <c r="AMU581"/>
    </row>
    <row r="582" spans="3:1038" s="6" customFormat="1" ht="15" customHeight="1" x14ac:dyDescent="0.25">
      <c r="C582" s="6" t="str">
        <f t="shared" si="195"/>
        <v>State</v>
      </c>
      <c r="D582" s="6" t="str">
        <f t="shared" si="196"/>
        <v>HPX 66 DHPTNE 120  (66 gal)</v>
      </c>
      <c r="E582" s="6">
        <f t="shared" si="197"/>
        <v>2301014</v>
      </c>
      <c r="F582" s="55">
        <f t="shared" si="198"/>
        <v>66</v>
      </c>
      <c r="G582" s="6" t="str">
        <f t="shared" si="199"/>
        <v>AOSmithHPTU66</v>
      </c>
      <c r="H582" s="114">
        <f t="shared" si="200"/>
        <v>0</v>
      </c>
      <c r="I582" s="152" t="str">
        <f t="shared" si="201"/>
        <v>StateHPX66DHPTNE</v>
      </c>
      <c r="J582" s="114">
        <v>3</v>
      </c>
      <c r="K582" s="219">
        <v>3.45</v>
      </c>
      <c r="L582" s="91" t="s">
        <v>188</v>
      </c>
      <c r="M582" s="32">
        <v>3</v>
      </c>
      <c r="N582" s="75">
        <f t="shared" si="202"/>
        <v>23</v>
      </c>
      <c r="O582" s="9" t="s">
        <v>39</v>
      </c>
      <c r="P582" s="62">
        <f>P581+1</f>
        <v>10</v>
      </c>
      <c r="Q582" s="164">
        <f t="shared" si="191"/>
        <v>2301014</v>
      </c>
      <c r="R582" s="59" t="str">
        <f t="shared" si="203"/>
        <v>HPX 66 DHPTNE 120  (66 gal)</v>
      </c>
      <c r="S582" s="151">
        <f t="shared" si="192"/>
        <v>1</v>
      </c>
      <c r="T582" s="10" t="s">
        <v>43</v>
      </c>
      <c r="U582" s="11">
        <v>66</v>
      </c>
      <c r="V582" s="30" t="s">
        <v>82</v>
      </c>
      <c r="W582" s="80" t="s">
        <v>102</v>
      </c>
      <c r="X582" s="85" t="str">
        <f t="shared" si="193"/>
        <v>AOSmithHPTU66</v>
      </c>
      <c r="Y582" s="113">
        <v>0</v>
      </c>
      <c r="Z582" s="42">
        <v>3</v>
      </c>
      <c r="AA582" s="43">
        <v>42545</v>
      </c>
      <c r="AB582" s="44" t="s">
        <v>80</v>
      </c>
      <c r="AC582" s="124" t="str">
        <f t="shared" si="204"/>
        <v>2,     2301014,   "HPX 66 DHPTNE 120  (66 gal)"</v>
      </c>
      <c r="AD582" s="126" t="str">
        <f t="shared" si="266"/>
        <v>State</v>
      </c>
      <c r="AE582" s="127" t="s">
        <v>669</v>
      </c>
      <c r="AF582" s="167">
        <f t="shared" si="194"/>
        <v>1</v>
      </c>
      <c r="AG582" s="124" t="str">
        <f t="shared" si="205"/>
        <v xml:space="preserve">          case  HPX 66 DHPTNE 120  (66 gal)   :   "StateHPX66DHPTNE"</v>
      </c>
      <c r="AH582" s="6">
        <v>3.45</v>
      </c>
      <c r="AJ582" s="6">
        <v>3</v>
      </c>
      <c r="AK582"/>
      <c r="AL582" s="138">
        <f t="shared" si="206"/>
        <v>3.45</v>
      </c>
      <c r="AM582" s="138" t="str">
        <f t="shared" si="207"/>
        <v/>
      </c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  <c r="DF582"/>
      <c r="DG582"/>
      <c r="DH582"/>
      <c r="DI582"/>
      <c r="DJ582"/>
      <c r="DK582"/>
      <c r="DL582"/>
      <c r="DM582"/>
      <c r="DN582"/>
      <c r="DO582"/>
      <c r="DP582"/>
      <c r="DQ582"/>
      <c r="DR582"/>
      <c r="DS582"/>
      <c r="DT582"/>
      <c r="DU582"/>
      <c r="DV582"/>
      <c r="DW582"/>
      <c r="DX582"/>
      <c r="DY582"/>
      <c r="DZ582"/>
      <c r="EA582"/>
      <c r="EB582"/>
      <c r="EC582"/>
      <c r="ED582"/>
      <c r="EE582"/>
      <c r="EF582"/>
      <c r="EG582"/>
      <c r="EH582"/>
      <c r="EI582"/>
      <c r="EJ582"/>
      <c r="EK582"/>
      <c r="EL582"/>
      <c r="EM582"/>
      <c r="EN582"/>
      <c r="EO582"/>
      <c r="EP582"/>
      <c r="EQ582"/>
      <c r="ER582"/>
      <c r="ES582"/>
      <c r="ET582"/>
      <c r="EU582"/>
      <c r="EV582"/>
      <c r="EW582"/>
      <c r="EX582"/>
      <c r="EY582"/>
      <c r="EZ582"/>
      <c r="FA582"/>
      <c r="FB582"/>
      <c r="FC582"/>
      <c r="FD582"/>
      <c r="FE582"/>
      <c r="FF582"/>
      <c r="FG582"/>
      <c r="FH582"/>
      <c r="FI582"/>
      <c r="FJ582"/>
      <c r="FK582"/>
      <c r="FL582"/>
      <c r="FM582"/>
      <c r="FN582"/>
      <c r="FO582"/>
      <c r="FP582"/>
      <c r="FQ582"/>
      <c r="FR582"/>
      <c r="FS582"/>
      <c r="FT582"/>
      <c r="FU582"/>
      <c r="FV582"/>
      <c r="FW582"/>
      <c r="FX582"/>
      <c r="FY582"/>
      <c r="FZ582"/>
      <c r="GA582"/>
      <c r="GB582"/>
      <c r="GC582"/>
      <c r="GD582"/>
      <c r="GE582"/>
      <c r="GF582"/>
      <c r="GG582"/>
      <c r="GH582"/>
      <c r="GI582"/>
      <c r="GJ582"/>
      <c r="GK582"/>
      <c r="GL582"/>
      <c r="GM582"/>
      <c r="GN582"/>
      <c r="GO582"/>
      <c r="GP582"/>
      <c r="GQ582"/>
      <c r="GR582"/>
      <c r="GS582"/>
      <c r="GT582"/>
      <c r="GU582"/>
      <c r="GV582"/>
      <c r="GW582"/>
      <c r="GX582"/>
      <c r="GY582"/>
      <c r="GZ582"/>
      <c r="HA582"/>
      <c r="HB582"/>
      <c r="HC582"/>
      <c r="HD582"/>
      <c r="HE582"/>
      <c r="HF582"/>
      <c r="HG582"/>
      <c r="HH582"/>
      <c r="HI582"/>
      <c r="HJ582"/>
      <c r="HK582"/>
      <c r="HL582"/>
      <c r="HM582"/>
      <c r="HN582"/>
      <c r="HO582"/>
      <c r="HP582"/>
      <c r="HQ582"/>
      <c r="HR582"/>
      <c r="HS582"/>
      <c r="HT582"/>
      <c r="HU582"/>
      <c r="HV582"/>
      <c r="HW582"/>
      <c r="HX582"/>
      <c r="HY582"/>
      <c r="HZ582"/>
      <c r="IA582"/>
      <c r="IB582"/>
      <c r="IC582"/>
      <c r="ID582"/>
      <c r="IE582"/>
      <c r="IF582"/>
      <c r="IG582"/>
      <c r="IH582"/>
      <c r="II582"/>
      <c r="IJ582"/>
      <c r="IK582"/>
      <c r="IL582"/>
      <c r="IM582"/>
      <c r="IN582"/>
      <c r="IO582"/>
      <c r="IP582"/>
      <c r="IQ582"/>
      <c r="IR582"/>
      <c r="IS582"/>
      <c r="IT582"/>
      <c r="IU582"/>
      <c r="IV582"/>
      <c r="IW582"/>
      <c r="IX582"/>
      <c r="IY582"/>
      <c r="IZ582"/>
      <c r="JA582"/>
      <c r="JB582"/>
      <c r="JC582"/>
      <c r="JD582"/>
      <c r="JE582"/>
      <c r="JF582"/>
      <c r="JG582"/>
      <c r="JH582"/>
      <c r="JI582"/>
      <c r="JJ582"/>
      <c r="JK582"/>
      <c r="JL582"/>
      <c r="JM582"/>
      <c r="JN582"/>
      <c r="JO582"/>
      <c r="JP582"/>
      <c r="JQ582"/>
      <c r="JR582"/>
      <c r="JS582"/>
      <c r="JT582"/>
      <c r="JU582"/>
      <c r="JV582"/>
      <c r="JW582"/>
      <c r="JX582"/>
      <c r="JY582"/>
      <c r="JZ582"/>
      <c r="KA582"/>
      <c r="KB582"/>
      <c r="KC582"/>
      <c r="KD582"/>
      <c r="KE582"/>
      <c r="KF582"/>
      <c r="KG582"/>
      <c r="KH582"/>
      <c r="KI582"/>
      <c r="KJ582"/>
      <c r="KK582"/>
      <c r="KL582"/>
      <c r="KM582"/>
      <c r="KN582"/>
      <c r="KO582"/>
      <c r="KP582"/>
      <c r="KQ582"/>
      <c r="KR582"/>
      <c r="KS582"/>
      <c r="KT582"/>
      <c r="KU582"/>
      <c r="KV582"/>
      <c r="KW582"/>
      <c r="KX582"/>
      <c r="KY582"/>
      <c r="KZ582"/>
      <c r="LA582"/>
      <c r="LB582"/>
      <c r="LC582"/>
      <c r="LD582"/>
      <c r="LE582"/>
      <c r="LF582"/>
      <c r="LG582"/>
      <c r="LH582"/>
      <c r="LI582"/>
      <c r="LJ582"/>
      <c r="LK582"/>
      <c r="LL582"/>
      <c r="LM582"/>
      <c r="LN582"/>
      <c r="LO582"/>
      <c r="LP582"/>
      <c r="LQ582"/>
      <c r="LR582"/>
      <c r="LS582"/>
      <c r="LT582"/>
      <c r="LU582"/>
      <c r="LV582"/>
      <c r="LW582"/>
      <c r="LX582"/>
      <c r="LY582"/>
      <c r="LZ582"/>
      <c r="MA582"/>
      <c r="MB582"/>
      <c r="MC582"/>
      <c r="MD582"/>
      <c r="ME582"/>
      <c r="MF582"/>
      <c r="MG582"/>
      <c r="MH582"/>
      <c r="MI582"/>
      <c r="MJ582"/>
      <c r="MK582"/>
      <c r="ML582"/>
      <c r="MM582"/>
      <c r="MN582"/>
      <c r="MO582"/>
      <c r="MP582"/>
      <c r="MQ582"/>
      <c r="MR582"/>
      <c r="MS582"/>
      <c r="MT582"/>
      <c r="MU582"/>
      <c r="MV582"/>
      <c r="MW582"/>
      <c r="MX582"/>
      <c r="MY582"/>
      <c r="MZ582"/>
      <c r="NA582"/>
      <c r="NB582"/>
      <c r="NC582"/>
      <c r="ND582"/>
      <c r="NE582"/>
      <c r="NF582"/>
      <c r="NG582"/>
      <c r="NH582"/>
      <c r="NI582"/>
      <c r="NJ582"/>
      <c r="NK582"/>
      <c r="NL582"/>
      <c r="NM582"/>
      <c r="NN582"/>
      <c r="NO582"/>
      <c r="NP582"/>
      <c r="NQ582"/>
      <c r="NR582"/>
      <c r="NS582"/>
      <c r="NT582"/>
      <c r="NU582"/>
      <c r="NV582"/>
      <c r="NW582"/>
      <c r="NX582"/>
      <c r="NY582"/>
      <c r="NZ582"/>
      <c r="OA582"/>
      <c r="OB582"/>
      <c r="OC582"/>
      <c r="OD582"/>
      <c r="OE582"/>
      <c r="OF582"/>
      <c r="OG582"/>
      <c r="OH582"/>
      <c r="OI582"/>
      <c r="OJ582"/>
      <c r="OK582"/>
      <c r="OL582"/>
      <c r="OM582"/>
      <c r="ON582"/>
      <c r="OO582"/>
      <c r="OP582"/>
      <c r="OQ582"/>
      <c r="OR582"/>
      <c r="OS582"/>
      <c r="OT582"/>
      <c r="OU582"/>
      <c r="OV582"/>
      <c r="OW582"/>
      <c r="OX582"/>
      <c r="OY582"/>
      <c r="OZ582"/>
      <c r="PA582"/>
      <c r="PB582"/>
      <c r="PC582"/>
      <c r="PD582"/>
      <c r="PE582"/>
      <c r="PF582"/>
      <c r="PG582"/>
      <c r="PH582"/>
      <c r="PI582"/>
      <c r="PJ582"/>
      <c r="PK582"/>
      <c r="PL582"/>
      <c r="PM582"/>
      <c r="PN582"/>
      <c r="PO582"/>
      <c r="PP582"/>
      <c r="PQ582"/>
      <c r="PR582"/>
      <c r="PS582"/>
      <c r="PT582"/>
      <c r="PU582"/>
      <c r="PV582"/>
      <c r="PW582"/>
      <c r="PX582"/>
      <c r="PY582"/>
      <c r="PZ582"/>
      <c r="QA582"/>
      <c r="QB582"/>
      <c r="QC582"/>
      <c r="QD582"/>
      <c r="QE582"/>
      <c r="QF582"/>
      <c r="QG582"/>
      <c r="QH582"/>
      <c r="QI582"/>
      <c r="QJ582"/>
      <c r="QK582"/>
      <c r="QL582"/>
      <c r="QM582"/>
      <c r="QN582"/>
      <c r="QO582"/>
      <c r="QP582"/>
      <c r="QQ582"/>
      <c r="QR582"/>
      <c r="QS582"/>
      <c r="QT582"/>
      <c r="QU582"/>
      <c r="QV582"/>
      <c r="QW582"/>
      <c r="QX582"/>
      <c r="QY582"/>
      <c r="QZ582"/>
      <c r="RA582"/>
      <c r="RB582"/>
      <c r="RC582"/>
      <c r="RD582"/>
      <c r="RE582"/>
      <c r="RF582"/>
      <c r="RG582"/>
      <c r="RH582"/>
      <c r="RI582"/>
      <c r="RJ582"/>
      <c r="RK582"/>
      <c r="RL582"/>
      <c r="RM582"/>
      <c r="RN582"/>
      <c r="RO582"/>
      <c r="RP582"/>
      <c r="RQ582"/>
      <c r="RR582"/>
      <c r="RS582"/>
      <c r="RT582"/>
      <c r="RU582"/>
      <c r="RV582"/>
      <c r="RW582"/>
      <c r="RX582"/>
      <c r="RY582"/>
      <c r="RZ582"/>
      <c r="SA582"/>
      <c r="SB582"/>
      <c r="SC582"/>
      <c r="SD582"/>
      <c r="SE582"/>
      <c r="SF582"/>
      <c r="SG582"/>
      <c r="SH582"/>
      <c r="SI582"/>
      <c r="SJ582"/>
      <c r="SK582"/>
      <c r="SL582"/>
      <c r="SM582"/>
      <c r="SN582"/>
      <c r="SO582"/>
      <c r="SP582"/>
      <c r="SQ582"/>
      <c r="SR582"/>
      <c r="SS582"/>
      <c r="ST582"/>
      <c r="SU582"/>
      <c r="SV582"/>
      <c r="SW582"/>
      <c r="SX582"/>
      <c r="SY582"/>
      <c r="SZ582"/>
      <c r="TA582"/>
      <c r="TB582"/>
      <c r="TC582"/>
      <c r="TD582"/>
      <c r="TE582"/>
      <c r="TF582"/>
      <c r="TG582"/>
      <c r="TH582"/>
      <c r="TI582"/>
      <c r="TJ582"/>
      <c r="TK582"/>
      <c r="TL582"/>
      <c r="TM582"/>
      <c r="TN582"/>
      <c r="TO582"/>
      <c r="TP582"/>
      <c r="TQ582"/>
      <c r="TR582"/>
      <c r="TS582"/>
      <c r="TT582"/>
      <c r="TU582"/>
      <c r="TV582"/>
      <c r="TW582"/>
      <c r="TX582"/>
      <c r="TY582"/>
      <c r="TZ582"/>
      <c r="UA582"/>
      <c r="UB582"/>
      <c r="UC582"/>
      <c r="UD582"/>
      <c r="UE582"/>
      <c r="UF582"/>
      <c r="UG582"/>
      <c r="UH582"/>
      <c r="UI582"/>
      <c r="UJ582"/>
      <c r="UK582"/>
      <c r="UL582"/>
      <c r="UM582"/>
      <c r="UN582"/>
      <c r="UO582"/>
      <c r="UP582"/>
      <c r="UQ582"/>
      <c r="UR582"/>
      <c r="US582"/>
      <c r="UT582"/>
      <c r="UU582"/>
      <c r="UV582"/>
      <c r="UW582"/>
      <c r="UX582"/>
      <c r="UY582"/>
      <c r="UZ582"/>
      <c r="VA582"/>
      <c r="VB582"/>
      <c r="VC582"/>
      <c r="VD582"/>
      <c r="VE582"/>
      <c r="VF582"/>
      <c r="VG582"/>
      <c r="VH582"/>
      <c r="VI582"/>
      <c r="VJ582"/>
      <c r="VK582"/>
      <c r="VL582"/>
      <c r="VM582"/>
      <c r="VN582"/>
      <c r="VO582"/>
      <c r="VP582"/>
      <c r="VQ582"/>
      <c r="VR582"/>
      <c r="VS582"/>
      <c r="VT582"/>
      <c r="VU582"/>
      <c r="VV582"/>
      <c r="VW582"/>
      <c r="VX582"/>
      <c r="VY582"/>
      <c r="VZ582"/>
      <c r="WA582"/>
      <c r="WB582"/>
      <c r="WC582"/>
      <c r="WD582"/>
      <c r="WE582"/>
      <c r="WF582"/>
      <c r="WG582"/>
      <c r="WH582"/>
      <c r="WI582"/>
      <c r="WJ582"/>
      <c r="WK582"/>
      <c r="WL582"/>
      <c r="WM582"/>
      <c r="WN582"/>
      <c r="WO582"/>
      <c r="WP582"/>
      <c r="WQ582"/>
      <c r="WR582"/>
      <c r="WS582"/>
      <c r="WT582"/>
      <c r="WU582"/>
      <c r="WV582"/>
      <c r="WW582"/>
      <c r="WX582"/>
      <c r="WY582"/>
      <c r="WZ582"/>
      <c r="XA582"/>
      <c r="XB582"/>
      <c r="XC582"/>
      <c r="XD582"/>
      <c r="XE582"/>
      <c r="XF582"/>
      <c r="XG582"/>
      <c r="XH582"/>
      <c r="XI582"/>
      <c r="XJ582"/>
      <c r="XK582"/>
      <c r="XL582"/>
      <c r="XM582"/>
      <c r="XN582"/>
      <c r="XO582"/>
      <c r="XP582"/>
      <c r="XQ582"/>
      <c r="XR582"/>
      <c r="XS582"/>
      <c r="XT582"/>
      <c r="XU582"/>
      <c r="XV582"/>
      <c r="XW582"/>
      <c r="XX582"/>
      <c r="XY582"/>
      <c r="XZ582"/>
      <c r="YA582"/>
      <c r="YB582"/>
      <c r="YC582"/>
      <c r="YD582"/>
      <c r="YE582"/>
      <c r="YF582"/>
      <c r="YG582"/>
      <c r="YH582"/>
      <c r="YI582"/>
      <c r="YJ582"/>
      <c r="YK582"/>
      <c r="YL582"/>
      <c r="YM582"/>
      <c r="YN582"/>
      <c r="YO582"/>
      <c r="YP582"/>
      <c r="YQ582"/>
      <c r="YR582"/>
      <c r="YS582"/>
      <c r="YT582"/>
      <c r="YU582"/>
      <c r="YV582"/>
      <c r="YW582"/>
      <c r="YX582"/>
      <c r="YY582"/>
      <c r="YZ582"/>
      <c r="ZA582"/>
      <c r="ZB582"/>
      <c r="ZC582"/>
      <c r="ZD582"/>
      <c r="ZE582"/>
      <c r="ZF582"/>
      <c r="ZG582"/>
      <c r="ZH582"/>
      <c r="ZI582"/>
      <c r="ZJ582"/>
      <c r="ZK582"/>
      <c r="ZL582"/>
      <c r="ZM582"/>
      <c r="ZN582"/>
      <c r="ZO582"/>
      <c r="ZP582"/>
      <c r="ZQ582"/>
      <c r="ZR582"/>
      <c r="ZS582"/>
      <c r="ZT582"/>
      <c r="ZU582"/>
      <c r="ZV582"/>
      <c r="ZW582"/>
      <c r="ZX582"/>
      <c r="ZY582"/>
      <c r="ZZ582"/>
      <c r="AAA582"/>
      <c r="AAB582"/>
      <c r="AAC582"/>
      <c r="AAD582"/>
      <c r="AAE582"/>
      <c r="AAF582"/>
      <c r="AAG582"/>
      <c r="AAH582"/>
      <c r="AAI582"/>
      <c r="AAJ582"/>
      <c r="AAK582"/>
      <c r="AAL582"/>
      <c r="AAM582"/>
      <c r="AAN582"/>
      <c r="AAO582"/>
      <c r="AAP582"/>
      <c r="AAQ582"/>
      <c r="AAR582"/>
      <c r="AAS582"/>
      <c r="AAT582"/>
      <c r="AAU582"/>
      <c r="AAV582"/>
      <c r="AAW582"/>
      <c r="AAX582"/>
      <c r="AAY582"/>
      <c r="AAZ582"/>
      <c r="ABA582"/>
      <c r="ABB582"/>
      <c r="ABC582"/>
      <c r="ABD582"/>
      <c r="ABE582"/>
      <c r="ABF582"/>
      <c r="ABG582"/>
      <c r="ABH582"/>
      <c r="ABI582"/>
      <c r="ABJ582"/>
      <c r="ABK582"/>
      <c r="ABL582"/>
      <c r="ABM582"/>
      <c r="ABN582"/>
      <c r="ABO582"/>
      <c r="ABP582"/>
      <c r="ABQ582"/>
      <c r="ABR582"/>
      <c r="ABS582"/>
      <c r="ABT582"/>
      <c r="ABU582"/>
      <c r="ABV582"/>
      <c r="ABW582"/>
      <c r="ABX582"/>
      <c r="ABY582"/>
      <c r="ABZ582"/>
      <c r="ACA582"/>
      <c r="ACB582"/>
      <c r="ACC582"/>
      <c r="ACD582"/>
      <c r="ACE582"/>
      <c r="ACF582"/>
      <c r="ACG582"/>
      <c r="ACH582"/>
      <c r="ACI582"/>
      <c r="ACJ582"/>
      <c r="ACK582"/>
      <c r="ACL582"/>
      <c r="ACM582"/>
      <c r="ACN582"/>
      <c r="ACO582"/>
      <c r="ACP582"/>
      <c r="ACQ582"/>
      <c r="ACR582"/>
      <c r="ACS582"/>
      <c r="ACT582"/>
      <c r="ACU582"/>
      <c r="ACV582"/>
      <c r="ACW582"/>
      <c r="ACX582"/>
      <c r="ACY582"/>
      <c r="ACZ582"/>
      <c r="ADA582"/>
      <c r="ADB582"/>
      <c r="ADC582"/>
      <c r="ADD582"/>
      <c r="ADE582"/>
      <c r="ADF582"/>
      <c r="ADG582"/>
      <c r="ADH582"/>
      <c r="ADI582"/>
      <c r="ADJ582"/>
      <c r="ADK582"/>
      <c r="ADL582"/>
      <c r="ADM582"/>
      <c r="ADN582"/>
      <c r="ADO582"/>
      <c r="ADP582"/>
      <c r="ADQ582"/>
      <c r="ADR582"/>
      <c r="ADS582"/>
      <c r="ADT582"/>
      <c r="ADU582"/>
      <c r="ADV582"/>
      <c r="ADW582"/>
      <c r="ADX582"/>
      <c r="ADY582"/>
      <c r="ADZ582"/>
      <c r="AEA582"/>
      <c r="AEB582"/>
      <c r="AEC582"/>
      <c r="AED582"/>
      <c r="AEE582"/>
      <c r="AEF582"/>
      <c r="AEG582"/>
      <c r="AEH582"/>
      <c r="AEI582"/>
      <c r="AEJ582"/>
      <c r="AEK582"/>
      <c r="AEL582"/>
      <c r="AEM582"/>
      <c r="AEN582"/>
      <c r="AEO582"/>
      <c r="AEP582"/>
      <c r="AEQ582"/>
      <c r="AER582"/>
      <c r="AES582"/>
      <c r="AET582"/>
      <c r="AEU582"/>
      <c r="AEV582"/>
      <c r="AEW582"/>
      <c r="AEX582"/>
      <c r="AEY582"/>
      <c r="AEZ582"/>
      <c r="AFA582"/>
      <c r="AFB582"/>
      <c r="AFC582"/>
      <c r="AFD582"/>
      <c r="AFE582"/>
      <c r="AFF582"/>
      <c r="AFG582"/>
      <c r="AFH582"/>
      <c r="AFI582"/>
      <c r="AFJ582"/>
      <c r="AFK582"/>
      <c r="AFL582"/>
      <c r="AFM582"/>
      <c r="AFN582"/>
      <c r="AFO582"/>
      <c r="AFP582"/>
      <c r="AFQ582"/>
      <c r="AFR582"/>
      <c r="AFS582"/>
      <c r="AFT582"/>
      <c r="AFU582"/>
      <c r="AFV582"/>
      <c r="AFW582"/>
      <c r="AFX582"/>
      <c r="AFY582"/>
      <c r="AFZ582"/>
      <c r="AGA582"/>
      <c r="AGB582"/>
      <c r="AGC582"/>
      <c r="AGD582"/>
      <c r="AGE582"/>
      <c r="AGF582"/>
      <c r="AGG582"/>
      <c r="AGH582"/>
      <c r="AGI582"/>
      <c r="AGJ582"/>
      <c r="AGK582"/>
      <c r="AGL582"/>
      <c r="AGM582"/>
      <c r="AGN582"/>
      <c r="AGO582"/>
      <c r="AGP582"/>
      <c r="AGQ582"/>
      <c r="AGR582"/>
      <c r="AGS582"/>
      <c r="AGT582"/>
      <c r="AGU582"/>
      <c r="AGV582"/>
      <c r="AGW582"/>
      <c r="AGX582"/>
      <c r="AGY582"/>
      <c r="AGZ582"/>
      <c r="AHA582"/>
      <c r="AHB582"/>
      <c r="AHC582"/>
      <c r="AHD582"/>
      <c r="AHE582"/>
      <c r="AHF582"/>
      <c r="AHG582"/>
      <c r="AHH582"/>
      <c r="AHI582"/>
      <c r="AHJ582"/>
      <c r="AHK582"/>
      <c r="AHL582"/>
      <c r="AHM582"/>
      <c r="AHN582"/>
      <c r="AHO582"/>
      <c r="AHP582"/>
      <c r="AHQ582"/>
      <c r="AHR582"/>
      <c r="AHS582"/>
      <c r="AHT582"/>
      <c r="AHU582"/>
      <c r="AHV582"/>
      <c r="AHW582"/>
      <c r="AHX582"/>
      <c r="AHY582"/>
      <c r="AHZ582"/>
      <c r="AIA582"/>
      <c r="AIB582"/>
      <c r="AIC582"/>
      <c r="AID582"/>
      <c r="AIE582"/>
      <c r="AIF582"/>
      <c r="AIG582"/>
      <c r="AIH582"/>
      <c r="AII582"/>
      <c r="AIJ582"/>
      <c r="AIK582"/>
      <c r="AIL582"/>
      <c r="AIM582"/>
      <c r="AIN582"/>
      <c r="AIO582"/>
      <c r="AIP582"/>
      <c r="AIQ582"/>
      <c r="AIR582"/>
      <c r="AIS582"/>
      <c r="AIT582"/>
      <c r="AIU582"/>
      <c r="AIV582"/>
      <c r="AIW582"/>
      <c r="AIX582"/>
      <c r="AIY582"/>
      <c r="AIZ582"/>
      <c r="AJA582"/>
      <c r="AJB582"/>
      <c r="AJC582"/>
      <c r="AJD582"/>
      <c r="AJE582"/>
      <c r="AJF582"/>
      <c r="AJG582"/>
      <c r="AJH582"/>
      <c r="AJI582"/>
      <c r="AJJ582"/>
      <c r="AJK582"/>
      <c r="AJL582"/>
      <c r="AJM582"/>
      <c r="AJN582"/>
      <c r="AJO582"/>
      <c r="AJP582"/>
      <c r="AJQ582"/>
      <c r="AJR582"/>
      <c r="AJS582"/>
      <c r="AJT582"/>
      <c r="AJU582"/>
      <c r="AJV582"/>
      <c r="AJW582"/>
      <c r="AJX582"/>
      <c r="AJY582"/>
      <c r="AJZ582"/>
      <c r="AKA582"/>
      <c r="AKB582"/>
      <c r="AKC582"/>
      <c r="AKD582"/>
      <c r="AKE582"/>
      <c r="AKF582"/>
      <c r="AKG582"/>
      <c r="AKH582"/>
      <c r="AKI582"/>
      <c r="AKJ582"/>
      <c r="AKK582"/>
      <c r="AKL582"/>
      <c r="AKM582"/>
      <c r="AKN582"/>
      <c r="AKO582"/>
      <c r="AKP582"/>
      <c r="AKQ582"/>
      <c r="AKR582"/>
      <c r="AKS582"/>
      <c r="AKT582"/>
      <c r="AKU582"/>
      <c r="AKV582"/>
      <c r="AKW582"/>
      <c r="AKX582"/>
      <c r="AKY582"/>
      <c r="AKZ582"/>
      <c r="ALA582"/>
      <c r="ALB582"/>
      <c r="ALC582"/>
      <c r="ALD582"/>
      <c r="ALE582"/>
      <c r="ALF582"/>
      <c r="ALG582"/>
      <c r="ALH582"/>
      <c r="ALI582"/>
      <c r="ALJ582"/>
      <c r="ALK582"/>
      <c r="ALL582"/>
      <c r="ALM582"/>
      <c r="ALN582"/>
      <c r="ALO582"/>
      <c r="ALP582"/>
      <c r="ALQ582"/>
      <c r="ALR582"/>
      <c r="ALS582"/>
      <c r="ALT582"/>
      <c r="ALU582"/>
      <c r="ALV582"/>
      <c r="ALW582"/>
      <c r="ALX582"/>
      <c r="ALY582"/>
      <c r="ALZ582"/>
      <c r="AMA582"/>
      <c r="AMB582"/>
      <c r="AMC582"/>
      <c r="AMD582"/>
      <c r="AME582"/>
      <c r="AMF582"/>
      <c r="AMG582"/>
      <c r="AMH582"/>
      <c r="AMI582"/>
      <c r="AMJ582"/>
      <c r="AMK582"/>
      <c r="AML582"/>
      <c r="AMM582"/>
      <c r="AMN582"/>
      <c r="AMO582"/>
      <c r="AMP582"/>
      <c r="AMQ582"/>
      <c r="AMR582"/>
      <c r="AMS582"/>
      <c r="AMT582"/>
      <c r="AMU582"/>
    </row>
    <row r="583" spans="3:1038" s="6" customFormat="1" ht="15" customHeight="1" x14ac:dyDescent="0.25">
      <c r="C583" s="118" t="str">
        <f t="shared" si="195"/>
        <v>State</v>
      </c>
      <c r="D583" s="118" t="str">
        <f t="shared" si="196"/>
        <v>HPX-66-DHPTDR 130  (66 gal)</v>
      </c>
      <c r="E583" s="118">
        <f t="shared" si="197"/>
        <v>2301414</v>
      </c>
      <c r="F583" s="55">
        <f t="shared" si="198"/>
        <v>66</v>
      </c>
      <c r="G583" s="6" t="str">
        <f t="shared" si="199"/>
        <v>AOSmithHPTU66</v>
      </c>
      <c r="H583" s="114">
        <f t="shared" si="200"/>
        <v>1</v>
      </c>
      <c r="I583" s="152" t="str">
        <f t="shared" si="201"/>
        <v>StateHPX66DHPTDR</v>
      </c>
      <c r="J583" s="114">
        <v>3</v>
      </c>
      <c r="K583" s="219">
        <v>3.45</v>
      </c>
      <c r="L583" s="91" t="s">
        <v>188</v>
      </c>
      <c r="M583" s="32">
        <v>3</v>
      </c>
      <c r="N583" s="75">
        <f t="shared" si="202"/>
        <v>23</v>
      </c>
      <c r="O583" s="9" t="s">
        <v>39</v>
      </c>
      <c r="P583" s="119">
        <v>14</v>
      </c>
      <c r="Q583" s="164">
        <f t="shared" si="191"/>
        <v>2301414</v>
      </c>
      <c r="R583" s="59" t="str">
        <f t="shared" si="203"/>
        <v>HPX-66-DHPTDR 130  (66 gal)</v>
      </c>
      <c r="S583" s="151">
        <f t="shared" si="192"/>
        <v>1</v>
      </c>
      <c r="T583" s="10" t="s">
        <v>363</v>
      </c>
      <c r="U583" s="11">
        <v>66</v>
      </c>
      <c r="V583" s="30" t="s">
        <v>82</v>
      </c>
      <c r="W583" s="80" t="s">
        <v>102</v>
      </c>
      <c r="X583" s="85" t="str">
        <f t="shared" si="193"/>
        <v>AOSmithHPTU66</v>
      </c>
      <c r="Y583" s="115">
        <v>1</v>
      </c>
      <c r="Z583" s="42">
        <v>3</v>
      </c>
      <c r="AA583" s="43">
        <v>44118</v>
      </c>
      <c r="AB583" s="44" t="s">
        <v>80</v>
      </c>
      <c r="AC583" s="124" t="str">
        <f t="shared" si="204"/>
        <v>2,     2301414,   "HPX-66-DHPTDR 130  (66 gal)"</v>
      </c>
      <c r="AD583" s="126" t="str">
        <f t="shared" si="266"/>
        <v>State</v>
      </c>
      <c r="AE583" s="128" t="s">
        <v>673</v>
      </c>
      <c r="AF583" s="167">
        <f t="shared" si="194"/>
        <v>1</v>
      </c>
      <c r="AG583" s="124" t="str">
        <f t="shared" si="205"/>
        <v xml:space="preserve">          case  HPX-66-DHPTDR 130  (66 gal)   :   "StateHPX66DHPTDR"</v>
      </c>
      <c r="AH583" s="6">
        <v>3.45</v>
      </c>
      <c r="AJ583" s="6">
        <v>3</v>
      </c>
      <c r="AK583"/>
      <c r="AL583" s="138">
        <f t="shared" si="206"/>
        <v>3.45</v>
      </c>
      <c r="AM583" s="138" t="str">
        <f t="shared" si="207"/>
        <v/>
      </c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  <c r="CO583"/>
      <c r="CP583"/>
      <c r="CQ583"/>
      <c r="CR583"/>
      <c r="CS583"/>
      <c r="CT583"/>
      <c r="CU583"/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  <c r="DQ583"/>
      <c r="DR583"/>
      <c r="DS583"/>
      <c r="DT583"/>
      <c r="DU583"/>
      <c r="DV583"/>
      <c r="DW583"/>
      <c r="DX583"/>
      <c r="DY583"/>
      <c r="DZ583"/>
      <c r="EA583"/>
      <c r="EB583"/>
      <c r="EC583"/>
      <c r="ED583"/>
      <c r="EE583"/>
      <c r="EF583"/>
      <c r="EG583"/>
      <c r="EH583"/>
      <c r="EI583"/>
      <c r="EJ583"/>
      <c r="EK583"/>
      <c r="EL583"/>
      <c r="EM583"/>
      <c r="EN583"/>
      <c r="EO583"/>
      <c r="EP583"/>
      <c r="EQ583"/>
      <c r="ER583"/>
      <c r="ES583"/>
      <c r="ET583"/>
      <c r="EU583"/>
      <c r="EV583"/>
      <c r="EW583"/>
      <c r="EX583"/>
      <c r="EY583"/>
      <c r="EZ583"/>
      <c r="FA583"/>
      <c r="FB583"/>
      <c r="FC583"/>
      <c r="FD583"/>
      <c r="FE583"/>
      <c r="FF583"/>
      <c r="FG583"/>
      <c r="FH583"/>
      <c r="FI583"/>
      <c r="FJ583"/>
      <c r="FK583"/>
      <c r="FL583"/>
      <c r="FM583"/>
      <c r="FN583"/>
      <c r="FO583"/>
      <c r="FP583"/>
      <c r="FQ583"/>
      <c r="FR583"/>
      <c r="FS583"/>
      <c r="FT583"/>
      <c r="FU583"/>
      <c r="FV583"/>
      <c r="FW583"/>
      <c r="FX583"/>
      <c r="FY583"/>
      <c r="FZ583"/>
      <c r="GA583"/>
      <c r="GB583"/>
      <c r="GC583"/>
      <c r="GD583"/>
      <c r="GE583"/>
      <c r="GF583"/>
      <c r="GG583"/>
      <c r="GH583"/>
      <c r="GI583"/>
      <c r="GJ583"/>
      <c r="GK583"/>
      <c r="GL583"/>
      <c r="GM583"/>
      <c r="GN583"/>
      <c r="GO583"/>
      <c r="GP583"/>
      <c r="GQ583"/>
      <c r="GR583"/>
      <c r="GS583"/>
      <c r="GT583"/>
      <c r="GU583"/>
      <c r="GV583"/>
      <c r="GW583"/>
      <c r="GX583"/>
      <c r="GY583"/>
      <c r="GZ583"/>
      <c r="HA583"/>
      <c r="HB583"/>
      <c r="HC583"/>
      <c r="HD583"/>
      <c r="HE583"/>
      <c r="HF583"/>
      <c r="HG583"/>
      <c r="HH583"/>
      <c r="HI583"/>
      <c r="HJ583"/>
      <c r="HK583"/>
      <c r="HL583"/>
      <c r="HM583"/>
      <c r="HN583"/>
      <c r="HO583"/>
      <c r="HP583"/>
      <c r="HQ583"/>
      <c r="HR583"/>
      <c r="HS583"/>
      <c r="HT583"/>
      <c r="HU583"/>
      <c r="HV583"/>
      <c r="HW583"/>
      <c r="HX583"/>
      <c r="HY583"/>
      <c r="HZ583"/>
      <c r="IA583"/>
      <c r="IB583"/>
      <c r="IC583"/>
      <c r="ID583"/>
      <c r="IE583"/>
      <c r="IF583"/>
      <c r="IG583"/>
      <c r="IH583"/>
      <c r="II583"/>
      <c r="IJ583"/>
      <c r="IK583"/>
      <c r="IL583"/>
      <c r="IM583"/>
      <c r="IN583"/>
      <c r="IO583"/>
      <c r="IP583"/>
      <c r="IQ583"/>
      <c r="IR583"/>
      <c r="IS583"/>
      <c r="IT583"/>
      <c r="IU583"/>
      <c r="IV583"/>
      <c r="IW583"/>
      <c r="IX583"/>
      <c r="IY583"/>
      <c r="IZ583"/>
      <c r="JA583"/>
      <c r="JB583"/>
      <c r="JC583"/>
      <c r="JD583"/>
      <c r="JE583"/>
      <c r="JF583"/>
      <c r="JG583"/>
      <c r="JH583"/>
      <c r="JI583"/>
      <c r="JJ583"/>
      <c r="JK583"/>
      <c r="JL583"/>
      <c r="JM583"/>
      <c r="JN583"/>
      <c r="JO583"/>
      <c r="JP583"/>
      <c r="JQ583"/>
      <c r="JR583"/>
      <c r="JS583"/>
      <c r="JT583"/>
      <c r="JU583"/>
      <c r="JV583"/>
      <c r="JW583"/>
      <c r="JX583"/>
      <c r="JY583"/>
      <c r="JZ583"/>
      <c r="KA583"/>
      <c r="KB583"/>
      <c r="KC583"/>
      <c r="KD583"/>
      <c r="KE583"/>
      <c r="KF583"/>
      <c r="KG583"/>
      <c r="KH583"/>
      <c r="KI583"/>
      <c r="KJ583"/>
      <c r="KK583"/>
      <c r="KL583"/>
      <c r="KM583"/>
      <c r="KN583"/>
      <c r="KO583"/>
      <c r="KP583"/>
      <c r="KQ583"/>
      <c r="KR583"/>
      <c r="KS583"/>
      <c r="KT583"/>
      <c r="KU583"/>
      <c r="KV583"/>
      <c r="KW583"/>
      <c r="KX583"/>
      <c r="KY583"/>
      <c r="KZ583"/>
      <c r="LA583"/>
      <c r="LB583"/>
      <c r="LC583"/>
      <c r="LD583"/>
      <c r="LE583"/>
      <c r="LF583"/>
      <c r="LG583"/>
      <c r="LH583"/>
      <c r="LI583"/>
      <c r="LJ583"/>
      <c r="LK583"/>
      <c r="LL583"/>
      <c r="LM583"/>
      <c r="LN583"/>
      <c r="LO583"/>
      <c r="LP583"/>
      <c r="LQ583"/>
      <c r="LR583"/>
      <c r="LS583"/>
      <c r="LT583"/>
      <c r="LU583"/>
      <c r="LV583"/>
      <c r="LW583"/>
      <c r="LX583"/>
      <c r="LY583"/>
      <c r="LZ583"/>
      <c r="MA583"/>
      <c r="MB583"/>
      <c r="MC583"/>
      <c r="MD583"/>
      <c r="ME583"/>
      <c r="MF583"/>
      <c r="MG583"/>
      <c r="MH583"/>
      <c r="MI583"/>
      <c r="MJ583"/>
      <c r="MK583"/>
      <c r="ML583"/>
      <c r="MM583"/>
      <c r="MN583"/>
      <c r="MO583"/>
      <c r="MP583"/>
      <c r="MQ583"/>
      <c r="MR583"/>
      <c r="MS583"/>
      <c r="MT583"/>
      <c r="MU583"/>
      <c r="MV583"/>
      <c r="MW583"/>
      <c r="MX583"/>
      <c r="MY583"/>
      <c r="MZ583"/>
      <c r="NA583"/>
      <c r="NB583"/>
      <c r="NC583"/>
      <c r="ND583"/>
      <c r="NE583"/>
      <c r="NF583"/>
      <c r="NG583"/>
      <c r="NH583"/>
      <c r="NI583"/>
      <c r="NJ583"/>
      <c r="NK583"/>
      <c r="NL583"/>
      <c r="NM583"/>
      <c r="NN583"/>
      <c r="NO583"/>
      <c r="NP583"/>
      <c r="NQ583"/>
      <c r="NR583"/>
      <c r="NS583"/>
      <c r="NT583"/>
      <c r="NU583"/>
      <c r="NV583"/>
      <c r="NW583"/>
      <c r="NX583"/>
      <c r="NY583"/>
      <c r="NZ583"/>
      <c r="OA583"/>
      <c r="OB583"/>
      <c r="OC583"/>
      <c r="OD583"/>
      <c r="OE583"/>
      <c r="OF583"/>
      <c r="OG583"/>
      <c r="OH583"/>
      <c r="OI583"/>
      <c r="OJ583"/>
      <c r="OK583"/>
      <c r="OL583"/>
      <c r="OM583"/>
      <c r="ON583"/>
      <c r="OO583"/>
      <c r="OP583"/>
      <c r="OQ583"/>
      <c r="OR583"/>
      <c r="OS583"/>
      <c r="OT583"/>
      <c r="OU583"/>
      <c r="OV583"/>
      <c r="OW583"/>
      <c r="OX583"/>
      <c r="OY583"/>
      <c r="OZ583"/>
      <c r="PA583"/>
      <c r="PB583"/>
      <c r="PC583"/>
      <c r="PD583"/>
      <c r="PE583"/>
      <c r="PF583"/>
      <c r="PG583"/>
      <c r="PH583"/>
      <c r="PI583"/>
      <c r="PJ583"/>
      <c r="PK583"/>
      <c r="PL583"/>
      <c r="PM583"/>
      <c r="PN583"/>
      <c r="PO583"/>
      <c r="PP583"/>
      <c r="PQ583"/>
      <c r="PR583"/>
      <c r="PS583"/>
      <c r="PT583"/>
      <c r="PU583"/>
      <c r="PV583"/>
      <c r="PW583"/>
      <c r="PX583"/>
      <c r="PY583"/>
      <c r="PZ583"/>
      <c r="QA583"/>
      <c r="QB583"/>
      <c r="QC583"/>
      <c r="QD583"/>
      <c r="QE583"/>
      <c r="QF583"/>
      <c r="QG583"/>
      <c r="QH583"/>
      <c r="QI583"/>
      <c r="QJ583"/>
      <c r="QK583"/>
      <c r="QL583"/>
      <c r="QM583"/>
      <c r="QN583"/>
      <c r="QO583"/>
      <c r="QP583"/>
      <c r="QQ583"/>
      <c r="QR583"/>
      <c r="QS583"/>
      <c r="QT583"/>
      <c r="QU583"/>
      <c r="QV583"/>
      <c r="QW583"/>
      <c r="QX583"/>
      <c r="QY583"/>
      <c r="QZ583"/>
      <c r="RA583"/>
      <c r="RB583"/>
      <c r="RC583"/>
      <c r="RD583"/>
      <c r="RE583"/>
      <c r="RF583"/>
      <c r="RG583"/>
      <c r="RH583"/>
      <c r="RI583"/>
      <c r="RJ583"/>
      <c r="RK583"/>
      <c r="RL583"/>
      <c r="RM583"/>
      <c r="RN583"/>
      <c r="RO583"/>
      <c r="RP583"/>
      <c r="RQ583"/>
      <c r="RR583"/>
      <c r="RS583"/>
      <c r="RT583"/>
      <c r="RU583"/>
      <c r="RV583"/>
      <c r="RW583"/>
      <c r="RX583"/>
      <c r="RY583"/>
      <c r="RZ583"/>
      <c r="SA583"/>
      <c r="SB583"/>
      <c r="SC583"/>
      <c r="SD583"/>
      <c r="SE583"/>
      <c r="SF583"/>
      <c r="SG583"/>
      <c r="SH583"/>
      <c r="SI583"/>
      <c r="SJ583"/>
      <c r="SK583"/>
      <c r="SL583"/>
      <c r="SM583"/>
      <c r="SN583"/>
      <c r="SO583"/>
      <c r="SP583"/>
      <c r="SQ583"/>
      <c r="SR583"/>
      <c r="SS583"/>
      <c r="ST583"/>
      <c r="SU583"/>
      <c r="SV583"/>
      <c r="SW583"/>
      <c r="SX583"/>
      <c r="SY583"/>
      <c r="SZ583"/>
      <c r="TA583"/>
      <c r="TB583"/>
      <c r="TC583"/>
      <c r="TD583"/>
      <c r="TE583"/>
      <c r="TF583"/>
      <c r="TG583"/>
      <c r="TH583"/>
      <c r="TI583"/>
      <c r="TJ583"/>
      <c r="TK583"/>
      <c r="TL583"/>
      <c r="TM583"/>
      <c r="TN583"/>
      <c r="TO583"/>
      <c r="TP583"/>
      <c r="TQ583"/>
      <c r="TR583"/>
      <c r="TS583"/>
      <c r="TT583"/>
      <c r="TU583"/>
      <c r="TV583"/>
      <c r="TW583"/>
      <c r="TX583"/>
      <c r="TY583"/>
      <c r="TZ583"/>
      <c r="UA583"/>
      <c r="UB583"/>
      <c r="UC583"/>
      <c r="UD583"/>
      <c r="UE583"/>
      <c r="UF583"/>
      <c r="UG583"/>
      <c r="UH583"/>
      <c r="UI583"/>
      <c r="UJ583"/>
      <c r="UK583"/>
      <c r="UL583"/>
      <c r="UM583"/>
      <c r="UN583"/>
      <c r="UO583"/>
      <c r="UP583"/>
      <c r="UQ583"/>
      <c r="UR583"/>
      <c r="US583"/>
      <c r="UT583"/>
      <c r="UU583"/>
      <c r="UV583"/>
      <c r="UW583"/>
      <c r="UX583"/>
      <c r="UY583"/>
      <c r="UZ583"/>
      <c r="VA583"/>
      <c r="VB583"/>
      <c r="VC583"/>
      <c r="VD583"/>
      <c r="VE583"/>
      <c r="VF583"/>
      <c r="VG583"/>
      <c r="VH583"/>
      <c r="VI583"/>
      <c r="VJ583"/>
      <c r="VK583"/>
      <c r="VL583"/>
      <c r="VM583"/>
      <c r="VN583"/>
      <c r="VO583"/>
      <c r="VP583"/>
      <c r="VQ583"/>
      <c r="VR583"/>
      <c r="VS583"/>
      <c r="VT583"/>
      <c r="VU583"/>
      <c r="VV583"/>
      <c r="VW583"/>
      <c r="VX583"/>
      <c r="VY583"/>
      <c r="VZ583"/>
      <c r="WA583"/>
      <c r="WB583"/>
      <c r="WC583"/>
      <c r="WD583"/>
      <c r="WE583"/>
      <c r="WF583"/>
      <c r="WG583"/>
      <c r="WH583"/>
      <c r="WI583"/>
      <c r="WJ583"/>
      <c r="WK583"/>
      <c r="WL583"/>
      <c r="WM583"/>
      <c r="WN583"/>
      <c r="WO583"/>
      <c r="WP583"/>
      <c r="WQ583"/>
      <c r="WR583"/>
      <c r="WS583"/>
      <c r="WT583"/>
      <c r="WU583"/>
      <c r="WV583"/>
      <c r="WW583"/>
      <c r="WX583"/>
      <c r="WY583"/>
      <c r="WZ583"/>
      <c r="XA583"/>
      <c r="XB583"/>
      <c r="XC583"/>
      <c r="XD583"/>
      <c r="XE583"/>
      <c r="XF583"/>
      <c r="XG583"/>
      <c r="XH583"/>
      <c r="XI583"/>
      <c r="XJ583"/>
      <c r="XK583"/>
      <c r="XL583"/>
      <c r="XM583"/>
      <c r="XN583"/>
      <c r="XO583"/>
      <c r="XP583"/>
      <c r="XQ583"/>
      <c r="XR583"/>
      <c r="XS583"/>
      <c r="XT583"/>
      <c r="XU583"/>
      <c r="XV583"/>
      <c r="XW583"/>
      <c r="XX583"/>
      <c r="XY583"/>
      <c r="XZ583"/>
      <c r="YA583"/>
      <c r="YB583"/>
      <c r="YC583"/>
      <c r="YD583"/>
      <c r="YE583"/>
      <c r="YF583"/>
      <c r="YG583"/>
      <c r="YH583"/>
      <c r="YI583"/>
      <c r="YJ583"/>
      <c r="YK583"/>
      <c r="YL583"/>
      <c r="YM583"/>
      <c r="YN583"/>
      <c r="YO583"/>
      <c r="YP583"/>
      <c r="YQ583"/>
      <c r="YR583"/>
      <c r="YS583"/>
      <c r="YT583"/>
      <c r="YU583"/>
      <c r="YV583"/>
      <c r="YW583"/>
      <c r="YX583"/>
      <c r="YY583"/>
      <c r="YZ583"/>
      <c r="ZA583"/>
      <c r="ZB583"/>
      <c r="ZC583"/>
      <c r="ZD583"/>
      <c r="ZE583"/>
      <c r="ZF583"/>
      <c r="ZG583"/>
      <c r="ZH583"/>
      <c r="ZI583"/>
      <c r="ZJ583"/>
      <c r="ZK583"/>
      <c r="ZL583"/>
      <c r="ZM583"/>
      <c r="ZN583"/>
      <c r="ZO583"/>
      <c r="ZP583"/>
      <c r="ZQ583"/>
      <c r="ZR583"/>
      <c r="ZS583"/>
      <c r="ZT583"/>
      <c r="ZU583"/>
      <c r="ZV583"/>
      <c r="ZW583"/>
      <c r="ZX583"/>
      <c r="ZY583"/>
      <c r="ZZ583"/>
      <c r="AAA583"/>
      <c r="AAB583"/>
      <c r="AAC583"/>
      <c r="AAD583"/>
      <c r="AAE583"/>
      <c r="AAF583"/>
      <c r="AAG583"/>
      <c r="AAH583"/>
      <c r="AAI583"/>
      <c r="AAJ583"/>
      <c r="AAK583"/>
      <c r="AAL583"/>
      <c r="AAM583"/>
      <c r="AAN583"/>
      <c r="AAO583"/>
      <c r="AAP583"/>
      <c r="AAQ583"/>
      <c r="AAR583"/>
      <c r="AAS583"/>
      <c r="AAT583"/>
      <c r="AAU583"/>
      <c r="AAV583"/>
      <c r="AAW583"/>
      <c r="AAX583"/>
      <c r="AAY583"/>
      <c r="AAZ583"/>
      <c r="ABA583"/>
      <c r="ABB583"/>
      <c r="ABC583"/>
      <c r="ABD583"/>
      <c r="ABE583"/>
      <c r="ABF583"/>
      <c r="ABG583"/>
      <c r="ABH583"/>
      <c r="ABI583"/>
      <c r="ABJ583"/>
      <c r="ABK583"/>
      <c r="ABL583"/>
      <c r="ABM583"/>
      <c r="ABN583"/>
      <c r="ABO583"/>
      <c r="ABP583"/>
      <c r="ABQ583"/>
      <c r="ABR583"/>
      <c r="ABS583"/>
      <c r="ABT583"/>
      <c r="ABU583"/>
      <c r="ABV583"/>
      <c r="ABW583"/>
      <c r="ABX583"/>
      <c r="ABY583"/>
      <c r="ABZ583"/>
      <c r="ACA583"/>
      <c r="ACB583"/>
      <c r="ACC583"/>
      <c r="ACD583"/>
      <c r="ACE583"/>
      <c r="ACF583"/>
      <c r="ACG583"/>
      <c r="ACH583"/>
      <c r="ACI583"/>
      <c r="ACJ583"/>
      <c r="ACK583"/>
      <c r="ACL583"/>
      <c r="ACM583"/>
      <c r="ACN583"/>
      <c r="ACO583"/>
      <c r="ACP583"/>
      <c r="ACQ583"/>
      <c r="ACR583"/>
      <c r="ACS583"/>
      <c r="ACT583"/>
      <c r="ACU583"/>
      <c r="ACV583"/>
      <c r="ACW583"/>
      <c r="ACX583"/>
      <c r="ACY583"/>
      <c r="ACZ583"/>
      <c r="ADA583"/>
      <c r="ADB583"/>
      <c r="ADC583"/>
      <c r="ADD583"/>
      <c r="ADE583"/>
      <c r="ADF583"/>
      <c r="ADG583"/>
      <c r="ADH583"/>
      <c r="ADI583"/>
      <c r="ADJ583"/>
      <c r="ADK583"/>
      <c r="ADL583"/>
      <c r="ADM583"/>
      <c r="ADN583"/>
      <c r="ADO583"/>
      <c r="ADP583"/>
      <c r="ADQ583"/>
      <c r="ADR583"/>
      <c r="ADS583"/>
      <c r="ADT583"/>
      <c r="ADU583"/>
      <c r="ADV583"/>
      <c r="ADW583"/>
      <c r="ADX583"/>
      <c r="ADY583"/>
      <c r="ADZ583"/>
      <c r="AEA583"/>
      <c r="AEB583"/>
      <c r="AEC583"/>
      <c r="AED583"/>
      <c r="AEE583"/>
      <c r="AEF583"/>
      <c r="AEG583"/>
      <c r="AEH583"/>
      <c r="AEI583"/>
      <c r="AEJ583"/>
      <c r="AEK583"/>
      <c r="AEL583"/>
      <c r="AEM583"/>
      <c r="AEN583"/>
      <c r="AEO583"/>
      <c r="AEP583"/>
      <c r="AEQ583"/>
      <c r="AER583"/>
      <c r="AES583"/>
      <c r="AET583"/>
      <c r="AEU583"/>
      <c r="AEV583"/>
      <c r="AEW583"/>
      <c r="AEX583"/>
      <c r="AEY583"/>
      <c r="AEZ583"/>
      <c r="AFA583"/>
      <c r="AFB583"/>
      <c r="AFC583"/>
      <c r="AFD583"/>
      <c r="AFE583"/>
      <c r="AFF583"/>
      <c r="AFG583"/>
      <c r="AFH583"/>
      <c r="AFI583"/>
      <c r="AFJ583"/>
      <c r="AFK583"/>
      <c r="AFL583"/>
      <c r="AFM583"/>
      <c r="AFN583"/>
      <c r="AFO583"/>
      <c r="AFP583"/>
      <c r="AFQ583"/>
      <c r="AFR583"/>
      <c r="AFS583"/>
      <c r="AFT583"/>
      <c r="AFU583"/>
      <c r="AFV583"/>
      <c r="AFW583"/>
      <c r="AFX583"/>
      <c r="AFY583"/>
      <c r="AFZ583"/>
      <c r="AGA583"/>
      <c r="AGB583"/>
      <c r="AGC583"/>
      <c r="AGD583"/>
      <c r="AGE583"/>
      <c r="AGF583"/>
      <c r="AGG583"/>
      <c r="AGH583"/>
      <c r="AGI583"/>
      <c r="AGJ583"/>
      <c r="AGK583"/>
      <c r="AGL583"/>
      <c r="AGM583"/>
      <c r="AGN583"/>
      <c r="AGO583"/>
      <c r="AGP583"/>
      <c r="AGQ583"/>
      <c r="AGR583"/>
      <c r="AGS583"/>
      <c r="AGT583"/>
      <c r="AGU583"/>
      <c r="AGV583"/>
      <c r="AGW583"/>
      <c r="AGX583"/>
      <c r="AGY583"/>
      <c r="AGZ583"/>
      <c r="AHA583"/>
      <c r="AHB583"/>
      <c r="AHC583"/>
      <c r="AHD583"/>
      <c r="AHE583"/>
      <c r="AHF583"/>
      <c r="AHG583"/>
      <c r="AHH583"/>
      <c r="AHI583"/>
      <c r="AHJ583"/>
      <c r="AHK583"/>
      <c r="AHL583"/>
      <c r="AHM583"/>
      <c r="AHN583"/>
      <c r="AHO583"/>
      <c r="AHP583"/>
      <c r="AHQ583"/>
      <c r="AHR583"/>
      <c r="AHS583"/>
      <c r="AHT583"/>
      <c r="AHU583"/>
      <c r="AHV583"/>
      <c r="AHW583"/>
      <c r="AHX583"/>
      <c r="AHY583"/>
      <c r="AHZ583"/>
      <c r="AIA583"/>
      <c r="AIB583"/>
      <c r="AIC583"/>
      <c r="AID583"/>
      <c r="AIE583"/>
      <c r="AIF583"/>
      <c r="AIG583"/>
      <c r="AIH583"/>
      <c r="AII583"/>
      <c r="AIJ583"/>
      <c r="AIK583"/>
      <c r="AIL583"/>
      <c r="AIM583"/>
      <c r="AIN583"/>
      <c r="AIO583"/>
      <c r="AIP583"/>
      <c r="AIQ583"/>
      <c r="AIR583"/>
      <c r="AIS583"/>
      <c r="AIT583"/>
      <c r="AIU583"/>
      <c r="AIV583"/>
      <c r="AIW583"/>
      <c r="AIX583"/>
      <c r="AIY583"/>
      <c r="AIZ583"/>
      <c r="AJA583"/>
      <c r="AJB583"/>
      <c r="AJC583"/>
      <c r="AJD583"/>
      <c r="AJE583"/>
      <c r="AJF583"/>
      <c r="AJG583"/>
      <c r="AJH583"/>
      <c r="AJI583"/>
      <c r="AJJ583"/>
      <c r="AJK583"/>
      <c r="AJL583"/>
      <c r="AJM583"/>
      <c r="AJN583"/>
      <c r="AJO583"/>
      <c r="AJP583"/>
      <c r="AJQ583"/>
      <c r="AJR583"/>
      <c r="AJS583"/>
      <c r="AJT583"/>
      <c r="AJU583"/>
      <c r="AJV583"/>
      <c r="AJW583"/>
      <c r="AJX583"/>
      <c r="AJY583"/>
      <c r="AJZ583"/>
      <c r="AKA583"/>
      <c r="AKB583"/>
      <c r="AKC583"/>
      <c r="AKD583"/>
      <c r="AKE583"/>
      <c r="AKF583"/>
      <c r="AKG583"/>
      <c r="AKH583"/>
      <c r="AKI583"/>
      <c r="AKJ583"/>
      <c r="AKK583"/>
      <c r="AKL583"/>
      <c r="AKM583"/>
      <c r="AKN583"/>
      <c r="AKO583"/>
      <c r="AKP583"/>
      <c r="AKQ583"/>
      <c r="AKR583"/>
      <c r="AKS583"/>
      <c r="AKT583"/>
      <c r="AKU583"/>
      <c r="AKV583"/>
      <c r="AKW583"/>
      <c r="AKX583"/>
      <c r="AKY583"/>
      <c r="AKZ583"/>
      <c r="ALA583"/>
      <c r="ALB583"/>
      <c r="ALC583"/>
      <c r="ALD583"/>
      <c r="ALE583"/>
      <c r="ALF583"/>
      <c r="ALG583"/>
      <c r="ALH583"/>
      <c r="ALI583"/>
      <c r="ALJ583"/>
      <c r="ALK583"/>
      <c r="ALL583"/>
      <c r="ALM583"/>
      <c r="ALN583"/>
      <c r="ALO583"/>
      <c r="ALP583"/>
      <c r="ALQ583"/>
      <c r="ALR583"/>
      <c r="ALS583"/>
      <c r="ALT583"/>
      <c r="ALU583"/>
      <c r="ALV583"/>
      <c r="ALW583"/>
      <c r="ALX583"/>
      <c r="ALY583"/>
      <c r="ALZ583"/>
      <c r="AMA583"/>
      <c r="AMB583"/>
      <c r="AMC583"/>
      <c r="AMD583"/>
      <c r="AME583"/>
      <c r="AMF583"/>
      <c r="AMG583"/>
      <c r="AMH583"/>
      <c r="AMI583"/>
      <c r="AMJ583"/>
      <c r="AMK583"/>
      <c r="AML583"/>
      <c r="AMM583"/>
      <c r="AMN583"/>
      <c r="AMO583"/>
      <c r="AMP583"/>
      <c r="AMQ583"/>
      <c r="AMR583"/>
      <c r="AMS583"/>
      <c r="AMT583"/>
      <c r="AMU583"/>
    </row>
    <row r="584" spans="3:1038" s="6" customFormat="1" ht="15" customHeight="1" x14ac:dyDescent="0.25">
      <c r="C584" s="6" t="str">
        <f t="shared" si="195"/>
        <v>State</v>
      </c>
      <c r="D584" s="6" t="str">
        <f t="shared" si="196"/>
        <v>HPX 80 DHPT 120  (80 gal)</v>
      </c>
      <c r="E584" s="6">
        <f t="shared" si="197"/>
        <v>2301115</v>
      </c>
      <c r="F584" s="55">
        <f t="shared" si="198"/>
        <v>80</v>
      </c>
      <c r="G584" s="6" t="str">
        <f t="shared" si="199"/>
        <v>AOSmithHPTU80</v>
      </c>
      <c r="H584" s="114">
        <f t="shared" si="200"/>
        <v>0</v>
      </c>
      <c r="I584" s="152" t="str">
        <f t="shared" si="201"/>
        <v>StateHPX80DHPT</v>
      </c>
      <c r="J584" s="114">
        <v>3</v>
      </c>
      <c r="K584" s="219">
        <v>2.73</v>
      </c>
      <c r="L584" s="91" t="s">
        <v>188</v>
      </c>
      <c r="M584" s="32">
        <v>3</v>
      </c>
      <c r="N584" s="75">
        <f t="shared" si="202"/>
        <v>23</v>
      </c>
      <c r="O584" s="9" t="s">
        <v>39</v>
      </c>
      <c r="P584" s="120">
        <f>P582+1</f>
        <v>11</v>
      </c>
      <c r="Q584" s="164">
        <f t="shared" si="191"/>
        <v>2301115</v>
      </c>
      <c r="R584" s="59" t="str">
        <f t="shared" si="203"/>
        <v>HPX 80 DHPT 120  (80 gal)</v>
      </c>
      <c r="S584" s="151">
        <f t="shared" si="192"/>
        <v>1</v>
      </c>
      <c r="T584" s="10" t="s">
        <v>44</v>
      </c>
      <c r="U584" s="11">
        <v>80</v>
      </c>
      <c r="V584" s="30" t="s">
        <v>83</v>
      </c>
      <c r="W584" s="80" t="s">
        <v>103</v>
      </c>
      <c r="X584" s="85" t="str">
        <f t="shared" si="193"/>
        <v>AOSmithHPTU80</v>
      </c>
      <c r="Y584" s="113">
        <v>0</v>
      </c>
      <c r="Z584" s="42" t="s">
        <v>13</v>
      </c>
      <c r="AA584" s="43">
        <v>42545</v>
      </c>
      <c r="AB584" s="44" t="s">
        <v>80</v>
      </c>
      <c r="AC584" s="124" t="str">
        <f t="shared" si="204"/>
        <v>2,     2301115,   "HPX 80 DHPT 120  (80 gal)"</v>
      </c>
      <c r="AD584" s="126" t="str">
        <f t="shared" si="266"/>
        <v>State</v>
      </c>
      <c r="AE584" s="127" t="s">
        <v>670</v>
      </c>
      <c r="AF584" s="167">
        <f t="shared" si="194"/>
        <v>1</v>
      </c>
      <c r="AG584" s="124" t="str">
        <f t="shared" si="205"/>
        <v xml:space="preserve">          case  HPX 80 DHPT 120  (80 gal)   :   "StateHPX80DHPT"</v>
      </c>
      <c r="AH584" s="6">
        <v>2.73</v>
      </c>
      <c r="AJ584" s="6">
        <v>3</v>
      </c>
      <c r="AK584"/>
      <c r="AL584" s="138">
        <f t="shared" si="206"/>
        <v>2.73</v>
      </c>
      <c r="AM584" s="138" t="str">
        <f t="shared" si="207"/>
        <v/>
      </c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  <c r="DQ584"/>
      <c r="DR584"/>
      <c r="DS584"/>
      <c r="DT584"/>
      <c r="DU584"/>
      <c r="DV584"/>
      <c r="DW584"/>
      <c r="DX584"/>
      <c r="DY584"/>
      <c r="DZ584"/>
      <c r="EA584"/>
      <c r="EB584"/>
      <c r="EC584"/>
      <c r="ED584"/>
      <c r="EE584"/>
      <c r="EF584"/>
      <c r="EG584"/>
      <c r="EH584"/>
      <c r="EI584"/>
      <c r="EJ584"/>
      <c r="EK584"/>
      <c r="EL584"/>
      <c r="EM584"/>
      <c r="EN584"/>
      <c r="EO584"/>
      <c r="EP584"/>
      <c r="EQ584"/>
      <c r="ER584"/>
      <c r="ES584"/>
      <c r="ET584"/>
      <c r="EU584"/>
      <c r="EV584"/>
      <c r="EW584"/>
      <c r="EX584"/>
      <c r="EY584"/>
      <c r="EZ584"/>
      <c r="FA584"/>
      <c r="FB584"/>
      <c r="FC584"/>
      <c r="FD584"/>
      <c r="FE584"/>
      <c r="FF584"/>
      <c r="FG584"/>
      <c r="FH584"/>
      <c r="FI584"/>
      <c r="FJ584"/>
      <c r="FK584"/>
      <c r="FL584"/>
      <c r="FM584"/>
      <c r="FN584"/>
      <c r="FO584"/>
      <c r="FP584"/>
      <c r="FQ584"/>
      <c r="FR584"/>
      <c r="FS584"/>
      <c r="FT584"/>
      <c r="FU584"/>
      <c r="FV584"/>
      <c r="FW584"/>
      <c r="FX584"/>
      <c r="FY584"/>
      <c r="FZ584"/>
      <c r="GA584"/>
      <c r="GB584"/>
      <c r="GC584"/>
      <c r="GD584"/>
      <c r="GE584"/>
      <c r="GF584"/>
      <c r="GG584"/>
      <c r="GH584"/>
      <c r="GI584"/>
      <c r="GJ584"/>
      <c r="GK584"/>
      <c r="GL584"/>
      <c r="GM584"/>
      <c r="GN584"/>
      <c r="GO584"/>
      <c r="GP584"/>
      <c r="GQ584"/>
      <c r="GR584"/>
      <c r="GS584"/>
      <c r="GT584"/>
      <c r="GU584"/>
      <c r="GV584"/>
      <c r="GW584"/>
      <c r="GX584"/>
      <c r="GY584"/>
      <c r="GZ584"/>
      <c r="HA584"/>
      <c r="HB584"/>
      <c r="HC584"/>
      <c r="HD584"/>
      <c r="HE584"/>
      <c r="HF584"/>
      <c r="HG584"/>
      <c r="HH584"/>
      <c r="HI584"/>
      <c r="HJ584"/>
      <c r="HK584"/>
      <c r="HL584"/>
      <c r="HM584"/>
      <c r="HN584"/>
      <c r="HO584"/>
      <c r="HP584"/>
      <c r="HQ584"/>
      <c r="HR584"/>
      <c r="HS584"/>
      <c r="HT584"/>
      <c r="HU584"/>
      <c r="HV584"/>
      <c r="HW584"/>
      <c r="HX584"/>
      <c r="HY584"/>
      <c r="HZ584"/>
      <c r="IA584"/>
      <c r="IB584"/>
      <c r="IC584"/>
      <c r="ID584"/>
      <c r="IE584"/>
      <c r="IF584"/>
      <c r="IG584"/>
      <c r="IH584"/>
      <c r="II584"/>
      <c r="IJ584"/>
      <c r="IK584"/>
      <c r="IL584"/>
      <c r="IM584"/>
      <c r="IN584"/>
      <c r="IO584"/>
      <c r="IP584"/>
      <c r="IQ584"/>
      <c r="IR584"/>
      <c r="IS584"/>
      <c r="IT584"/>
      <c r="IU584"/>
      <c r="IV584"/>
      <c r="IW584"/>
      <c r="IX584"/>
      <c r="IY584"/>
      <c r="IZ584"/>
      <c r="JA584"/>
      <c r="JB584"/>
      <c r="JC584"/>
      <c r="JD584"/>
      <c r="JE584"/>
      <c r="JF584"/>
      <c r="JG584"/>
      <c r="JH584"/>
      <c r="JI584"/>
      <c r="JJ584"/>
      <c r="JK584"/>
      <c r="JL584"/>
      <c r="JM584"/>
      <c r="JN584"/>
      <c r="JO584"/>
      <c r="JP584"/>
      <c r="JQ584"/>
      <c r="JR584"/>
      <c r="JS584"/>
      <c r="JT584"/>
      <c r="JU584"/>
      <c r="JV584"/>
      <c r="JW584"/>
      <c r="JX584"/>
      <c r="JY584"/>
      <c r="JZ584"/>
      <c r="KA584"/>
      <c r="KB584"/>
      <c r="KC584"/>
      <c r="KD584"/>
      <c r="KE584"/>
      <c r="KF584"/>
      <c r="KG584"/>
      <c r="KH584"/>
      <c r="KI584"/>
      <c r="KJ584"/>
      <c r="KK584"/>
      <c r="KL584"/>
      <c r="KM584"/>
      <c r="KN584"/>
      <c r="KO584"/>
      <c r="KP584"/>
      <c r="KQ584"/>
      <c r="KR584"/>
      <c r="KS584"/>
      <c r="KT584"/>
      <c r="KU584"/>
      <c r="KV584"/>
      <c r="KW584"/>
      <c r="KX584"/>
      <c r="KY584"/>
      <c r="KZ584"/>
      <c r="LA584"/>
      <c r="LB584"/>
      <c r="LC584"/>
      <c r="LD584"/>
      <c r="LE584"/>
      <c r="LF584"/>
      <c r="LG584"/>
      <c r="LH584"/>
      <c r="LI584"/>
      <c r="LJ584"/>
      <c r="LK584"/>
      <c r="LL584"/>
      <c r="LM584"/>
      <c r="LN584"/>
      <c r="LO584"/>
      <c r="LP584"/>
      <c r="LQ584"/>
      <c r="LR584"/>
      <c r="LS584"/>
      <c r="LT584"/>
      <c r="LU584"/>
      <c r="LV584"/>
      <c r="LW584"/>
      <c r="LX584"/>
      <c r="LY584"/>
      <c r="LZ584"/>
      <c r="MA584"/>
      <c r="MB584"/>
      <c r="MC584"/>
      <c r="MD584"/>
      <c r="ME584"/>
      <c r="MF584"/>
      <c r="MG584"/>
      <c r="MH584"/>
      <c r="MI584"/>
      <c r="MJ584"/>
      <c r="MK584"/>
      <c r="ML584"/>
      <c r="MM584"/>
      <c r="MN584"/>
      <c r="MO584"/>
      <c r="MP584"/>
      <c r="MQ584"/>
      <c r="MR584"/>
      <c r="MS584"/>
      <c r="MT584"/>
      <c r="MU584"/>
      <c r="MV584"/>
      <c r="MW584"/>
      <c r="MX584"/>
      <c r="MY584"/>
      <c r="MZ584"/>
      <c r="NA584"/>
      <c r="NB584"/>
      <c r="NC584"/>
      <c r="ND584"/>
      <c r="NE584"/>
      <c r="NF584"/>
      <c r="NG584"/>
      <c r="NH584"/>
      <c r="NI584"/>
      <c r="NJ584"/>
      <c r="NK584"/>
      <c r="NL584"/>
      <c r="NM584"/>
      <c r="NN584"/>
      <c r="NO584"/>
      <c r="NP584"/>
      <c r="NQ584"/>
      <c r="NR584"/>
      <c r="NS584"/>
      <c r="NT584"/>
      <c r="NU584"/>
      <c r="NV584"/>
      <c r="NW584"/>
      <c r="NX584"/>
      <c r="NY584"/>
      <c r="NZ584"/>
      <c r="OA584"/>
      <c r="OB584"/>
      <c r="OC584"/>
      <c r="OD584"/>
      <c r="OE584"/>
      <c r="OF584"/>
      <c r="OG584"/>
      <c r="OH584"/>
      <c r="OI584"/>
      <c r="OJ584"/>
      <c r="OK584"/>
      <c r="OL584"/>
      <c r="OM584"/>
      <c r="ON584"/>
      <c r="OO584"/>
      <c r="OP584"/>
      <c r="OQ584"/>
      <c r="OR584"/>
      <c r="OS584"/>
      <c r="OT584"/>
      <c r="OU584"/>
      <c r="OV584"/>
      <c r="OW584"/>
      <c r="OX584"/>
      <c r="OY584"/>
      <c r="OZ584"/>
      <c r="PA584"/>
      <c r="PB584"/>
      <c r="PC584"/>
      <c r="PD584"/>
      <c r="PE584"/>
      <c r="PF584"/>
      <c r="PG584"/>
      <c r="PH584"/>
      <c r="PI584"/>
      <c r="PJ584"/>
      <c r="PK584"/>
      <c r="PL584"/>
      <c r="PM584"/>
      <c r="PN584"/>
      <c r="PO584"/>
      <c r="PP584"/>
      <c r="PQ584"/>
      <c r="PR584"/>
      <c r="PS584"/>
      <c r="PT584"/>
      <c r="PU584"/>
      <c r="PV584"/>
      <c r="PW584"/>
      <c r="PX584"/>
      <c r="PY584"/>
      <c r="PZ584"/>
      <c r="QA584"/>
      <c r="QB584"/>
      <c r="QC584"/>
      <c r="QD584"/>
      <c r="QE584"/>
      <c r="QF584"/>
      <c r="QG584"/>
      <c r="QH584"/>
      <c r="QI584"/>
      <c r="QJ584"/>
      <c r="QK584"/>
      <c r="QL584"/>
      <c r="QM584"/>
      <c r="QN584"/>
      <c r="QO584"/>
      <c r="QP584"/>
      <c r="QQ584"/>
      <c r="QR584"/>
      <c r="QS584"/>
      <c r="QT584"/>
      <c r="QU584"/>
      <c r="QV584"/>
      <c r="QW584"/>
      <c r="QX584"/>
      <c r="QY584"/>
      <c r="QZ584"/>
      <c r="RA584"/>
      <c r="RB584"/>
      <c r="RC584"/>
      <c r="RD584"/>
      <c r="RE584"/>
      <c r="RF584"/>
      <c r="RG584"/>
      <c r="RH584"/>
      <c r="RI584"/>
      <c r="RJ584"/>
      <c r="RK584"/>
      <c r="RL584"/>
      <c r="RM584"/>
      <c r="RN584"/>
      <c r="RO584"/>
      <c r="RP584"/>
      <c r="RQ584"/>
      <c r="RR584"/>
      <c r="RS584"/>
      <c r="RT584"/>
      <c r="RU584"/>
      <c r="RV584"/>
      <c r="RW584"/>
      <c r="RX584"/>
      <c r="RY584"/>
      <c r="RZ584"/>
      <c r="SA584"/>
      <c r="SB584"/>
      <c r="SC584"/>
      <c r="SD584"/>
      <c r="SE584"/>
      <c r="SF584"/>
      <c r="SG584"/>
      <c r="SH584"/>
      <c r="SI584"/>
      <c r="SJ584"/>
      <c r="SK584"/>
      <c r="SL584"/>
      <c r="SM584"/>
      <c r="SN584"/>
      <c r="SO584"/>
      <c r="SP584"/>
      <c r="SQ584"/>
      <c r="SR584"/>
      <c r="SS584"/>
      <c r="ST584"/>
      <c r="SU584"/>
      <c r="SV584"/>
      <c r="SW584"/>
      <c r="SX584"/>
      <c r="SY584"/>
      <c r="SZ584"/>
      <c r="TA584"/>
      <c r="TB584"/>
      <c r="TC584"/>
      <c r="TD584"/>
      <c r="TE584"/>
      <c r="TF584"/>
      <c r="TG584"/>
      <c r="TH584"/>
      <c r="TI584"/>
      <c r="TJ584"/>
      <c r="TK584"/>
      <c r="TL584"/>
      <c r="TM584"/>
      <c r="TN584"/>
      <c r="TO584"/>
      <c r="TP584"/>
      <c r="TQ584"/>
      <c r="TR584"/>
      <c r="TS584"/>
      <c r="TT584"/>
      <c r="TU584"/>
      <c r="TV584"/>
      <c r="TW584"/>
      <c r="TX584"/>
      <c r="TY584"/>
      <c r="TZ584"/>
      <c r="UA584"/>
      <c r="UB584"/>
      <c r="UC584"/>
      <c r="UD584"/>
      <c r="UE584"/>
      <c r="UF584"/>
      <c r="UG584"/>
      <c r="UH584"/>
      <c r="UI584"/>
      <c r="UJ584"/>
      <c r="UK584"/>
      <c r="UL584"/>
      <c r="UM584"/>
      <c r="UN584"/>
      <c r="UO584"/>
      <c r="UP584"/>
      <c r="UQ584"/>
      <c r="UR584"/>
      <c r="US584"/>
      <c r="UT584"/>
      <c r="UU584"/>
      <c r="UV584"/>
      <c r="UW584"/>
      <c r="UX584"/>
      <c r="UY584"/>
      <c r="UZ584"/>
      <c r="VA584"/>
      <c r="VB584"/>
      <c r="VC584"/>
      <c r="VD584"/>
      <c r="VE584"/>
      <c r="VF584"/>
      <c r="VG584"/>
      <c r="VH584"/>
      <c r="VI584"/>
      <c r="VJ584"/>
      <c r="VK584"/>
      <c r="VL584"/>
      <c r="VM584"/>
      <c r="VN584"/>
      <c r="VO584"/>
      <c r="VP584"/>
      <c r="VQ584"/>
      <c r="VR584"/>
      <c r="VS584"/>
      <c r="VT584"/>
      <c r="VU584"/>
      <c r="VV584"/>
      <c r="VW584"/>
      <c r="VX584"/>
      <c r="VY584"/>
      <c r="VZ584"/>
      <c r="WA584"/>
      <c r="WB584"/>
      <c r="WC584"/>
      <c r="WD584"/>
      <c r="WE584"/>
      <c r="WF584"/>
      <c r="WG584"/>
      <c r="WH584"/>
      <c r="WI584"/>
      <c r="WJ584"/>
      <c r="WK584"/>
      <c r="WL584"/>
      <c r="WM584"/>
      <c r="WN584"/>
      <c r="WO584"/>
      <c r="WP584"/>
      <c r="WQ584"/>
      <c r="WR584"/>
      <c r="WS584"/>
      <c r="WT584"/>
      <c r="WU584"/>
      <c r="WV584"/>
      <c r="WW584"/>
      <c r="WX584"/>
      <c r="WY584"/>
      <c r="WZ584"/>
      <c r="XA584"/>
      <c r="XB584"/>
      <c r="XC584"/>
      <c r="XD584"/>
      <c r="XE584"/>
      <c r="XF584"/>
      <c r="XG584"/>
      <c r="XH584"/>
      <c r="XI584"/>
      <c r="XJ584"/>
      <c r="XK584"/>
      <c r="XL584"/>
      <c r="XM584"/>
      <c r="XN584"/>
      <c r="XO584"/>
      <c r="XP584"/>
      <c r="XQ584"/>
      <c r="XR584"/>
      <c r="XS584"/>
      <c r="XT584"/>
      <c r="XU584"/>
      <c r="XV584"/>
      <c r="XW584"/>
      <c r="XX584"/>
      <c r="XY584"/>
      <c r="XZ584"/>
      <c r="YA584"/>
      <c r="YB584"/>
      <c r="YC584"/>
      <c r="YD584"/>
      <c r="YE584"/>
      <c r="YF584"/>
      <c r="YG584"/>
      <c r="YH584"/>
      <c r="YI584"/>
      <c r="YJ584"/>
      <c r="YK584"/>
      <c r="YL584"/>
      <c r="YM584"/>
      <c r="YN584"/>
      <c r="YO584"/>
      <c r="YP584"/>
      <c r="YQ584"/>
      <c r="YR584"/>
      <c r="YS584"/>
      <c r="YT584"/>
      <c r="YU584"/>
      <c r="YV584"/>
      <c r="YW584"/>
      <c r="YX584"/>
      <c r="YY584"/>
      <c r="YZ584"/>
      <c r="ZA584"/>
      <c r="ZB584"/>
      <c r="ZC584"/>
      <c r="ZD584"/>
      <c r="ZE584"/>
      <c r="ZF584"/>
      <c r="ZG584"/>
      <c r="ZH584"/>
      <c r="ZI584"/>
      <c r="ZJ584"/>
      <c r="ZK584"/>
      <c r="ZL584"/>
      <c r="ZM584"/>
      <c r="ZN584"/>
      <c r="ZO584"/>
      <c r="ZP584"/>
      <c r="ZQ584"/>
      <c r="ZR584"/>
      <c r="ZS584"/>
      <c r="ZT584"/>
      <c r="ZU584"/>
      <c r="ZV584"/>
      <c r="ZW584"/>
      <c r="ZX584"/>
      <c r="ZY584"/>
      <c r="ZZ584"/>
      <c r="AAA584"/>
      <c r="AAB584"/>
      <c r="AAC584"/>
      <c r="AAD584"/>
      <c r="AAE584"/>
      <c r="AAF584"/>
      <c r="AAG584"/>
      <c r="AAH584"/>
      <c r="AAI584"/>
      <c r="AAJ584"/>
      <c r="AAK584"/>
      <c r="AAL584"/>
      <c r="AAM584"/>
      <c r="AAN584"/>
      <c r="AAO584"/>
      <c r="AAP584"/>
      <c r="AAQ584"/>
      <c r="AAR584"/>
      <c r="AAS584"/>
      <c r="AAT584"/>
      <c r="AAU584"/>
      <c r="AAV584"/>
      <c r="AAW584"/>
      <c r="AAX584"/>
      <c r="AAY584"/>
      <c r="AAZ584"/>
      <c r="ABA584"/>
      <c r="ABB584"/>
      <c r="ABC584"/>
      <c r="ABD584"/>
      <c r="ABE584"/>
      <c r="ABF584"/>
      <c r="ABG584"/>
      <c r="ABH584"/>
      <c r="ABI584"/>
      <c r="ABJ584"/>
      <c r="ABK584"/>
      <c r="ABL584"/>
      <c r="ABM584"/>
      <c r="ABN584"/>
      <c r="ABO584"/>
      <c r="ABP584"/>
      <c r="ABQ584"/>
      <c r="ABR584"/>
      <c r="ABS584"/>
      <c r="ABT584"/>
      <c r="ABU584"/>
      <c r="ABV584"/>
      <c r="ABW584"/>
      <c r="ABX584"/>
      <c r="ABY584"/>
      <c r="ABZ584"/>
      <c r="ACA584"/>
      <c r="ACB584"/>
      <c r="ACC584"/>
      <c r="ACD584"/>
      <c r="ACE584"/>
      <c r="ACF584"/>
      <c r="ACG584"/>
      <c r="ACH584"/>
      <c r="ACI584"/>
      <c r="ACJ584"/>
      <c r="ACK584"/>
      <c r="ACL584"/>
      <c r="ACM584"/>
      <c r="ACN584"/>
      <c r="ACO584"/>
      <c r="ACP584"/>
      <c r="ACQ584"/>
      <c r="ACR584"/>
      <c r="ACS584"/>
      <c r="ACT584"/>
      <c r="ACU584"/>
      <c r="ACV584"/>
      <c r="ACW584"/>
      <c r="ACX584"/>
      <c r="ACY584"/>
      <c r="ACZ584"/>
      <c r="ADA584"/>
      <c r="ADB584"/>
      <c r="ADC584"/>
      <c r="ADD584"/>
      <c r="ADE584"/>
      <c r="ADF584"/>
      <c r="ADG584"/>
      <c r="ADH584"/>
      <c r="ADI584"/>
      <c r="ADJ584"/>
      <c r="ADK584"/>
      <c r="ADL584"/>
      <c r="ADM584"/>
      <c r="ADN584"/>
      <c r="ADO584"/>
      <c r="ADP584"/>
      <c r="ADQ584"/>
      <c r="ADR584"/>
      <c r="ADS584"/>
      <c r="ADT584"/>
      <c r="ADU584"/>
      <c r="ADV584"/>
      <c r="ADW584"/>
      <c r="ADX584"/>
      <c r="ADY584"/>
      <c r="ADZ584"/>
      <c r="AEA584"/>
      <c r="AEB584"/>
      <c r="AEC584"/>
      <c r="AED584"/>
      <c r="AEE584"/>
      <c r="AEF584"/>
      <c r="AEG584"/>
      <c r="AEH584"/>
      <c r="AEI584"/>
      <c r="AEJ584"/>
      <c r="AEK584"/>
      <c r="AEL584"/>
      <c r="AEM584"/>
      <c r="AEN584"/>
      <c r="AEO584"/>
      <c r="AEP584"/>
      <c r="AEQ584"/>
      <c r="AER584"/>
      <c r="AES584"/>
      <c r="AET584"/>
      <c r="AEU584"/>
      <c r="AEV584"/>
      <c r="AEW584"/>
      <c r="AEX584"/>
      <c r="AEY584"/>
      <c r="AEZ584"/>
      <c r="AFA584"/>
      <c r="AFB584"/>
      <c r="AFC584"/>
      <c r="AFD584"/>
      <c r="AFE584"/>
      <c r="AFF584"/>
      <c r="AFG584"/>
      <c r="AFH584"/>
      <c r="AFI584"/>
      <c r="AFJ584"/>
      <c r="AFK584"/>
      <c r="AFL584"/>
      <c r="AFM584"/>
      <c r="AFN584"/>
      <c r="AFO584"/>
      <c r="AFP584"/>
      <c r="AFQ584"/>
      <c r="AFR584"/>
      <c r="AFS584"/>
      <c r="AFT584"/>
      <c r="AFU584"/>
      <c r="AFV584"/>
      <c r="AFW584"/>
      <c r="AFX584"/>
      <c r="AFY584"/>
      <c r="AFZ584"/>
      <c r="AGA584"/>
      <c r="AGB584"/>
      <c r="AGC584"/>
      <c r="AGD584"/>
      <c r="AGE584"/>
      <c r="AGF584"/>
      <c r="AGG584"/>
      <c r="AGH584"/>
      <c r="AGI584"/>
      <c r="AGJ584"/>
      <c r="AGK584"/>
      <c r="AGL584"/>
      <c r="AGM584"/>
      <c r="AGN584"/>
      <c r="AGO584"/>
      <c r="AGP584"/>
      <c r="AGQ584"/>
      <c r="AGR584"/>
      <c r="AGS584"/>
      <c r="AGT584"/>
      <c r="AGU584"/>
      <c r="AGV584"/>
      <c r="AGW584"/>
      <c r="AGX584"/>
      <c r="AGY584"/>
      <c r="AGZ584"/>
      <c r="AHA584"/>
      <c r="AHB584"/>
      <c r="AHC584"/>
      <c r="AHD584"/>
      <c r="AHE584"/>
      <c r="AHF584"/>
      <c r="AHG584"/>
      <c r="AHH584"/>
      <c r="AHI584"/>
      <c r="AHJ584"/>
      <c r="AHK584"/>
      <c r="AHL584"/>
      <c r="AHM584"/>
      <c r="AHN584"/>
      <c r="AHO584"/>
      <c r="AHP584"/>
      <c r="AHQ584"/>
      <c r="AHR584"/>
      <c r="AHS584"/>
      <c r="AHT584"/>
      <c r="AHU584"/>
      <c r="AHV584"/>
      <c r="AHW584"/>
      <c r="AHX584"/>
      <c r="AHY584"/>
      <c r="AHZ584"/>
      <c r="AIA584"/>
      <c r="AIB584"/>
      <c r="AIC584"/>
      <c r="AID584"/>
      <c r="AIE584"/>
      <c r="AIF584"/>
      <c r="AIG584"/>
      <c r="AIH584"/>
      <c r="AII584"/>
      <c r="AIJ584"/>
      <c r="AIK584"/>
      <c r="AIL584"/>
      <c r="AIM584"/>
      <c r="AIN584"/>
      <c r="AIO584"/>
      <c r="AIP584"/>
      <c r="AIQ584"/>
      <c r="AIR584"/>
      <c r="AIS584"/>
      <c r="AIT584"/>
      <c r="AIU584"/>
      <c r="AIV584"/>
      <c r="AIW584"/>
      <c r="AIX584"/>
      <c r="AIY584"/>
      <c r="AIZ584"/>
      <c r="AJA584"/>
      <c r="AJB584"/>
      <c r="AJC584"/>
      <c r="AJD584"/>
      <c r="AJE584"/>
      <c r="AJF584"/>
      <c r="AJG584"/>
      <c r="AJH584"/>
      <c r="AJI584"/>
      <c r="AJJ584"/>
      <c r="AJK584"/>
      <c r="AJL584"/>
      <c r="AJM584"/>
      <c r="AJN584"/>
      <c r="AJO584"/>
      <c r="AJP584"/>
      <c r="AJQ584"/>
      <c r="AJR584"/>
      <c r="AJS584"/>
      <c r="AJT584"/>
      <c r="AJU584"/>
      <c r="AJV584"/>
      <c r="AJW584"/>
      <c r="AJX584"/>
      <c r="AJY584"/>
      <c r="AJZ584"/>
      <c r="AKA584"/>
      <c r="AKB584"/>
      <c r="AKC584"/>
      <c r="AKD584"/>
      <c r="AKE584"/>
      <c r="AKF584"/>
      <c r="AKG584"/>
      <c r="AKH584"/>
      <c r="AKI584"/>
      <c r="AKJ584"/>
      <c r="AKK584"/>
      <c r="AKL584"/>
      <c r="AKM584"/>
      <c r="AKN584"/>
      <c r="AKO584"/>
      <c r="AKP584"/>
      <c r="AKQ584"/>
      <c r="AKR584"/>
      <c r="AKS584"/>
      <c r="AKT584"/>
      <c r="AKU584"/>
      <c r="AKV584"/>
      <c r="AKW584"/>
      <c r="AKX584"/>
      <c r="AKY584"/>
      <c r="AKZ584"/>
      <c r="ALA584"/>
      <c r="ALB584"/>
      <c r="ALC584"/>
      <c r="ALD584"/>
      <c r="ALE584"/>
      <c r="ALF584"/>
      <c r="ALG584"/>
      <c r="ALH584"/>
      <c r="ALI584"/>
      <c r="ALJ584"/>
      <c r="ALK584"/>
      <c r="ALL584"/>
      <c r="ALM584"/>
      <c r="ALN584"/>
      <c r="ALO584"/>
      <c r="ALP584"/>
      <c r="ALQ584"/>
      <c r="ALR584"/>
      <c r="ALS584"/>
      <c r="ALT584"/>
      <c r="ALU584"/>
      <c r="ALV584"/>
      <c r="ALW584"/>
      <c r="ALX584"/>
      <c r="ALY584"/>
      <c r="ALZ584"/>
      <c r="AMA584"/>
      <c r="AMB584"/>
      <c r="AMC584"/>
      <c r="AMD584"/>
      <c r="AME584"/>
      <c r="AMF584"/>
      <c r="AMG584"/>
      <c r="AMH584"/>
      <c r="AMI584"/>
      <c r="AMJ584"/>
      <c r="AMK584"/>
      <c r="AML584"/>
      <c r="AMM584"/>
      <c r="AMN584"/>
      <c r="AMO584"/>
      <c r="AMP584"/>
      <c r="AMQ584"/>
      <c r="AMR584"/>
      <c r="AMS584"/>
      <c r="AMT584"/>
      <c r="AMU584"/>
    </row>
    <row r="585" spans="3:1038" s="6" customFormat="1" ht="15" customHeight="1" x14ac:dyDescent="0.25">
      <c r="C585" s="6" t="str">
        <f t="shared" si="195"/>
        <v>State</v>
      </c>
      <c r="D585" s="6" t="str">
        <f t="shared" si="196"/>
        <v>HPX 80 DHPTNE 120  (80 gal)</v>
      </c>
      <c r="E585" s="6">
        <f t="shared" si="197"/>
        <v>2301215</v>
      </c>
      <c r="F585" s="55">
        <f t="shared" si="198"/>
        <v>80</v>
      </c>
      <c r="G585" s="6" t="str">
        <f t="shared" si="199"/>
        <v>AOSmithHPTU80</v>
      </c>
      <c r="H585" s="114">
        <f t="shared" si="200"/>
        <v>0</v>
      </c>
      <c r="I585" s="152" t="str">
        <f t="shared" si="201"/>
        <v>StateHPX80DHPTNE</v>
      </c>
      <c r="J585" s="114">
        <v>3</v>
      </c>
      <c r="K585" s="219">
        <v>3.45</v>
      </c>
      <c r="L585" s="91" t="s">
        <v>188</v>
      </c>
      <c r="M585" s="32">
        <v>3</v>
      </c>
      <c r="N585" s="75">
        <f t="shared" si="202"/>
        <v>23</v>
      </c>
      <c r="O585" s="9" t="s">
        <v>39</v>
      </c>
      <c r="P585" s="62">
        <f>P584+1</f>
        <v>12</v>
      </c>
      <c r="Q585" s="164">
        <f t="shared" si="191"/>
        <v>2301215</v>
      </c>
      <c r="R585" s="59" t="str">
        <f t="shared" si="203"/>
        <v>HPX 80 DHPTNE 120  (80 gal)</v>
      </c>
      <c r="S585" s="151">
        <f t="shared" si="192"/>
        <v>1</v>
      </c>
      <c r="T585" s="10" t="s">
        <v>45</v>
      </c>
      <c r="U585" s="11">
        <v>80</v>
      </c>
      <c r="V585" s="30" t="s">
        <v>83</v>
      </c>
      <c r="W585" s="80" t="s">
        <v>103</v>
      </c>
      <c r="X585" s="85" t="str">
        <f t="shared" si="193"/>
        <v>AOSmithHPTU80</v>
      </c>
      <c r="Y585" s="113">
        <v>0</v>
      </c>
      <c r="Z585" s="42" t="s">
        <v>13</v>
      </c>
      <c r="AA585" s="43">
        <v>42545</v>
      </c>
      <c r="AB585" s="44" t="s">
        <v>80</v>
      </c>
      <c r="AC585" s="124" t="str">
        <f t="shared" si="204"/>
        <v>2,     2301215,   "HPX 80 DHPTNE 120  (80 gal)"</v>
      </c>
      <c r="AD585" s="126" t="str">
        <f t="shared" si="266"/>
        <v>State</v>
      </c>
      <c r="AE585" s="127" t="s">
        <v>671</v>
      </c>
      <c r="AF585" s="167">
        <f t="shared" si="194"/>
        <v>1</v>
      </c>
      <c r="AG585" s="124" t="str">
        <f t="shared" si="205"/>
        <v xml:space="preserve">          case  HPX 80 DHPTNE 120  (80 gal)   :   "StateHPX80DHPTNE"</v>
      </c>
      <c r="AH585" s="6">
        <v>3.45</v>
      </c>
      <c r="AJ585" s="6">
        <v>3</v>
      </c>
      <c r="AK585"/>
      <c r="AL585" s="138">
        <f t="shared" si="206"/>
        <v>3.45</v>
      </c>
      <c r="AM585" s="138" t="str">
        <f t="shared" si="207"/>
        <v/>
      </c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  <c r="DQ585"/>
      <c r="DR585"/>
      <c r="DS585"/>
      <c r="DT585"/>
      <c r="DU585"/>
      <c r="DV585"/>
      <c r="DW585"/>
      <c r="DX585"/>
      <c r="DY585"/>
      <c r="DZ585"/>
      <c r="EA585"/>
      <c r="EB585"/>
      <c r="EC585"/>
      <c r="ED585"/>
      <c r="EE585"/>
      <c r="EF585"/>
      <c r="EG585"/>
      <c r="EH585"/>
      <c r="EI585"/>
      <c r="EJ585"/>
      <c r="EK585"/>
      <c r="EL585"/>
      <c r="EM585"/>
      <c r="EN585"/>
      <c r="EO585"/>
      <c r="EP585"/>
      <c r="EQ585"/>
      <c r="ER585"/>
      <c r="ES585"/>
      <c r="ET585"/>
      <c r="EU585"/>
      <c r="EV585"/>
      <c r="EW585"/>
      <c r="EX585"/>
      <c r="EY585"/>
      <c r="EZ585"/>
      <c r="FA585"/>
      <c r="FB585"/>
      <c r="FC585"/>
      <c r="FD585"/>
      <c r="FE585"/>
      <c r="FF585"/>
      <c r="FG585"/>
      <c r="FH585"/>
      <c r="FI585"/>
      <c r="FJ585"/>
      <c r="FK585"/>
      <c r="FL585"/>
      <c r="FM585"/>
      <c r="FN585"/>
      <c r="FO585"/>
      <c r="FP585"/>
      <c r="FQ585"/>
      <c r="FR585"/>
      <c r="FS585"/>
      <c r="FT585"/>
      <c r="FU585"/>
      <c r="FV585"/>
      <c r="FW585"/>
      <c r="FX585"/>
      <c r="FY585"/>
      <c r="FZ585"/>
      <c r="GA585"/>
      <c r="GB585"/>
      <c r="GC585"/>
      <c r="GD585"/>
      <c r="GE585"/>
      <c r="GF585"/>
      <c r="GG585"/>
      <c r="GH585"/>
      <c r="GI585"/>
      <c r="GJ585"/>
      <c r="GK585"/>
      <c r="GL585"/>
      <c r="GM585"/>
      <c r="GN585"/>
      <c r="GO585"/>
      <c r="GP585"/>
      <c r="GQ585"/>
      <c r="GR585"/>
      <c r="GS585"/>
      <c r="GT585"/>
      <c r="GU585"/>
      <c r="GV585"/>
      <c r="GW585"/>
      <c r="GX585"/>
      <c r="GY585"/>
      <c r="GZ585"/>
      <c r="HA585"/>
      <c r="HB585"/>
      <c r="HC585"/>
      <c r="HD585"/>
      <c r="HE585"/>
      <c r="HF585"/>
      <c r="HG585"/>
      <c r="HH585"/>
      <c r="HI585"/>
      <c r="HJ585"/>
      <c r="HK585"/>
      <c r="HL585"/>
      <c r="HM585"/>
      <c r="HN585"/>
      <c r="HO585"/>
      <c r="HP585"/>
      <c r="HQ585"/>
      <c r="HR585"/>
      <c r="HS585"/>
      <c r="HT585"/>
      <c r="HU585"/>
      <c r="HV585"/>
      <c r="HW585"/>
      <c r="HX585"/>
      <c r="HY585"/>
      <c r="HZ585"/>
      <c r="IA585"/>
      <c r="IB585"/>
      <c r="IC585"/>
      <c r="ID585"/>
      <c r="IE585"/>
      <c r="IF585"/>
      <c r="IG585"/>
      <c r="IH585"/>
      <c r="II585"/>
      <c r="IJ585"/>
      <c r="IK585"/>
      <c r="IL585"/>
      <c r="IM585"/>
      <c r="IN585"/>
      <c r="IO585"/>
      <c r="IP585"/>
      <c r="IQ585"/>
      <c r="IR585"/>
      <c r="IS585"/>
      <c r="IT585"/>
      <c r="IU585"/>
      <c r="IV585"/>
      <c r="IW585"/>
      <c r="IX585"/>
      <c r="IY585"/>
      <c r="IZ585"/>
      <c r="JA585"/>
      <c r="JB585"/>
      <c r="JC585"/>
      <c r="JD585"/>
      <c r="JE585"/>
      <c r="JF585"/>
      <c r="JG585"/>
      <c r="JH585"/>
      <c r="JI585"/>
      <c r="JJ585"/>
      <c r="JK585"/>
      <c r="JL585"/>
      <c r="JM585"/>
      <c r="JN585"/>
      <c r="JO585"/>
      <c r="JP585"/>
      <c r="JQ585"/>
      <c r="JR585"/>
      <c r="JS585"/>
      <c r="JT585"/>
      <c r="JU585"/>
      <c r="JV585"/>
      <c r="JW585"/>
      <c r="JX585"/>
      <c r="JY585"/>
      <c r="JZ585"/>
      <c r="KA585"/>
      <c r="KB585"/>
      <c r="KC585"/>
      <c r="KD585"/>
      <c r="KE585"/>
      <c r="KF585"/>
      <c r="KG585"/>
      <c r="KH585"/>
      <c r="KI585"/>
      <c r="KJ585"/>
      <c r="KK585"/>
      <c r="KL585"/>
      <c r="KM585"/>
      <c r="KN585"/>
      <c r="KO585"/>
      <c r="KP585"/>
      <c r="KQ585"/>
      <c r="KR585"/>
      <c r="KS585"/>
      <c r="KT585"/>
      <c r="KU585"/>
      <c r="KV585"/>
      <c r="KW585"/>
      <c r="KX585"/>
      <c r="KY585"/>
      <c r="KZ585"/>
      <c r="LA585"/>
      <c r="LB585"/>
      <c r="LC585"/>
      <c r="LD585"/>
      <c r="LE585"/>
      <c r="LF585"/>
      <c r="LG585"/>
      <c r="LH585"/>
      <c r="LI585"/>
      <c r="LJ585"/>
      <c r="LK585"/>
      <c r="LL585"/>
      <c r="LM585"/>
      <c r="LN585"/>
      <c r="LO585"/>
      <c r="LP585"/>
      <c r="LQ585"/>
      <c r="LR585"/>
      <c r="LS585"/>
      <c r="LT585"/>
      <c r="LU585"/>
      <c r="LV585"/>
      <c r="LW585"/>
      <c r="LX585"/>
      <c r="LY585"/>
      <c r="LZ585"/>
      <c r="MA585"/>
      <c r="MB585"/>
      <c r="MC585"/>
      <c r="MD585"/>
      <c r="ME585"/>
      <c r="MF585"/>
      <c r="MG585"/>
      <c r="MH585"/>
      <c r="MI585"/>
      <c r="MJ585"/>
      <c r="MK585"/>
      <c r="ML585"/>
      <c r="MM585"/>
      <c r="MN585"/>
      <c r="MO585"/>
      <c r="MP585"/>
      <c r="MQ585"/>
      <c r="MR585"/>
      <c r="MS585"/>
      <c r="MT585"/>
      <c r="MU585"/>
      <c r="MV585"/>
      <c r="MW585"/>
      <c r="MX585"/>
      <c r="MY585"/>
      <c r="MZ585"/>
      <c r="NA585"/>
      <c r="NB585"/>
      <c r="NC585"/>
      <c r="ND585"/>
      <c r="NE585"/>
      <c r="NF585"/>
      <c r="NG585"/>
      <c r="NH585"/>
      <c r="NI585"/>
      <c r="NJ585"/>
      <c r="NK585"/>
      <c r="NL585"/>
      <c r="NM585"/>
      <c r="NN585"/>
      <c r="NO585"/>
      <c r="NP585"/>
      <c r="NQ585"/>
      <c r="NR585"/>
      <c r="NS585"/>
      <c r="NT585"/>
      <c r="NU585"/>
      <c r="NV585"/>
      <c r="NW585"/>
      <c r="NX585"/>
      <c r="NY585"/>
      <c r="NZ585"/>
      <c r="OA585"/>
      <c r="OB585"/>
      <c r="OC585"/>
      <c r="OD585"/>
      <c r="OE585"/>
      <c r="OF585"/>
      <c r="OG585"/>
      <c r="OH585"/>
      <c r="OI585"/>
      <c r="OJ585"/>
      <c r="OK585"/>
      <c r="OL585"/>
      <c r="OM585"/>
      <c r="ON585"/>
      <c r="OO585"/>
      <c r="OP585"/>
      <c r="OQ585"/>
      <c r="OR585"/>
      <c r="OS585"/>
      <c r="OT585"/>
      <c r="OU585"/>
      <c r="OV585"/>
      <c r="OW585"/>
      <c r="OX585"/>
      <c r="OY585"/>
      <c r="OZ585"/>
      <c r="PA585"/>
      <c r="PB585"/>
      <c r="PC585"/>
      <c r="PD585"/>
      <c r="PE585"/>
      <c r="PF585"/>
      <c r="PG585"/>
      <c r="PH585"/>
      <c r="PI585"/>
      <c r="PJ585"/>
      <c r="PK585"/>
      <c r="PL585"/>
      <c r="PM585"/>
      <c r="PN585"/>
      <c r="PO585"/>
      <c r="PP585"/>
      <c r="PQ585"/>
      <c r="PR585"/>
      <c r="PS585"/>
      <c r="PT585"/>
      <c r="PU585"/>
      <c r="PV585"/>
      <c r="PW585"/>
      <c r="PX585"/>
      <c r="PY585"/>
      <c r="PZ585"/>
      <c r="QA585"/>
      <c r="QB585"/>
      <c r="QC585"/>
      <c r="QD585"/>
      <c r="QE585"/>
      <c r="QF585"/>
      <c r="QG585"/>
      <c r="QH585"/>
      <c r="QI585"/>
      <c r="QJ585"/>
      <c r="QK585"/>
      <c r="QL585"/>
      <c r="QM585"/>
      <c r="QN585"/>
      <c r="QO585"/>
      <c r="QP585"/>
      <c r="QQ585"/>
      <c r="QR585"/>
      <c r="QS585"/>
      <c r="QT585"/>
      <c r="QU585"/>
      <c r="QV585"/>
      <c r="QW585"/>
      <c r="QX585"/>
      <c r="QY585"/>
      <c r="QZ585"/>
      <c r="RA585"/>
      <c r="RB585"/>
      <c r="RC585"/>
      <c r="RD585"/>
      <c r="RE585"/>
      <c r="RF585"/>
      <c r="RG585"/>
      <c r="RH585"/>
      <c r="RI585"/>
      <c r="RJ585"/>
      <c r="RK585"/>
      <c r="RL585"/>
      <c r="RM585"/>
      <c r="RN585"/>
      <c r="RO585"/>
      <c r="RP585"/>
      <c r="RQ585"/>
      <c r="RR585"/>
      <c r="RS585"/>
      <c r="RT585"/>
      <c r="RU585"/>
      <c r="RV585"/>
      <c r="RW585"/>
      <c r="RX585"/>
      <c r="RY585"/>
      <c r="RZ585"/>
      <c r="SA585"/>
      <c r="SB585"/>
      <c r="SC585"/>
      <c r="SD585"/>
      <c r="SE585"/>
      <c r="SF585"/>
      <c r="SG585"/>
      <c r="SH585"/>
      <c r="SI585"/>
      <c r="SJ585"/>
      <c r="SK585"/>
      <c r="SL585"/>
      <c r="SM585"/>
      <c r="SN585"/>
      <c r="SO585"/>
      <c r="SP585"/>
      <c r="SQ585"/>
      <c r="SR585"/>
      <c r="SS585"/>
      <c r="ST585"/>
      <c r="SU585"/>
      <c r="SV585"/>
      <c r="SW585"/>
      <c r="SX585"/>
      <c r="SY585"/>
      <c r="SZ585"/>
      <c r="TA585"/>
      <c r="TB585"/>
      <c r="TC585"/>
      <c r="TD585"/>
      <c r="TE585"/>
      <c r="TF585"/>
      <c r="TG585"/>
      <c r="TH585"/>
      <c r="TI585"/>
      <c r="TJ585"/>
      <c r="TK585"/>
      <c r="TL585"/>
      <c r="TM585"/>
      <c r="TN585"/>
      <c r="TO585"/>
      <c r="TP585"/>
      <c r="TQ585"/>
      <c r="TR585"/>
      <c r="TS585"/>
      <c r="TT585"/>
      <c r="TU585"/>
      <c r="TV585"/>
      <c r="TW585"/>
      <c r="TX585"/>
      <c r="TY585"/>
      <c r="TZ585"/>
      <c r="UA585"/>
      <c r="UB585"/>
      <c r="UC585"/>
      <c r="UD585"/>
      <c r="UE585"/>
      <c r="UF585"/>
      <c r="UG585"/>
      <c r="UH585"/>
      <c r="UI585"/>
      <c r="UJ585"/>
      <c r="UK585"/>
      <c r="UL585"/>
      <c r="UM585"/>
      <c r="UN585"/>
      <c r="UO585"/>
      <c r="UP585"/>
      <c r="UQ585"/>
      <c r="UR585"/>
      <c r="US585"/>
      <c r="UT585"/>
      <c r="UU585"/>
      <c r="UV585"/>
      <c r="UW585"/>
      <c r="UX585"/>
      <c r="UY585"/>
      <c r="UZ585"/>
      <c r="VA585"/>
      <c r="VB585"/>
      <c r="VC585"/>
      <c r="VD585"/>
      <c r="VE585"/>
      <c r="VF585"/>
      <c r="VG585"/>
      <c r="VH585"/>
      <c r="VI585"/>
      <c r="VJ585"/>
      <c r="VK585"/>
      <c r="VL585"/>
      <c r="VM585"/>
      <c r="VN585"/>
      <c r="VO585"/>
      <c r="VP585"/>
      <c r="VQ585"/>
      <c r="VR585"/>
      <c r="VS585"/>
      <c r="VT585"/>
      <c r="VU585"/>
      <c r="VV585"/>
      <c r="VW585"/>
      <c r="VX585"/>
      <c r="VY585"/>
      <c r="VZ585"/>
      <c r="WA585"/>
      <c r="WB585"/>
      <c r="WC585"/>
      <c r="WD585"/>
      <c r="WE585"/>
      <c r="WF585"/>
      <c r="WG585"/>
      <c r="WH585"/>
      <c r="WI585"/>
      <c r="WJ585"/>
      <c r="WK585"/>
      <c r="WL585"/>
      <c r="WM585"/>
      <c r="WN585"/>
      <c r="WO585"/>
      <c r="WP585"/>
      <c r="WQ585"/>
      <c r="WR585"/>
      <c r="WS585"/>
      <c r="WT585"/>
      <c r="WU585"/>
      <c r="WV585"/>
      <c r="WW585"/>
      <c r="WX585"/>
      <c r="WY585"/>
      <c r="WZ585"/>
      <c r="XA585"/>
      <c r="XB585"/>
      <c r="XC585"/>
      <c r="XD585"/>
      <c r="XE585"/>
      <c r="XF585"/>
      <c r="XG585"/>
      <c r="XH585"/>
      <c r="XI585"/>
      <c r="XJ585"/>
      <c r="XK585"/>
      <c r="XL585"/>
      <c r="XM585"/>
      <c r="XN585"/>
      <c r="XO585"/>
      <c r="XP585"/>
      <c r="XQ585"/>
      <c r="XR585"/>
      <c r="XS585"/>
      <c r="XT585"/>
      <c r="XU585"/>
      <c r="XV585"/>
      <c r="XW585"/>
      <c r="XX585"/>
      <c r="XY585"/>
      <c r="XZ585"/>
      <c r="YA585"/>
      <c r="YB585"/>
      <c r="YC585"/>
      <c r="YD585"/>
      <c r="YE585"/>
      <c r="YF585"/>
      <c r="YG585"/>
      <c r="YH585"/>
      <c r="YI585"/>
      <c r="YJ585"/>
      <c r="YK585"/>
      <c r="YL585"/>
      <c r="YM585"/>
      <c r="YN585"/>
      <c r="YO585"/>
      <c r="YP585"/>
      <c r="YQ585"/>
      <c r="YR585"/>
      <c r="YS585"/>
      <c r="YT585"/>
      <c r="YU585"/>
      <c r="YV585"/>
      <c r="YW585"/>
      <c r="YX585"/>
      <c r="YY585"/>
      <c r="YZ585"/>
      <c r="ZA585"/>
      <c r="ZB585"/>
      <c r="ZC585"/>
      <c r="ZD585"/>
      <c r="ZE585"/>
      <c r="ZF585"/>
      <c r="ZG585"/>
      <c r="ZH585"/>
      <c r="ZI585"/>
      <c r="ZJ585"/>
      <c r="ZK585"/>
      <c r="ZL585"/>
      <c r="ZM585"/>
      <c r="ZN585"/>
      <c r="ZO585"/>
      <c r="ZP585"/>
      <c r="ZQ585"/>
      <c r="ZR585"/>
      <c r="ZS585"/>
      <c r="ZT585"/>
      <c r="ZU585"/>
      <c r="ZV585"/>
      <c r="ZW585"/>
      <c r="ZX585"/>
      <c r="ZY585"/>
      <c r="ZZ585"/>
      <c r="AAA585"/>
      <c r="AAB585"/>
      <c r="AAC585"/>
      <c r="AAD585"/>
      <c r="AAE585"/>
      <c r="AAF585"/>
      <c r="AAG585"/>
      <c r="AAH585"/>
      <c r="AAI585"/>
      <c r="AAJ585"/>
      <c r="AAK585"/>
      <c r="AAL585"/>
      <c r="AAM585"/>
      <c r="AAN585"/>
      <c r="AAO585"/>
      <c r="AAP585"/>
      <c r="AAQ585"/>
      <c r="AAR585"/>
      <c r="AAS585"/>
      <c r="AAT585"/>
      <c r="AAU585"/>
      <c r="AAV585"/>
      <c r="AAW585"/>
      <c r="AAX585"/>
      <c r="AAY585"/>
      <c r="AAZ585"/>
      <c r="ABA585"/>
      <c r="ABB585"/>
      <c r="ABC585"/>
      <c r="ABD585"/>
      <c r="ABE585"/>
      <c r="ABF585"/>
      <c r="ABG585"/>
      <c r="ABH585"/>
      <c r="ABI585"/>
      <c r="ABJ585"/>
      <c r="ABK585"/>
      <c r="ABL585"/>
      <c r="ABM585"/>
      <c r="ABN585"/>
      <c r="ABO585"/>
      <c r="ABP585"/>
      <c r="ABQ585"/>
      <c r="ABR585"/>
      <c r="ABS585"/>
      <c r="ABT585"/>
      <c r="ABU585"/>
      <c r="ABV585"/>
      <c r="ABW585"/>
      <c r="ABX585"/>
      <c r="ABY585"/>
      <c r="ABZ585"/>
      <c r="ACA585"/>
      <c r="ACB585"/>
      <c r="ACC585"/>
      <c r="ACD585"/>
      <c r="ACE585"/>
      <c r="ACF585"/>
      <c r="ACG585"/>
      <c r="ACH585"/>
      <c r="ACI585"/>
      <c r="ACJ585"/>
      <c r="ACK585"/>
      <c r="ACL585"/>
      <c r="ACM585"/>
      <c r="ACN585"/>
      <c r="ACO585"/>
      <c r="ACP585"/>
      <c r="ACQ585"/>
      <c r="ACR585"/>
      <c r="ACS585"/>
      <c r="ACT585"/>
      <c r="ACU585"/>
      <c r="ACV585"/>
      <c r="ACW585"/>
      <c r="ACX585"/>
      <c r="ACY585"/>
      <c r="ACZ585"/>
      <c r="ADA585"/>
      <c r="ADB585"/>
      <c r="ADC585"/>
      <c r="ADD585"/>
      <c r="ADE585"/>
      <c r="ADF585"/>
      <c r="ADG585"/>
      <c r="ADH585"/>
      <c r="ADI585"/>
      <c r="ADJ585"/>
      <c r="ADK585"/>
      <c r="ADL585"/>
      <c r="ADM585"/>
      <c r="ADN585"/>
      <c r="ADO585"/>
      <c r="ADP585"/>
      <c r="ADQ585"/>
      <c r="ADR585"/>
      <c r="ADS585"/>
      <c r="ADT585"/>
      <c r="ADU585"/>
      <c r="ADV585"/>
      <c r="ADW585"/>
      <c r="ADX585"/>
      <c r="ADY585"/>
      <c r="ADZ585"/>
      <c r="AEA585"/>
      <c r="AEB585"/>
      <c r="AEC585"/>
      <c r="AED585"/>
      <c r="AEE585"/>
      <c r="AEF585"/>
      <c r="AEG585"/>
      <c r="AEH585"/>
      <c r="AEI585"/>
      <c r="AEJ585"/>
      <c r="AEK585"/>
      <c r="AEL585"/>
      <c r="AEM585"/>
      <c r="AEN585"/>
      <c r="AEO585"/>
      <c r="AEP585"/>
      <c r="AEQ585"/>
      <c r="AER585"/>
      <c r="AES585"/>
      <c r="AET585"/>
      <c r="AEU585"/>
      <c r="AEV585"/>
      <c r="AEW585"/>
      <c r="AEX585"/>
      <c r="AEY585"/>
      <c r="AEZ585"/>
      <c r="AFA585"/>
      <c r="AFB585"/>
      <c r="AFC585"/>
      <c r="AFD585"/>
      <c r="AFE585"/>
      <c r="AFF585"/>
      <c r="AFG585"/>
      <c r="AFH585"/>
      <c r="AFI585"/>
      <c r="AFJ585"/>
      <c r="AFK585"/>
      <c r="AFL585"/>
      <c r="AFM585"/>
      <c r="AFN585"/>
      <c r="AFO585"/>
      <c r="AFP585"/>
      <c r="AFQ585"/>
      <c r="AFR585"/>
      <c r="AFS585"/>
      <c r="AFT585"/>
      <c r="AFU585"/>
      <c r="AFV585"/>
      <c r="AFW585"/>
      <c r="AFX585"/>
      <c r="AFY585"/>
      <c r="AFZ585"/>
      <c r="AGA585"/>
      <c r="AGB585"/>
      <c r="AGC585"/>
      <c r="AGD585"/>
      <c r="AGE585"/>
      <c r="AGF585"/>
      <c r="AGG585"/>
      <c r="AGH585"/>
      <c r="AGI585"/>
      <c r="AGJ585"/>
      <c r="AGK585"/>
      <c r="AGL585"/>
      <c r="AGM585"/>
      <c r="AGN585"/>
      <c r="AGO585"/>
      <c r="AGP585"/>
      <c r="AGQ585"/>
      <c r="AGR585"/>
      <c r="AGS585"/>
      <c r="AGT585"/>
      <c r="AGU585"/>
      <c r="AGV585"/>
      <c r="AGW585"/>
      <c r="AGX585"/>
      <c r="AGY585"/>
      <c r="AGZ585"/>
      <c r="AHA585"/>
      <c r="AHB585"/>
      <c r="AHC585"/>
      <c r="AHD585"/>
      <c r="AHE585"/>
      <c r="AHF585"/>
      <c r="AHG585"/>
      <c r="AHH585"/>
      <c r="AHI585"/>
      <c r="AHJ585"/>
      <c r="AHK585"/>
      <c r="AHL585"/>
      <c r="AHM585"/>
      <c r="AHN585"/>
      <c r="AHO585"/>
      <c r="AHP585"/>
      <c r="AHQ585"/>
      <c r="AHR585"/>
      <c r="AHS585"/>
      <c r="AHT585"/>
      <c r="AHU585"/>
      <c r="AHV585"/>
      <c r="AHW585"/>
      <c r="AHX585"/>
      <c r="AHY585"/>
      <c r="AHZ585"/>
      <c r="AIA585"/>
      <c r="AIB585"/>
      <c r="AIC585"/>
      <c r="AID585"/>
      <c r="AIE585"/>
      <c r="AIF585"/>
      <c r="AIG585"/>
      <c r="AIH585"/>
      <c r="AII585"/>
      <c r="AIJ585"/>
      <c r="AIK585"/>
      <c r="AIL585"/>
      <c r="AIM585"/>
      <c r="AIN585"/>
      <c r="AIO585"/>
      <c r="AIP585"/>
      <c r="AIQ585"/>
      <c r="AIR585"/>
      <c r="AIS585"/>
      <c r="AIT585"/>
      <c r="AIU585"/>
      <c r="AIV585"/>
      <c r="AIW585"/>
      <c r="AIX585"/>
      <c r="AIY585"/>
      <c r="AIZ585"/>
      <c r="AJA585"/>
      <c r="AJB585"/>
      <c r="AJC585"/>
      <c r="AJD585"/>
      <c r="AJE585"/>
      <c r="AJF585"/>
      <c r="AJG585"/>
      <c r="AJH585"/>
      <c r="AJI585"/>
      <c r="AJJ585"/>
      <c r="AJK585"/>
      <c r="AJL585"/>
      <c r="AJM585"/>
      <c r="AJN585"/>
      <c r="AJO585"/>
      <c r="AJP585"/>
      <c r="AJQ585"/>
      <c r="AJR585"/>
      <c r="AJS585"/>
      <c r="AJT585"/>
      <c r="AJU585"/>
      <c r="AJV585"/>
      <c r="AJW585"/>
      <c r="AJX585"/>
      <c r="AJY585"/>
      <c r="AJZ585"/>
      <c r="AKA585"/>
      <c r="AKB585"/>
      <c r="AKC585"/>
      <c r="AKD585"/>
      <c r="AKE585"/>
      <c r="AKF585"/>
      <c r="AKG585"/>
      <c r="AKH585"/>
      <c r="AKI585"/>
      <c r="AKJ585"/>
      <c r="AKK585"/>
      <c r="AKL585"/>
      <c r="AKM585"/>
      <c r="AKN585"/>
      <c r="AKO585"/>
      <c r="AKP585"/>
      <c r="AKQ585"/>
      <c r="AKR585"/>
      <c r="AKS585"/>
      <c r="AKT585"/>
      <c r="AKU585"/>
      <c r="AKV585"/>
      <c r="AKW585"/>
      <c r="AKX585"/>
      <c r="AKY585"/>
      <c r="AKZ585"/>
      <c r="ALA585"/>
      <c r="ALB585"/>
      <c r="ALC585"/>
      <c r="ALD585"/>
      <c r="ALE585"/>
      <c r="ALF585"/>
      <c r="ALG585"/>
      <c r="ALH585"/>
      <c r="ALI585"/>
      <c r="ALJ585"/>
      <c r="ALK585"/>
      <c r="ALL585"/>
      <c r="ALM585"/>
      <c r="ALN585"/>
      <c r="ALO585"/>
      <c r="ALP585"/>
      <c r="ALQ585"/>
      <c r="ALR585"/>
      <c r="ALS585"/>
      <c r="ALT585"/>
      <c r="ALU585"/>
      <c r="ALV585"/>
      <c r="ALW585"/>
      <c r="ALX585"/>
      <c r="ALY585"/>
      <c r="ALZ585"/>
      <c r="AMA585"/>
      <c r="AMB585"/>
      <c r="AMC585"/>
      <c r="AMD585"/>
      <c r="AME585"/>
      <c r="AMF585"/>
      <c r="AMG585"/>
      <c r="AMH585"/>
      <c r="AMI585"/>
      <c r="AMJ585"/>
      <c r="AMK585"/>
      <c r="AML585"/>
      <c r="AMM585"/>
      <c r="AMN585"/>
      <c r="AMO585"/>
      <c r="AMP585"/>
      <c r="AMQ585"/>
      <c r="AMR585"/>
      <c r="AMS585"/>
      <c r="AMT585"/>
      <c r="AMU585"/>
    </row>
    <row r="586" spans="3:1038" s="6" customFormat="1" ht="15" customHeight="1" x14ac:dyDescent="0.25">
      <c r="C586" s="118" t="str">
        <f t="shared" si="195"/>
        <v>State</v>
      </c>
      <c r="D586" s="118" t="str">
        <f t="shared" si="196"/>
        <v>HPX-80-DHPTDR 130  (80 gal)</v>
      </c>
      <c r="E586" s="118">
        <f t="shared" si="197"/>
        <v>2301515</v>
      </c>
      <c r="F586" s="55">
        <f t="shared" si="198"/>
        <v>80</v>
      </c>
      <c r="G586" s="6" t="str">
        <f t="shared" si="199"/>
        <v>AOSmithHPTU80</v>
      </c>
      <c r="H586" s="114">
        <f t="shared" si="200"/>
        <v>1</v>
      </c>
      <c r="I586" s="152" t="str">
        <f t="shared" si="201"/>
        <v>StateHPX80DHPTDR</v>
      </c>
      <c r="J586" s="114">
        <v>3</v>
      </c>
      <c r="K586" s="219">
        <v>3.45</v>
      </c>
      <c r="L586" s="91" t="s">
        <v>188</v>
      </c>
      <c r="M586" s="32">
        <v>3</v>
      </c>
      <c r="N586" s="75">
        <f t="shared" si="202"/>
        <v>23</v>
      </c>
      <c r="O586" s="9" t="s">
        <v>39</v>
      </c>
      <c r="P586" s="119">
        <v>15</v>
      </c>
      <c r="Q586" s="164">
        <f t="shared" ref="Q586:Q649" si="267" xml:space="preserve"> (N586*100000) + (P586*100) + VLOOKUP( W586, $T$2:$V$70, 2, FALSE )</f>
        <v>2301515</v>
      </c>
      <c r="R586" s="59" t="str">
        <f t="shared" si="203"/>
        <v>HPX-80-DHPTDR 130  (80 gal)</v>
      </c>
      <c r="S586" s="151">
        <f t="shared" ref="S586:S649" si="268">COUNTIF(R$87:R$620, R586)</f>
        <v>1</v>
      </c>
      <c r="T586" s="10" t="s">
        <v>364</v>
      </c>
      <c r="U586" s="11">
        <v>80</v>
      </c>
      <c r="V586" s="30" t="s">
        <v>83</v>
      </c>
      <c r="W586" s="80" t="s">
        <v>103</v>
      </c>
      <c r="X586" s="85" t="str">
        <f t="shared" ref="X586:X649" si="269">VLOOKUP( W586, $T$2:$V$71, 3, FALSE )</f>
        <v>AOSmithHPTU80</v>
      </c>
      <c r="Y586" s="115">
        <v>1</v>
      </c>
      <c r="Z586" s="42" t="s">
        <v>13</v>
      </c>
      <c r="AA586" s="43">
        <v>44118</v>
      </c>
      <c r="AB586" s="44" t="s">
        <v>80</v>
      </c>
      <c r="AC586" s="124" t="str">
        <f t="shared" si="204"/>
        <v>2,     2301515,   "HPX-80-DHPTDR 130  (80 gal)"</v>
      </c>
      <c r="AD586" s="126" t="str">
        <f t="shared" si="266"/>
        <v>State</v>
      </c>
      <c r="AE586" s="128" t="s">
        <v>674</v>
      </c>
      <c r="AF586" s="167">
        <f t="shared" ref="AF586:AF649" si="270">COUNTIF(AE$74:AE$620, AE586)</f>
        <v>1</v>
      </c>
      <c r="AG586" s="124" t="str">
        <f t="shared" si="205"/>
        <v xml:space="preserve">          case  HPX-80-DHPTDR 130  (80 gal)   :   "StateHPX80DHPTDR"</v>
      </c>
      <c r="AH586" s="6">
        <v>3.45</v>
      </c>
      <c r="AJ586" s="6">
        <v>3</v>
      </c>
      <c r="AK586"/>
      <c r="AL586" s="138">
        <f t="shared" si="206"/>
        <v>3.45</v>
      </c>
      <c r="AM586" s="138" t="str">
        <f t="shared" si="207"/>
        <v/>
      </c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  <c r="CO586"/>
      <c r="CP586"/>
      <c r="CQ586"/>
      <c r="CR586"/>
      <c r="CS586"/>
      <c r="CT586"/>
      <c r="CU586"/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  <c r="DQ586"/>
      <c r="DR586"/>
      <c r="DS586"/>
      <c r="DT586"/>
      <c r="DU586"/>
      <c r="DV586"/>
      <c r="DW586"/>
      <c r="DX586"/>
      <c r="DY586"/>
      <c r="DZ586"/>
      <c r="EA586"/>
      <c r="EB586"/>
      <c r="EC586"/>
      <c r="ED586"/>
      <c r="EE586"/>
      <c r="EF586"/>
      <c r="EG586"/>
      <c r="EH586"/>
      <c r="EI586"/>
      <c r="EJ586"/>
      <c r="EK586"/>
      <c r="EL586"/>
      <c r="EM586"/>
      <c r="EN586"/>
      <c r="EO586"/>
      <c r="EP586"/>
      <c r="EQ586"/>
      <c r="ER586"/>
      <c r="ES586"/>
      <c r="ET586"/>
      <c r="EU586"/>
      <c r="EV586"/>
      <c r="EW586"/>
      <c r="EX586"/>
      <c r="EY586"/>
      <c r="EZ586"/>
      <c r="FA586"/>
      <c r="FB586"/>
      <c r="FC586"/>
      <c r="FD586"/>
      <c r="FE586"/>
      <c r="FF586"/>
      <c r="FG586"/>
      <c r="FH586"/>
      <c r="FI586"/>
      <c r="FJ586"/>
      <c r="FK586"/>
      <c r="FL586"/>
      <c r="FM586"/>
      <c r="FN586"/>
      <c r="FO586"/>
      <c r="FP586"/>
      <c r="FQ586"/>
      <c r="FR586"/>
      <c r="FS586"/>
      <c r="FT586"/>
      <c r="FU586"/>
      <c r="FV586"/>
      <c r="FW586"/>
      <c r="FX586"/>
      <c r="FY586"/>
      <c r="FZ586"/>
      <c r="GA586"/>
      <c r="GB586"/>
      <c r="GC586"/>
      <c r="GD586"/>
      <c r="GE586"/>
      <c r="GF586"/>
      <c r="GG586"/>
      <c r="GH586"/>
      <c r="GI586"/>
      <c r="GJ586"/>
      <c r="GK586"/>
      <c r="GL586"/>
      <c r="GM586"/>
      <c r="GN586"/>
      <c r="GO586"/>
      <c r="GP586"/>
      <c r="GQ586"/>
      <c r="GR586"/>
      <c r="GS586"/>
      <c r="GT586"/>
      <c r="GU586"/>
      <c r="GV586"/>
      <c r="GW586"/>
      <c r="GX586"/>
      <c r="GY586"/>
      <c r="GZ586"/>
      <c r="HA586"/>
      <c r="HB586"/>
      <c r="HC586"/>
      <c r="HD586"/>
      <c r="HE586"/>
      <c r="HF586"/>
      <c r="HG586"/>
      <c r="HH586"/>
      <c r="HI586"/>
      <c r="HJ586"/>
      <c r="HK586"/>
      <c r="HL586"/>
      <c r="HM586"/>
      <c r="HN586"/>
      <c r="HO586"/>
      <c r="HP586"/>
      <c r="HQ586"/>
      <c r="HR586"/>
      <c r="HS586"/>
      <c r="HT586"/>
      <c r="HU586"/>
      <c r="HV586"/>
      <c r="HW586"/>
      <c r="HX586"/>
      <c r="HY586"/>
      <c r="HZ586"/>
      <c r="IA586"/>
      <c r="IB586"/>
      <c r="IC586"/>
      <c r="ID586"/>
      <c r="IE586"/>
      <c r="IF586"/>
      <c r="IG586"/>
      <c r="IH586"/>
      <c r="II586"/>
      <c r="IJ586"/>
      <c r="IK586"/>
      <c r="IL586"/>
      <c r="IM586"/>
      <c r="IN586"/>
      <c r="IO586"/>
      <c r="IP586"/>
      <c r="IQ586"/>
      <c r="IR586"/>
      <c r="IS586"/>
      <c r="IT586"/>
      <c r="IU586"/>
      <c r="IV586"/>
      <c r="IW586"/>
      <c r="IX586"/>
      <c r="IY586"/>
      <c r="IZ586"/>
      <c r="JA586"/>
      <c r="JB586"/>
      <c r="JC586"/>
      <c r="JD586"/>
      <c r="JE586"/>
      <c r="JF586"/>
      <c r="JG586"/>
      <c r="JH586"/>
      <c r="JI586"/>
      <c r="JJ586"/>
      <c r="JK586"/>
      <c r="JL586"/>
      <c r="JM586"/>
      <c r="JN586"/>
      <c r="JO586"/>
      <c r="JP586"/>
      <c r="JQ586"/>
      <c r="JR586"/>
      <c r="JS586"/>
      <c r="JT586"/>
      <c r="JU586"/>
      <c r="JV586"/>
      <c r="JW586"/>
      <c r="JX586"/>
      <c r="JY586"/>
      <c r="JZ586"/>
      <c r="KA586"/>
      <c r="KB586"/>
      <c r="KC586"/>
      <c r="KD586"/>
      <c r="KE586"/>
      <c r="KF586"/>
      <c r="KG586"/>
      <c r="KH586"/>
      <c r="KI586"/>
      <c r="KJ586"/>
      <c r="KK586"/>
      <c r="KL586"/>
      <c r="KM586"/>
      <c r="KN586"/>
      <c r="KO586"/>
      <c r="KP586"/>
      <c r="KQ586"/>
      <c r="KR586"/>
      <c r="KS586"/>
      <c r="KT586"/>
      <c r="KU586"/>
      <c r="KV586"/>
      <c r="KW586"/>
      <c r="KX586"/>
      <c r="KY586"/>
      <c r="KZ586"/>
      <c r="LA586"/>
      <c r="LB586"/>
      <c r="LC586"/>
      <c r="LD586"/>
      <c r="LE586"/>
      <c r="LF586"/>
      <c r="LG586"/>
      <c r="LH586"/>
      <c r="LI586"/>
      <c r="LJ586"/>
      <c r="LK586"/>
      <c r="LL586"/>
      <c r="LM586"/>
      <c r="LN586"/>
      <c r="LO586"/>
      <c r="LP586"/>
      <c r="LQ586"/>
      <c r="LR586"/>
      <c r="LS586"/>
      <c r="LT586"/>
      <c r="LU586"/>
      <c r="LV586"/>
      <c r="LW586"/>
      <c r="LX586"/>
      <c r="LY586"/>
      <c r="LZ586"/>
      <c r="MA586"/>
      <c r="MB586"/>
      <c r="MC586"/>
      <c r="MD586"/>
      <c r="ME586"/>
      <c r="MF586"/>
      <c r="MG586"/>
      <c r="MH586"/>
      <c r="MI586"/>
      <c r="MJ586"/>
      <c r="MK586"/>
      <c r="ML586"/>
      <c r="MM586"/>
      <c r="MN586"/>
      <c r="MO586"/>
      <c r="MP586"/>
      <c r="MQ586"/>
      <c r="MR586"/>
      <c r="MS586"/>
      <c r="MT586"/>
      <c r="MU586"/>
      <c r="MV586"/>
      <c r="MW586"/>
      <c r="MX586"/>
      <c r="MY586"/>
      <c r="MZ586"/>
      <c r="NA586"/>
      <c r="NB586"/>
      <c r="NC586"/>
      <c r="ND586"/>
      <c r="NE586"/>
      <c r="NF586"/>
      <c r="NG586"/>
      <c r="NH586"/>
      <c r="NI586"/>
      <c r="NJ586"/>
      <c r="NK586"/>
      <c r="NL586"/>
      <c r="NM586"/>
      <c r="NN586"/>
      <c r="NO586"/>
      <c r="NP586"/>
      <c r="NQ586"/>
      <c r="NR586"/>
      <c r="NS586"/>
      <c r="NT586"/>
      <c r="NU586"/>
      <c r="NV586"/>
      <c r="NW586"/>
      <c r="NX586"/>
      <c r="NY586"/>
      <c r="NZ586"/>
      <c r="OA586"/>
      <c r="OB586"/>
      <c r="OC586"/>
      <c r="OD586"/>
      <c r="OE586"/>
      <c r="OF586"/>
      <c r="OG586"/>
      <c r="OH586"/>
      <c r="OI586"/>
      <c r="OJ586"/>
      <c r="OK586"/>
      <c r="OL586"/>
      <c r="OM586"/>
      <c r="ON586"/>
      <c r="OO586"/>
      <c r="OP586"/>
      <c r="OQ586"/>
      <c r="OR586"/>
      <c r="OS586"/>
      <c r="OT586"/>
      <c r="OU586"/>
      <c r="OV586"/>
      <c r="OW586"/>
      <c r="OX586"/>
      <c r="OY586"/>
      <c r="OZ586"/>
      <c r="PA586"/>
      <c r="PB586"/>
      <c r="PC586"/>
      <c r="PD586"/>
      <c r="PE586"/>
      <c r="PF586"/>
      <c r="PG586"/>
      <c r="PH586"/>
      <c r="PI586"/>
      <c r="PJ586"/>
      <c r="PK586"/>
      <c r="PL586"/>
      <c r="PM586"/>
      <c r="PN586"/>
      <c r="PO586"/>
      <c r="PP586"/>
      <c r="PQ586"/>
      <c r="PR586"/>
      <c r="PS586"/>
      <c r="PT586"/>
      <c r="PU586"/>
      <c r="PV586"/>
      <c r="PW586"/>
      <c r="PX586"/>
      <c r="PY586"/>
      <c r="PZ586"/>
      <c r="QA586"/>
      <c r="QB586"/>
      <c r="QC586"/>
      <c r="QD586"/>
      <c r="QE586"/>
      <c r="QF586"/>
      <c r="QG586"/>
      <c r="QH586"/>
      <c r="QI586"/>
      <c r="QJ586"/>
      <c r="QK586"/>
      <c r="QL586"/>
      <c r="QM586"/>
      <c r="QN586"/>
      <c r="QO586"/>
      <c r="QP586"/>
      <c r="QQ586"/>
      <c r="QR586"/>
      <c r="QS586"/>
      <c r="QT586"/>
      <c r="QU586"/>
      <c r="QV586"/>
      <c r="QW586"/>
      <c r="QX586"/>
      <c r="QY586"/>
      <c r="QZ586"/>
      <c r="RA586"/>
      <c r="RB586"/>
      <c r="RC586"/>
      <c r="RD586"/>
      <c r="RE586"/>
      <c r="RF586"/>
      <c r="RG586"/>
      <c r="RH586"/>
      <c r="RI586"/>
      <c r="RJ586"/>
      <c r="RK586"/>
      <c r="RL586"/>
      <c r="RM586"/>
      <c r="RN586"/>
      <c r="RO586"/>
      <c r="RP586"/>
      <c r="RQ586"/>
      <c r="RR586"/>
      <c r="RS586"/>
      <c r="RT586"/>
      <c r="RU586"/>
      <c r="RV586"/>
      <c r="RW586"/>
      <c r="RX586"/>
      <c r="RY586"/>
      <c r="RZ586"/>
      <c r="SA586"/>
      <c r="SB586"/>
      <c r="SC586"/>
      <c r="SD586"/>
      <c r="SE586"/>
      <c r="SF586"/>
      <c r="SG586"/>
      <c r="SH586"/>
      <c r="SI586"/>
      <c r="SJ586"/>
      <c r="SK586"/>
      <c r="SL586"/>
      <c r="SM586"/>
      <c r="SN586"/>
      <c r="SO586"/>
      <c r="SP586"/>
      <c r="SQ586"/>
      <c r="SR586"/>
      <c r="SS586"/>
      <c r="ST586"/>
      <c r="SU586"/>
      <c r="SV586"/>
      <c r="SW586"/>
      <c r="SX586"/>
      <c r="SY586"/>
      <c r="SZ586"/>
      <c r="TA586"/>
      <c r="TB586"/>
      <c r="TC586"/>
      <c r="TD586"/>
      <c r="TE586"/>
      <c r="TF586"/>
      <c r="TG586"/>
      <c r="TH586"/>
      <c r="TI586"/>
      <c r="TJ586"/>
      <c r="TK586"/>
      <c r="TL586"/>
      <c r="TM586"/>
      <c r="TN586"/>
      <c r="TO586"/>
      <c r="TP586"/>
      <c r="TQ586"/>
      <c r="TR586"/>
      <c r="TS586"/>
      <c r="TT586"/>
      <c r="TU586"/>
      <c r="TV586"/>
      <c r="TW586"/>
      <c r="TX586"/>
      <c r="TY586"/>
      <c r="TZ586"/>
      <c r="UA586"/>
      <c r="UB586"/>
      <c r="UC586"/>
      <c r="UD586"/>
      <c r="UE586"/>
      <c r="UF586"/>
      <c r="UG586"/>
      <c r="UH586"/>
      <c r="UI586"/>
      <c r="UJ586"/>
      <c r="UK586"/>
      <c r="UL586"/>
      <c r="UM586"/>
      <c r="UN586"/>
      <c r="UO586"/>
      <c r="UP586"/>
      <c r="UQ586"/>
      <c r="UR586"/>
      <c r="US586"/>
      <c r="UT586"/>
      <c r="UU586"/>
      <c r="UV586"/>
      <c r="UW586"/>
      <c r="UX586"/>
      <c r="UY586"/>
      <c r="UZ586"/>
      <c r="VA586"/>
      <c r="VB586"/>
      <c r="VC586"/>
      <c r="VD586"/>
      <c r="VE586"/>
      <c r="VF586"/>
      <c r="VG586"/>
      <c r="VH586"/>
      <c r="VI586"/>
      <c r="VJ586"/>
      <c r="VK586"/>
      <c r="VL586"/>
      <c r="VM586"/>
      <c r="VN586"/>
      <c r="VO586"/>
      <c r="VP586"/>
      <c r="VQ586"/>
      <c r="VR586"/>
      <c r="VS586"/>
      <c r="VT586"/>
      <c r="VU586"/>
      <c r="VV586"/>
      <c r="VW586"/>
      <c r="VX586"/>
      <c r="VY586"/>
      <c r="VZ586"/>
      <c r="WA586"/>
      <c r="WB586"/>
      <c r="WC586"/>
      <c r="WD586"/>
      <c r="WE586"/>
      <c r="WF586"/>
      <c r="WG586"/>
      <c r="WH586"/>
      <c r="WI586"/>
      <c r="WJ586"/>
      <c r="WK586"/>
      <c r="WL586"/>
      <c r="WM586"/>
      <c r="WN586"/>
      <c r="WO586"/>
      <c r="WP586"/>
      <c r="WQ586"/>
      <c r="WR586"/>
      <c r="WS586"/>
      <c r="WT586"/>
      <c r="WU586"/>
      <c r="WV586"/>
      <c r="WW586"/>
      <c r="WX586"/>
      <c r="WY586"/>
      <c r="WZ586"/>
      <c r="XA586"/>
      <c r="XB586"/>
      <c r="XC586"/>
      <c r="XD586"/>
      <c r="XE586"/>
      <c r="XF586"/>
      <c r="XG586"/>
      <c r="XH586"/>
      <c r="XI586"/>
      <c r="XJ586"/>
      <c r="XK586"/>
      <c r="XL586"/>
      <c r="XM586"/>
      <c r="XN586"/>
      <c r="XO586"/>
      <c r="XP586"/>
      <c r="XQ586"/>
      <c r="XR586"/>
      <c r="XS586"/>
      <c r="XT586"/>
      <c r="XU586"/>
      <c r="XV586"/>
      <c r="XW586"/>
      <c r="XX586"/>
      <c r="XY586"/>
      <c r="XZ586"/>
      <c r="YA586"/>
      <c r="YB586"/>
      <c r="YC586"/>
      <c r="YD586"/>
      <c r="YE586"/>
      <c r="YF586"/>
      <c r="YG586"/>
      <c r="YH586"/>
      <c r="YI586"/>
      <c r="YJ586"/>
      <c r="YK586"/>
      <c r="YL586"/>
      <c r="YM586"/>
      <c r="YN586"/>
      <c r="YO586"/>
      <c r="YP586"/>
      <c r="YQ586"/>
      <c r="YR586"/>
      <c r="YS586"/>
      <c r="YT586"/>
      <c r="YU586"/>
      <c r="YV586"/>
      <c r="YW586"/>
      <c r="YX586"/>
      <c r="YY586"/>
      <c r="YZ586"/>
      <c r="ZA586"/>
      <c r="ZB586"/>
      <c r="ZC586"/>
      <c r="ZD586"/>
      <c r="ZE586"/>
      <c r="ZF586"/>
      <c r="ZG586"/>
      <c r="ZH586"/>
      <c r="ZI586"/>
      <c r="ZJ586"/>
      <c r="ZK586"/>
      <c r="ZL586"/>
      <c r="ZM586"/>
      <c r="ZN586"/>
      <c r="ZO586"/>
      <c r="ZP586"/>
      <c r="ZQ586"/>
      <c r="ZR586"/>
      <c r="ZS586"/>
      <c r="ZT586"/>
      <c r="ZU586"/>
      <c r="ZV586"/>
      <c r="ZW586"/>
      <c r="ZX586"/>
      <c r="ZY586"/>
      <c r="ZZ586"/>
      <c r="AAA586"/>
      <c r="AAB586"/>
      <c r="AAC586"/>
      <c r="AAD586"/>
      <c r="AAE586"/>
      <c r="AAF586"/>
      <c r="AAG586"/>
      <c r="AAH586"/>
      <c r="AAI586"/>
      <c r="AAJ586"/>
      <c r="AAK586"/>
      <c r="AAL586"/>
      <c r="AAM586"/>
      <c r="AAN586"/>
      <c r="AAO586"/>
      <c r="AAP586"/>
      <c r="AAQ586"/>
      <c r="AAR586"/>
      <c r="AAS586"/>
      <c r="AAT586"/>
      <c r="AAU586"/>
      <c r="AAV586"/>
      <c r="AAW586"/>
      <c r="AAX586"/>
      <c r="AAY586"/>
      <c r="AAZ586"/>
      <c r="ABA586"/>
      <c r="ABB586"/>
      <c r="ABC586"/>
      <c r="ABD586"/>
      <c r="ABE586"/>
      <c r="ABF586"/>
      <c r="ABG586"/>
      <c r="ABH586"/>
      <c r="ABI586"/>
      <c r="ABJ586"/>
      <c r="ABK586"/>
      <c r="ABL586"/>
      <c r="ABM586"/>
      <c r="ABN586"/>
      <c r="ABO586"/>
      <c r="ABP586"/>
      <c r="ABQ586"/>
      <c r="ABR586"/>
      <c r="ABS586"/>
      <c r="ABT586"/>
      <c r="ABU586"/>
      <c r="ABV586"/>
      <c r="ABW586"/>
      <c r="ABX586"/>
      <c r="ABY586"/>
      <c r="ABZ586"/>
      <c r="ACA586"/>
      <c r="ACB586"/>
      <c r="ACC586"/>
      <c r="ACD586"/>
      <c r="ACE586"/>
      <c r="ACF586"/>
      <c r="ACG586"/>
      <c r="ACH586"/>
      <c r="ACI586"/>
      <c r="ACJ586"/>
      <c r="ACK586"/>
      <c r="ACL586"/>
      <c r="ACM586"/>
      <c r="ACN586"/>
      <c r="ACO586"/>
      <c r="ACP586"/>
      <c r="ACQ586"/>
      <c r="ACR586"/>
      <c r="ACS586"/>
      <c r="ACT586"/>
      <c r="ACU586"/>
      <c r="ACV586"/>
      <c r="ACW586"/>
      <c r="ACX586"/>
      <c r="ACY586"/>
      <c r="ACZ586"/>
      <c r="ADA586"/>
      <c r="ADB586"/>
      <c r="ADC586"/>
      <c r="ADD586"/>
      <c r="ADE586"/>
      <c r="ADF586"/>
      <c r="ADG586"/>
      <c r="ADH586"/>
      <c r="ADI586"/>
      <c r="ADJ586"/>
      <c r="ADK586"/>
      <c r="ADL586"/>
      <c r="ADM586"/>
      <c r="ADN586"/>
      <c r="ADO586"/>
      <c r="ADP586"/>
      <c r="ADQ586"/>
      <c r="ADR586"/>
      <c r="ADS586"/>
      <c r="ADT586"/>
      <c r="ADU586"/>
      <c r="ADV586"/>
      <c r="ADW586"/>
      <c r="ADX586"/>
      <c r="ADY586"/>
      <c r="ADZ586"/>
      <c r="AEA586"/>
      <c r="AEB586"/>
      <c r="AEC586"/>
      <c r="AED586"/>
      <c r="AEE586"/>
      <c r="AEF586"/>
      <c r="AEG586"/>
      <c r="AEH586"/>
      <c r="AEI586"/>
      <c r="AEJ586"/>
      <c r="AEK586"/>
      <c r="AEL586"/>
      <c r="AEM586"/>
      <c r="AEN586"/>
      <c r="AEO586"/>
      <c r="AEP586"/>
      <c r="AEQ586"/>
      <c r="AER586"/>
      <c r="AES586"/>
      <c r="AET586"/>
      <c r="AEU586"/>
      <c r="AEV586"/>
      <c r="AEW586"/>
      <c r="AEX586"/>
      <c r="AEY586"/>
      <c r="AEZ586"/>
      <c r="AFA586"/>
      <c r="AFB586"/>
      <c r="AFC586"/>
      <c r="AFD586"/>
      <c r="AFE586"/>
      <c r="AFF586"/>
      <c r="AFG586"/>
      <c r="AFH586"/>
      <c r="AFI586"/>
      <c r="AFJ586"/>
      <c r="AFK586"/>
      <c r="AFL586"/>
      <c r="AFM586"/>
      <c r="AFN586"/>
      <c r="AFO586"/>
      <c r="AFP586"/>
      <c r="AFQ586"/>
      <c r="AFR586"/>
      <c r="AFS586"/>
      <c r="AFT586"/>
      <c r="AFU586"/>
      <c r="AFV586"/>
      <c r="AFW586"/>
      <c r="AFX586"/>
      <c r="AFY586"/>
      <c r="AFZ586"/>
      <c r="AGA586"/>
      <c r="AGB586"/>
      <c r="AGC586"/>
      <c r="AGD586"/>
      <c r="AGE586"/>
      <c r="AGF586"/>
      <c r="AGG586"/>
      <c r="AGH586"/>
      <c r="AGI586"/>
      <c r="AGJ586"/>
      <c r="AGK586"/>
      <c r="AGL586"/>
      <c r="AGM586"/>
      <c r="AGN586"/>
      <c r="AGO586"/>
      <c r="AGP586"/>
      <c r="AGQ586"/>
      <c r="AGR586"/>
      <c r="AGS586"/>
      <c r="AGT586"/>
      <c r="AGU586"/>
      <c r="AGV586"/>
      <c r="AGW586"/>
      <c r="AGX586"/>
      <c r="AGY586"/>
      <c r="AGZ586"/>
      <c r="AHA586"/>
      <c r="AHB586"/>
      <c r="AHC586"/>
      <c r="AHD586"/>
      <c r="AHE586"/>
      <c r="AHF586"/>
      <c r="AHG586"/>
      <c r="AHH586"/>
      <c r="AHI586"/>
      <c r="AHJ586"/>
      <c r="AHK586"/>
      <c r="AHL586"/>
      <c r="AHM586"/>
      <c r="AHN586"/>
      <c r="AHO586"/>
      <c r="AHP586"/>
      <c r="AHQ586"/>
      <c r="AHR586"/>
      <c r="AHS586"/>
      <c r="AHT586"/>
      <c r="AHU586"/>
      <c r="AHV586"/>
      <c r="AHW586"/>
      <c r="AHX586"/>
      <c r="AHY586"/>
      <c r="AHZ586"/>
      <c r="AIA586"/>
      <c r="AIB586"/>
      <c r="AIC586"/>
      <c r="AID586"/>
      <c r="AIE586"/>
      <c r="AIF586"/>
      <c r="AIG586"/>
      <c r="AIH586"/>
      <c r="AII586"/>
      <c r="AIJ586"/>
      <c r="AIK586"/>
      <c r="AIL586"/>
      <c r="AIM586"/>
      <c r="AIN586"/>
      <c r="AIO586"/>
      <c r="AIP586"/>
      <c r="AIQ586"/>
      <c r="AIR586"/>
      <c r="AIS586"/>
      <c r="AIT586"/>
      <c r="AIU586"/>
      <c r="AIV586"/>
      <c r="AIW586"/>
      <c r="AIX586"/>
      <c r="AIY586"/>
      <c r="AIZ586"/>
      <c r="AJA586"/>
      <c r="AJB586"/>
      <c r="AJC586"/>
      <c r="AJD586"/>
      <c r="AJE586"/>
      <c r="AJF586"/>
      <c r="AJG586"/>
      <c r="AJH586"/>
      <c r="AJI586"/>
      <c r="AJJ586"/>
      <c r="AJK586"/>
      <c r="AJL586"/>
      <c r="AJM586"/>
      <c r="AJN586"/>
      <c r="AJO586"/>
      <c r="AJP586"/>
      <c r="AJQ586"/>
      <c r="AJR586"/>
      <c r="AJS586"/>
      <c r="AJT586"/>
      <c r="AJU586"/>
      <c r="AJV586"/>
      <c r="AJW586"/>
      <c r="AJX586"/>
      <c r="AJY586"/>
      <c r="AJZ586"/>
      <c r="AKA586"/>
      <c r="AKB586"/>
      <c r="AKC586"/>
      <c r="AKD586"/>
      <c r="AKE586"/>
      <c r="AKF586"/>
      <c r="AKG586"/>
      <c r="AKH586"/>
      <c r="AKI586"/>
      <c r="AKJ586"/>
      <c r="AKK586"/>
      <c r="AKL586"/>
      <c r="AKM586"/>
      <c r="AKN586"/>
      <c r="AKO586"/>
      <c r="AKP586"/>
      <c r="AKQ586"/>
      <c r="AKR586"/>
      <c r="AKS586"/>
      <c r="AKT586"/>
      <c r="AKU586"/>
      <c r="AKV586"/>
      <c r="AKW586"/>
      <c r="AKX586"/>
      <c r="AKY586"/>
      <c r="AKZ586"/>
      <c r="ALA586"/>
      <c r="ALB586"/>
      <c r="ALC586"/>
      <c r="ALD586"/>
      <c r="ALE586"/>
      <c r="ALF586"/>
      <c r="ALG586"/>
      <c r="ALH586"/>
      <c r="ALI586"/>
      <c r="ALJ586"/>
      <c r="ALK586"/>
      <c r="ALL586"/>
      <c r="ALM586"/>
      <c r="ALN586"/>
      <c r="ALO586"/>
      <c r="ALP586"/>
      <c r="ALQ586"/>
      <c r="ALR586"/>
      <c r="ALS586"/>
      <c r="ALT586"/>
      <c r="ALU586"/>
      <c r="ALV586"/>
      <c r="ALW586"/>
      <c r="ALX586"/>
      <c r="ALY586"/>
      <c r="ALZ586"/>
      <c r="AMA586"/>
      <c r="AMB586"/>
      <c r="AMC586"/>
      <c r="AMD586"/>
      <c r="AME586"/>
      <c r="AMF586"/>
      <c r="AMG586"/>
      <c r="AMH586"/>
      <c r="AMI586"/>
      <c r="AMJ586"/>
      <c r="AMK586"/>
      <c r="AML586"/>
      <c r="AMM586"/>
      <c r="AMN586"/>
      <c r="AMO586"/>
      <c r="AMP586"/>
      <c r="AMQ586"/>
      <c r="AMR586"/>
      <c r="AMS586"/>
      <c r="AMT586"/>
      <c r="AMU586"/>
    </row>
    <row r="587" spans="3:1038" s="6" customFormat="1" ht="15" customHeight="1" x14ac:dyDescent="0.25">
      <c r="C587" s="6" t="str">
        <f t="shared" si="195"/>
        <v>Stiebel Eltron</v>
      </c>
      <c r="D587" s="6" t="str">
        <f t="shared" si="196"/>
        <v>Accelera 220 E  (58 gal)</v>
      </c>
      <c r="E587" s="6">
        <f t="shared" si="197"/>
        <v>2400122</v>
      </c>
      <c r="F587" s="55">
        <f t="shared" si="198"/>
        <v>58</v>
      </c>
      <c r="G587" s="6" t="str">
        <f t="shared" si="199"/>
        <v>Stiebel220E</v>
      </c>
      <c r="H587" s="114">
        <f t="shared" si="200"/>
        <v>0</v>
      </c>
      <c r="I587" s="152" t="str">
        <f t="shared" si="201"/>
        <v>Stiebel58A220E</v>
      </c>
      <c r="J587" s="114">
        <v>1</v>
      </c>
      <c r="K587" s="220">
        <v>0</v>
      </c>
      <c r="L587" s="91" t="s">
        <v>188</v>
      </c>
      <c r="M587" s="32">
        <v>1</v>
      </c>
      <c r="N587" s="75">
        <f t="shared" si="202"/>
        <v>24</v>
      </c>
      <c r="O587" s="153" t="s">
        <v>89</v>
      </c>
      <c r="P587" s="61">
        <v>1</v>
      </c>
      <c r="Q587" s="164">
        <f t="shared" si="267"/>
        <v>2400122</v>
      </c>
      <c r="R587" s="59" t="str">
        <f t="shared" si="203"/>
        <v>Accelera 220 E  (58 gal)</v>
      </c>
      <c r="S587" s="151">
        <f t="shared" si="268"/>
        <v>1</v>
      </c>
      <c r="T587" s="13" t="s">
        <v>151</v>
      </c>
      <c r="U587" s="86">
        <v>58</v>
      </c>
      <c r="V587" s="30" t="s">
        <v>90</v>
      </c>
      <c r="W587" s="80" t="s">
        <v>90</v>
      </c>
      <c r="X587" s="85" t="str">
        <f t="shared" si="269"/>
        <v>Stiebel220E</v>
      </c>
      <c r="Y587" s="113">
        <v>0</v>
      </c>
      <c r="Z587" s="46" t="str">
        <f>[1]ESTAR_to_AWHS!I165</f>
        <v>4+</v>
      </c>
      <c r="AA587" s="47">
        <f>[1]ESTAR_to_AWHS!J165</f>
        <v>42591</v>
      </c>
      <c r="AB587" s="44" t="s">
        <v>89</v>
      </c>
      <c r="AC587" s="124" t="str">
        <f t="shared" si="204"/>
        <v>2,     2400122,   "Accelera 220 E  (58 gal)"</v>
      </c>
      <c r="AD587" s="125" t="s">
        <v>428</v>
      </c>
      <c r="AE587" s="127" t="s">
        <v>675</v>
      </c>
      <c r="AF587" s="167">
        <f t="shared" si="270"/>
        <v>1</v>
      </c>
      <c r="AG587" s="124" t="str">
        <f t="shared" si="205"/>
        <v xml:space="preserve">          case  Accelera 220 E  (58 gal)   :   "Stiebel58A220E"</v>
      </c>
      <c r="AH587" s="6" t="s">
        <v>1275</v>
      </c>
      <c r="AI587" s="6">
        <v>3.05</v>
      </c>
      <c r="AJ587" s="6">
        <v>1</v>
      </c>
      <c r="AK587"/>
      <c r="AL587" s="138" t="str">
        <f t="shared" si="206"/>
        <v/>
      </c>
      <c r="AM587" s="138" t="str">
        <f t="shared" si="207"/>
        <v/>
      </c>
      <c r="AN587"/>
      <c r="AO587"/>
      <c r="AP587"/>
      <c r="AQ587"/>
      <c r="AR587"/>
    </row>
    <row r="588" spans="3:1038" s="6" customFormat="1" ht="15" customHeight="1" x14ac:dyDescent="0.25">
      <c r="C588" s="6" t="str">
        <f t="shared" si="195"/>
        <v>Stiebel Eltron</v>
      </c>
      <c r="D588" s="6" t="str">
        <f t="shared" si="196"/>
        <v>Accelera 300/WHP 300  (80 gal)</v>
      </c>
      <c r="E588" s="6">
        <f t="shared" si="197"/>
        <v>2400212</v>
      </c>
      <c r="F588" s="55">
        <f t="shared" si="198"/>
        <v>80</v>
      </c>
      <c r="G588" s="6" t="str">
        <f t="shared" si="199"/>
        <v>AOSmithPHPT80</v>
      </c>
      <c r="H588" s="114">
        <f t="shared" si="200"/>
        <v>0</v>
      </c>
      <c r="I588" s="152" t="str">
        <f t="shared" si="201"/>
        <v>Stiebel80A300</v>
      </c>
      <c r="J588" s="114">
        <v>1</v>
      </c>
      <c r="K588" s="220">
        <v>0</v>
      </c>
      <c r="L588" s="91" t="s">
        <v>188</v>
      </c>
      <c r="M588" s="32">
        <v>1</v>
      </c>
      <c r="N588" s="75">
        <f t="shared" si="202"/>
        <v>24</v>
      </c>
      <c r="O588" s="12" t="s">
        <v>89</v>
      </c>
      <c r="P588" s="62">
        <f>P587+1</f>
        <v>2</v>
      </c>
      <c r="Q588" s="164">
        <f t="shared" si="267"/>
        <v>2400212</v>
      </c>
      <c r="R588" s="59" t="str">
        <f t="shared" si="203"/>
        <v>Accelera 300/WHP 300  (80 gal)</v>
      </c>
      <c r="S588" s="151">
        <f t="shared" si="268"/>
        <v>1</v>
      </c>
      <c r="T588" s="13" t="s">
        <v>152</v>
      </c>
      <c r="U588" s="14">
        <v>80</v>
      </c>
      <c r="V588" s="30" t="s">
        <v>87</v>
      </c>
      <c r="W588" s="80" t="s">
        <v>105</v>
      </c>
      <c r="X588" s="85" t="str">
        <f t="shared" si="269"/>
        <v>AOSmithPHPT80</v>
      </c>
      <c r="Y588" s="113">
        <v>0</v>
      </c>
      <c r="Z588" s="46" t="str">
        <f>[1]ESTAR_to_AWHS!I166</f>
        <v>2-3</v>
      </c>
      <c r="AA588" s="47">
        <f>[1]ESTAR_to_AWHS!J166</f>
        <v>41666</v>
      </c>
      <c r="AB588" s="44" t="s">
        <v>89</v>
      </c>
      <c r="AC588" s="124" t="str">
        <f t="shared" si="204"/>
        <v>2,     2400212,   "Accelera 300/WHP 300  (80 gal)"</v>
      </c>
      <c r="AD588" s="126" t="str">
        <f>AD587</f>
        <v>Stiebel</v>
      </c>
      <c r="AE588" s="127" t="s">
        <v>676</v>
      </c>
      <c r="AF588" s="167">
        <f t="shared" si="270"/>
        <v>1</v>
      </c>
      <c r="AG588" s="124" t="str">
        <f t="shared" si="205"/>
        <v xml:space="preserve">          case  Accelera 300/WHP 300  (80 gal)   :   "Stiebel80A300"</v>
      </c>
      <c r="AH588" s="6" t="s">
        <v>1275</v>
      </c>
      <c r="AI588" s="6">
        <v>2.73</v>
      </c>
      <c r="AJ588" s="6">
        <v>1</v>
      </c>
      <c r="AK588"/>
      <c r="AL588" s="138" t="str">
        <f t="shared" si="206"/>
        <v/>
      </c>
      <c r="AM588" s="138" t="str">
        <f t="shared" si="207"/>
        <v/>
      </c>
      <c r="AN588"/>
      <c r="AO588"/>
      <c r="AP588"/>
      <c r="AQ588"/>
      <c r="AR588"/>
    </row>
    <row r="589" spans="3:1038" s="6" customFormat="1" ht="15" customHeight="1" x14ac:dyDescent="0.25">
      <c r="C589" s="6" t="str">
        <f t="shared" si="195"/>
        <v>US Craftmaster</v>
      </c>
      <c r="D589" s="6" t="str">
        <f t="shared" si="196"/>
        <v>HPE2F80HD045VU 102  (80 gal)</v>
      </c>
      <c r="E589" s="6">
        <f t="shared" si="197"/>
        <v>2500112</v>
      </c>
      <c r="F589" s="55">
        <f t="shared" si="198"/>
        <v>80</v>
      </c>
      <c r="G589" s="6" t="str">
        <f t="shared" si="199"/>
        <v>AOSmithPHPT80</v>
      </c>
      <c r="H589" s="114">
        <f t="shared" si="200"/>
        <v>0</v>
      </c>
      <c r="I589" s="152" t="str">
        <f t="shared" si="201"/>
        <v>USCraftmasterHPE2F80U</v>
      </c>
      <c r="J589" s="114">
        <v>1</v>
      </c>
      <c r="K589" s="220">
        <v>0</v>
      </c>
      <c r="L589" s="91" t="s">
        <v>188</v>
      </c>
      <c r="M589" s="32">
        <v>1</v>
      </c>
      <c r="N589" s="75">
        <f t="shared" si="202"/>
        <v>25</v>
      </c>
      <c r="O589" s="154" t="s">
        <v>46</v>
      </c>
      <c r="P589" s="61">
        <v>1</v>
      </c>
      <c r="Q589" s="164">
        <f t="shared" si="267"/>
        <v>2500112</v>
      </c>
      <c r="R589" s="59" t="str">
        <f t="shared" si="203"/>
        <v>HPE2F80HD045VU 102  (80 gal)</v>
      </c>
      <c r="S589" s="151">
        <f t="shared" si="268"/>
        <v>1</v>
      </c>
      <c r="T589" s="10" t="s">
        <v>74</v>
      </c>
      <c r="U589" s="11">
        <v>80</v>
      </c>
      <c r="V589" s="30" t="s">
        <v>87</v>
      </c>
      <c r="W589" s="80" t="s">
        <v>105</v>
      </c>
      <c r="X589" s="85" t="str">
        <f t="shared" si="269"/>
        <v>AOSmithPHPT80</v>
      </c>
      <c r="Y589" s="113">
        <v>0</v>
      </c>
      <c r="Z589" s="42" t="s">
        <v>13</v>
      </c>
      <c r="AA589" s="43">
        <v>40857</v>
      </c>
      <c r="AB589" s="44" t="s">
        <v>80</v>
      </c>
      <c r="AC589" s="124" t="str">
        <f t="shared" si="204"/>
        <v>2,     2500112,   "HPE2F80HD045VU 102  (80 gal)"</v>
      </c>
      <c r="AD589" s="125" t="s">
        <v>427</v>
      </c>
      <c r="AE589" s="127" t="s">
        <v>678</v>
      </c>
      <c r="AF589" s="167">
        <f t="shared" si="270"/>
        <v>1</v>
      </c>
      <c r="AG589" s="124" t="str">
        <f t="shared" si="205"/>
        <v xml:space="preserve">          case  HPE2F80HD045VU 102  (80 gal)   :   "USCraftmasterHPE2F80U"</v>
      </c>
      <c r="AH589" s="6" t="s">
        <v>1275</v>
      </c>
      <c r="AI589" s="6">
        <v>2.33</v>
      </c>
      <c r="AJ589" s="6">
        <v>1</v>
      </c>
      <c r="AK589"/>
      <c r="AL589" s="138" t="str">
        <f t="shared" si="206"/>
        <v/>
      </c>
      <c r="AM589" s="138" t="str">
        <f t="shared" si="207"/>
        <v/>
      </c>
      <c r="AN589"/>
      <c r="AO589"/>
      <c r="AP589"/>
      <c r="AQ589"/>
      <c r="AR589"/>
    </row>
    <row r="590" spans="3:1038" s="6" customFormat="1" ht="15" customHeight="1" x14ac:dyDescent="0.25">
      <c r="C590" s="6" t="str">
        <f t="shared" si="195"/>
        <v>US Craftmaster</v>
      </c>
      <c r="D590" s="6" t="str">
        <f t="shared" si="196"/>
        <v>HPE2K60HD045V  (60 gal)</v>
      </c>
      <c r="E590" s="6">
        <f t="shared" si="197"/>
        <v>2500211</v>
      </c>
      <c r="F590" s="55">
        <f t="shared" si="198"/>
        <v>60</v>
      </c>
      <c r="G590" s="6" t="str">
        <f t="shared" si="199"/>
        <v>AOSmithPHPT60</v>
      </c>
      <c r="H590" s="114">
        <f t="shared" si="200"/>
        <v>0</v>
      </c>
      <c r="I590" s="152" t="str">
        <f t="shared" si="201"/>
        <v>USCraftmasterHPE2K60</v>
      </c>
      <c r="J590" s="114">
        <v>1</v>
      </c>
      <c r="K590" s="220">
        <v>0</v>
      </c>
      <c r="L590" s="91" t="s">
        <v>188</v>
      </c>
      <c r="M590" s="33">
        <v>1</v>
      </c>
      <c r="N590" s="75">
        <f t="shared" si="202"/>
        <v>25</v>
      </c>
      <c r="O590" s="18" t="s">
        <v>46</v>
      </c>
      <c r="P590" s="62">
        <f t="shared" ref="P590:P597" si="271">P589+1</f>
        <v>2</v>
      </c>
      <c r="Q590" s="164">
        <f t="shared" si="267"/>
        <v>2500211</v>
      </c>
      <c r="R590" s="59" t="str">
        <f t="shared" si="203"/>
        <v>HPE2K60HD045V  (60 gal)</v>
      </c>
      <c r="S590" s="151">
        <f t="shared" si="268"/>
        <v>2</v>
      </c>
      <c r="T590" s="19" t="s">
        <v>110</v>
      </c>
      <c r="U590" s="20">
        <v>60</v>
      </c>
      <c r="V590" s="31" t="s">
        <v>104</v>
      </c>
      <c r="W590" s="80" t="s">
        <v>104</v>
      </c>
      <c r="X590" s="85" t="str">
        <f t="shared" si="269"/>
        <v>AOSmithPHPT60</v>
      </c>
      <c r="Y590" s="113">
        <v>0</v>
      </c>
      <c r="Z590" s="45"/>
      <c r="AA590" s="45"/>
      <c r="AB590" s="44"/>
      <c r="AC590" s="124" t="str">
        <f t="shared" si="204"/>
        <v>2,     2500211,   "HPE2K60HD045V  (60 gal)"</v>
      </c>
      <c r="AD590" s="126" t="str">
        <f t="shared" ref="AD590:AD597" si="272">AD589</f>
        <v>USCraftmaster</v>
      </c>
      <c r="AE590" s="127" t="s">
        <v>679</v>
      </c>
      <c r="AF590" s="167">
        <f t="shared" si="270"/>
        <v>1</v>
      </c>
      <c r="AG590" s="124" t="str">
        <f t="shared" si="205"/>
        <v xml:space="preserve">          case  HPE2K60HD045V  (60 gal)   :   "USCraftmasterHPE2K60"</v>
      </c>
      <c r="AH590" s="6" t="s">
        <v>1274</v>
      </c>
      <c r="AI590" s="6" t="s">
        <v>1274</v>
      </c>
      <c r="AJ590" s="6">
        <v>1</v>
      </c>
      <c r="AK590" s="18"/>
      <c r="AL590" s="138" t="str">
        <f t="shared" si="206"/>
        <v/>
      </c>
      <c r="AM590" s="138" t="str">
        <f t="shared" si="207"/>
        <v/>
      </c>
      <c r="AN590" s="18"/>
      <c r="AO590" s="18"/>
      <c r="AP590" s="18"/>
      <c r="AQ590" s="18"/>
      <c r="AR590" s="1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  <c r="FS590" s="28"/>
      <c r="FT590" s="28"/>
      <c r="FU590" s="28"/>
      <c r="FV590" s="28"/>
      <c r="FW590" s="28"/>
      <c r="FX590" s="28"/>
      <c r="FY590" s="28"/>
      <c r="FZ590" s="28"/>
      <c r="GA590" s="28"/>
      <c r="GB590" s="28"/>
      <c r="GC590" s="28"/>
      <c r="GD590" s="28"/>
      <c r="GE590" s="28"/>
      <c r="GF590" s="28"/>
      <c r="GG590" s="28"/>
      <c r="GH590" s="28"/>
      <c r="GI590" s="28"/>
      <c r="GJ590" s="28"/>
      <c r="GK590" s="28"/>
      <c r="GL590" s="28"/>
      <c r="GM590" s="28"/>
      <c r="GN590" s="28"/>
      <c r="GO590" s="28"/>
      <c r="GP590" s="28"/>
      <c r="GQ590" s="28"/>
      <c r="GR590" s="28"/>
      <c r="GS590" s="28"/>
      <c r="GT590" s="28"/>
      <c r="GU590" s="28"/>
      <c r="GV590" s="28"/>
      <c r="GW590" s="28"/>
      <c r="GX590" s="28"/>
      <c r="GY590" s="28"/>
      <c r="GZ590" s="28"/>
      <c r="HA590" s="28"/>
      <c r="HB590" s="28"/>
      <c r="HC590" s="28"/>
      <c r="HD590" s="28"/>
      <c r="HE590" s="28"/>
      <c r="HF590" s="28"/>
      <c r="HG590" s="28"/>
      <c r="HH590" s="28"/>
      <c r="HI590" s="28"/>
      <c r="HJ590" s="28"/>
      <c r="HK590" s="28"/>
      <c r="HL590" s="28"/>
      <c r="HM590" s="28"/>
      <c r="HN590" s="28"/>
      <c r="HO590" s="28"/>
      <c r="HP590" s="28"/>
      <c r="HQ590" s="28"/>
      <c r="HR590" s="28"/>
      <c r="HS590" s="28"/>
      <c r="HT590" s="28"/>
      <c r="HU590" s="28"/>
      <c r="HV590" s="28"/>
      <c r="HW590" s="28"/>
      <c r="HX590" s="28"/>
      <c r="HY590" s="28"/>
      <c r="HZ590" s="28"/>
      <c r="IA590" s="28"/>
      <c r="IB590" s="28"/>
      <c r="IC590" s="28"/>
      <c r="ID590" s="28"/>
      <c r="IE590" s="28"/>
      <c r="IF590" s="28"/>
      <c r="IG590" s="28"/>
      <c r="IH590" s="28"/>
      <c r="II590" s="28"/>
      <c r="IJ590" s="28"/>
      <c r="IK590" s="28"/>
      <c r="IL590" s="28"/>
      <c r="IM590" s="28"/>
      <c r="IN590" s="28"/>
      <c r="IO590" s="28"/>
      <c r="IP590" s="28"/>
      <c r="IQ590" s="28"/>
      <c r="IR590" s="28"/>
      <c r="IS590" s="28"/>
      <c r="IT590" s="28"/>
      <c r="IU590" s="28"/>
      <c r="IV590" s="28"/>
      <c r="IW590" s="28"/>
      <c r="IX590" s="28"/>
      <c r="IY590" s="28"/>
      <c r="IZ590" s="28"/>
      <c r="JA590" s="28"/>
      <c r="JB590" s="28"/>
      <c r="JC590" s="28"/>
      <c r="JD590" s="28"/>
      <c r="JE590" s="28"/>
      <c r="JF590" s="28"/>
      <c r="JG590" s="28"/>
      <c r="JH590" s="28"/>
      <c r="JI590" s="28"/>
      <c r="JJ590" s="28"/>
      <c r="JK590" s="28"/>
      <c r="JL590" s="28"/>
      <c r="JM590" s="28"/>
      <c r="JN590" s="28"/>
      <c r="JO590" s="28"/>
      <c r="JP590" s="28"/>
      <c r="JQ590" s="28"/>
      <c r="JR590" s="28"/>
      <c r="JS590" s="28"/>
      <c r="JT590" s="28"/>
      <c r="JU590" s="28"/>
      <c r="JV590" s="28"/>
      <c r="JW590" s="28"/>
      <c r="JX590" s="28"/>
      <c r="JY590" s="28"/>
      <c r="JZ590" s="28"/>
      <c r="KA590" s="28"/>
      <c r="KB590" s="28"/>
      <c r="KC590" s="28"/>
      <c r="KD590" s="28"/>
      <c r="KE590" s="28"/>
      <c r="KF590" s="28"/>
      <c r="KG590" s="28"/>
      <c r="KH590" s="28"/>
      <c r="KI590" s="28"/>
      <c r="KJ590" s="28"/>
      <c r="KK590" s="28"/>
      <c r="KL590" s="28"/>
      <c r="KM590" s="28"/>
      <c r="KN590" s="28"/>
      <c r="KO590" s="28"/>
      <c r="KP590" s="28"/>
      <c r="KQ590" s="28"/>
      <c r="KR590" s="28"/>
      <c r="KS590" s="28"/>
      <c r="KT590" s="28"/>
      <c r="KU590" s="28"/>
      <c r="KV590" s="28"/>
      <c r="KW590" s="28"/>
      <c r="KX590" s="28"/>
      <c r="KY590" s="28"/>
      <c r="KZ590" s="28"/>
      <c r="LA590" s="28"/>
      <c r="LB590" s="28"/>
      <c r="LC590" s="28"/>
      <c r="LD590" s="28"/>
      <c r="LE590" s="28"/>
      <c r="LF590" s="28"/>
      <c r="LG590" s="28"/>
      <c r="LH590" s="28"/>
      <c r="LI590" s="28"/>
      <c r="LJ590" s="28"/>
      <c r="LK590" s="28"/>
      <c r="LL590" s="28"/>
      <c r="LM590" s="28"/>
      <c r="LN590" s="28"/>
      <c r="LO590" s="28"/>
      <c r="LP590" s="28"/>
      <c r="LQ590" s="28"/>
      <c r="LR590" s="28"/>
      <c r="LS590" s="28"/>
      <c r="LT590" s="28"/>
      <c r="LU590" s="28"/>
      <c r="LV590" s="28"/>
      <c r="LW590" s="28"/>
      <c r="LX590" s="28"/>
      <c r="LY590" s="28"/>
      <c r="LZ590" s="28"/>
      <c r="MA590" s="28"/>
      <c r="MB590" s="28"/>
      <c r="MC590" s="28"/>
      <c r="MD590" s="28"/>
      <c r="ME590" s="28"/>
      <c r="MF590" s="28"/>
      <c r="MG590" s="28"/>
      <c r="MH590" s="28"/>
      <c r="MI590" s="28"/>
      <c r="MJ590" s="28"/>
      <c r="MK590" s="28"/>
      <c r="ML590" s="28"/>
      <c r="MM590" s="28"/>
      <c r="MN590" s="28"/>
      <c r="MO590" s="28"/>
      <c r="MP590" s="28"/>
      <c r="MQ590" s="28"/>
      <c r="MR590" s="28"/>
      <c r="MS590" s="28"/>
      <c r="MT590" s="28"/>
      <c r="MU590" s="28"/>
      <c r="MV590" s="28"/>
      <c r="MW590" s="28"/>
      <c r="MX590" s="28"/>
      <c r="MY590" s="28"/>
      <c r="MZ590" s="28"/>
      <c r="NA590" s="28"/>
      <c r="NB590" s="28"/>
      <c r="NC590" s="28"/>
      <c r="ND590" s="28"/>
      <c r="NE590" s="28"/>
      <c r="NF590" s="28"/>
      <c r="NG590" s="28"/>
      <c r="NH590" s="28"/>
      <c r="NI590" s="28"/>
      <c r="NJ590" s="28"/>
      <c r="NK590" s="28"/>
      <c r="NL590" s="28"/>
      <c r="NM590" s="28"/>
      <c r="NN590" s="28"/>
      <c r="NO590" s="28"/>
      <c r="NP590" s="28"/>
      <c r="NQ590" s="28"/>
      <c r="NR590" s="28"/>
      <c r="NS590" s="28"/>
      <c r="NT590" s="28"/>
      <c r="NU590" s="28"/>
      <c r="NV590" s="28"/>
      <c r="NW590" s="28"/>
      <c r="NX590" s="28"/>
      <c r="NY590" s="28"/>
      <c r="NZ590" s="28"/>
      <c r="OA590" s="28"/>
      <c r="OB590" s="28"/>
      <c r="OC590" s="28"/>
      <c r="OD590" s="28"/>
      <c r="OE590" s="28"/>
      <c r="OF590" s="28"/>
      <c r="OG590" s="28"/>
      <c r="OH590" s="28"/>
      <c r="OI590" s="28"/>
      <c r="OJ590" s="28"/>
      <c r="OK590" s="28"/>
      <c r="OL590" s="28"/>
      <c r="OM590" s="28"/>
      <c r="ON590" s="28"/>
      <c r="OO590" s="28"/>
      <c r="OP590" s="28"/>
      <c r="OQ590" s="28"/>
      <c r="OR590" s="28"/>
      <c r="OS590" s="28"/>
      <c r="OT590" s="28"/>
      <c r="OU590" s="28"/>
      <c r="OV590" s="28"/>
      <c r="OW590" s="28"/>
      <c r="OX590" s="28"/>
      <c r="OY590" s="28"/>
      <c r="OZ590" s="28"/>
      <c r="PA590" s="28"/>
      <c r="PB590" s="28"/>
      <c r="PC590" s="28"/>
      <c r="PD590" s="28"/>
      <c r="PE590" s="28"/>
      <c r="PF590" s="28"/>
      <c r="PG590" s="28"/>
      <c r="PH590" s="28"/>
      <c r="PI590" s="28"/>
      <c r="PJ590" s="28"/>
      <c r="PK590" s="28"/>
      <c r="PL590" s="28"/>
      <c r="PM590" s="28"/>
      <c r="PN590" s="28"/>
      <c r="PO590" s="28"/>
      <c r="PP590" s="28"/>
      <c r="PQ590" s="28"/>
      <c r="PR590" s="28"/>
      <c r="PS590" s="28"/>
      <c r="PT590" s="28"/>
      <c r="PU590" s="28"/>
      <c r="PV590" s="28"/>
      <c r="PW590" s="28"/>
      <c r="PX590" s="28"/>
      <c r="PY590" s="28"/>
      <c r="PZ590" s="28"/>
      <c r="QA590" s="28"/>
      <c r="QB590" s="28"/>
      <c r="QC590" s="28"/>
      <c r="QD590" s="28"/>
      <c r="QE590" s="28"/>
      <c r="QF590" s="28"/>
      <c r="QG590" s="28"/>
      <c r="QH590" s="28"/>
      <c r="QI590" s="28"/>
      <c r="QJ590" s="28"/>
      <c r="QK590" s="28"/>
      <c r="QL590" s="28"/>
      <c r="QM590" s="28"/>
      <c r="QN590" s="28"/>
      <c r="QO590" s="28"/>
      <c r="QP590" s="28"/>
      <c r="QQ590" s="28"/>
      <c r="QR590" s="28"/>
      <c r="QS590" s="28"/>
      <c r="QT590" s="28"/>
      <c r="QU590" s="28"/>
      <c r="QV590" s="28"/>
      <c r="QW590" s="28"/>
      <c r="QX590" s="28"/>
      <c r="QY590" s="28"/>
      <c r="QZ590" s="28"/>
      <c r="RA590" s="28"/>
      <c r="RB590" s="28"/>
      <c r="RC590" s="28"/>
      <c r="RD590" s="28"/>
      <c r="RE590" s="28"/>
      <c r="RF590" s="28"/>
      <c r="RG590" s="28"/>
      <c r="RH590" s="28"/>
      <c r="RI590" s="28"/>
      <c r="RJ590" s="28"/>
      <c r="RK590" s="28"/>
      <c r="RL590" s="28"/>
      <c r="RM590" s="28"/>
      <c r="RN590" s="28"/>
      <c r="RO590" s="28"/>
      <c r="RP590" s="28"/>
      <c r="RQ590" s="28"/>
      <c r="RR590" s="28"/>
      <c r="RS590" s="28"/>
      <c r="RT590" s="28"/>
      <c r="RU590" s="28"/>
      <c r="RV590" s="28"/>
      <c r="RW590" s="28"/>
      <c r="RX590" s="28"/>
      <c r="RY590" s="28"/>
      <c r="RZ590" s="28"/>
      <c r="SA590" s="28"/>
      <c r="SB590" s="28"/>
      <c r="SC590" s="28"/>
      <c r="SD590" s="28"/>
      <c r="SE590" s="28"/>
      <c r="SF590" s="28"/>
      <c r="SG590" s="28"/>
      <c r="SH590" s="28"/>
      <c r="SI590" s="28"/>
      <c r="SJ590" s="28"/>
      <c r="SK590" s="28"/>
      <c r="SL590" s="28"/>
      <c r="SM590" s="28"/>
      <c r="SN590" s="28"/>
      <c r="SO590" s="28"/>
      <c r="SP590" s="28"/>
      <c r="SQ590" s="28"/>
      <c r="SR590" s="28"/>
      <c r="SS590" s="28"/>
      <c r="ST590" s="28"/>
      <c r="SU590" s="28"/>
      <c r="SV590" s="28"/>
      <c r="SW590" s="28"/>
      <c r="SX590" s="28"/>
      <c r="SY590" s="28"/>
      <c r="SZ590" s="28"/>
      <c r="TA590" s="28"/>
      <c r="TB590" s="28"/>
      <c r="TC590" s="28"/>
      <c r="TD590" s="28"/>
      <c r="TE590" s="28"/>
      <c r="TF590" s="28"/>
      <c r="TG590" s="28"/>
      <c r="TH590" s="28"/>
      <c r="TI590" s="28"/>
      <c r="TJ590" s="28"/>
      <c r="TK590" s="28"/>
      <c r="TL590" s="28"/>
      <c r="TM590" s="28"/>
      <c r="TN590" s="28"/>
      <c r="TO590" s="28"/>
      <c r="TP590" s="28"/>
      <c r="TQ590" s="28"/>
      <c r="TR590" s="28"/>
      <c r="TS590" s="28"/>
      <c r="TT590" s="28"/>
      <c r="TU590" s="28"/>
      <c r="TV590" s="28"/>
      <c r="TW590" s="28"/>
      <c r="TX590" s="28"/>
      <c r="TY590" s="28"/>
      <c r="TZ590" s="28"/>
      <c r="UA590" s="28"/>
      <c r="UB590" s="28"/>
      <c r="UC590" s="28"/>
      <c r="UD590" s="28"/>
      <c r="UE590" s="28"/>
      <c r="UF590" s="28"/>
      <c r="UG590" s="28"/>
      <c r="UH590" s="28"/>
      <c r="UI590" s="28"/>
      <c r="UJ590" s="28"/>
      <c r="UK590" s="28"/>
      <c r="UL590" s="28"/>
      <c r="UM590" s="28"/>
      <c r="UN590" s="28"/>
      <c r="UO590" s="28"/>
      <c r="UP590" s="28"/>
      <c r="UQ590" s="28"/>
      <c r="UR590" s="28"/>
      <c r="US590" s="28"/>
      <c r="UT590" s="28"/>
      <c r="UU590" s="28"/>
      <c r="UV590" s="28"/>
      <c r="UW590" s="28"/>
      <c r="UX590" s="28"/>
      <c r="UY590" s="28"/>
      <c r="UZ590" s="28"/>
      <c r="VA590" s="28"/>
      <c r="VB590" s="28"/>
      <c r="VC590" s="28"/>
      <c r="VD590" s="28"/>
      <c r="VE590" s="28"/>
      <c r="VF590" s="28"/>
      <c r="VG590" s="28"/>
      <c r="VH590" s="28"/>
      <c r="VI590" s="28"/>
      <c r="VJ590" s="28"/>
      <c r="VK590" s="28"/>
      <c r="VL590" s="28"/>
      <c r="VM590" s="28"/>
      <c r="VN590" s="28"/>
      <c r="VO590" s="28"/>
      <c r="VP590" s="28"/>
      <c r="VQ590" s="28"/>
      <c r="VR590" s="28"/>
      <c r="VS590" s="28"/>
      <c r="VT590" s="28"/>
      <c r="VU590" s="28"/>
      <c r="VV590" s="28"/>
      <c r="VW590" s="28"/>
      <c r="VX590" s="28"/>
      <c r="VY590" s="28"/>
      <c r="VZ590" s="28"/>
      <c r="WA590" s="28"/>
      <c r="WB590" s="28"/>
      <c r="WC590" s="28"/>
      <c r="WD590" s="28"/>
      <c r="WE590" s="28"/>
      <c r="WF590" s="28"/>
      <c r="WG590" s="28"/>
      <c r="WH590" s="28"/>
      <c r="WI590" s="28"/>
      <c r="WJ590" s="28"/>
      <c r="WK590" s="28"/>
      <c r="WL590" s="28"/>
      <c r="WM590" s="28"/>
      <c r="WN590" s="28"/>
      <c r="WO590" s="28"/>
      <c r="WP590" s="28"/>
      <c r="WQ590" s="28"/>
      <c r="WR590" s="28"/>
      <c r="WS590" s="28"/>
      <c r="WT590" s="28"/>
      <c r="WU590" s="28"/>
      <c r="WV590" s="28"/>
      <c r="WW590" s="28"/>
      <c r="WX590" s="28"/>
      <c r="WY590" s="28"/>
      <c r="WZ590" s="28"/>
      <c r="XA590" s="28"/>
      <c r="XB590" s="28"/>
      <c r="XC590" s="28"/>
      <c r="XD590" s="28"/>
      <c r="XE590" s="28"/>
      <c r="XF590" s="28"/>
      <c r="XG590" s="28"/>
      <c r="XH590" s="28"/>
      <c r="XI590" s="28"/>
      <c r="XJ590" s="28"/>
      <c r="XK590" s="28"/>
      <c r="XL590" s="28"/>
      <c r="XM590" s="28"/>
      <c r="XN590" s="28"/>
      <c r="XO590" s="28"/>
      <c r="XP590" s="28"/>
      <c r="XQ590" s="28"/>
      <c r="XR590" s="28"/>
      <c r="XS590" s="28"/>
      <c r="XT590" s="28"/>
      <c r="XU590" s="28"/>
      <c r="XV590" s="28"/>
      <c r="XW590" s="28"/>
      <c r="XX590" s="28"/>
      <c r="XY590" s="28"/>
      <c r="XZ590" s="28"/>
      <c r="YA590" s="28"/>
      <c r="YB590" s="28"/>
      <c r="YC590" s="28"/>
      <c r="YD590" s="28"/>
      <c r="YE590" s="28"/>
      <c r="YF590" s="28"/>
      <c r="YG590" s="28"/>
      <c r="YH590" s="28"/>
      <c r="YI590" s="28"/>
      <c r="YJ590" s="28"/>
      <c r="YK590" s="28"/>
      <c r="YL590" s="28"/>
      <c r="YM590" s="28"/>
      <c r="YN590" s="28"/>
      <c r="YO590" s="28"/>
      <c r="YP590" s="28"/>
      <c r="YQ590" s="28"/>
      <c r="YR590" s="28"/>
      <c r="YS590" s="28"/>
      <c r="YT590" s="28"/>
      <c r="YU590" s="28"/>
      <c r="YV590" s="28"/>
      <c r="YW590" s="28"/>
      <c r="YX590" s="28"/>
      <c r="YY590" s="28"/>
      <c r="YZ590" s="28"/>
      <c r="ZA590" s="28"/>
      <c r="ZB590" s="28"/>
      <c r="ZC590" s="28"/>
      <c r="ZD590" s="28"/>
      <c r="ZE590" s="28"/>
      <c r="ZF590" s="28"/>
      <c r="ZG590" s="28"/>
      <c r="ZH590" s="28"/>
      <c r="ZI590" s="28"/>
      <c r="ZJ590" s="28"/>
      <c r="ZK590" s="28"/>
      <c r="ZL590" s="28"/>
      <c r="ZM590" s="28"/>
      <c r="ZN590" s="28"/>
      <c r="ZO590" s="28"/>
      <c r="ZP590" s="28"/>
      <c r="ZQ590" s="28"/>
      <c r="ZR590" s="28"/>
      <c r="ZS590" s="28"/>
      <c r="ZT590" s="28"/>
      <c r="ZU590" s="28"/>
      <c r="ZV590" s="28"/>
      <c r="ZW590" s="28"/>
      <c r="ZX590" s="28"/>
      <c r="ZY590" s="28"/>
      <c r="ZZ590" s="28"/>
      <c r="AAA590" s="28"/>
      <c r="AAB590" s="28"/>
      <c r="AAC590" s="28"/>
      <c r="AAD590" s="28"/>
      <c r="AAE590" s="28"/>
      <c r="AAF590" s="28"/>
      <c r="AAG590" s="28"/>
      <c r="AAH590" s="28"/>
      <c r="AAI590" s="28"/>
      <c r="AAJ590" s="28"/>
      <c r="AAK590" s="28"/>
      <c r="AAL590" s="28"/>
      <c r="AAM590" s="28"/>
      <c r="AAN590" s="28"/>
      <c r="AAO590" s="28"/>
      <c r="AAP590" s="28"/>
      <c r="AAQ590" s="28"/>
      <c r="AAR590" s="28"/>
      <c r="AAS590" s="28"/>
      <c r="AAT590" s="28"/>
      <c r="AAU590" s="28"/>
      <c r="AAV590" s="28"/>
      <c r="AAW590" s="28"/>
      <c r="AAX590" s="28"/>
      <c r="AAY590" s="28"/>
      <c r="AAZ590" s="28"/>
      <c r="ABA590" s="28"/>
      <c r="ABB590" s="28"/>
      <c r="ABC590" s="28"/>
      <c r="ABD590" s="28"/>
      <c r="ABE590" s="28"/>
      <c r="ABF590" s="28"/>
      <c r="ABG590" s="28"/>
      <c r="ABH590" s="28"/>
      <c r="ABI590" s="28"/>
      <c r="ABJ590" s="28"/>
      <c r="ABK590" s="28"/>
      <c r="ABL590" s="28"/>
      <c r="ABM590" s="28"/>
      <c r="ABN590" s="28"/>
      <c r="ABO590" s="28"/>
      <c r="ABP590" s="28"/>
      <c r="ABQ590" s="28"/>
      <c r="ABR590" s="28"/>
      <c r="ABS590" s="28"/>
      <c r="ABT590" s="28"/>
      <c r="ABU590" s="28"/>
      <c r="ABV590" s="28"/>
      <c r="ABW590" s="28"/>
      <c r="ABX590" s="28"/>
      <c r="ABY590" s="28"/>
      <c r="ABZ590" s="28"/>
      <c r="ACA590" s="28"/>
      <c r="ACB590" s="28"/>
      <c r="ACC590" s="28"/>
      <c r="ACD590" s="28"/>
      <c r="ACE590" s="28"/>
      <c r="ACF590" s="28"/>
      <c r="ACG590" s="28"/>
      <c r="ACH590" s="28"/>
      <c r="ACI590" s="28"/>
      <c r="ACJ590" s="28"/>
      <c r="ACK590" s="28"/>
      <c r="ACL590" s="28"/>
      <c r="ACM590" s="28"/>
      <c r="ACN590" s="28"/>
      <c r="ACO590" s="28"/>
      <c r="ACP590" s="28"/>
      <c r="ACQ590" s="28"/>
      <c r="ACR590" s="28"/>
      <c r="ACS590" s="28"/>
      <c r="ACT590" s="28"/>
      <c r="ACU590" s="28"/>
      <c r="ACV590" s="28"/>
      <c r="ACW590" s="28"/>
      <c r="ACX590" s="28"/>
      <c r="ACY590" s="28"/>
      <c r="ACZ590" s="28"/>
      <c r="ADA590" s="28"/>
      <c r="ADB590" s="28"/>
      <c r="ADC590" s="28"/>
      <c r="ADD590" s="28"/>
      <c r="ADE590" s="28"/>
      <c r="ADF590" s="28"/>
      <c r="ADG590" s="28"/>
      <c r="ADH590" s="28"/>
      <c r="ADI590" s="28"/>
      <c r="ADJ590" s="28"/>
      <c r="ADK590" s="28"/>
      <c r="ADL590" s="28"/>
      <c r="ADM590" s="28"/>
      <c r="ADN590" s="28"/>
      <c r="ADO590" s="28"/>
      <c r="ADP590" s="28"/>
      <c r="ADQ590" s="28"/>
      <c r="ADR590" s="28"/>
      <c r="ADS590" s="28"/>
      <c r="ADT590" s="28"/>
      <c r="ADU590" s="28"/>
      <c r="ADV590" s="28"/>
      <c r="ADW590" s="28"/>
      <c r="ADX590" s="28"/>
      <c r="ADY590" s="28"/>
      <c r="ADZ590" s="28"/>
      <c r="AEA590" s="28"/>
      <c r="AEB590" s="28"/>
      <c r="AEC590" s="28"/>
      <c r="AED590" s="28"/>
      <c r="AEE590" s="28"/>
      <c r="AEF590" s="28"/>
      <c r="AEG590" s="28"/>
      <c r="AEH590" s="28"/>
      <c r="AEI590" s="28"/>
      <c r="AEJ590" s="28"/>
      <c r="AEK590" s="28"/>
      <c r="AEL590" s="28"/>
      <c r="AEM590" s="28"/>
      <c r="AEN590" s="28"/>
      <c r="AEO590" s="28"/>
      <c r="AEP590" s="28"/>
      <c r="AEQ590" s="28"/>
      <c r="AER590" s="28"/>
      <c r="AES590" s="28"/>
      <c r="AET590" s="28"/>
      <c r="AEU590" s="28"/>
      <c r="AEV590" s="28"/>
      <c r="AEW590" s="28"/>
      <c r="AEX590" s="28"/>
      <c r="AEY590" s="28"/>
      <c r="AEZ590" s="28"/>
      <c r="AFA590" s="28"/>
      <c r="AFB590" s="28"/>
      <c r="AFC590" s="28"/>
      <c r="AFD590" s="28"/>
      <c r="AFE590" s="28"/>
      <c r="AFF590" s="28"/>
      <c r="AFG590" s="28"/>
      <c r="AFH590" s="28"/>
      <c r="AFI590" s="28"/>
      <c r="AFJ590" s="28"/>
      <c r="AFK590" s="28"/>
      <c r="AFL590" s="28"/>
      <c r="AFM590" s="28"/>
      <c r="AFN590" s="28"/>
      <c r="AFO590" s="28"/>
      <c r="AFP590" s="28"/>
      <c r="AFQ590" s="28"/>
      <c r="AFR590" s="28"/>
      <c r="AFS590" s="28"/>
      <c r="AFT590" s="28"/>
      <c r="AFU590" s="28"/>
      <c r="AFV590" s="28"/>
      <c r="AFW590" s="28"/>
      <c r="AFX590" s="28"/>
      <c r="AFY590" s="28"/>
      <c r="AFZ590" s="28"/>
      <c r="AGA590" s="28"/>
      <c r="AGB590" s="28"/>
      <c r="AGC590" s="28"/>
      <c r="AGD590" s="28"/>
      <c r="AGE590" s="28"/>
      <c r="AGF590" s="28"/>
      <c r="AGG590" s="28"/>
      <c r="AGH590" s="28"/>
      <c r="AGI590" s="28"/>
      <c r="AGJ590" s="28"/>
      <c r="AGK590" s="28"/>
      <c r="AGL590" s="28"/>
      <c r="AGM590" s="28"/>
      <c r="AGN590" s="28"/>
      <c r="AGO590" s="28"/>
      <c r="AGP590" s="28"/>
      <c r="AGQ590" s="28"/>
      <c r="AGR590" s="28"/>
      <c r="AGS590" s="28"/>
      <c r="AGT590" s="28"/>
      <c r="AGU590" s="28"/>
      <c r="AGV590" s="28"/>
      <c r="AGW590" s="28"/>
      <c r="AGX590" s="28"/>
      <c r="AGY590" s="28"/>
      <c r="AGZ590" s="28"/>
      <c r="AHA590" s="28"/>
      <c r="AHB590" s="28"/>
      <c r="AHC590" s="28"/>
      <c r="AHD590" s="28"/>
      <c r="AHE590" s="28"/>
      <c r="AHF590" s="28"/>
      <c r="AHG590" s="28"/>
      <c r="AHH590" s="28"/>
      <c r="AHI590" s="28"/>
      <c r="AHJ590" s="28"/>
      <c r="AHK590" s="28"/>
      <c r="AHL590" s="28"/>
      <c r="AHM590" s="28"/>
      <c r="AHN590" s="28"/>
      <c r="AHO590" s="28"/>
      <c r="AHP590" s="28"/>
      <c r="AHQ590" s="28"/>
      <c r="AHR590" s="28"/>
      <c r="AHS590" s="28"/>
      <c r="AHT590" s="28"/>
      <c r="AHU590" s="28"/>
      <c r="AHV590" s="28"/>
      <c r="AHW590" s="28"/>
      <c r="AHX590" s="28"/>
      <c r="AHY590" s="28"/>
      <c r="AHZ590" s="28"/>
      <c r="AIA590" s="28"/>
      <c r="AIB590" s="28"/>
      <c r="AIC590" s="28"/>
      <c r="AID590" s="28"/>
      <c r="AIE590" s="28"/>
      <c r="AIF590" s="28"/>
      <c r="AIG590" s="28"/>
      <c r="AIH590" s="28"/>
      <c r="AII590" s="28"/>
      <c r="AIJ590" s="28"/>
      <c r="AIK590" s="28"/>
      <c r="AIL590" s="28"/>
      <c r="AIM590" s="28"/>
      <c r="AIN590" s="28"/>
      <c r="AIO590" s="28"/>
      <c r="AIP590" s="28"/>
      <c r="AIQ590" s="28"/>
      <c r="AIR590" s="28"/>
      <c r="AIS590" s="28"/>
      <c r="AIT590" s="28"/>
      <c r="AIU590" s="28"/>
      <c r="AIV590" s="28"/>
      <c r="AIW590" s="28"/>
      <c r="AIX590" s="28"/>
      <c r="AIY590" s="28"/>
      <c r="AIZ590" s="28"/>
      <c r="AJA590" s="28"/>
      <c r="AJB590" s="28"/>
      <c r="AJC590" s="28"/>
      <c r="AJD590" s="28"/>
      <c r="AJE590" s="28"/>
      <c r="AJF590" s="28"/>
      <c r="AJG590" s="28"/>
      <c r="AJH590" s="28"/>
      <c r="AJI590" s="28"/>
      <c r="AJJ590" s="28"/>
      <c r="AJK590" s="28"/>
      <c r="AJL590" s="28"/>
      <c r="AJM590" s="28"/>
      <c r="AJN590" s="28"/>
      <c r="AJO590" s="28"/>
      <c r="AJP590" s="28"/>
      <c r="AJQ590" s="28"/>
      <c r="AJR590" s="28"/>
      <c r="AJS590" s="28"/>
      <c r="AJT590" s="28"/>
      <c r="AJU590" s="28"/>
      <c r="AJV590" s="28"/>
      <c r="AJW590" s="28"/>
      <c r="AJX590" s="28"/>
      <c r="AJY590" s="28"/>
      <c r="AJZ590" s="28"/>
      <c r="AKA590" s="28"/>
      <c r="AKB590" s="28"/>
      <c r="AKC590" s="28"/>
      <c r="AKD590" s="28"/>
      <c r="AKE590" s="28"/>
      <c r="AKF590" s="28"/>
      <c r="AKG590" s="28"/>
      <c r="AKH590" s="28"/>
      <c r="AKI590" s="28"/>
      <c r="AKJ590" s="28"/>
      <c r="AKK590" s="28"/>
      <c r="AKL590" s="28"/>
      <c r="AKM590" s="28"/>
      <c r="AKN590" s="28"/>
      <c r="AKO590" s="28"/>
      <c r="AKP590" s="28"/>
      <c r="AKQ590" s="28"/>
      <c r="AKR590" s="28"/>
      <c r="AKS590" s="28"/>
      <c r="AKT590" s="28"/>
      <c r="AKU590" s="28"/>
      <c r="AKV590" s="28"/>
      <c r="AKW590" s="28"/>
      <c r="AKX590" s="28"/>
      <c r="AKY590" s="28"/>
      <c r="AKZ590" s="28"/>
      <c r="ALA590" s="28"/>
      <c r="ALB590" s="28"/>
      <c r="ALC590" s="28"/>
      <c r="ALD590" s="28"/>
      <c r="ALE590" s="28"/>
      <c r="ALF590" s="28"/>
      <c r="ALG590" s="28"/>
      <c r="ALH590" s="28"/>
      <c r="ALI590" s="28"/>
      <c r="ALJ590" s="28"/>
      <c r="ALK590" s="28"/>
      <c r="ALL590" s="28"/>
      <c r="ALM590" s="28"/>
      <c r="ALN590" s="28"/>
      <c r="ALO590" s="28"/>
      <c r="ALP590" s="28"/>
      <c r="ALQ590" s="28"/>
      <c r="ALR590" s="28"/>
      <c r="ALS590" s="28"/>
      <c r="ALT590" s="28"/>
      <c r="ALU590" s="28"/>
      <c r="ALV590" s="28"/>
      <c r="ALW590" s="28"/>
      <c r="ALX590" s="28"/>
      <c r="ALY590" s="28"/>
      <c r="ALZ590" s="28"/>
      <c r="AMA590" s="28"/>
      <c r="AMB590" s="28"/>
      <c r="AMC590" s="28"/>
      <c r="AMD590" s="28"/>
      <c r="AME590" s="28"/>
      <c r="AMF590" s="28"/>
      <c r="AMG590" s="28"/>
      <c r="AMH590" s="28"/>
      <c r="AMI590" s="28"/>
      <c r="AMJ590" s="28"/>
      <c r="AMK590" s="28"/>
      <c r="AML590" s="28"/>
      <c r="AMM590" s="28"/>
      <c r="AMN590" s="28"/>
      <c r="AMO590" s="28"/>
      <c r="AMP590" s="28"/>
      <c r="AMQ590" s="28"/>
      <c r="AMR590" s="28"/>
      <c r="AMS590" s="28"/>
      <c r="AMT590" s="28"/>
      <c r="AMU590" s="28"/>
      <c r="AMV590" s="28"/>
      <c r="AMW590" s="28"/>
      <c r="AMX590" s="28"/>
    </row>
    <row r="591" spans="3:1038" s="6" customFormat="1" ht="15" customHeight="1" x14ac:dyDescent="0.25">
      <c r="C591" s="6" t="str">
        <f t="shared" si="195"/>
        <v>US Craftmaster</v>
      </c>
      <c r="D591" s="6" t="str">
        <f t="shared" si="196"/>
        <v>HPE2K80HD045V  (80 gal)</v>
      </c>
      <c r="E591" s="6">
        <f t="shared" si="197"/>
        <v>2500312</v>
      </c>
      <c r="F591" s="55">
        <f t="shared" si="198"/>
        <v>80</v>
      </c>
      <c r="G591" s="6" t="str">
        <f t="shared" si="199"/>
        <v>AOSmithPHPT80</v>
      </c>
      <c r="H591" s="114">
        <f t="shared" si="200"/>
        <v>0</v>
      </c>
      <c r="I591" s="152" t="str">
        <f t="shared" si="201"/>
        <v>USCraftmasterHPE2K80</v>
      </c>
      <c r="J591" s="114">
        <v>1</v>
      </c>
      <c r="K591" s="220">
        <v>0</v>
      </c>
      <c r="L591" s="91" t="s">
        <v>188</v>
      </c>
      <c r="M591" s="33">
        <v>1</v>
      </c>
      <c r="N591" s="75">
        <f t="shared" si="202"/>
        <v>25</v>
      </c>
      <c r="O591" s="18" t="s">
        <v>46</v>
      </c>
      <c r="P591" s="62">
        <f t="shared" si="271"/>
        <v>3</v>
      </c>
      <c r="Q591" s="164">
        <f t="shared" si="267"/>
        <v>2500312</v>
      </c>
      <c r="R591" s="59" t="str">
        <f t="shared" si="203"/>
        <v>HPE2K80HD045V  (80 gal)</v>
      </c>
      <c r="S591" s="151">
        <f t="shared" si="268"/>
        <v>2</v>
      </c>
      <c r="T591" s="19" t="s">
        <v>114</v>
      </c>
      <c r="U591" s="20">
        <v>80</v>
      </c>
      <c r="V591" s="31" t="s">
        <v>105</v>
      </c>
      <c r="W591" s="80" t="s">
        <v>105</v>
      </c>
      <c r="X591" s="85" t="str">
        <f t="shared" si="269"/>
        <v>AOSmithPHPT80</v>
      </c>
      <c r="Y591" s="113">
        <v>0</v>
      </c>
      <c r="Z591" s="45"/>
      <c r="AA591" s="45"/>
      <c r="AB591" s="44"/>
      <c r="AC591" s="124" t="str">
        <f t="shared" si="204"/>
        <v>2,     2500312,   "HPE2K80HD045V  (80 gal)"</v>
      </c>
      <c r="AD591" s="126" t="str">
        <f t="shared" si="272"/>
        <v>USCraftmaster</v>
      </c>
      <c r="AE591" s="127" t="s">
        <v>680</v>
      </c>
      <c r="AF591" s="167">
        <f t="shared" si="270"/>
        <v>1</v>
      </c>
      <c r="AG591" s="124" t="str">
        <f t="shared" si="205"/>
        <v xml:space="preserve">          case  HPE2K80HD045V  (80 gal)   :   "USCraftmasterHPE2K80"</v>
      </c>
      <c r="AH591" s="6" t="s">
        <v>1275</v>
      </c>
      <c r="AI591" s="6">
        <v>2.33</v>
      </c>
      <c r="AJ591" s="6">
        <v>1</v>
      </c>
      <c r="AK591" s="18"/>
      <c r="AL591" s="138" t="str">
        <f t="shared" si="206"/>
        <v/>
      </c>
      <c r="AM591" s="138" t="str">
        <f t="shared" si="207"/>
        <v/>
      </c>
      <c r="AN591" s="18"/>
      <c r="AO591" s="18"/>
      <c r="AP591" s="18"/>
      <c r="AQ591" s="18"/>
      <c r="AR591" s="1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  <c r="FS591" s="28"/>
      <c r="FT591" s="28"/>
      <c r="FU591" s="28"/>
      <c r="FV591" s="28"/>
      <c r="FW591" s="28"/>
      <c r="FX591" s="28"/>
      <c r="FY591" s="28"/>
      <c r="FZ591" s="28"/>
      <c r="GA591" s="28"/>
      <c r="GB591" s="28"/>
      <c r="GC591" s="28"/>
      <c r="GD591" s="28"/>
      <c r="GE591" s="28"/>
      <c r="GF591" s="28"/>
      <c r="GG591" s="28"/>
      <c r="GH591" s="28"/>
      <c r="GI591" s="28"/>
      <c r="GJ591" s="28"/>
      <c r="GK591" s="28"/>
      <c r="GL591" s="28"/>
      <c r="GM591" s="28"/>
      <c r="GN591" s="28"/>
      <c r="GO591" s="28"/>
      <c r="GP591" s="28"/>
      <c r="GQ591" s="28"/>
      <c r="GR591" s="28"/>
      <c r="GS591" s="28"/>
      <c r="GT591" s="28"/>
      <c r="GU591" s="28"/>
      <c r="GV591" s="28"/>
      <c r="GW591" s="28"/>
      <c r="GX591" s="28"/>
      <c r="GY591" s="28"/>
      <c r="GZ591" s="28"/>
      <c r="HA591" s="28"/>
      <c r="HB591" s="28"/>
      <c r="HC591" s="28"/>
      <c r="HD591" s="28"/>
      <c r="HE591" s="28"/>
      <c r="HF591" s="28"/>
      <c r="HG591" s="28"/>
      <c r="HH591" s="28"/>
      <c r="HI591" s="28"/>
      <c r="HJ591" s="28"/>
      <c r="HK591" s="28"/>
      <c r="HL591" s="28"/>
      <c r="HM591" s="28"/>
      <c r="HN591" s="28"/>
      <c r="HO591" s="28"/>
      <c r="HP591" s="28"/>
      <c r="HQ591" s="28"/>
      <c r="HR591" s="28"/>
      <c r="HS591" s="28"/>
      <c r="HT591" s="28"/>
      <c r="HU591" s="28"/>
      <c r="HV591" s="28"/>
      <c r="HW591" s="28"/>
      <c r="HX591" s="28"/>
      <c r="HY591" s="28"/>
      <c r="HZ591" s="28"/>
      <c r="IA591" s="28"/>
      <c r="IB591" s="28"/>
      <c r="IC591" s="28"/>
      <c r="ID591" s="28"/>
      <c r="IE591" s="28"/>
      <c r="IF591" s="28"/>
      <c r="IG591" s="28"/>
      <c r="IH591" s="28"/>
      <c r="II591" s="28"/>
      <c r="IJ591" s="28"/>
      <c r="IK591" s="28"/>
      <c r="IL591" s="28"/>
      <c r="IM591" s="28"/>
      <c r="IN591" s="28"/>
      <c r="IO591" s="28"/>
      <c r="IP591" s="28"/>
      <c r="IQ591" s="28"/>
      <c r="IR591" s="28"/>
      <c r="IS591" s="28"/>
      <c r="IT591" s="28"/>
      <c r="IU591" s="28"/>
      <c r="IV591" s="28"/>
      <c r="IW591" s="28"/>
      <c r="IX591" s="28"/>
      <c r="IY591" s="28"/>
      <c r="IZ591" s="28"/>
      <c r="JA591" s="28"/>
      <c r="JB591" s="28"/>
      <c r="JC591" s="28"/>
      <c r="JD591" s="28"/>
      <c r="JE591" s="28"/>
      <c r="JF591" s="28"/>
      <c r="JG591" s="28"/>
      <c r="JH591" s="28"/>
      <c r="JI591" s="28"/>
      <c r="JJ591" s="28"/>
      <c r="JK591" s="28"/>
      <c r="JL591" s="28"/>
      <c r="JM591" s="28"/>
      <c r="JN591" s="28"/>
      <c r="JO591" s="28"/>
      <c r="JP591" s="28"/>
      <c r="JQ591" s="28"/>
      <c r="JR591" s="28"/>
      <c r="JS591" s="28"/>
      <c r="JT591" s="28"/>
      <c r="JU591" s="28"/>
      <c r="JV591" s="28"/>
      <c r="JW591" s="28"/>
      <c r="JX591" s="28"/>
      <c r="JY591" s="28"/>
      <c r="JZ591" s="28"/>
      <c r="KA591" s="28"/>
      <c r="KB591" s="28"/>
      <c r="KC591" s="28"/>
      <c r="KD591" s="28"/>
      <c r="KE591" s="28"/>
      <c r="KF591" s="28"/>
      <c r="KG591" s="28"/>
      <c r="KH591" s="28"/>
      <c r="KI591" s="28"/>
      <c r="KJ591" s="28"/>
      <c r="KK591" s="28"/>
      <c r="KL591" s="28"/>
      <c r="KM591" s="28"/>
      <c r="KN591" s="28"/>
      <c r="KO591" s="28"/>
      <c r="KP591" s="28"/>
      <c r="KQ591" s="28"/>
      <c r="KR591" s="28"/>
      <c r="KS591" s="28"/>
      <c r="KT591" s="28"/>
      <c r="KU591" s="28"/>
      <c r="KV591" s="28"/>
      <c r="KW591" s="28"/>
      <c r="KX591" s="28"/>
      <c r="KY591" s="28"/>
      <c r="KZ591" s="28"/>
      <c r="LA591" s="28"/>
      <c r="LB591" s="28"/>
      <c r="LC591" s="28"/>
      <c r="LD591" s="28"/>
      <c r="LE591" s="28"/>
      <c r="LF591" s="28"/>
      <c r="LG591" s="28"/>
      <c r="LH591" s="28"/>
      <c r="LI591" s="28"/>
      <c r="LJ591" s="28"/>
      <c r="LK591" s="28"/>
      <c r="LL591" s="28"/>
      <c r="LM591" s="28"/>
      <c r="LN591" s="28"/>
      <c r="LO591" s="28"/>
      <c r="LP591" s="28"/>
      <c r="LQ591" s="28"/>
      <c r="LR591" s="28"/>
      <c r="LS591" s="28"/>
      <c r="LT591" s="28"/>
      <c r="LU591" s="28"/>
      <c r="LV591" s="28"/>
      <c r="LW591" s="28"/>
      <c r="LX591" s="28"/>
      <c r="LY591" s="28"/>
      <c r="LZ591" s="28"/>
      <c r="MA591" s="28"/>
      <c r="MB591" s="28"/>
      <c r="MC591" s="28"/>
      <c r="MD591" s="28"/>
      <c r="ME591" s="28"/>
      <c r="MF591" s="28"/>
      <c r="MG591" s="28"/>
      <c r="MH591" s="28"/>
      <c r="MI591" s="28"/>
      <c r="MJ591" s="28"/>
      <c r="MK591" s="28"/>
      <c r="ML591" s="28"/>
      <c r="MM591" s="28"/>
      <c r="MN591" s="28"/>
      <c r="MO591" s="28"/>
      <c r="MP591" s="28"/>
      <c r="MQ591" s="28"/>
      <c r="MR591" s="28"/>
      <c r="MS591" s="28"/>
      <c r="MT591" s="28"/>
      <c r="MU591" s="28"/>
      <c r="MV591" s="28"/>
      <c r="MW591" s="28"/>
      <c r="MX591" s="28"/>
      <c r="MY591" s="28"/>
      <c r="MZ591" s="28"/>
      <c r="NA591" s="28"/>
      <c r="NB591" s="28"/>
      <c r="NC591" s="28"/>
      <c r="ND591" s="28"/>
      <c r="NE591" s="28"/>
      <c r="NF591" s="28"/>
      <c r="NG591" s="28"/>
      <c r="NH591" s="28"/>
      <c r="NI591" s="28"/>
      <c r="NJ591" s="28"/>
      <c r="NK591" s="28"/>
      <c r="NL591" s="28"/>
      <c r="NM591" s="28"/>
      <c r="NN591" s="28"/>
      <c r="NO591" s="28"/>
      <c r="NP591" s="28"/>
      <c r="NQ591" s="28"/>
      <c r="NR591" s="28"/>
      <c r="NS591" s="28"/>
      <c r="NT591" s="28"/>
      <c r="NU591" s="28"/>
      <c r="NV591" s="28"/>
      <c r="NW591" s="28"/>
      <c r="NX591" s="28"/>
      <c r="NY591" s="28"/>
      <c r="NZ591" s="28"/>
      <c r="OA591" s="28"/>
      <c r="OB591" s="28"/>
      <c r="OC591" s="28"/>
      <c r="OD591" s="28"/>
      <c r="OE591" s="28"/>
      <c r="OF591" s="28"/>
      <c r="OG591" s="28"/>
      <c r="OH591" s="28"/>
      <c r="OI591" s="28"/>
      <c r="OJ591" s="28"/>
      <c r="OK591" s="28"/>
      <c r="OL591" s="28"/>
      <c r="OM591" s="28"/>
      <c r="ON591" s="28"/>
      <c r="OO591" s="28"/>
      <c r="OP591" s="28"/>
      <c r="OQ591" s="28"/>
      <c r="OR591" s="28"/>
      <c r="OS591" s="28"/>
      <c r="OT591" s="28"/>
      <c r="OU591" s="28"/>
      <c r="OV591" s="28"/>
      <c r="OW591" s="28"/>
      <c r="OX591" s="28"/>
      <c r="OY591" s="28"/>
      <c r="OZ591" s="28"/>
      <c r="PA591" s="28"/>
      <c r="PB591" s="28"/>
      <c r="PC591" s="28"/>
      <c r="PD591" s="28"/>
      <c r="PE591" s="28"/>
      <c r="PF591" s="28"/>
      <c r="PG591" s="28"/>
      <c r="PH591" s="28"/>
      <c r="PI591" s="28"/>
      <c r="PJ591" s="28"/>
      <c r="PK591" s="28"/>
      <c r="PL591" s="28"/>
      <c r="PM591" s="28"/>
      <c r="PN591" s="28"/>
      <c r="PO591" s="28"/>
      <c r="PP591" s="28"/>
      <c r="PQ591" s="28"/>
      <c r="PR591" s="28"/>
      <c r="PS591" s="28"/>
      <c r="PT591" s="28"/>
      <c r="PU591" s="28"/>
      <c r="PV591" s="28"/>
      <c r="PW591" s="28"/>
      <c r="PX591" s="28"/>
      <c r="PY591" s="28"/>
      <c r="PZ591" s="28"/>
      <c r="QA591" s="28"/>
      <c r="QB591" s="28"/>
      <c r="QC591" s="28"/>
      <c r="QD591" s="28"/>
      <c r="QE591" s="28"/>
      <c r="QF591" s="28"/>
      <c r="QG591" s="28"/>
      <c r="QH591" s="28"/>
      <c r="QI591" s="28"/>
      <c r="QJ591" s="28"/>
      <c r="QK591" s="28"/>
      <c r="QL591" s="28"/>
      <c r="QM591" s="28"/>
      <c r="QN591" s="28"/>
      <c r="QO591" s="28"/>
      <c r="QP591" s="28"/>
      <c r="QQ591" s="28"/>
      <c r="QR591" s="28"/>
      <c r="QS591" s="28"/>
      <c r="QT591" s="28"/>
      <c r="QU591" s="28"/>
      <c r="QV591" s="28"/>
      <c r="QW591" s="28"/>
      <c r="QX591" s="28"/>
      <c r="QY591" s="28"/>
      <c r="QZ591" s="28"/>
      <c r="RA591" s="28"/>
      <c r="RB591" s="28"/>
      <c r="RC591" s="28"/>
      <c r="RD591" s="28"/>
      <c r="RE591" s="28"/>
      <c r="RF591" s="28"/>
      <c r="RG591" s="28"/>
      <c r="RH591" s="28"/>
      <c r="RI591" s="28"/>
      <c r="RJ591" s="28"/>
      <c r="RK591" s="28"/>
      <c r="RL591" s="28"/>
      <c r="RM591" s="28"/>
      <c r="RN591" s="28"/>
      <c r="RO591" s="28"/>
      <c r="RP591" s="28"/>
      <c r="RQ591" s="28"/>
      <c r="RR591" s="28"/>
      <c r="RS591" s="28"/>
      <c r="RT591" s="28"/>
      <c r="RU591" s="28"/>
      <c r="RV591" s="28"/>
      <c r="RW591" s="28"/>
      <c r="RX591" s="28"/>
      <c r="RY591" s="28"/>
      <c r="RZ591" s="28"/>
      <c r="SA591" s="28"/>
      <c r="SB591" s="28"/>
      <c r="SC591" s="28"/>
      <c r="SD591" s="28"/>
      <c r="SE591" s="28"/>
      <c r="SF591" s="28"/>
      <c r="SG591" s="28"/>
      <c r="SH591" s="28"/>
      <c r="SI591" s="28"/>
      <c r="SJ591" s="28"/>
      <c r="SK591" s="28"/>
      <c r="SL591" s="28"/>
      <c r="SM591" s="28"/>
      <c r="SN591" s="28"/>
      <c r="SO591" s="28"/>
      <c r="SP591" s="28"/>
      <c r="SQ591" s="28"/>
      <c r="SR591" s="28"/>
      <c r="SS591" s="28"/>
      <c r="ST591" s="28"/>
      <c r="SU591" s="28"/>
      <c r="SV591" s="28"/>
      <c r="SW591" s="28"/>
      <c r="SX591" s="28"/>
      <c r="SY591" s="28"/>
      <c r="SZ591" s="28"/>
      <c r="TA591" s="28"/>
      <c r="TB591" s="28"/>
      <c r="TC591" s="28"/>
      <c r="TD591" s="28"/>
      <c r="TE591" s="28"/>
      <c r="TF591" s="28"/>
      <c r="TG591" s="28"/>
      <c r="TH591" s="28"/>
      <c r="TI591" s="28"/>
      <c r="TJ591" s="28"/>
      <c r="TK591" s="28"/>
      <c r="TL591" s="28"/>
      <c r="TM591" s="28"/>
      <c r="TN591" s="28"/>
      <c r="TO591" s="28"/>
      <c r="TP591" s="28"/>
      <c r="TQ591" s="28"/>
      <c r="TR591" s="28"/>
      <c r="TS591" s="28"/>
      <c r="TT591" s="28"/>
      <c r="TU591" s="28"/>
      <c r="TV591" s="28"/>
      <c r="TW591" s="28"/>
      <c r="TX591" s="28"/>
      <c r="TY591" s="28"/>
      <c r="TZ591" s="28"/>
      <c r="UA591" s="28"/>
      <c r="UB591" s="28"/>
      <c r="UC591" s="28"/>
      <c r="UD591" s="28"/>
      <c r="UE591" s="28"/>
      <c r="UF591" s="28"/>
      <c r="UG591" s="28"/>
      <c r="UH591" s="28"/>
      <c r="UI591" s="28"/>
      <c r="UJ591" s="28"/>
      <c r="UK591" s="28"/>
      <c r="UL591" s="28"/>
      <c r="UM591" s="28"/>
      <c r="UN591" s="28"/>
      <c r="UO591" s="28"/>
      <c r="UP591" s="28"/>
      <c r="UQ591" s="28"/>
      <c r="UR591" s="28"/>
      <c r="US591" s="28"/>
      <c r="UT591" s="28"/>
      <c r="UU591" s="28"/>
      <c r="UV591" s="28"/>
      <c r="UW591" s="28"/>
      <c r="UX591" s="28"/>
      <c r="UY591" s="28"/>
      <c r="UZ591" s="28"/>
      <c r="VA591" s="28"/>
      <c r="VB591" s="28"/>
      <c r="VC591" s="28"/>
      <c r="VD591" s="28"/>
      <c r="VE591" s="28"/>
      <c r="VF591" s="28"/>
      <c r="VG591" s="28"/>
      <c r="VH591" s="28"/>
      <c r="VI591" s="28"/>
      <c r="VJ591" s="28"/>
      <c r="VK591" s="28"/>
      <c r="VL591" s="28"/>
      <c r="VM591" s="28"/>
      <c r="VN591" s="28"/>
      <c r="VO591" s="28"/>
      <c r="VP591" s="28"/>
      <c r="VQ591" s="28"/>
      <c r="VR591" s="28"/>
      <c r="VS591" s="28"/>
      <c r="VT591" s="28"/>
      <c r="VU591" s="28"/>
      <c r="VV591" s="28"/>
      <c r="VW591" s="28"/>
      <c r="VX591" s="28"/>
      <c r="VY591" s="28"/>
      <c r="VZ591" s="28"/>
      <c r="WA591" s="28"/>
      <c r="WB591" s="28"/>
      <c r="WC591" s="28"/>
      <c r="WD591" s="28"/>
      <c r="WE591" s="28"/>
      <c r="WF591" s="28"/>
      <c r="WG591" s="28"/>
      <c r="WH591" s="28"/>
      <c r="WI591" s="28"/>
      <c r="WJ591" s="28"/>
      <c r="WK591" s="28"/>
      <c r="WL591" s="28"/>
      <c r="WM591" s="28"/>
      <c r="WN591" s="28"/>
      <c r="WO591" s="28"/>
      <c r="WP591" s="28"/>
      <c r="WQ591" s="28"/>
      <c r="WR591" s="28"/>
      <c r="WS591" s="28"/>
      <c r="WT591" s="28"/>
      <c r="WU591" s="28"/>
      <c r="WV591" s="28"/>
      <c r="WW591" s="28"/>
      <c r="WX591" s="28"/>
      <c r="WY591" s="28"/>
      <c r="WZ591" s="28"/>
      <c r="XA591" s="28"/>
      <c r="XB591" s="28"/>
      <c r="XC591" s="28"/>
      <c r="XD591" s="28"/>
      <c r="XE591" s="28"/>
      <c r="XF591" s="28"/>
      <c r="XG591" s="28"/>
      <c r="XH591" s="28"/>
      <c r="XI591" s="28"/>
      <c r="XJ591" s="28"/>
      <c r="XK591" s="28"/>
      <c r="XL591" s="28"/>
      <c r="XM591" s="28"/>
      <c r="XN591" s="28"/>
      <c r="XO591" s="28"/>
      <c r="XP591" s="28"/>
      <c r="XQ591" s="28"/>
      <c r="XR591" s="28"/>
      <c r="XS591" s="28"/>
      <c r="XT591" s="28"/>
      <c r="XU591" s="28"/>
      <c r="XV591" s="28"/>
      <c r="XW591" s="28"/>
      <c r="XX591" s="28"/>
      <c r="XY591" s="28"/>
      <c r="XZ591" s="28"/>
      <c r="YA591" s="28"/>
      <c r="YB591" s="28"/>
      <c r="YC591" s="28"/>
      <c r="YD591" s="28"/>
      <c r="YE591" s="28"/>
      <c r="YF591" s="28"/>
      <c r="YG591" s="28"/>
      <c r="YH591" s="28"/>
      <c r="YI591" s="28"/>
      <c r="YJ591" s="28"/>
      <c r="YK591" s="28"/>
      <c r="YL591" s="28"/>
      <c r="YM591" s="28"/>
      <c r="YN591" s="28"/>
      <c r="YO591" s="28"/>
      <c r="YP591" s="28"/>
      <c r="YQ591" s="28"/>
      <c r="YR591" s="28"/>
      <c r="YS591" s="28"/>
      <c r="YT591" s="28"/>
      <c r="YU591" s="28"/>
      <c r="YV591" s="28"/>
      <c r="YW591" s="28"/>
      <c r="YX591" s="28"/>
      <c r="YY591" s="28"/>
      <c r="YZ591" s="28"/>
      <c r="ZA591" s="28"/>
      <c r="ZB591" s="28"/>
      <c r="ZC591" s="28"/>
      <c r="ZD591" s="28"/>
      <c r="ZE591" s="28"/>
      <c r="ZF591" s="28"/>
      <c r="ZG591" s="28"/>
      <c r="ZH591" s="28"/>
      <c r="ZI591" s="28"/>
      <c r="ZJ591" s="28"/>
      <c r="ZK591" s="28"/>
      <c r="ZL591" s="28"/>
      <c r="ZM591" s="28"/>
      <c r="ZN591" s="28"/>
      <c r="ZO591" s="28"/>
      <c r="ZP591" s="28"/>
      <c r="ZQ591" s="28"/>
      <c r="ZR591" s="28"/>
      <c r="ZS591" s="28"/>
      <c r="ZT591" s="28"/>
      <c r="ZU591" s="28"/>
      <c r="ZV591" s="28"/>
      <c r="ZW591" s="28"/>
      <c r="ZX591" s="28"/>
      <c r="ZY591" s="28"/>
      <c r="ZZ591" s="28"/>
      <c r="AAA591" s="28"/>
      <c r="AAB591" s="28"/>
      <c r="AAC591" s="28"/>
      <c r="AAD591" s="28"/>
      <c r="AAE591" s="28"/>
      <c r="AAF591" s="28"/>
      <c r="AAG591" s="28"/>
      <c r="AAH591" s="28"/>
      <c r="AAI591" s="28"/>
      <c r="AAJ591" s="28"/>
      <c r="AAK591" s="28"/>
      <c r="AAL591" s="28"/>
      <c r="AAM591" s="28"/>
      <c r="AAN591" s="28"/>
      <c r="AAO591" s="28"/>
      <c r="AAP591" s="28"/>
      <c r="AAQ591" s="28"/>
      <c r="AAR591" s="28"/>
      <c r="AAS591" s="28"/>
      <c r="AAT591" s="28"/>
      <c r="AAU591" s="28"/>
      <c r="AAV591" s="28"/>
      <c r="AAW591" s="28"/>
      <c r="AAX591" s="28"/>
      <c r="AAY591" s="28"/>
      <c r="AAZ591" s="28"/>
      <c r="ABA591" s="28"/>
      <c r="ABB591" s="28"/>
      <c r="ABC591" s="28"/>
      <c r="ABD591" s="28"/>
      <c r="ABE591" s="28"/>
      <c r="ABF591" s="28"/>
      <c r="ABG591" s="28"/>
      <c r="ABH591" s="28"/>
      <c r="ABI591" s="28"/>
      <c r="ABJ591" s="28"/>
      <c r="ABK591" s="28"/>
      <c r="ABL591" s="28"/>
      <c r="ABM591" s="28"/>
      <c r="ABN591" s="28"/>
      <c r="ABO591" s="28"/>
      <c r="ABP591" s="28"/>
      <c r="ABQ591" s="28"/>
      <c r="ABR591" s="28"/>
      <c r="ABS591" s="28"/>
      <c r="ABT591" s="28"/>
      <c r="ABU591" s="28"/>
      <c r="ABV591" s="28"/>
      <c r="ABW591" s="28"/>
      <c r="ABX591" s="28"/>
      <c r="ABY591" s="28"/>
      <c r="ABZ591" s="28"/>
      <c r="ACA591" s="28"/>
      <c r="ACB591" s="28"/>
      <c r="ACC591" s="28"/>
      <c r="ACD591" s="28"/>
      <c r="ACE591" s="28"/>
      <c r="ACF591" s="28"/>
      <c r="ACG591" s="28"/>
      <c r="ACH591" s="28"/>
      <c r="ACI591" s="28"/>
      <c r="ACJ591" s="28"/>
      <c r="ACK591" s="28"/>
      <c r="ACL591" s="28"/>
      <c r="ACM591" s="28"/>
      <c r="ACN591" s="28"/>
      <c r="ACO591" s="28"/>
      <c r="ACP591" s="28"/>
      <c r="ACQ591" s="28"/>
      <c r="ACR591" s="28"/>
      <c r="ACS591" s="28"/>
      <c r="ACT591" s="28"/>
      <c r="ACU591" s="28"/>
      <c r="ACV591" s="28"/>
      <c r="ACW591" s="28"/>
      <c r="ACX591" s="28"/>
      <c r="ACY591" s="28"/>
      <c r="ACZ591" s="28"/>
      <c r="ADA591" s="28"/>
      <c r="ADB591" s="28"/>
      <c r="ADC591" s="28"/>
      <c r="ADD591" s="28"/>
      <c r="ADE591" s="28"/>
      <c r="ADF591" s="28"/>
      <c r="ADG591" s="28"/>
      <c r="ADH591" s="28"/>
      <c r="ADI591" s="28"/>
      <c r="ADJ591" s="28"/>
      <c r="ADK591" s="28"/>
      <c r="ADL591" s="28"/>
      <c r="ADM591" s="28"/>
      <c r="ADN591" s="28"/>
      <c r="ADO591" s="28"/>
      <c r="ADP591" s="28"/>
      <c r="ADQ591" s="28"/>
      <c r="ADR591" s="28"/>
      <c r="ADS591" s="28"/>
      <c r="ADT591" s="28"/>
      <c r="ADU591" s="28"/>
      <c r="ADV591" s="28"/>
      <c r="ADW591" s="28"/>
      <c r="ADX591" s="28"/>
      <c r="ADY591" s="28"/>
      <c r="ADZ591" s="28"/>
      <c r="AEA591" s="28"/>
      <c r="AEB591" s="28"/>
      <c r="AEC591" s="28"/>
      <c r="AED591" s="28"/>
      <c r="AEE591" s="28"/>
      <c r="AEF591" s="28"/>
      <c r="AEG591" s="28"/>
      <c r="AEH591" s="28"/>
      <c r="AEI591" s="28"/>
      <c r="AEJ591" s="28"/>
      <c r="AEK591" s="28"/>
      <c r="AEL591" s="28"/>
      <c r="AEM591" s="28"/>
      <c r="AEN591" s="28"/>
      <c r="AEO591" s="28"/>
      <c r="AEP591" s="28"/>
      <c r="AEQ591" s="28"/>
      <c r="AER591" s="28"/>
      <c r="AES591" s="28"/>
      <c r="AET591" s="28"/>
      <c r="AEU591" s="28"/>
      <c r="AEV591" s="28"/>
      <c r="AEW591" s="28"/>
      <c r="AEX591" s="28"/>
      <c r="AEY591" s="28"/>
      <c r="AEZ591" s="28"/>
      <c r="AFA591" s="28"/>
      <c r="AFB591" s="28"/>
      <c r="AFC591" s="28"/>
      <c r="AFD591" s="28"/>
      <c r="AFE591" s="28"/>
      <c r="AFF591" s="28"/>
      <c r="AFG591" s="28"/>
      <c r="AFH591" s="28"/>
      <c r="AFI591" s="28"/>
      <c r="AFJ591" s="28"/>
      <c r="AFK591" s="28"/>
      <c r="AFL591" s="28"/>
      <c r="AFM591" s="28"/>
      <c r="AFN591" s="28"/>
      <c r="AFO591" s="28"/>
      <c r="AFP591" s="28"/>
      <c r="AFQ591" s="28"/>
      <c r="AFR591" s="28"/>
      <c r="AFS591" s="28"/>
      <c r="AFT591" s="28"/>
      <c r="AFU591" s="28"/>
      <c r="AFV591" s="28"/>
      <c r="AFW591" s="28"/>
      <c r="AFX591" s="28"/>
      <c r="AFY591" s="28"/>
      <c r="AFZ591" s="28"/>
      <c r="AGA591" s="28"/>
      <c r="AGB591" s="28"/>
      <c r="AGC591" s="28"/>
      <c r="AGD591" s="28"/>
      <c r="AGE591" s="28"/>
      <c r="AGF591" s="28"/>
      <c r="AGG591" s="28"/>
      <c r="AGH591" s="28"/>
      <c r="AGI591" s="28"/>
      <c r="AGJ591" s="28"/>
      <c r="AGK591" s="28"/>
      <c r="AGL591" s="28"/>
      <c r="AGM591" s="28"/>
      <c r="AGN591" s="28"/>
      <c r="AGO591" s="28"/>
      <c r="AGP591" s="28"/>
      <c r="AGQ591" s="28"/>
      <c r="AGR591" s="28"/>
      <c r="AGS591" s="28"/>
      <c r="AGT591" s="28"/>
      <c r="AGU591" s="28"/>
      <c r="AGV591" s="28"/>
      <c r="AGW591" s="28"/>
      <c r="AGX591" s="28"/>
      <c r="AGY591" s="28"/>
      <c r="AGZ591" s="28"/>
      <c r="AHA591" s="28"/>
      <c r="AHB591" s="28"/>
      <c r="AHC591" s="28"/>
      <c r="AHD591" s="28"/>
      <c r="AHE591" s="28"/>
      <c r="AHF591" s="28"/>
      <c r="AHG591" s="28"/>
      <c r="AHH591" s="28"/>
      <c r="AHI591" s="28"/>
      <c r="AHJ591" s="28"/>
      <c r="AHK591" s="28"/>
      <c r="AHL591" s="28"/>
      <c r="AHM591" s="28"/>
      <c r="AHN591" s="28"/>
      <c r="AHO591" s="28"/>
      <c r="AHP591" s="28"/>
      <c r="AHQ591" s="28"/>
      <c r="AHR591" s="28"/>
      <c r="AHS591" s="28"/>
      <c r="AHT591" s="28"/>
      <c r="AHU591" s="28"/>
      <c r="AHV591" s="28"/>
      <c r="AHW591" s="28"/>
      <c r="AHX591" s="28"/>
      <c r="AHY591" s="28"/>
      <c r="AHZ591" s="28"/>
      <c r="AIA591" s="28"/>
      <c r="AIB591" s="28"/>
      <c r="AIC591" s="28"/>
      <c r="AID591" s="28"/>
      <c r="AIE591" s="28"/>
      <c r="AIF591" s="28"/>
      <c r="AIG591" s="28"/>
      <c r="AIH591" s="28"/>
      <c r="AII591" s="28"/>
      <c r="AIJ591" s="28"/>
      <c r="AIK591" s="28"/>
      <c r="AIL591" s="28"/>
      <c r="AIM591" s="28"/>
      <c r="AIN591" s="28"/>
      <c r="AIO591" s="28"/>
      <c r="AIP591" s="28"/>
      <c r="AIQ591" s="28"/>
      <c r="AIR591" s="28"/>
      <c r="AIS591" s="28"/>
      <c r="AIT591" s="28"/>
      <c r="AIU591" s="28"/>
      <c r="AIV591" s="28"/>
      <c r="AIW591" s="28"/>
      <c r="AIX591" s="28"/>
      <c r="AIY591" s="28"/>
      <c r="AIZ591" s="28"/>
      <c r="AJA591" s="28"/>
      <c r="AJB591" s="28"/>
      <c r="AJC591" s="28"/>
      <c r="AJD591" s="28"/>
      <c r="AJE591" s="28"/>
      <c r="AJF591" s="28"/>
      <c r="AJG591" s="28"/>
      <c r="AJH591" s="28"/>
      <c r="AJI591" s="28"/>
      <c r="AJJ591" s="28"/>
      <c r="AJK591" s="28"/>
      <c r="AJL591" s="28"/>
      <c r="AJM591" s="28"/>
      <c r="AJN591" s="28"/>
      <c r="AJO591" s="28"/>
      <c r="AJP591" s="28"/>
      <c r="AJQ591" s="28"/>
      <c r="AJR591" s="28"/>
      <c r="AJS591" s="28"/>
      <c r="AJT591" s="28"/>
      <c r="AJU591" s="28"/>
      <c r="AJV591" s="28"/>
      <c r="AJW591" s="28"/>
      <c r="AJX591" s="28"/>
      <c r="AJY591" s="28"/>
      <c r="AJZ591" s="28"/>
      <c r="AKA591" s="28"/>
      <c r="AKB591" s="28"/>
      <c r="AKC591" s="28"/>
      <c r="AKD591" s="28"/>
      <c r="AKE591" s="28"/>
      <c r="AKF591" s="28"/>
      <c r="AKG591" s="28"/>
      <c r="AKH591" s="28"/>
      <c r="AKI591" s="28"/>
      <c r="AKJ591" s="28"/>
      <c r="AKK591" s="28"/>
      <c r="AKL591" s="28"/>
      <c r="AKM591" s="28"/>
      <c r="AKN591" s="28"/>
      <c r="AKO591" s="28"/>
      <c r="AKP591" s="28"/>
      <c r="AKQ591" s="28"/>
      <c r="AKR591" s="28"/>
      <c r="AKS591" s="28"/>
      <c r="AKT591" s="28"/>
      <c r="AKU591" s="28"/>
      <c r="AKV591" s="28"/>
      <c r="AKW591" s="28"/>
      <c r="AKX591" s="28"/>
      <c r="AKY591" s="28"/>
      <c r="AKZ591" s="28"/>
      <c r="ALA591" s="28"/>
      <c r="ALB591" s="28"/>
      <c r="ALC591" s="28"/>
      <c r="ALD591" s="28"/>
      <c r="ALE591" s="28"/>
      <c r="ALF591" s="28"/>
      <c r="ALG591" s="28"/>
      <c r="ALH591" s="28"/>
      <c r="ALI591" s="28"/>
      <c r="ALJ591" s="28"/>
      <c r="ALK591" s="28"/>
      <c r="ALL591" s="28"/>
      <c r="ALM591" s="28"/>
      <c r="ALN591" s="28"/>
      <c r="ALO591" s="28"/>
      <c r="ALP591" s="28"/>
      <c r="ALQ591" s="28"/>
      <c r="ALR591" s="28"/>
      <c r="ALS591" s="28"/>
      <c r="ALT591" s="28"/>
      <c r="ALU591" s="28"/>
      <c r="ALV591" s="28"/>
      <c r="ALW591" s="28"/>
      <c r="ALX591" s="28"/>
      <c r="ALY591" s="28"/>
      <c r="ALZ591" s="28"/>
      <c r="AMA591" s="28"/>
      <c r="AMB591" s="28"/>
      <c r="AMC591" s="28"/>
      <c r="AMD591" s="28"/>
      <c r="AME591" s="28"/>
      <c r="AMF591" s="28"/>
      <c r="AMG591" s="28"/>
      <c r="AMH591" s="28"/>
      <c r="AMI591" s="28"/>
      <c r="AMJ591" s="28"/>
      <c r="AMK591" s="28"/>
      <c r="AML591" s="28"/>
      <c r="AMM591" s="28"/>
      <c r="AMN591" s="28"/>
      <c r="AMO591" s="28"/>
      <c r="AMP591" s="28"/>
      <c r="AMQ591" s="28"/>
      <c r="AMR591" s="28"/>
      <c r="AMS591" s="28"/>
      <c r="AMT591" s="28"/>
      <c r="AMU591" s="28"/>
      <c r="AMV591" s="28"/>
      <c r="AMW591" s="28"/>
      <c r="AMX591" s="28"/>
    </row>
    <row r="592" spans="3:1038" s="6" customFormat="1" ht="15" customHeight="1" x14ac:dyDescent="0.25">
      <c r="C592" s="6" t="str">
        <f t="shared" si="195"/>
        <v>US Craftmaster</v>
      </c>
      <c r="D592" s="6" t="str">
        <f t="shared" si="196"/>
        <v>HPHE2F50HD045VU 120  (50 gal)</v>
      </c>
      <c r="E592" s="6">
        <f t="shared" si="197"/>
        <v>2500413</v>
      </c>
      <c r="F592" s="55">
        <f t="shared" si="198"/>
        <v>50</v>
      </c>
      <c r="G592" s="6" t="str">
        <f t="shared" si="199"/>
        <v>AOSmithHPTU50</v>
      </c>
      <c r="H592" s="114">
        <f t="shared" si="200"/>
        <v>0</v>
      </c>
      <c r="I592" s="152" t="str">
        <f t="shared" si="201"/>
        <v>USCraftmasterHPHE2F50U</v>
      </c>
      <c r="J592" s="114">
        <v>3</v>
      </c>
      <c r="K592" s="219">
        <v>3.42</v>
      </c>
      <c r="L592" s="91" t="s">
        <v>188</v>
      </c>
      <c r="M592" s="32">
        <v>1</v>
      </c>
      <c r="N592" s="75">
        <f t="shared" si="202"/>
        <v>25</v>
      </c>
      <c r="O592" s="9" t="s">
        <v>46</v>
      </c>
      <c r="P592" s="62">
        <f t="shared" si="271"/>
        <v>4</v>
      </c>
      <c r="Q592" s="164">
        <f t="shared" si="267"/>
        <v>2500413</v>
      </c>
      <c r="R592" s="59" t="str">
        <f t="shared" si="203"/>
        <v>HPHE2F50HD045VU 120  (50 gal)</v>
      </c>
      <c r="S592" s="151">
        <f t="shared" si="268"/>
        <v>1</v>
      </c>
      <c r="T592" s="10" t="s">
        <v>75</v>
      </c>
      <c r="U592" s="11">
        <v>50</v>
      </c>
      <c r="V592" s="30" t="s">
        <v>81</v>
      </c>
      <c r="W592" s="80" t="s">
        <v>106</v>
      </c>
      <c r="X592" s="85" t="str">
        <f t="shared" si="269"/>
        <v>AOSmithHPTU50</v>
      </c>
      <c r="Y592" s="113">
        <v>0</v>
      </c>
      <c r="Z592" s="42" t="s">
        <v>8</v>
      </c>
      <c r="AA592" s="43">
        <v>42591</v>
      </c>
      <c r="AB592" s="44" t="s">
        <v>80</v>
      </c>
      <c r="AC592" s="124" t="str">
        <f t="shared" si="204"/>
        <v>2,     2500413,   "HPHE2F50HD045VU 120  (50 gal)"</v>
      </c>
      <c r="AD592" s="126" t="str">
        <f t="shared" si="272"/>
        <v>USCraftmaster</v>
      </c>
      <c r="AE592" s="127" t="s">
        <v>681</v>
      </c>
      <c r="AF592" s="167">
        <f t="shared" si="270"/>
        <v>1</v>
      </c>
      <c r="AG592" s="124" t="str">
        <f t="shared" si="205"/>
        <v xml:space="preserve">          case  HPHE2F50HD045VU 120  (50 gal)   :   "USCraftmasterHPHE2F50U"</v>
      </c>
      <c r="AH592" s="6">
        <v>3.42</v>
      </c>
      <c r="AJ592" s="6">
        <v>3</v>
      </c>
      <c r="AK592"/>
      <c r="AL592" s="138">
        <f t="shared" si="206"/>
        <v>3.42</v>
      </c>
      <c r="AM592" s="138" t="str">
        <f t="shared" si="207"/>
        <v/>
      </c>
      <c r="AN592"/>
      <c r="AO592"/>
      <c r="AP592"/>
      <c r="AQ592"/>
      <c r="AR592"/>
    </row>
    <row r="593" spans="3:1038" s="6" customFormat="1" x14ac:dyDescent="0.25">
      <c r="C593" s="6" t="str">
        <f t="shared" si="195"/>
        <v>US Craftmaster</v>
      </c>
      <c r="D593" s="6" t="str">
        <f t="shared" si="196"/>
        <v>HPHE2F66HD045VU 120  (66 gal)</v>
      </c>
      <c r="E593" s="6">
        <f t="shared" si="197"/>
        <v>2500514</v>
      </c>
      <c r="F593" s="55">
        <f t="shared" si="198"/>
        <v>66</v>
      </c>
      <c r="G593" s="6" t="str">
        <f t="shared" si="199"/>
        <v>AOSmithHPTU66</v>
      </c>
      <c r="H593" s="114">
        <f t="shared" si="200"/>
        <v>0</v>
      </c>
      <c r="I593" s="152" t="str">
        <f t="shared" si="201"/>
        <v>USCraftmasterHPHE2F66U</v>
      </c>
      <c r="J593" s="114">
        <v>3</v>
      </c>
      <c r="K593" s="219">
        <v>3.45</v>
      </c>
      <c r="L593" s="91" t="s">
        <v>188</v>
      </c>
      <c r="M593" s="32">
        <v>1</v>
      </c>
      <c r="N593" s="75">
        <f t="shared" si="202"/>
        <v>25</v>
      </c>
      <c r="O593" s="9" t="s">
        <v>46</v>
      </c>
      <c r="P593" s="62">
        <f t="shared" si="271"/>
        <v>5</v>
      </c>
      <c r="Q593" s="164">
        <f t="shared" si="267"/>
        <v>2500514</v>
      </c>
      <c r="R593" s="59" t="str">
        <f t="shared" si="203"/>
        <v>HPHE2F66HD045VU 120  (66 gal)</v>
      </c>
      <c r="S593" s="151">
        <f t="shared" si="268"/>
        <v>1</v>
      </c>
      <c r="T593" s="10" t="s">
        <v>76</v>
      </c>
      <c r="U593" s="11">
        <v>66</v>
      </c>
      <c r="V593" s="30" t="s">
        <v>82</v>
      </c>
      <c r="W593" s="80" t="s">
        <v>102</v>
      </c>
      <c r="X593" s="85" t="str">
        <f t="shared" si="269"/>
        <v>AOSmithHPTU66</v>
      </c>
      <c r="Y593" s="113">
        <v>0</v>
      </c>
      <c r="Z593" s="42">
        <v>3</v>
      </c>
      <c r="AA593" s="43">
        <v>42591</v>
      </c>
      <c r="AB593" s="44" t="s">
        <v>80</v>
      </c>
      <c r="AC593" s="124" t="str">
        <f t="shared" si="204"/>
        <v>2,     2500514,   "HPHE2F66HD045VU 120  (66 gal)"</v>
      </c>
      <c r="AD593" s="126" t="str">
        <f t="shared" si="272"/>
        <v>USCraftmaster</v>
      </c>
      <c r="AE593" s="127" t="s">
        <v>682</v>
      </c>
      <c r="AF593" s="167">
        <f t="shared" si="270"/>
        <v>1</v>
      </c>
      <c r="AG593" s="124" t="str">
        <f t="shared" si="205"/>
        <v xml:space="preserve">          case  HPHE2F66HD045VU 120  (66 gal)   :   "USCraftmasterHPHE2F66U"</v>
      </c>
      <c r="AH593" s="6">
        <v>3.45</v>
      </c>
      <c r="AJ593" s="6">
        <v>3</v>
      </c>
      <c r="AK593"/>
      <c r="AL593" s="138">
        <f t="shared" si="206"/>
        <v>3.45</v>
      </c>
      <c r="AM593" s="138" t="str">
        <f t="shared" si="207"/>
        <v/>
      </c>
      <c r="AN593"/>
      <c r="AO593"/>
      <c r="AP593"/>
      <c r="AQ593"/>
      <c r="AR593"/>
    </row>
    <row r="594" spans="3:1038" s="29" customFormat="1" x14ac:dyDescent="0.25">
      <c r="C594" s="6" t="str">
        <f t="shared" si="195"/>
        <v>US Craftmaster</v>
      </c>
      <c r="D594" s="6" t="str">
        <f t="shared" si="196"/>
        <v>HPHE2F80HD045VU 120  (80 gal)</v>
      </c>
      <c r="E594" s="6">
        <f t="shared" si="197"/>
        <v>2500615</v>
      </c>
      <c r="F594" s="55">
        <f t="shared" si="198"/>
        <v>80</v>
      </c>
      <c r="G594" s="6" t="str">
        <f t="shared" si="199"/>
        <v>AOSmithHPTU80</v>
      </c>
      <c r="H594" s="114">
        <f t="shared" si="200"/>
        <v>0</v>
      </c>
      <c r="I594" s="152" t="str">
        <f t="shared" si="201"/>
        <v>USCraftmasterHPHE2F80U</v>
      </c>
      <c r="J594" s="114">
        <v>3</v>
      </c>
      <c r="K594" s="219">
        <v>2.73</v>
      </c>
      <c r="L594" s="91" t="s">
        <v>188</v>
      </c>
      <c r="M594" s="32">
        <v>1</v>
      </c>
      <c r="N594" s="75">
        <f t="shared" si="202"/>
        <v>25</v>
      </c>
      <c r="O594" s="9" t="s">
        <v>46</v>
      </c>
      <c r="P594" s="62">
        <f t="shared" si="271"/>
        <v>6</v>
      </c>
      <c r="Q594" s="164">
        <f t="shared" si="267"/>
        <v>2500615</v>
      </c>
      <c r="R594" s="59" t="str">
        <f t="shared" si="203"/>
        <v>HPHE2F80HD045VU 120  (80 gal)</v>
      </c>
      <c r="S594" s="151">
        <f t="shared" si="268"/>
        <v>1</v>
      </c>
      <c r="T594" s="10" t="s">
        <v>77</v>
      </c>
      <c r="U594" s="11">
        <v>80</v>
      </c>
      <c r="V594" s="30" t="s">
        <v>83</v>
      </c>
      <c r="W594" s="80" t="s">
        <v>103</v>
      </c>
      <c r="X594" s="85" t="str">
        <f t="shared" si="269"/>
        <v>AOSmithHPTU80</v>
      </c>
      <c r="Y594" s="113">
        <v>0</v>
      </c>
      <c r="Z594" s="42" t="s">
        <v>13</v>
      </c>
      <c r="AA594" s="43">
        <v>42591</v>
      </c>
      <c r="AB594" s="44" t="s">
        <v>80</v>
      </c>
      <c r="AC594" s="124" t="str">
        <f t="shared" si="204"/>
        <v>2,     2500615,   "HPHE2F80HD045VU 120  (80 gal)"</v>
      </c>
      <c r="AD594" s="126" t="str">
        <f t="shared" si="272"/>
        <v>USCraftmaster</v>
      </c>
      <c r="AE594" s="127" t="s">
        <v>683</v>
      </c>
      <c r="AF594" s="167">
        <f t="shared" si="270"/>
        <v>1</v>
      </c>
      <c r="AG594" s="124" t="str">
        <f t="shared" si="205"/>
        <v xml:space="preserve">          case  HPHE2F80HD045VU 120  (80 gal)   :   "USCraftmasterHPHE2F80U"</v>
      </c>
      <c r="AH594" s="6">
        <v>2.73</v>
      </c>
      <c r="AI594" s="6"/>
      <c r="AJ594" s="6">
        <v>3</v>
      </c>
      <c r="AK594"/>
      <c r="AL594" s="138">
        <f t="shared" si="206"/>
        <v>2.73</v>
      </c>
      <c r="AM594" s="138" t="str">
        <f t="shared" si="207"/>
        <v/>
      </c>
      <c r="AN594"/>
      <c r="AO594"/>
      <c r="AP594"/>
      <c r="AQ594"/>
      <c r="AR594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6"/>
      <c r="IB594" s="6"/>
      <c r="IC594" s="6"/>
      <c r="ID594" s="6"/>
      <c r="IE594" s="6"/>
      <c r="IF594" s="6"/>
      <c r="IG594" s="6"/>
      <c r="IH594" s="6"/>
      <c r="II594" s="6"/>
      <c r="IJ594" s="6"/>
      <c r="IK594" s="6"/>
      <c r="IL594" s="6"/>
      <c r="IM594" s="6"/>
      <c r="IN594" s="6"/>
      <c r="IO594" s="6"/>
      <c r="IP594" s="6"/>
      <c r="IQ594" s="6"/>
      <c r="IR594" s="6"/>
      <c r="IS594" s="6"/>
      <c r="IT594" s="6"/>
      <c r="IU594" s="6"/>
      <c r="IV594" s="6"/>
      <c r="IW594" s="6"/>
      <c r="IX594" s="6"/>
      <c r="IY594" s="6"/>
      <c r="IZ594" s="6"/>
      <c r="JA594" s="6"/>
      <c r="JB594" s="6"/>
      <c r="JC594" s="6"/>
      <c r="JD594" s="6"/>
      <c r="JE594" s="6"/>
      <c r="JF594" s="6"/>
      <c r="JG594" s="6"/>
      <c r="JH594" s="6"/>
      <c r="JI594" s="6"/>
      <c r="JJ594" s="6"/>
      <c r="JK594" s="6"/>
      <c r="JL594" s="6"/>
      <c r="JM594" s="6"/>
      <c r="JN594" s="6"/>
      <c r="JO594" s="6"/>
      <c r="JP594" s="6"/>
      <c r="JQ594" s="6"/>
      <c r="JR594" s="6"/>
      <c r="JS594" s="6"/>
      <c r="JT594" s="6"/>
      <c r="JU594" s="6"/>
      <c r="JV594" s="6"/>
      <c r="JW594" s="6"/>
      <c r="JX594" s="6"/>
      <c r="JY594" s="6"/>
      <c r="JZ594" s="6"/>
      <c r="KA594" s="6"/>
      <c r="KB594" s="6"/>
      <c r="KC594" s="6"/>
      <c r="KD594" s="6"/>
      <c r="KE594" s="6"/>
      <c r="KF594" s="6"/>
      <c r="KG594" s="6"/>
      <c r="KH594" s="6"/>
      <c r="KI594" s="6"/>
      <c r="KJ594" s="6"/>
      <c r="KK594" s="6"/>
      <c r="KL594" s="6"/>
      <c r="KM594" s="6"/>
      <c r="KN594" s="6"/>
      <c r="KO594" s="6"/>
      <c r="KP594" s="6"/>
      <c r="KQ594" s="6"/>
      <c r="KR594" s="6"/>
      <c r="KS594" s="6"/>
      <c r="KT594" s="6"/>
      <c r="KU594" s="6"/>
      <c r="KV594" s="6"/>
      <c r="KW594" s="6"/>
      <c r="KX594" s="6"/>
      <c r="KY594" s="6"/>
      <c r="KZ594" s="6"/>
      <c r="LA594" s="6"/>
      <c r="LB594" s="6"/>
      <c r="LC594" s="6"/>
      <c r="LD594" s="6"/>
      <c r="LE594" s="6"/>
      <c r="LF594" s="6"/>
      <c r="LG594" s="6"/>
      <c r="LH594" s="6"/>
      <c r="LI594" s="6"/>
      <c r="LJ594" s="6"/>
      <c r="LK594" s="6"/>
      <c r="LL594" s="6"/>
      <c r="LM594" s="6"/>
      <c r="LN594" s="6"/>
      <c r="LO594" s="6"/>
      <c r="LP594" s="6"/>
      <c r="LQ594" s="6"/>
      <c r="LR594" s="6"/>
      <c r="LS594" s="6"/>
      <c r="LT594" s="6"/>
      <c r="LU594" s="6"/>
      <c r="LV594" s="6"/>
      <c r="LW594" s="6"/>
      <c r="LX594" s="6"/>
      <c r="LY594" s="6"/>
      <c r="LZ594" s="6"/>
      <c r="MA594" s="6"/>
      <c r="MB594" s="6"/>
      <c r="MC594" s="6"/>
      <c r="MD594" s="6"/>
      <c r="ME594" s="6"/>
      <c r="MF594" s="6"/>
      <c r="MG594" s="6"/>
      <c r="MH594" s="6"/>
      <c r="MI594" s="6"/>
      <c r="MJ594" s="6"/>
      <c r="MK594" s="6"/>
      <c r="ML594" s="6"/>
      <c r="MM594" s="6"/>
      <c r="MN594" s="6"/>
      <c r="MO594" s="6"/>
      <c r="MP594" s="6"/>
      <c r="MQ594" s="6"/>
      <c r="MR594" s="6"/>
      <c r="MS594" s="6"/>
      <c r="MT594" s="6"/>
      <c r="MU594" s="6"/>
      <c r="MV594" s="6"/>
      <c r="MW594" s="6"/>
      <c r="MX594" s="6"/>
      <c r="MY594" s="6"/>
      <c r="MZ594" s="6"/>
      <c r="NA594" s="6"/>
      <c r="NB594" s="6"/>
      <c r="NC594" s="6"/>
      <c r="ND594" s="6"/>
      <c r="NE594" s="6"/>
      <c r="NF594" s="6"/>
      <c r="NG594" s="6"/>
      <c r="NH594" s="6"/>
      <c r="NI594" s="6"/>
      <c r="NJ594" s="6"/>
      <c r="NK594" s="6"/>
      <c r="NL594" s="6"/>
      <c r="NM594" s="6"/>
      <c r="NN594" s="6"/>
      <c r="NO594" s="6"/>
      <c r="NP594" s="6"/>
      <c r="NQ594" s="6"/>
      <c r="NR594" s="6"/>
      <c r="NS594" s="6"/>
      <c r="NT594" s="6"/>
      <c r="NU594" s="6"/>
      <c r="NV594" s="6"/>
      <c r="NW594" s="6"/>
      <c r="NX594" s="6"/>
      <c r="NY594" s="6"/>
      <c r="NZ594" s="6"/>
      <c r="OA594" s="6"/>
      <c r="OB594" s="6"/>
      <c r="OC594" s="6"/>
      <c r="OD594" s="6"/>
      <c r="OE594" s="6"/>
      <c r="OF594" s="6"/>
      <c r="OG594" s="6"/>
      <c r="OH594" s="6"/>
      <c r="OI594" s="6"/>
      <c r="OJ594" s="6"/>
      <c r="OK594" s="6"/>
      <c r="OL594" s="6"/>
      <c r="OM594" s="6"/>
      <c r="ON594" s="6"/>
      <c r="OO594" s="6"/>
      <c r="OP594" s="6"/>
      <c r="OQ594" s="6"/>
      <c r="OR594" s="6"/>
      <c r="OS594" s="6"/>
      <c r="OT594" s="6"/>
      <c r="OU594" s="6"/>
      <c r="OV594" s="6"/>
      <c r="OW594" s="6"/>
      <c r="OX594" s="6"/>
      <c r="OY594" s="6"/>
      <c r="OZ594" s="6"/>
      <c r="PA594" s="6"/>
      <c r="PB594" s="6"/>
      <c r="PC594" s="6"/>
      <c r="PD594" s="6"/>
      <c r="PE594" s="6"/>
      <c r="PF594" s="6"/>
      <c r="PG594" s="6"/>
      <c r="PH594" s="6"/>
      <c r="PI594" s="6"/>
      <c r="PJ594" s="6"/>
      <c r="PK594" s="6"/>
      <c r="PL594" s="6"/>
      <c r="PM594" s="6"/>
      <c r="PN594" s="6"/>
      <c r="PO594" s="6"/>
      <c r="PP594" s="6"/>
      <c r="PQ594" s="6"/>
      <c r="PR594" s="6"/>
      <c r="PS594" s="6"/>
      <c r="PT594" s="6"/>
      <c r="PU594" s="6"/>
      <c r="PV594" s="6"/>
      <c r="PW594" s="6"/>
      <c r="PX594" s="6"/>
      <c r="PY594" s="6"/>
      <c r="PZ594" s="6"/>
      <c r="QA594" s="6"/>
      <c r="QB594" s="6"/>
      <c r="QC594" s="6"/>
      <c r="QD594" s="6"/>
      <c r="QE594" s="6"/>
      <c r="QF594" s="6"/>
      <c r="QG594" s="6"/>
      <c r="QH594" s="6"/>
      <c r="QI594" s="6"/>
      <c r="QJ594" s="6"/>
      <c r="QK594" s="6"/>
      <c r="QL594" s="6"/>
      <c r="QM594" s="6"/>
      <c r="QN594" s="6"/>
      <c r="QO594" s="6"/>
      <c r="QP594" s="6"/>
      <c r="QQ594" s="6"/>
      <c r="QR594" s="6"/>
      <c r="QS594" s="6"/>
      <c r="QT594" s="6"/>
      <c r="QU594" s="6"/>
      <c r="QV594" s="6"/>
      <c r="QW594" s="6"/>
      <c r="QX594" s="6"/>
      <c r="QY594" s="6"/>
      <c r="QZ594" s="6"/>
      <c r="RA594" s="6"/>
      <c r="RB594" s="6"/>
      <c r="RC594" s="6"/>
      <c r="RD594" s="6"/>
      <c r="RE594" s="6"/>
      <c r="RF594" s="6"/>
      <c r="RG594" s="6"/>
      <c r="RH594" s="6"/>
      <c r="RI594" s="6"/>
      <c r="RJ594" s="6"/>
      <c r="RK594" s="6"/>
      <c r="RL594" s="6"/>
      <c r="RM594" s="6"/>
      <c r="RN594" s="6"/>
      <c r="RO594" s="6"/>
      <c r="RP594" s="6"/>
      <c r="RQ594" s="6"/>
      <c r="RR594" s="6"/>
      <c r="RS594" s="6"/>
      <c r="RT594" s="6"/>
      <c r="RU594" s="6"/>
      <c r="RV594" s="6"/>
      <c r="RW594" s="6"/>
      <c r="RX594" s="6"/>
      <c r="RY594" s="6"/>
      <c r="RZ594" s="6"/>
      <c r="SA594" s="6"/>
      <c r="SB594" s="6"/>
      <c r="SC594" s="6"/>
      <c r="SD594" s="6"/>
      <c r="SE594" s="6"/>
      <c r="SF594" s="6"/>
      <c r="SG594" s="6"/>
      <c r="SH594" s="6"/>
      <c r="SI594" s="6"/>
      <c r="SJ594" s="6"/>
      <c r="SK594" s="6"/>
      <c r="SL594" s="6"/>
      <c r="SM594" s="6"/>
      <c r="SN594" s="6"/>
      <c r="SO594" s="6"/>
      <c r="SP594" s="6"/>
      <c r="SQ594" s="6"/>
      <c r="SR594" s="6"/>
      <c r="SS594" s="6"/>
      <c r="ST594" s="6"/>
      <c r="SU594" s="6"/>
      <c r="SV594" s="6"/>
      <c r="SW594" s="6"/>
      <c r="SX594" s="6"/>
      <c r="SY594" s="6"/>
      <c r="SZ594" s="6"/>
      <c r="TA594" s="6"/>
      <c r="TB594" s="6"/>
      <c r="TC594" s="6"/>
      <c r="TD594" s="6"/>
      <c r="TE594" s="6"/>
      <c r="TF594" s="6"/>
      <c r="TG594" s="6"/>
      <c r="TH594" s="6"/>
      <c r="TI594" s="6"/>
      <c r="TJ594" s="6"/>
      <c r="TK594" s="6"/>
      <c r="TL594" s="6"/>
      <c r="TM594" s="6"/>
      <c r="TN594" s="6"/>
      <c r="TO594" s="6"/>
      <c r="TP594" s="6"/>
      <c r="TQ594" s="6"/>
      <c r="TR594" s="6"/>
      <c r="TS594" s="6"/>
      <c r="TT594" s="6"/>
      <c r="TU594" s="6"/>
      <c r="TV594" s="6"/>
      <c r="TW594" s="6"/>
      <c r="TX594" s="6"/>
      <c r="TY594" s="6"/>
      <c r="TZ594" s="6"/>
      <c r="UA594" s="6"/>
      <c r="UB594" s="6"/>
      <c r="UC594" s="6"/>
      <c r="UD594" s="6"/>
      <c r="UE594" s="6"/>
      <c r="UF594" s="6"/>
      <c r="UG594" s="6"/>
      <c r="UH594" s="6"/>
      <c r="UI594" s="6"/>
      <c r="UJ594" s="6"/>
      <c r="UK594" s="6"/>
      <c r="UL594" s="6"/>
      <c r="UM594" s="6"/>
      <c r="UN594" s="6"/>
      <c r="UO594" s="6"/>
      <c r="UP594" s="6"/>
      <c r="UQ594" s="6"/>
      <c r="UR594" s="6"/>
      <c r="US594" s="6"/>
      <c r="UT594" s="6"/>
      <c r="UU594" s="6"/>
      <c r="UV594" s="6"/>
      <c r="UW594" s="6"/>
      <c r="UX594" s="6"/>
      <c r="UY594" s="6"/>
      <c r="UZ594" s="6"/>
      <c r="VA594" s="6"/>
      <c r="VB594" s="6"/>
      <c r="VC594" s="6"/>
      <c r="VD594" s="6"/>
      <c r="VE594" s="6"/>
      <c r="VF594" s="6"/>
      <c r="VG594" s="6"/>
      <c r="VH594" s="6"/>
      <c r="VI594" s="6"/>
      <c r="VJ594" s="6"/>
      <c r="VK594" s="6"/>
      <c r="VL594" s="6"/>
      <c r="VM594" s="6"/>
      <c r="VN594" s="6"/>
      <c r="VO594" s="6"/>
      <c r="VP594" s="6"/>
      <c r="VQ594" s="6"/>
      <c r="VR594" s="6"/>
      <c r="VS594" s="6"/>
      <c r="VT594" s="6"/>
      <c r="VU594" s="6"/>
      <c r="VV594" s="6"/>
      <c r="VW594" s="6"/>
      <c r="VX594" s="6"/>
      <c r="VY594" s="6"/>
      <c r="VZ594" s="6"/>
      <c r="WA594" s="6"/>
      <c r="WB594" s="6"/>
      <c r="WC594" s="6"/>
      <c r="WD594" s="6"/>
      <c r="WE594" s="6"/>
      <c r="WF594" s="6"/>
      <c r="WG594" s="6"/>
      <c r="WH594" s="6"/>
      <c r="WI594" s="6"/>
      <c r="WJ594" s="6"/>
      <c r="WK594" s="6"/>
      <c r="WL594" s="6"/>
      <c r="WM594" s="6"/>
      <c r="WN594" s="6"/>
      <c r="WO594" s="6"/>
      <c r="WP594" s="6"/>
      <c r="WQ594" s="6"/>
      <c r="WR594" s="6"/>
      <c r="WS594" s="6"/>
      <c r="WT594" s="6"/>
      <c r="WU594" s="6"/>
      <c r="WV594" s="6"/>
      <c r="WW594" s="6"/>
      <c r="WX594" s="6"/>
      <c r="WY594" s="6"/>
      <c r="WZ594" s="6"/>
      <c r="XA594" s="6"/>
      <c r="XB594" s="6"/>
      <c r="XC594" s="6"/>
      <c r="XD594" s="6"/>
      <c r="XE594" s="6"/>
      <c r="XF594" s="6"/>
      <c r="XG594" s="6"/>
      <c r="XH594" s="6"/>
      <c r="XI594" s="6"/>
      <c r="XJ594" s="6"/>
      <c r="XK594" s="6"/>
      <c r="XL594" s="6"/>
      <c r="XM594" s="6"/>
      <c r="XN594" s="6"/>
      <c r="XO594" s="6"/>
      <c r="XP594" s="6"/>
      <c r="XQ594" s="6"/>
      <c r="XR594" s="6"/>
      <c r="XS594" s="6"/>
      <c r="XT594" s="6"/>
      <c r="XU594" s="6"/>
      <c r="XV594" s="6"/>
      <c r="XW594" s="6"/>
      <c r="XX594" s="6"/>
      <c r="XY594" s="6"/>
      <c r="XZ594" s="6"/>
      <c r="YA594" s="6"/>
      <c r="YB594" s="6"/>
      <c r="YC594" s="6"/>
      <c r="YD594" s="6"/>
      <c r="YE594" s="6"/>
      <c r="YF594" s="6"/>
      <c r="YG594" s="6"/>
      <c r="YH594" s="6"/>
      <c r="YI594" s="6"/>
      <c r="YJ594" s="6"/>
      <c r="YK594" s="6"/>
      <c r="YL594" s="6"/>
      <c r="YM594" s="6"/>
      <c r="YN594" s="6"/>
      <c r="YO594" s="6"/>
      <c r="YP594" s="6"/>
      <c r="YQ594" s="6"/>
      <c r="YR594" s="6"/>
      <c r="YS594" s="6"/>
      <c r="YT594" s="6"/>
      <c r="YU594" s="6"/>
      <c r="YV594" s="6"/>
      <c r="YW594" s="6"/>
      <c r="YX594" s="6"/>
      <c r="YY594" s="6"/>
      <c r="YZ594" s="6"/>
      <c r="ZA594" s="6"/>
      <c r="ZB594" s="6"/>
      <c r="ZC594" s="6"/>
      <c r="ZD594" s="6"/>
      <c r="ZE594" s="6"/>
      <c r="ZF594" s="6"/>
      <c r="ZG594" s="6"/>
      <c r="ZH594" s="6"/>
      <c r="ZI594" s="6"/>
      <c r="ZJ594" s="6"/>
      <c r="ZK594" s="6"/>
      <c r="ZL594" s="6"/>
      <c r="ZM594" s="6"/>
      <c r="ZN594" s="6"/>
      <c r="ZO594" s="6"/>
      <c r="ZP594" s="6"/>
      <c r="ZQ594" s="6"/>
      <c r="ZR594" s="6"/>
      <c r="ZS594" s="6"/>
      <c r="ZT594" s="6"/>
      <c r="ZU594" s="6"/>
      <c r="ZV594" s="6"/>
      <c r="ZW594" s="6"/>
      <c r="ZX594" s="6"/>
      <c r="ZY594" s="6"/>
      <c r="ZZ594" s="6"/>
      <c r="AAA594" s="6"/>
      <c r="AAB594" s="6"/>
      <c r="AAC594" s="6"/>
      <c r="AAD594" s="6"/>
      <c r="AAE594" s="6"/>
      <c r="AAF594" s="6"/>
      <c r="AAG594" s="6"/>
      <c r="AAH594" s="6"/>
      <c r="AAI594" s="6"/>
      <c r="AAJ594" s="6"/>
      <c r="AAK594" s="6"/>
      <c r="AAL594" s="6"/>
      <c r="AAM594" s="6"/>
      <c r="AAN594" s="6"/>
      <c r="AAO594" s="6"/>
      <c r="AAP594" s="6"/>
      <c r="AAQ594" s="6"/>
      <c r="AAR594" s="6"/>
      <c r="AAS594" s="6"/>
      <c r="AAT594" s="6"/>
      <c r="AAU594" s="6"/>
      <c r="AAV594" s="6"/>
      <c r="AAW594" s="6"/>
      <c r="AAX594" s="6"/>
      <c r="AAY594" s="6"/>
      <c r="AAZ594" s="6"/>
      <c r="ABA594" s="6"/>
      <c r="ABB594" s="6"/>
      <c r="ABC594" s="6"/>
      <c r="ABD594" s="6"/>
      <c r="ABE594" s="6"/>
      <c r="ABF594" s="6"/>
      <c r="ABG594" s="6"/>
      <c r="ABH594" s="6"/>
      <c r="ABI594" s="6"/>
      <c r="ABJ594" s="6"/>
      <c r="ABK594" s="6"/>
      <c r="ABL594" s="6"/>
      <c r="ABM594" s="6"/>
      <c r="ABN594" s="6"/>
      <c r="ABO594" s="6"/>
      <c r="ABP594" s="6"/>
      <c r="ABQ594" s="6"/>
      <c r="ABR594" s="6"/>
      <c r="ABS594" s="6"/>
      <c r="ABT594" s="6"/>
      <c r="ABU594" s="6"/>
      <c r="ABV594" s="6"/>
      <c r="ABW594" s="6"/>
      <c r="ABX594" s="6"/>
      <c r="ABY594" s="6"/>
      <c r="ABZ594" s="6"/>
      <c r="ACA594" s="6"/>
      <c r="ACB594" s="6"/>
      <c r="ACC594" s="6"/>
      <c r="ACD594" s="6"/>
      <c r="ACE594" s="6"/>
      <c r="ACF594" s="6"/>
      <c r="ACG594" s="6"/>
      <c r="ACH594" s="6"/>
      <c r="ACI594" s="6"/>
      <c r="ACJ594" s="6"/>
      <c r="ACK594" s="6"/>
      <c r="ACL594" s="6"/>
      <c r="ACM594" s="6"/>
      <c r="ACN594" s="6"/>
      <c r="ACO594" s="6"/>
      <c r="ACP594" s="6"/>
      <c r="ACQ594" s="6"/>
      <c r="ACR594" s="6"/>
      <c r="ACS594" s="6"/>
      <c r="ACT594" s="6"/>
      <c r="ACU594" s="6"/>
      <c r="ACV594" s="6"/>
      <c r="ACW594" s="6"/>
      <c r="ACX594" s="6"/>
      <c r="ACY594" s="6"/>
      <c r="ACZ594" s="6"/>
      <c r="ADA594" s="6"/>
      <c r="ADB594" s="6"/>
      <c r="ADC594" s="6"/>
      <c r="ADD594" s="6"/>
      <c r="ADE594" s="6"/>
      <c r="ADF594" s="6"/>
      <c r="ADG594" s="6"/>
      <c r="ADH594" s="6"/>
      <c r="ADI594" s="6"/>
      <c r="ADJ594" s="6"/>
      <c r="ADK594" s="6"/>
      <c r="ADL594" s="6"/>
      <c r="ADM594" s="6"/>
      <c r="ADN594" s="6"/>
      <c r="ADO594" s="6"/>
      <c r="ADP594" s="6"/>
      <c r="ADQ594" s="6"/>
      <c r="ADR594" s="6"/>
      <c r="ADS594" s="6"/>
      <c r="ADT594" s="6"/>
      <c r="ADU594" s="6"/>
      <c r="ADV594" s="6"/>
      <c r="ADW594" s="6"/>
      <c r="ADX594" s="6"/>
      <c r="ADY594" s="6"/>
      <c r="ADZ594" s="6"/>
      <c r="AEA594" s="6"/>
      <c r="AEB594" s="6"/>
      <c r="AEC594" s="6"/>
      <c r="AED594" s="6"/>
      <c r="AEE594" s="6"/>
      <c r="AEF594" s="6"/>
      <c r="AEG594" s="6"/>
      <c r="AEH594" s="6"/>
      <c r="AEI594" s="6"/>
      <c r="AEJ594" s="6"/>
      <c r="AEK594" s="6"/>
      <c r="AEL594" s="6"/>
      <c r="AEM594" s="6"/>
      <c r="AEN594" s="6"/>
      <c r="AEO594" s="6"/>
      <c r="AEP594" s="6"/>
      <c r="AEQ594" s="6"/>
      <c r="AER594" s="6"/>
      <c r="AES594" s="6"/>
      <c r="AET594" s="6"/>
      <c r="AEU594" s="6"/>
      <c r="AEV594" s="6"/>
      <c r="AEW594" s="6"/>
      <c r="AEX594" s="6"/>
      <c r="AEY594" s="6"/>
      <c r="AEZ594" s="6"/>
      <c r="AFA594" s="6"/>
      <c r="AFB594" s="6"/>
      <c r="AFC594" s="6"/>
      <c r="AFD594" s="6"/>
      <c r="AFE594" s="6"/>
      <c r="AFF594" s="6"/>
      <c r="AFG594" s="6"/>
      <c r="AFH594" s="6"/>
      <c r="AFI594" s="6"/>
      <c r="AFJ594" s="6"/>
      <c r="AFK594" s="6"/>
      <c r="AFL594" s="6"/>
      <c r="AFM594" s="6"/>
      <c r="AFN594" s="6"/>
      <c r="AFO594" s="6"/>
      <c r="AFP594" s="6"/>
      <c r="AFQ594" s="6"/>
      <c r="AFR594" s="6"/>
      <c r="AFS594" s="6"/>
      <c r="AFT594" s="6"/>
      <c r="AFU594" s="6"/>
      <c r="AFV594" s="6"/>
      <c r="AFW594" s="6"/>
      <c r="AFX594" s="6"/>
      <c r="AFY594" s="6"/>
      <c r="AFZ594" s="6"/>
      <c r="AGA594" s="6"/>
      <c r="AGB594" s="6"/>
      <c r="AGC594" s="6"/>
      <c r="AGD594" s="6"/>
      <c r="AGE594" s="6"/>
      <c r="AGF594" s="6"/>
      <c r="AGG594" s="6"/>
      <c r="AGH594" s="6"/>
      <c r="AGI594" s="6"/>
      <c r="AGJ594" s="6"/>
      <c r="AGK594" s="6"/>
      <c r="AGL594" s="6"/>
      <c r="AGM594" s="6"/>
      <c r="AGN594" s="6"/>
      <c r="AGO594" s="6"/>
      <c r="AGP594" s="6"/>
      <c r="AGQ594" s="6"/>
      <c r="AGR594" s="6"/>
      <c r="AGS594" s="6"/>
      <c r="AGT594" s="6"/>
      <c r="AGU594" s="6"/>
      <c r="AGV594" s="6"/>
      <c r="AGW594" s="6"/>
      <c r="AGX594" s="6"/>
      <c r="AGY594" s="6"/>
      <c r="AGZ594" s="6"/>
      <c r="AHA594" s="6"/>
      <c r="AHB594" s="6"/>
      <c r="AHC594" s="6"/>
      <c r="AHD594" s="6"/>
      <c r="AHE594" s="6"/>
      <c r="AHF594" s="6"/>
      <c r="AHG594" s="6"/>
      <c r="AHH594" s="6"/>
      <c r="AHI594" s="6"/>
      <c r="AHJ594" s="6"/>
      <c r="AHK594" s="6"/>
      <c r="AHL594" s="6"/>
      <c r="AHM594" s="6"/>
      <c r="AHN594" s="6"/>
      <c r="AHO594" s="6"/>
      <c r="AHP594" s="6"/>
      <c r="AHQ594" s="6"/>
      <c r="AHR594" s="6"/>
      <c r="AHS594" s="6"/>
      <c r="AHT594" s="6"/>
      <c r="AHU594" s="6"/>
      <c r="AHV594" s="6"/>
      <c r="AHW594" s="6"/>
      <c r="AHX594" s="6"/>
      <c r="AHY594" s="6"/>
      <c r="AHZ594" s="6"/>
      <c r="AIA594" s="6"/>
      <c r="AIB594" s="6"/>
      <c r="AIC594" s="6"/>
      <c r="AID594" s="6"/>
      <c r="AIE594" s="6"/>
      <c r="AIF594" s="6"/>
      <c r="AIG594" s="6"/>
      <c r="AIH594" s="6"/>
      <c r="AII594" s="6"/>
      <c r="AIJ594" s="6"/>
      <c r="AIK594" s="6"/>
      <c r="AIL594" s="6"/>
      <c r="AIM594" s="6"/>
      <c r="AIN594" s="6"/>
      <c r="AIO594" s="6"/>
      <c r="AIP594" s="6"/>
      <c r="AIQ594" s="6"/>
      <c r="AIR594" s="6"/>
      <c r="AIS594" s="6"/>
      <c r="AIT594" s="6"/>
      <c r="AIU594" s="6"/>
      <c r="AIV594" s="6"/>
      <c r="AIW594" s="6"/>
      <c r="AIX594" s="6"/>
      <c r="AIY594" s="6"/>
      <c r="AIZ594" s="6"/>
      <c r="AJA594" s="6"/>
      <c r="AJB594" s="6"/>
      <c r="AJC594" s="6"/>
      <c r="AJD594" s="6"/>
      <c r="AJE594" s="6"/>
      <c r="AJF594" s="6"/>
      <c r="AJG594" s="6"/>
      <c r="AJH594" s="6"/>
      <c r="AJI594" s="6"/>
      <c r="AJJ594" s="6"/>
      <c r="AJK594" s="6"/>
      <c r="AJL594" s="6"/>
      <c r="AJM594" s="6"/>
      <c r="AJN594" s="6"/>
      <c r="AJO594" s="6"/>
      <c r="AJP594" s="6"/>
      <c r="AJQ594" s="6"/>
      <c r="AJR594" s="6"/>
      <c r="AJS594" s="6"/>
      <c r="AJT594" s="6"/>
      <c r="AJU594" s="6"/>
      <c r="AJV594" s="6"/>
      <c r="AJW594" s="6"/>
      <c r="AJX594" s="6"/>
      <c r="AJY594" s="6"/>
      <c r="AJZ594" s="6"/>
      <c r="AKA594" s="6"/>
      <c r="AKB594" s="6"/>
      <c r="AKC594" s="6"/>
      <c r="AKD594" s="6"/>
      <c r="AKE594" s="6"/>
      <c r="AKF594" s="6"/>
      <c r="AKG594" s="6"/>
      <c r="AKH594" s="6"/>
      <c r="AKI594" s="6"/>
      <c r="AKJ594" s="6"/>
      <c r="AKK594" s="6"/>
      <c r="AKL594" s="6"/>
      <c r="AKM594" s="6"/>
      <c r="AKN594" s="6"/>
      <c r="AKO594" s="6"/>
      <c r="AKP594" s="6"/>
      <c r="AKQ594" s="6"/>
      <c r="AKR594" s="6"/>
      <c r="AKS594" s="6"/>
      <c r="AKT594" s="6"/>
      <c r="AKU594" s="6"/>
      <c r="AKV594" s="6"/>
      <c r="AKW594" s="6"/>
      <c r="AKX594" s="6"/>
      <c r="AKY594" s="6"/>
      <c r="AKZ594" s="6"/>
      <c r="ALA594" s="6"/>
      <c r="ALB594" s="6"/>
      <c r="ALC594" s="6"/>
      <c r="ALD594" s="6"/>
      <c r="ALE594" s="6"/>
      <c r="ALF594" s="6"/>
      <c r="ALG594" s="6"/>
      <c r="ALH594" s="6"/>
      <c r="ALI594" s="6"/>
      <c r="ALJ594" s="6"/>
      <c r="ALK594" s="6"/>
      <c r="ALL594" s="6"/>
      <c r="ALM594" s="6"/>
      <c r="ALN594" s="6"/>
      <c r="ALO594" s="6"/>
      <c r="ALP594" s="6"/>
      <c r="ALQ594" s="6"/>
      <c r="ALR594" s="6"/>
      <c r="ALS594" s="6"/>
      <c r="ALT594" s="6"/>
      <c r="ALU594" s="6"/>
      <c r="ALV594" s="6"/>
      <c r="ALW594" s="6"/>
      <c r="ALX594" s="6"/>
      <c r="ALY594" s="6"/>
      <c r="ALZ594" s="6"/>
      <c r="AMA594" s="6"/>
      <c r="AMB594" s="6"/>
      <c r="AMC594" s="6"/>
      <c r="AMD594" s="6"/>
      <c r="AME594" s="6"/>
      <c r="AMF594" s="6"/>
      <c r="AMG594" s="6"/>
      <c r="AMH594" s="6"/>
      <c r="AMI594" s="6"/>
      <c r="AMJ594" s="6"/>
      <c r="AMK594" s="6"/>
      <c r="AML594" s="6"/>
      <c r="AMM594" s="6"/>
      <c r="AMN594" s="6"/>
      <c r="AMO594" s="6"/>
      <c r="AMP594" s="6"/>
      <c r="AMQ594" s="6"/>
      <c r="AMR594" s="6"/>
      <c r="AMS594" s="6"/>
      <c r="AMT594" s="6"/>
      <c r="AMU594" s="6"/>
      <c r="AMV594" s="6"/>
      <c r="AMW594" s="6"/>
      <c r="AMX594" s="6"/>
    </row>
    <row r="595" spans="3:1038" s="28" customFormat="1" x14ac:dyDescent="0.25">
      <c r="C595" s="6" t="str">
        <f t="shared" si="195"/>
        <v>US Craftmaster</v>
      </c>
      <c r="D595" s="6" t="str">
        <f t="shared" si="196"/>
        <v>HPHE2K50HD045VUN 120  (50 gal)</v>
      </c>
      <c r="E595" s="6">
        <f t="shared" si="197"/>
        <v>2500713</v>
      </c>
      <c r="F595" s="55">
        <f t="shared" si="198"/>
        <v>50</v>
      </c>
      <c r="G595" s="6" t="str">
        <f t="shared" si="199"/>
        <v>AOSmithHPTU50</v>
      </c>
      <c r="H595" s="114">
        <f t="shared" si="200"/>
        <v>0</v>
      </c>
      <c r="I595" s="152" t="str">
        <f t="shared" si="201"/>
        <v>USCraftmasterHPHE2K50UN</v>
      </c>
      <c r="J595" s="114">
        <v>3</v>
      </c>
      <c r="K595" s="219">
        <v>3.42</v>
      </c>
      <c r="L595" s="91" t="s">
        <v>188</v>
      </c>
      <c r="M595" s="32">
        <v>3</v>
      </c>
      <c r="N595" s="75">
        <f t="shared" si="202"/>
        <v>25</v>
      </c>
      <c r="O595" s="9" t="s">
        <v>46</v>
      </c>
      <c r="P595" s="62">
        <f t="shared" si="271"/>
        <v>7</v>
      </c>
      <c r="Q595" s="164">
        <f t="shared" si="267"/>
        <v>2500713</v>
      </c>
      <c r="R595" s="59" t="str">
        <f t="shared" si="203"/>
        <v>HPHE2K50HD045VUN 120  (50 gal)</v>
      </c>
      <c r="S595" s="151">
        <f t="shared" si="268"/>
        <v>1</v>
      </c>
      <c r="T595" s="10" t="s">
        <v>47</v>
      </c>
      <c r="U595" s="11">
        <v>50</v>
      </c>
      <c r="V595" s="30" t="s">
        <v>81</v>
      </c>
      <c r="W595" s="80" t="s">
        <v>106</v>
      </c>
      <c r="X595" s="85" t="str">
        <f t="shared" si="269"/>
        <v>AOSmithHPTU50</v>
      </c>
      <c r="Y595" s="113">
        <v>0</v>
      </c>
      <c r="Z595" s="42" t="s">
        <v>8</v>
      </c>
      <c r="AA595" s="43">
        <v>42545</v>
      </c>
      <c r="AB595" s="44" t="s">
        <v>80</v>
      </c>
      <c r="AC595" s="124" t="str">
        <f t="shared" si="204"/>
        <v>2,     2500713,   "HPHE2K50HD045VUN 120  (50 gal)"</v>
      </c>
      <c r="AD595" s="126" t="str">
        <f t="shared" si="272"/>
        <v>USCraftmaster</v>
      </c>
      <c r="AE595" s="127" t="s">
        <v>684</v>
      </c>
      <c r="AF595" s="167">
        <f t="shared" si="270"/>
        <v>1</v>
      </c>
      <c r="AG595" s="124" t="str">
        <f t="shared" si="205"/>
        <v xml:space="preserve">          case  HPHE2K50HD045VUN 120  (50 gal)   :   "USCraftmasterHPHE2K50UN"</v>
      </c>
      <c r="AH595" s="6">
        <v>3.42</v>
      </c>
      <c r="AI595" s="6"/>
      <c r="AJ595" s="6">
        <v>3</v>
      </c>
      <c r="AK595"/>
      <c r="AL595" s="138">
        <f t="shared" si="206"/>
        <v>3.42</v>
      </c>
      <c r="AM595" s="138" t="str">
        <f t="shared" si="207"/>
        <v/>
      </c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  <c r="DQ595"/>
      <c r="DR595"/>
      <c r="DS595"/>
      <c r="DT595"/>
      <c r="DU595"/>
      <c r="DV595"/>
      <c r="DW595"/>
      <c r="DX595"/>
      <c r="DY595"/>
      <c r="DZ595"/>
      <c r="EA595"/>
      <c r="EB595"/>
      <c r="EC595"/>
      <c r="ED595"/>
      <c r="EE595"/>
      <c r="EF595"/>
      <c r="EG595"/>
      <c r="EH595"/>
      <c r="EI595"/>
      <c r="EJ595"/>
      <c r="EK595"/>
      <c r="EL595"/>
      <c r="EM595"/>
      <c r="EN595"/>
      <c r="EO595"/>
      <c r="EP595"/>
      <c r="EQ595"/>
      <c r="ER595"/>
      <c r="ES595"/>
      <c r="ET595"/>
      <c r="EU595"/>
      <c r="EV595"/>
      <c r="EW595"/>
      <c r="EX595"/>
      <c r="EY595"/>
      <c r="EZ595"/>
      <c r="FA595"/>
      <c r="FB595"/>
      <c r="FC595"/>
      <c r="FD595"/>
      <c r="FE595"/>
      <c r="FF595"/>
      <c r="FG595"/>
      <c r="FH595"/>
      <c r="FI595"/>
      <c r="FJ595"/>
      <c r="FK595"/>
      <c r="FL595"/>
      <c r="FM595"/>
      <c r="FN595"/>
      <c r="FO595"/>
      <c r="FP595"/>
      <c r="FQ595"/>
      <c r="FR595"/>
      <c r="FS595"/>
      <c r="FT595"/>
      <c r="FU595"/>
      <c r="FV595"/>
      <c r="FW595"/>
      <c r="FX595"/>
      <c r="FY595"/>
      <c r="FZ595"/>
      <c r="GA595"/>
      <c r="GB595"/>
      <c r="GC595"/>
      <c r="GD595"/>
      <c r="GE595"/>
      <c r="GF595"/>
      <c r="GG595"/>
      <c r="GH595"/>
      <c r="GI595"/>
      <c r="GJ595"/>
      <c r="GK595"/>
      <c r="GL595"/>
      <c r="GM595"/>
      <c r="GN595"/>
      <c r="GO595"/>
      <c r="GP595"/>
      <c r="GQ595"/>
      <c r="GR595"/>
      <c r="GS595"/>
      <c r="GT595"/>
      <c r="GU595"/>
      <c r="GV595"/>
      <c r="GW595"/>
      <c r="GX595"/>
      <c r="GY595"/>
      <c r="GZ595"/>
      <c r="HA595"/>
      <c r="HB595"/>
      <c r="HC595"/>
      <c r="HD595"/>
      <c r="HE595"/>
      <c r="HF595"/>
      <c r="HG595"/>
      <c r="HH595"/>
      <c r="HI595"/>
      <c r="HJ595"/>
      <c r="HK595"/>
      <c r="HL595"/>
      <c r="HM595"/>
      <c r="HN595"/>
      <c r="HO595"/>
      <c r="HP595"/>
      <c r="HQ595"/>
      <c r="HR595"/>
      <c r="HS595"/>
      <c r="HT595"/>
      <c r="HU595"/>
      <c r="HV595"/>
      <c r="HW595"/>
      <c r="HX595"/>
      <c r="HY595"/>
      <c r="HZ595"/>
      <c r="IA595"/>
      <c r="IB595"/>
      <c r="IC595"/>
      <c r="ID595"/>
      <c r="IE595"/>
      <c r="IF595"/>
      <c r="IG595"/>
      <c r="IH595"/>
      <c r="II595"/>
      <c r="IJ595"/>
      <c r="IK595"/>
      <c r="IL595"/>
      <c r="IM595"/>
      <c r="IN595"/>
      <c r="IO595"/>
      <c r="IP595"/>
      <c r="IQ595"/>
      <c r="IR595"/>
      <c r="IS595"/>
      <c r="IT595"/>
      <c r="IU595"/>
      <c r="IV595"/>
      <c r="IW595"/>
      <c r="IX595"/>
      <c r="IY595"/>
      <c r="IZ595"/>
      <c r="JA595"/>
      <c r="JB595"/>
      <c r="JC595"/>
      <c r="JD595"/>
      <c r="JE595"/>
      <c r="JF595"/>
      <c r="JG595"/>
      <c r="JH595"/>
      <c r="JI595"/>
      <c r="JJ595"/>
      <c r="JK595"/>
      <c r="JL595"/>
      <c r="JM595"/>
      <c r="JN595"/>
      <c r="JO595"/>
      <c r="JP595"/>
      <c r="JQ595"/>
      <c r="JR595"/>
      <c r="JS595"/>
      <c r="JT595"/>
      <c r="JU595"/>
      <c r="JV595"/>
      <c r="JW595"/>
      <c r="JX595"/>
      <c r="JY595"/>
      <c r="JZ595"/>
      <c r="KA595"/>
      <c r="KB595"/>
      <c r="KC595"/>
      <c r="KD595"/>
      <c r="KE595"/>
      <c r="KF595"/>
      <c r="KG595"/>
      <c r="KH595"/>
      <c r="KI595"/>
      <c r="KJ595"/>
      <c r="KK595"/>
      <c r="KL595"/>
      <c r="KM595"/>
      <c r="KN595"/>
      <c r="KO595"/>
      <c r="KP595"/>
      <c r="KQ595"/>
      <c r="KR595"/>
      <c r="KS595"/>
      <c r="KT595"/>
      <c r="KU595"/>
      <c r="KV595"/>
      <c r="KW595"/>
      <c r="KX595"/>
      <c r="KY595"/>
      <c r="KZ595"/>
      <c r="LA595"/>
      <c r="LB595"/>
      <c r="LC595"/>
      <c r="LD595"/>
      <c r="LE595"/>
      <c r="LF595"/>
      <c r="LG595"/>
      <c r="LH595"/>
      <c r="LI595"/>
      <c r="LJ595"/>
      <c r="LK595"/>
      <c r="LL595"/>
      <c r="LM595"/>
      <c r="LN595"/>
      <c r="LO595"/>
      <c r="LP595"/>
      <c r="LQ595"/>
      <c r="LR595"/>
      <c r="LS595"/>
      <c r="LT595"/>
      <c r="LU595"/>
      <c r="LV595"/>
      <c r="LW595"/>
      <c r="LX595"/>
      <c r="LY595"/>
      <c r="LZ595"/>
      <c r="MA595"/>
      <c r="MB595"/>
      <c r="MC595"/>
      <c r="MD595"/>
      <c r="ME595"/>
      <c r="MF595"/>
      <c r="MG595"/>
      <c r="MH595"/>
      <c r="MI595"/>
      <c r="MJ595"/>
      <c r="MK595"/>
      <c r="ML595"/>
      <c r="MM595"/>
      <c r="MN595"/>
      <c r="MO595"/>
      <c r="MP595"/>
      <c r="MQ595"/>
      <c r="MR595"/>
      <c r="MS595"/>
      <c r="MT595"/>
      <c r="MU595"/>
      <c r="MV595"/>
      <c r="MW595"/>
      <c r="MX595"/>
      <c r="MY595"/>
      <c r="MZ595"/>
      <c r="NA595"/>
      <c r="NB595"/>
      <c r="NC595"/>
      <c r="ND595"/>
      <c r="NE595"/>
      <c r="NF595"/>
      <c r="NG595"/>
      <c r="NH595"/>
      <c r="NI595"/>
      <c r="NJ595"/>
      <c r="NK595"/>
      <c r="NL595"/>
      <c r="NM595"/>
      <c r="NN595"/>
      <c r="NO595"/>
      <c r="NP595"/>
      <c r="NQ595"/>
      <c r="NR595"/>
      <c r="NS595"/>
      <c r="NT595"/>
      <c r="NU595"/>
      <c r="NV595"/>
      <c r="NW595"/>
      <c r="NX595"/>
      <c r="NY595"/>
      <c r="NZ595"/>
      <c r="OA595"/>
      <c r="OB595"/>
      <c r="OC595"/>
      <c r="OD595"/>
      <c r="OE595"/>
      <c r="OF595"/>
      <c r="OG595"/>
      <c r="OH595"/>
      <c r="OI595"/>
      <c r="OJ595"/>
      <c r="OK595"/>
      <c r="OL595"/>
      <c r="OM595"/>
      <c r="ON595"/>
      <c r="OO595"/>
      <c r="OP595"/>
      <c r="OQ595"/>
      <c r="OR595"/>
      <c r="OS595"/>
      <c r="OT595"/>
      <c r="OU595"/>
      <c r="OV595"/>
      <c r="OW595"/>
      <c r="OX595"/>
      <c r="OY595"/>
      <c r="OZ595"/>
      <c r="PA595"/>
      <c r="PB595"/>
      <c r="PC595"/>
      <c r="PD595"/>
      <c r="PE595"/>
      <c r="PF595"/>
      <c r="PG595"/>
      <c r="PH595"/>
      <c r="PI595"/>
      <c r="PJ595"/>
      <c r="PK595"/>
      <c r="PL595"/>
      <c r="PM595"/>
      <c r="PN595"/>
      <c r="PO595"/>
      <c r="PP595"/>
      <c r="PQ595"/>
      <c r="PR595"/>
      <c r="PS595"/>
      <c r="PT595"/>
      <c r="PU595"/>
      <c r="PV595"/>
      <c r="PW595"/>
      <c r="PX595"/>
      <c r="PY595"/>
      <c r="PZ595"/>
      <c r="QA595"/>
      <c r="QB595"/>
      <c r="QC595"/>
      <c r="QD595"/>
      <c r="QE595"/>
      <c r="QF595"/>
      <c r="QG595"/>
      <c r="QH595"/>
      <c r="QI595"/>
      <c r="QJ595"/>
      <c r="QK595"/>
      <c r="QL595"/>
      <c r="QM595"/>
      <c r="QN595"/>
      <c r="QO595"/>
      <c r="QP595"/>
      <c r="QQ595"/>
      <c r="QR595"/>
      <c r="QS595"/>
      <c r="QT595"/>
      <c r="QU595"/>
      <c r="QV595"/>
      <c r="QW595"/>
      <c r="QX595"/>
      <c r="QY595"/>
      <c r="QZ595"/>
      <c r="RA595"/>
      <c r="RB595"/>
      <c r="RC595"/>
      <c r="RD595"/>
      <c r="RE595"/>
      <c r="RF595"/>
      <c r="RG595"/>
      <c r="RH595"/>
      <c r="RI595"/>
      <c r="RJ595"/>
      <c r="RK595"/>
      <c r="RL595"/>
      <c r="RM595"/>
      <c r="RN595"/>
      <c r="RO595"/>
      <c r="RP595"/>
      <c r="RQ595"/>
      <c r="RR595"/>
      <c r="RS595"/>
      <c r="RT595"/>
      <c r="RU595"/>
      <c r="RV595"/>
      <c r="RW595"/>
      <c r="RX595"/>
      <c r="RY595"/>
      <c r="RZ595"/>
      <c r="SA595"/>
      <c r="SB595"/>
      <c r="SC595"/>
      <c r="SD595"/>
      <c r="SE595"/>
      <c r="SF595"/>
      <c r="SG595"/>
      <c r="SH595"/>
      <c r="SI595"/>
      <c r="SJ595"/>
      <c r="SK595"/>
      <c r="SL595"/>
      <c r="SM595"/>
      <c r="SN595"/>
      <c r="SO595"/>
      <c r="SP595"/>
      <c r="SQ595"/>
      <c r="SR595"/>
      <c r="SS595"/>
      <c r="ST595"/>
      <c r="SU595"/>
      <c r="SV595"/>
      <c r="SW595"/>
      <c r="SX595"/>
      <c r="SY595"/>
      <c r="SZ595"/>
      <c r="TA595"/>
      <c r="TB595"/>
      <c r="TC595"/>
      <c r="TD595"/>
      <c r="TE595"/>
      <c r="TF595"/>
      <c r="TG595"/>
      <c r="TH595"/>
      <c r="TI595"/>
      <c r="TJ595"/>
      <c r="TK595"/>
      <c r="TL595"/>
      <c r="TM595"/>
      <c r="TN595"/>
      <c r="TO595"/>
      <c r="TP595"/>
      <c r="TQ595"/>
      <c r="TR595"/>
      <c r="TS595"/>
      <c r="TT595"/>
      <c r="TU595"/>
      <c r="TV595"/>
      <c r="TW595"/>
      <c r="TX595"/>
      <c r="TY595"/>
      <c r="TZ595"/>
      <c r="UA595"/>
      <c r="UB595"/>
      <c r="UC595"/>
      <c r="UD595"/>
      <c r="UE595"/>
      <c r="UF595"/>
      <c r="UG595"/>
      <c r="UH595"/>
      <c r="UI595"/>
      <c r="UJ595"/>
      <c r="UK595"/>
      <c r="UL595"/>
      <c r="UM595"/>
      <c r="UN595"/>
      <c r="UO595"/>
      <c r="UP595"/>
      <c r="UQ595"/>
      <c r="UR595"/>
      <c r="US595"/>
      <c r="UT595"/>
      <c r="UU595"/>
      <c r="UV595"/>
      <c r="UW595"/>
      <c r="UX595"/>
      <c r="UY595"/>
      <c r="UZ595"/>
      <c r="VA595"/>
      <c r="VB595"/>
      <c r="VC595"/>
      <c r="VD595"/>
      <c r="VE595"/>
      <c r="VF595"/>
      <c r="VG595"/>
      <c r="VH595"/>
      <c r="VI595"/>
      <c r="VJ595"/>
      <c r="VK595"/>
      <c r="VL595"/>
      <c r="VM595"/>
      <c r="VN595"/>
      <c r="VO595"/>
      <c r="VP595"/>
      <c r="VQ595"/>
      <c r="VR595"/>
      <c r="VS595"/>
      <c r="VT595"/>
      <c r="VU595"/>
      <c r="VV595"/>
      <c r="VW595"/>
      <c r="VX595"/>
      <c r="VY595"/>
      <c r="VZ595"/>
      <c r="WA595"/>
      <c r="WB595"/>
      <c r="WC595"/>
      <c r="WD595"/>
      <c r="WE595"/>
      <c r="WF595"/>
      <c r="WG595"/>
      <c r="WH595"/>
      <c r="WI595"/>
      <c r="WJ595"/>
      <c r="WK595"/>
      <c r="WL595"/>
      <c r="WM595"/>
      <c r="WN595"/>
      <c r="WO595"/>
      <c r="WP595"/>
      <c r="WQ595"/>
      <c r="WR595"/>
      <c r="WS595"/>
      <c r="WT595"/>
      <c r="WU595"/>
      <c r="WV595"/>
      <c r="WW595"/>
      <c r="WX595"/>
      <c r="WY595"/>
      <c r="WZ595"/>
      <c r="XA595"/>
      <c r="XB595"/>
      <c r="XC595"/>
      <c r="XD595"/>
      <c r="XE595"/>
      <c r="XF595"/>
      <c r="XG595"/>
      <c r="XH595"/>
      <c r="XI595"/>
      <c r="XJ595"/>
      <c r="XK595"/>
      <c r="XL595"/>
      <c r="XM595"/>
      <c r="XN595"/>
      <c r="XO595"/>
      <c r="XP595"/>
      <c r="XQ595"/>
      <c r="XR595"/>
      <c r="XS595"/>
      <c r="XT595"/>
      <c r="XU595"/>
      <c r="XV595"/>
      <c r="XW595"/>
      <c r="XX595"/>
      <c r="XY595"/>
      <c r="XZ595"/>
      <c r="YA595"/>
      <c r="YB595"/>
      <c r="YC595"/>
      <c r="YD595"/>
      <c r="YE595"/>
      <c r="YF595"/>
      <c r="YG595"/>
      <c r="YH595"/>
      <c r="YI595"/>
      <c r="YJ595"/>
      <c r="YK595"/>
      <c r="YL595"/>
      <c r="YM595"/>
      <c r="YN595"/>
      <c r="YO595"/>
      <c r="YP595"/>
      <c r="YQ595"/>
      <c r="YR595"/>
      <c r="YS595"/>
      <c r="YT595"/>
      <c r="YU595"/>
      <c r="YV595"/>
      <c r="YW595"/>
      <c r="YX595"/>
      <c r="YY595"/>
      <c r="YZ595"/>
      <c r="ZA595"/>
      <c r="ZB595"/>
      <c r="ZC595"/>
      <c r="ZD595"/>
      <c r="ZE595"/>
      <c r="ZF595"/>
      <c r="ZG595"/>
      <c r="ZH595"/>
      <c r="ZI595"/>
      <c r="ZJ595"/>
      <c r="ZK595"/>
      <c r="ZL595"/>
      <c r="ZM595"/>
      <c r="ZN595"/>
      <c r="ZO595"/>
      <c r="ZP595"/>
      <c r="ZQ595"/>
      <c r="ZR595"/>
      <c r="ZS595"/>
      <c r="ZT595"/>
      <c r="ZU595"/>
      <c r="ZV595"/>
      <c r="ZW595"/>
      <c r="ZX595"/>
      <c r="ZY595"/>
      <c r="ZZ595"/>
      <c r="AAA595"/>
      <c r="AAB595"/>
      <c r="AAC595"/>
      <c r="AAD595"/>
      <c r="AAE595"/>
      <c r="AAF595"/>
      <c r="AAG595"/>
      <c r="AAH595"/>
      <c r="AAI595"/>
      <c r="AAJ595"/>
      <c r="AAK595"/>
      <c r="AAL595"/>
      <c r="AAM595"/>
      <c r="AAN595"/>
      <c r="AAO595"/>
      <c r="AAP595"/>
      <c r="AAQ595"/>
      <c r="AAR595"/>
      <c r="AAS595"/>
      <c r="AAT595"/>
      <c r="AAU595"/>
      <c r="AAV595"/>
      <c r="AAW595"/>
      <c r="AAX595"/>
      <c r="AAY595"/>
      <c r="AAZ595"/>
      <c r="ABA595"/>
      <c r="ABB595"/>
      <c r="ABC595"/>
      <c r="ABD595"/>
      <c r="ABE595"/>
      <c r="ABF595"/>
      <c r="ABG595"/>
      <c r="ABH595"/>
      <c r="ABI595"/>
      <c r="ABJ595"/>
      <c r="ABK595"/>
      <c r="ABL595"/>
      <c r="ABM595"/>
      <c r="ABN595"/>
      <c r="ABO595"/>
      <c r="ABP595"/>
      <c r="ABQ595"/>
      <c r="ABR595"/>
      <c r="ABS595"/>
      <c r="ABT595"/>
      <c r="ABU595"/>
      <c r="ABV595"/>
      <c r="ABW595"/>
      <c r="ABX595"/>
      <c r="ABY595"/>
      <c r="ABZ595"/>
      <c r="ACA595"/>
      <c r="ACB595"/>
      <c r="ACC595"/>
      <c r="ACD595"/>
      <c r="ACE595"/>
      <c r="ACF595"/>
      <c r="ACG595"/>
      <c r="ACH595"/>
      <c r="ACI595"/>
      <c r="ACJ595"/>
      <c r="ACK595"/>
      <c r="ACL595"/>
      <c r="ACM595"/>
      <c r="ACN595"/>
      <c r="ACO595"/>
      <c r="ACP595"/>
      <c r="ACQ595"/>
      <c r="ACR595"/>
      <c r="ACS595"/>
      <c r="ACT595"/>
      <c r="ACU595"/>
      <c r="ACV595"/>
      <c r="ACW595"/>
      <c r="ACX595"/>
      <c r="ACY595"/>
      <c r="ACZ595"/>
      <c r="ADA595"/>
      <c r="ADB595"/>
      <c r="ADC595"/>
      <c r="ADD595"/>
      <c r="ADE595"/>
      <c r="ADF595"/>
      <c r="ADG595"/>
      <c r="ADH595"/>
      <c r="ADI595"/>
      <c r="ADJ595"/>
      <c r="ADK595"/>
      <c r="ADL595"/>
      <c r="ADM595"/>
      <c r="ADN595"/>
      <c r="ADO595"/>
      <c r="ADP595"/>
      <c r="ADQ595"/>
      <c r="ADR595"/>
      <c r="ADS595"/>
      <c r="ADT595"/>
      <c r="ADU595"/>
      <c r="ADV595"/>
      <c r="ADW595"/>
      <c r="ADX595"/>
      <c r="ADY595"/>
      <c r="ADZ595"/>
      <c r="AEA595"/>
      <c r="AEB595"/>
      <c r="AEC595"/>
      <c r="AED595"/>
      <c r="AEE595"/>
      <c r="AEF595"/>
      <c r="AEG595"/>
      <c r="AEH595"/>
      <c r="AEI595"/>
      <c r="AEJ595"/>
      <c r="AEK595"/>
      <c r="AEL595"/>
      <c r="AEM595"/>
      <c r="AEN595"/>
      <c r="AEO595"/>
      <c r="AEP595"/>
      <c r="AEQ595"/>
      <c r="AER595"/>
      <c r="AES595"/>
      <c r="AET595"/>
      <c r="AEU595"/>
      <c r="AEV595"/>
      <c r="AEW595"/>
      <c r="AEX595"/>
      <c r="AEY595"/>
      <c r="AEZ595"/>
      <c r="AFA595"/>
      <c r="AFB595"/>
      <c r="AFC595"/>
      <c r="AFD595"/>
      <c r="AFE595"/>
      <c r="AFF595"/>
      <c r="AFG595"/>
      <c r="AFH595"/>
      <c r="AFI595"/>
      <c r="AFJ595"/>
      <c r="AFK595"/>
      <c r="AFL595"/>
      <c r="AFM595"/>
      <c r="AFN595"/>
      <c r="AFO595"/>
      <c r="AFP595"/>
      <c r="AFQ595"/>
      <c r="AFR595"/>
      <c r="AFS595"/>
      <c r="AFT595"/>
      <c r="AFU595"/>
      <c r="AFV595"/>
      <c r="AFW595"/>
      <c r="AFX595"/>
      <c r="AFY595"/>
      <c r="AFZ595"/>
      <c r="AGA595"/>
      <c r="AGB595"/>
      <c r="AGC595"/>
      <c r="AGD595"/>
      <c r="AGE595"/>
      <c r="AGF595"/>
      <c r="AGG595"/>
      <c r="AGH595"/>
      <c r="AGI595"/>
      <c r="AGJ595"/>
      <c r="AGK595"/>
      <c r="AGL595"/>
      <c r="AGM595"/>
      <c r="AGN595"/>
      <c r="AGO595"/>
      <c r="AGP595"/>
      <c r="AGQ595"/>
      <c r="AGR595"/>
      <c r="AGS595"/>
      <c r="AGT595"/>
      <c r="AGU595"/>
      <c r="AGV595"/>
      <c r="AGW595"/>
      <c r="AGX595"/>
      <c r="AGY595"/>
      <c r="AGZ595"/>
      <c r="AHA595"/>
      <c r="AHB595"/>
      <c r="AHC595"/>
      <c r="AHD595"/>
      <c r="AHE595"/>
      <c r="AHF595"/>
      <c r="AHG595"/>
      <c r="AHH595"/>
      <c r="AHI595"/>
      <c r="AHJ595"/>
      <c r="AHK595"/>
      <c r="AHL595"/>
      <c r="AHM595"/>
      <c r="AHN595"/>
      <c r="AHO595"/>
      <c r="AHP595"/>
      <c r="AHQ595"/>
      <c r="AHR595"/>
      <c r="AHS595"/>
      <c r="AHT595"/>
      <c r="AHU595"/>
      <c r="AHV595"/>
      <c r="AHW595"/>
      <c r="AHX595"/>
      <c r="AHY595"/>
      <c r="AHZ595"/>
      <c r="AIA595"/>
      <c r="AIB595"/>
      <c r="AIC595"/>
      <c r="AID595"/>
      <c r="AIE595"/>
      <c r="AIF595"/>
      <c r="AIG595"/>
      <c r="AIH595"/>
      <c r="AII595"/>
      <c r="AIJ595"/>
      <c r="AIK595"/>
      <c r="AIL595"/>
      <c r="AIM595"/>
      <c r="AIN595"/>
      <c r="AIO595"/>
      <c r="AIP595"/>
      <c r="AIQ595"/>
      <c r="AIR595"/>
      <c r="AIS595"/>
      <c r="AIT595"/>
      <c r="AIU595"/>
      <c r="AIV595"/>
      <c r="AIW595"/>
      <c r="AIX595"/>
      <c r="AIY595"/>
      <c r="AIZ595"/>
      <c r="AJA595"/>
      <c r="AJB595"/>
      <c r="AJC595"/>
      <c r="AJD595"/>
      <c r="AJE595"/>
      <c r="AJF595"/>
      <c r="AJG595"/>
      <c r="AJH595"/>
      <c r="AJI595"/>
      <c r="AJJ595"/>
      <c r="AJK595"/>
      <c r="AJL595"/>
      <c r="AJM595"/>
      <c r="AJN595"/>
      <c r="AJO595"/>
      <c r="AJP595"/>
      <c r="AJQ595"/>
      <c r="AJR595"/>
      <c r="AJS595"/>
      <c r="AJT595"/>
      <c r="AJU595"/>
      <c r="AJV595"/>
      <c r="AJW595"/>
      <c r="AJX595"/>
      <c r="AJY595"/>
      <c r="AJZ595"/>
      <c r="AKA595"/>
      <c r="AKB595"/>
      <c r="AKC595"/>
      <c r="AKD595"/>
      <c r="AKE595"/>
      <c r="AKF595"/>
      <c r="AKG595"/>
      <c r="AKH595"/>
      <c r="AKI595"/>
      <c r="AKJ595"/>
      <c r="AKK595"/>
      <c r="AKL595"/>
      <c r="AKM595"/>
      <c r="AKN595"/>
      <c r="AKO595"/>
      <c r="AKP595"/>
      <c r="AKQ595"/>
      <c r="AKR595"/>
      <c r="AKS595"/>
      <c r="AKT595"/>
      <c r="AKU595"/>
      <c r="AKV595"/>
      <c r="AKW595"/>
      <c r="AKX595"/>
      <c r="AKY595"/>
      <c r="AKZ595"/>
      <c r="ALA595"/>
      <c r="ALB595"/>
      <c r="ALC595"/>
      <c r="ALD595"/>
      <c r="ALE595"/>
      <c r="ALF595"/>
      <c r="ALG595"/>
      <c r="ALH595"/>
      <c r="ALI595"/>
      <c r="ALJ595"/>
      <c r="ALK595"/>
      <c r="ALL595"/>
      <c r="ALM595"/>
      <c r="ALN595"/>
      <c r="ALO595"/>
      <c r="ALP595"/>
      <c r="ALQ595"/>
      <c r="ALR595"/>
      <c r="ALS595"/>
      <c r="ALT595"/>
      <c r="ALU595"/>
      <c r="ALV595"/>
      <c r="ALW595"/>
      <c r="ALX595"/>
      <c r="ALY595"/>
      <c r="ALZ595"/>
      <c r="AMA595"/>
      <c r="AMB595"/>
      <c r="AMC595"/>
      <c r="AMD595"/>
      <c r="AME595"/>
      <c r="AMF595"/>
      <c r="AMG595"/>
      <c r="AMH595"/>
      <c r="AMI595"/>
      <c r="AMJ595"/>
      <c r="AMK595"/>
      <c r="AML595"/>
      <c r="AMM595"/>
      <c r="AMN595"/>
      <c r="AMO595"/>
      <c r="AMP595"/>
      <c r="AMQ595"/>
      <c r="AMR595"/>
      <c r="AMS595"/>
      <c r="AMT595"/>
      <c r="AMU595"/>
      <c r="AMV595" s="6"/>
      <c r="AMW595" s="6"/>
      <c r="AMX595" s="6"/>
    </row>
    <row r="596" spans="3:1038" s="28" customFormat="1" x14ac:dyDescent="0.25">
      <c r="C596" s="6" t="str">
        <f t="shared" si="195"/>
        <v>US Craftmaster</v>
      </c>
      <c r="D596" s="6" t="str">
        <f t="shared" si="196"/>
        <v>HPHE2K66HD045VUN 120  (66 gal)</v>
      </c>
      <c r="E596" s="6">
        <f t="shared" si="197"/>
        <v>2500814</v>
      </c>
      <c r="F596" s="55">
        <f t="shared" si="198"/>
        <v>66</v>
      </c>
      <c r="G596" s="6" t="str">
        <f t="shared" si="199"/>
        <v>AOSmithHPTU66</v>
      </c>
      <c r="H596" s="114">
        <f t="shared" si="200"/>
        <v>0</v>
      </c>
      <c r="I596" s="152" t="str">
        <f t="shared" si="201"/>
        <v>USCraftmasterHPHE2K66UN</v>
      </c>
      <c r="J596" s="114">
        <v>3</v>
      </c>
      <c r="K596" s="219">
        <v>3.45</v>
      </c>
      <c r="L596" s="91" t="s">
        <v>188</v>
      </c>
      <c r="M596" s="32">
        <v>3</v>
      </c>
      <c r="N596" s="75">
        <f t="shared" si="202"/>
        <v>25</v>
      </c>
      <c r="O596" s="9" t="s">
        <v>46</v>
      </c>
      <c r="P596" s="62">
        <f t="shared" si="271"/>
        <v>8</v>
      </c>
      <c r="Q596" s="164">
        <f t="shared" si="267"/>
        <v>2500814</v>
      </c>
      <c r="R596" s="59" t="str">
        <f t="shared" si="203"/>
        <v>HPHE2K66HD045VUN 120  (66 gal)</v>
      </c>
      <c r="S596" s="151">
        <f t="shared" si="268"/>
        <v>1</v>
      </c>
      <c r="T596" s="10" t="s">
        <v>48</v>
      </c>
      <c r="U596" s="11">
        <v>66</v>
      </c>
      <c r="V596" s="30" t="s">
        <v>82</v>
      </c>
      <c r="W596" s="80" t="s">
        <v>102</v>
      </c>
      <c r="X596" s="85" t="str">
        <f t="shared" si="269"/>
        <v>AOSmithHPTU66</v>
      </c>
      <c r="Y596" s="113">
        <v>0</v>
      </c>
      <c r="Z596" s="42">
        <v>3</v>
      </c>
      <c r="AA596" s="43">
        <v>42545</v>
      </c>
      <c r="AB596" s="44" t="s">
        <v>80</v>
      </c>
      <c r="AC596" s="124" t="str">
        <f t="shared" si="204"/>
        <v>2,     2500814,   "HPHE2K66HD045VUN 120  (66 gal)"</v>
      </c>
      <c r="AD596" s="126" t="str">
        <f t="shared" si="272"/>
        <v>USCraftmaster</v>
      </c>
      <c r="AE596" s="127" t="s">
        <v>685</v>
      </c>
      <c r="AF596" s="167">
        <f t="shared" si="270"/>
        <v>1</v>
      </c>
      <c r="AG596" s="124" t="str">
        <f t="shared" si="205"/>
        <v xml:space="preserve">          case  HPHE2K66HD045VUN 120  (66 gal)   :   "USCraftmasterHPHE2K66UN"</v>
      </c>
      <c r="AH596" s="6">
        <v>3.45</v>
      </c>
      <c r="AI596" s="6"/>
      <c r="AJ596" s="6">
        <v>3</v>
      </c>
      <c r="AK596"/>
      <c r="AL596" s="138">
        <f t="shared" si="206"/>
        <v>3.45</v>
      </c>
      <c r="AM596" s="138" t="str">
        <f t="shared" si="207"/>
        <v/>
      </c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  <c r="CO596"/>
      <c r="CP596"/>
      <c r="CQ596"/>
      <c r="CR596"/>
      <c r="CS596"/>
      <c r="CT596"/>
      <c r="CU596"/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  <c r="DQ596"/>
      <c r="DR596"/>
      <c r="DS596"/>
      <c r="DT596"/>
      <c r="DU596"/>
      <c r="DV596"/>
      <c r="DW596"/>
      <c r="DX596"/>
      <c r="DY596"/>
      <c r="DZ596"/>
      <c r="EA596"/>
      <c r="EB596"/>
      <c r="EC596"/>
      <c r="ED596"/>
      <c r="EE596"/>
      <c r="EF596"/>
      <c r="EG596"/>
      <c r="EH596"/>
      <c r="EI596"/>
      <c r="EJ596"/>
      <c r="EK596"/>
      <c r="EL596"/>
      <c r="EM596"/>
      <c r="EN596"/>
      <c r="EO596"/>
      <c r="EP596"/>
      <c r="EQ596"/>
      <c r="ER596"/>
      <c r="ES596"/>
      <c r="ET596"/>
      <c r="EU596"/>
      <c r="EV596"/>
      <c r="EW596"/>
      <c r="EX596"/>
      <c r="EY596"/>
      <c r="EZ596"/>
      <c r="FA596"/>
      <c r="FB596"/>
      <c r="FC596"/>
      <c r="FD596"/>
      <c r="FE596"/>
      <c r="FF596"/>
      <c r="FG596"/>
      <c r="FH596"/>
      <c r="FI596"/>
      <c r="FJ596"/>
      <c r="FK596"/>
      <c r="FL596"/>
      <c r="FM596"/>
      <c r="FN596"/>
      <c r="FO596"/>
      <c r="FP596"/>
      <c r="FQ596"/>
      <c r="FR596"/>
      <c r="FS596"/>
      <c r="FT596"/>
      <c r="FU596"/>
      <c r="FV596"/>
      <c r="FW596"/>
      <c r="FX596"/>
      <c r="FY596"/>
      <c r="FZ596"/>
      <c r="GA596"/>
      <c r="GB596"/>
      <c r="GC596"/>
      <c r="GD596"/>
      <c r="GE596"/>
      <c r="GF596"/>
      <c r="GG596"/>
      <c r="GH596"/>
      <c r="GI596"/>
      <c r="GJ596"/>
      <c r="GK596"/>
      <c r="GL596"/>
      <c r="GM596"/>
      <c r="GN596"/>
      <c r="GO596"/>
      <c r="GP596"/>
      <c r="GQ596"/>
      <c r="GR596"/>
      <c r="GS596"/>
      <c r="GT596"/>
      <c r="GU596"/>
      <c r="GV596"/>
      <c r="GW596"/>
      <c r="GX596"/>
      <c r="GY596"/>
      <c r="GZ596"/>
      <c r="HA596"/>
      <c r="HB596"/>
      <c r="HC596"/>
      <c r="HD596"/>
      <c r="HE596"/>
      <c r="HF596"/>
      <c r="HG596"/>
      <c r="HH596"/>
      <c r="HI596"/>
      <c r="HJ596"/>
      <c r="HK596"/>
      <c r="HL596"/>
      <c r="HM596"/>
      <c r="HN596"/>
      <c r="HO596"/>
      <c r="HP596"/>
      <c r="HQ596"/>
      <c r="HR596"/>
      <c r="HS596"/>
      <c r="HT596"/>
      <c r="HU596"/>
      <c r="HV596"/>
      <c r="HW596"/>
      <c r="HX596"/>
      <c r="HY596"/>
      <c r="HZ596"/>
      <c r="IA596"/>
      <c r="IB596"/>
      <c r="IC596"/>
      <c r="ID596"/>
      <c r="IE596"/>
      <c r="IF596"/>
      <c r="IG596"/>
      <c r="IH596"/>
      <c r="II596"/>
      <c r="IJ596"/>
      <c r="IK596"/>
      <c r="IL596"/>
      <c r="IM596"/>
      <c r="IN596"/>
      <c r="IO596"/>
      <c r="IP596"/>
      <c r="IQ596"/>
      <c r="IR596"/>
      <c r="IS596"/>
      <c r="IT596"/>
      <c r="IU596"/>
      <c r="IV596"/>
      <c r="IW596"/>
      <c r="IX596"/>
      <c r="IY596"/>
      <c r="IZ596"/>
      <c r="JA596"/>
      <c r="JB596"/>
      <c r="JC596"/>
      <c r="JD596"/>
      <c r="JE596"/>
      <c r="JF596"/>
      <c r="JG596"/>
      <c r="JH596"/>
      <c r="JI596"/>
      <c r="JJ596"/>
      <c r="JK596"/>
      <c r="JL596"/>
      <c r="JM596"/>
      <c r="JN596"/>
      <c r="JO596"/>
      <c r="JP596"/>
      <c r="JQ596"/>
      <c r="JR596"/>
      <c r="JS596"/>
      <c r="JT596"/>
      <c r="JU596"/>
      <c r="JV596"/>
      <c r="JW596"/>
      <c r="JX596"/>
      <c r="JY596"/>
      <c r="JZ596"/>
      <c r="KA596"/>
      <c r="KB596"/>
      <c r="KC596"/>
      <c r="KD596"/>
      <c r="KE596"/>
      <c r="KF596"/>
      <c r="KG596"/>
      <c r="KH596"/>
      <c r="KI596"/>
      <c r="KJ596"/>
      <c r="KK596"/>
      <c r="KL596"/>
      <c r="KM596"/>
      <c r="KN596"/>
      <c r="KO596"/>
      <c r="KP596"/>
      <c r="KQ596"/>
      <c r="KR596"/>
      <c r="KS596"/>
      <c r="KT596"/>
      <c r="KU596"/>
      <c r="KV596"/>
      <c r="KW596"/>
      <c r="KX596"/>
      <c r="KY596"/>
      <c r="KZ596"/>
      <c r="LA596"/>
      <c r="LB596"/>
      <c r="LC596"/>
      <c r="LD596"/>
      <c r="LE596"/>
      <c r="LF596"/>
      <c r="LG596"/>
      <c r="LH596"/>
      <c r="LI596"/>
      <c r="LJ596"/>
      <c r="LK596"/>
      <c r="LL596"/>
      <c r="LM596"/>
      <c r="LN596"/>
      <c r="LO596"/>
      <c r="LP596"/>
      <c r="LQ596"/>
      <c r="LR596"/>
      <c r="LS596"/>
      <c r="LT596"/>
      <c r="LU596"/>
      <c r="LV596"/>
      <c r="LW596"/>
      <c r="LX596"/>
      <c r="LY596"/>
      <c r="LZ596"/>
      <c r="MA596"/>
      <c r="MB596"/>
      <c r="MC596"/>
      <c r="MD596"/>
      <c r="ME596"/>
      <c r="MF596"/>
      <c r="MG596"/>
      <c r="MH596"/>
      <c r="MI596"/>
      <c r="MJ596"/>
      <c r="MK596"/>
      <c r="ML596"/>
      <c r="MM596"/>
      <c r="MN596"/>
      <c r="MO596"/>
      <c r="MP596"/>
      <c r="MQ596"/>
      <c r="MR596"/>
      <c r="MS596"/>
      <c r="MT596"/>
      <c r="MU596"/>
      <c r="MV596"/>
      <c r="MW596"/>
      <c r="MX596"/>
      <c r="MY596"/>
      <c r="MZ596"/>
      <c r="NA596"/>
      <c r="NB596"/>
      <c r="NC596"/>
      <c r="ND596"/>
      <c r="NE596"/>
      <c r="NF596"/>
      <c r="NG596"/>
      <c r="NH596"/>
      <c r="NI596"/>
      <c r="NJ596"/>
      <c r="NK596"/>
      <c r="NL596"/>
      <c r="NM596"/>
      <c r="NN596"/>
      <c r="NO596"/>
      <c r="NP596"/>
      <c r="NQ596"/>
      <c r="NR596"/>
      <c r="NS596"/>
      <c r="NT596"/>
      <c r="NU596"/>
      <c r="NV596"/>
      <c r="NW596"/>
      <c r="NX596"/>
      <c r="NY596"/>
      <c r="NZ596"/>
      <c r="OA596"/>
      <c r="OB596"/>
      <c r="OC596"/>
      <c r="OD596"/>
      <c r="OE596"/>
      <c r="OF596"/>
      <c r="OG596"/>
      <c r="OH596"/>
      <c r="OI596"/>
      <c r="OJ596"/>
      <c r="OK596"/>
      <c r="OL596"/>
      <c r="OM596"/>
      <c r="ON596"/>
      <c r="OO596"/>
      <c r="OP596"/>
      <c r="OQ596"/>
      <c r="OR596"/>
      <c r="OS596"/>
      <c r="OT596"/>
      <c r="OU596"/>
      <c r="OV596"/>
      <c r="OW596"/>
      <c r="OX596"/>
      <c r="OY596"/>
      <c r="OZ596"/>
      <c r="PA596"/>
      <c r="PB596"/>
      <c r="PC596"/>
      <c r="PD596"/>
      <c r="PE596"/>
      <c r="PF596"/>
      <c r="PG596"/>
      <c r="PH596"/>
      <c r="PI596"/>
      <c r="PJ596"/>
      <c r="PK596"/>
      <c r="PL596"/>
      <c r="PM596"/>
      <c r="PN596"/>
      <c r="PO596"/>
      <c r="PP596"/>
      <c r="PQ596"/>
      <c r="PR596"/>
      <c r="PS596"/>
      <c r="PT596"/>
      <c r="PU596"/>
      <c r="PV596"/>
      <c r="PW596"/>
      <c r="PX596"/>
      <c r="PY596"/>
      <c r="PZ596"/>
      <c r="QA596"/>
      <c r="QB596"/>
      <c r="QC596"/>
      <c r="QD596"/>
      <c r="QE596"/>
      <c r="QF596"/>
      <c r="QG596"/>
      <c r="QH596"/>
      <c r="QI596"/>
      <c r="QJ596"/>
      <c r="QK596"/>
      <c r="QL596"/>
      <c r="QM596"/>
      <c r="QN596"/>
      <c r="QO596"/>
      <c r="QP596"/>
      <c r="QQ596"/>
      <c r="QR596"/>
      <c r="QS596"/>
      <c r="QT596"/>
      <c r="QU596"/>
      <c r="QV596"/>
      <c r="QW596"/>
      <c r="QX596"/>
      <c r="QY596"/>
      <c r="QZ596"/>
      <c r="RA596"/>
      <c r="RB596"/>
      <c r="RC596"/>
      <c r="RD596"/>
      <c r="RE596"/>
      <c r="RF596"/>
      <c r="RG596"/>
      <c r="RH596"/>
      <c r="RI596"/>
      <c r="RJ596"/>
      <c r="RK596"/>
      <c r="RL596"/>
      <c r="RM596"/>
      <c r="RN596"/>
      <c r="RO596"/>
      <c r="RP596"/>
      <c r="RQ596"/>
      <c r="RR596"/>
      <c r="RS596"/>
      <c r="RT596"/>
      <c r="RU596"/>
      <c r="RV596"/>
      <c r="RW596"/>
      <c r="RX596"/>
      <c r="RY596"/>
      <c r="RZ596"/>
      <c r="SA596"/>
      <c r="SB596"/>
      <c r="SC596"/>
      <c r="SD596"/>
      <c r="SE596"/>
      <c r="SF596"/>
      <c r="SG596"/>
      <c r="SH596"/>
      <c r="SI596"/>
      <c r="SJ596"/>
      <c r="SK596"/>
      <c r="SL596"/>
      <c r="SM596"/>
      <c r="SN596"/>
      <c r="SO596"/>
      <c r="SP596"/>
      <c r="SQ596"/>
      <c r="SR596"/>
      <c r="SS596"/>
      <c r="ST596"/>
      <c r="SU596"/>
      <c r="SV596"/>
      <c r="SW596"/>
      <c r="SX596"/>
      <c r="SY596"/>
      <c r="SZ596"/>
      <c r="TA596"/>
      <c r="TB596"/>
      <c r="TC596"/>
      <c r="TD596"/>
      <c r="TE596"/>
      <c r="TF596"/>
      <c r="TG596"/>
      <c r="TH596"/>
      <c r="TI596"/>
      <c r="TJ596"/>
      <c r="TK596"/>
      <c r="TL596"/>
      <c r="TM596"/>
      <c r="TN596"/>
      <c r="TO596"/>
      <c r="TP596"/>
      <c r="TQ596"/>
      <c r="TR596"/>
      <c r="TS596"/>
      <c r="TT596"/>
      <c r="TU596"/>
      <c r="TV596"/>
      <c r="TW596"/>
      <c r="TX596"/>
      <c r="TY596"/>
      <c r="TZ596"/>
      <c r="UA596"/>
      <c r="UB596"/>
      <c r="UC596"/>
      <c r="UD596"/>
      <c r="UE596"/>
      <c r="UF596"/>
      <c r="UG596"/>
      <c r="UH596"/>
      <c r="UI596"/>
      <c r="UJ596"/>
      <c r="UK596"/>
      <c r="UL596"/>
      <c r="UM596"/>
      <c r="UN596"/>
      <c r="UO596"/>
      <c r="UP596"/>
      <c r="UQ596"/>
      <c r="UR596"/>
      <c r="US596"/>
      <c r="UT596"/>
      <c r="UU596"/>
      <c r="UV596"/>
      <c r="UW596"/>
      <c r="UX596"/>
      <c r="UY596"/>
      <c r="UZ596"/>
      <c r="VA596"/>
      <c r="VB596"/>
      <c r="VC596"/>
      <c r="VD596"/>
      <c r="VE596"/>
      <c r="VF596"/>
      <c r="VG596"/>
      <c r="VH596"/>
      <c r="VI596"/>
      <c r="VJ596"/>
      <c r="VK596"/>
      <c r="VL596"/>
      <c r="VM596"/>
      <c r="VN596"/>
      <c r="VO596"/>
      <c r="VP596"/>
      <c r="VQ596"/>
      <c r="VR596"/>
      <c r="VS596"/>
      <c r="VT596"/>
      <c r="VU596"/>
      <c r="VV596"/>
      <c r="VW596"/>
      <c r="VX596"/>
      <c r="VY596"/>
      <c r="VZ596"/>
      <c r="WA596"/>
      <c r="WB596"/>
      <c r="WC596"/>
      <c r="WD596"/>
      <c r="WE596"/>
      <c r="WF596"/>
      <c r="WG596"/>
      <c r="WH596"/>
      <c r="WI596"/>
      <c r="WJ596"/>
      <c r="WK596"/>
      <c r="WL596"/>
      <c r="WM596"/>
      <c r="WN596"/>
      <c r="WO596"/>
      <c r="WP596"/>
      <c r="WQ596"/>
      <c r="WR596"/>
      <c r="WS596"/>
      <c r="WT596"/>
      <c r="WU596"/>
      <c r="WV596"/>
      <c r="WW596"/>
      <c r="WX596"/>
      <c r="WY596"/>
      <c r="WZ596"/>
      <c r="XA596"/>
      <c r="XB596"/>
      <c r="XC596"/>
      <c r="XD596"/>
      <c r="XE596"/>
      <c r="XF596"/>
      <c r="XG596"/>
      <c r="XH596"/>
      <c r="XI596"/>
      <c r="XJ596"/>
      <c r="XK596"/>
      <c r="XL596"/>
      <c r="XM596"/>
      <c r="XN596"/>
      <c r="XO596"/>
      <c r="XP596"/>
      <c r="XQ596"/>
      <c r="XR596"/>
      <c r="XS596"/>
      <c r="XT596"/>
      <c r="XU596"/>
      <c r="XV596"/>
      <c r="XW596"/>
      <c r="XX596"/>
      <c r="XY596"/>
      <c r="XZ596"/>
      <c r="YA596"/>
      <c r="YB596"/>
      <c r="YC596"/>
      <c r="YD596"/>
      <c r="YE596"/>
      <c r="YF596"/>
      <c r="YG596"/>
      <c r="YH596"/>
      <c r="YI596"/>
      <c r="YJ596"/>
      <c r="YK596"/>
      <c r="YL596"/>
      <c r="YM596"/>
      <c r="YN596"/>
      <c r="YO596"/>
      <c r="YP596"/>
      <c r="YQ596"/>
      <c r="YR596"/>
      <c r="YS596"/>
      <c r="YT596"/>
      <c r="YU596"/>
      <c r="YV596"/>
      <c r="YW596"/>
      <c r="YX596"/>
      <c r="YY596"/>
      <c r="YZ596"/>
      <c r="ZA596"/>
      <c r="ZB596"/>
      <c r="ZC596"/>
      <c r="ZD596"/>
      <c r="ZE596"/>
      <c r="ZF596"/>
      <c r="ZG596"/>
      <c r="ZH596"/>
      <c r="ZI596"/>
      <c r="ZJ596"/>
      <c r="ZK596"/>
      <c r="ZL596"/>
      <c r="ZM596"/>
      <c r="ZN596"/>
      <c r="ZO596"/>
      <c r="ZP596"/>
      <c r="ZQ596"/>
      <c r="ZR596"/>
      <c r="ZS596"/>
      <c r="ZT596"/>
      <c r="ZU596"/>
      <c r="ZV596"/>
      <c r="ZW596"/>
      <c r="ZX596"/>
      <c r="ZY596"/>
      <c r="ZZ596"/>
      <c r="AAA596"/>
      <c r="AAB596"/>
      <c r="AAC596"/>
      <c r="AAD596"/>
      <c r="AAE596"/>
      <c r="AAF596"/>
      <c r="AAG596"/>
      <c r="AAH596"/>
      <c r="AAI596"/>
      <c r="AAJ596"/>
      <c r="AAK596"/>
      <c r="AAL596"/>
      <c r="AAM596"/>
      <c r="AAN596"/>
      <c r="AAO596"/>
      <c r="AAP596"/>
      <c r="AAQ596"/>
      <c r="AAR596"/>
      <c r="AAS596"/>
      <c r="AAT596"/>
      <c r="AAU596"/>
      <c r="AAV596"/>
      <c r="AAW596"/>
      <c r="AAX596"/>
      <c r="AAY596"/>
      <c r="AAZ596"/>
      <c r="ABA596"/>
      <c r="ABB596"/>
      <c r="ABC596"/>
      <c r="ABD596"/>
      <c r="ABE596"/>
      <c r="ABF596"/>
      <c r="ABG596"/>
      <c r="ABH596"/>
      <c r="ABI596"/>
      <c r="ABJ596"/>
      <c r="ABK596"/>
      <c r="ABL596"/>
      <c r="ABM596"/>
      <c r="ABN596"/>
      <c r="ABO596"/>
      <c r="ABP596"/>
      <c r="ABQ596"/>
      <c r="ABR596"/>
      <c r="ABS596"/>
      <c r="ABT596"/>
      <c r="ABU596"/>
      <c r="ABV596"/>
      <c r="ABW596"/>
      <c r="ABX596"/>
      <c r="ABY596"/>
      <c r="ABZ596"/>
      <c r="ACA596"/>
      <c r="ACB596"/>
      <c r="ACC596"/>
      <c r="ACD596"/>
      <c r="ACE596"/>
      <c r="ACF596"/>
      <c r="ACG596"/>
      <c r="ACH596"/>
      <c r="ACI596"/>
      <c r="ACJ596"/>
      <c r="ACK596"/>
      <c r="ACL596"/>
      <c r="ACM596"/>
      <c r="ACN596"/>
      <c r="ACO596"/>
      <c r="ACP596"/>
      <c r="ACQ596"/>
      <c r="ACR596"/>
      <c r="ACS596"/>
      <c r="ACT596"/>
      <c r="ACU596"/>
      <c r="ACV596"/>
      <c r="ACW596"/>
      <c r="ACX596"/>
      <c r="ACY596"/>
      <c r="ACZ596"/>
      <c r="ADA596"/>
      <c r="ADB596"/>
      <c r="ADC596"/>
      <c r="ADD596"/>
      <c r="ADE596"/>
      <c r="ADF596"/>
      <c r="ADG596"/>
      <c r="ADH596"/>
      <c r="ADI596"/>
      <c r="ADJ596"/>
      <c r="ADK596"/>
      <c r="ADL596"/>
      <c r="ADM596"/>
      <c r="ADN596"/>
      <c r="ADO596"/>
      <c r="ADP596"/>
      <c r="ADQ596"/>
      <c r="ADR596"/>
      <c r="ADS596"/>
      <c r="ADT596"/>
      <c r="ADU596"/>
      <c r="ADV596"/>
      <c r="ADW596"/>
      <c r="ADX596"/>
      <c r="ADY596"/>
      <c r="ADZ596"/>
      <c r="AEA596"/>
      <c r="AEB596"/>
      <c r="AEC596"/>
      <c r="AED596"/>
      <c r="AEE596"/>
      <c r="AEF596"/>
      <c r="AEG596"/>
      <c r="AEH596"/>
      <c r="AEI596"/>
      <c r="AEJ596"/>
      <c r="AEK596"/>
      <c r="AEL596"/>
      <c r="AEM596"/>
      <c r="AEN596"/>
      <c r="AEO596"/>
      <c r="AEP596"/>
      <c r="AEQ596"/>
      <c r="AER596"/>
      <c r="AES596"/>
      <c r="AET596"/>
      <c r="AEU596"/>
      <c r="AEV596"/>
      <c r="AEW596"/>
      <c r="AEX596"/>
      <c r="AEY596"/>
      <c r="AEZ596"/>
      <c r="AFA596"/>
      <c r="AFB596"/>
      <c r="AFC596"/>
      <c r="AFD596"/>
      <c r="AFE596"/>
      <c r="AFF596"/>
      <c r="AFG596"/>
      <c r="AFH596"/>
      <c r="AFI596"/>
      <c r="AFJ596"/>
      <c r="AFK596"/>
      <c r="AFL596"/>
      <c r="AFM596"/>
      <c r="AFN596"/>
      <c r="AFO596"/>
      <c r="AFP596"/>
      <c r="AFQ596"/>
      <c r="AFR596"/>
      <c r="AFS596"/>
      <c r="AFT596"/>
      <c r="AFU596"/>
      <c r="AFV596"/>
      <c r="AFW596"/>
      <c r="AFX596"/>
      <c r="AFY596"/>
      <c r="AFZ596"/>
      <c r="AGA596"/>
      <c r="AGB596"/>
      <c r="AGC596"/>
      <c r="AGD596"/>
      <c r="AGE596"/>
      <c r="AGF596"/>
      <c r="AGG596"/>
      <c r="AGH596"/>
      <c r="AGI596"/>
      <c r="AGJ596"/>
      <c r="AGK596"/>
      <c r="AGL596"/>
      <c r="AGM596"/>
      <c r="AGN596"/>
      <c r="AGO596"/>
      <c r="AGP596"/>
      <c r="AGQ596"/>
      <c r="AGR596"/>
      <c r="AGS596"/>
      <c r="AGT596"/>
      <c r="AGU596"/>
      <c r="AGV596"/>
      <c r="AGW596"/>
      <c r="AGX596"/>
      <c r="AGY596"/>
      <c r="AGZ596"/>
      <c r="AHA596"/>
      <c r="AHB596"/>
      <c r="AHC596"/>
      <c r="AHD596"/>
      <c r="AHE596"/>
      <c r="AHF596"/>
      <c r="AHG596"/>
      <c r="AHH596"/>
      <c r="AHI596"/>
      <c r="AHJ596"/>
      <c r="AHK596"/>
      <c r="AHL596"/>
      <c r="AHM596"/>
      <c r="AHN596"/>
      <c r="AHO596"/>
      <c r="AHP596"/>
      <c r="AHQ596"/>
      <c r="AHR596"/>
      <c r="AHS596"/>
      <c r="AHT596"/>
      <c r="AHU596"/>
      <c r="AHV596"/>
      <c r="AHW596"/>
      <c r="AHX596"/>
      <c r="AHY596"/>
      <c r="AHZ596"/>
      <c r="AIA596"/>
      <c r="AIB596"/>
      <c r="AIC596"/>
      <c r="AID596"/>
      <c r="AIE596"/>
      <c r="AIF596"/>
      <c r="AIG596"/>
      <c r="AIH596"/>
      <c r="AII596"/>
      <c r="AIJ596"/>
      <c r="AIK596"/>
      <c r="AIL596"/>
      <c r="AIM596"/>
      <c r="AIN596"/>
      <c r="AIO596"/>
      <c r="AIP596"/>
      <c r="AIQ596"/>
      <c r="AIR596"/>
      <c r="AIS596"/>
      <c r="AIT596"/>
      <c r="AIU596"/>
      <c r="AIV596"/>
      <c r="AIW596"/>
      <c r="AIX596"/>
      <c r="AIY596"/>
      <c r="AIZ596"/>
      <c r="AJA596"/>
      <c r="AJB596"/>
      <c r="AJC596"/>
      <c r="AJD596"/>
      <c r="AJE596"/>
      <c r="AJF596"/>
      <c r="AJG596"/>
      <c r="AJH596"/>
      <c r="AJI596"/>
      <c r="AJJ596"/>
      <c r="AJK596"/>
      <c r="AJL596"/>
      <c r="AJM596"/>
      <c r="AJN596"/>
      <c r="AJO596"/>
      <c r="AJP596"/>
      <c r="AJQ596"/>
      <c r="AJR596"/>
      <c r="AJS596"/>
      <c r="AJT596"/>
      <c r="AJU596"/>
      <c r="AJV596"/>
      <c r="AJW596"/>
      <c r="AJX596"/>
      <c r="AJY596"/>
      <c r="AJZ596"/>
      <c r="AKA596"/>
      <c r="AKB596"/>
      <c r="AKC596"/>
      <c r="AKD596"/>
      <c r="AKE596"/>
      <c r="AKF596"/>
      <c r="AKG596"/>
      <c r="AKH596"/>
      <c r="AKI596"/>
      <c r="AKJ596"/>
      <c r="AKK596"/>
      <c r="AKL596"/>
      <c r="AKM596"/>
      <c r="AKN596"/>
      <c r="AKO596"/>
      <c r="AKP596"/>
      <c r="AKQ596"/>
      <c r="AKR596"/>
      <c r="AKS596"/>
      <c r="AKT596"/>
      <c r="AKU596"/>
      <c r="AKV596"/>
      <c r="AKW596"/>
      <c r="AKX596"/>
      <c r="AKY596"/>
      <c r="AKZ596"/>
      <c r="ALA596"/>
      <c r="ALB596"/>
      <c r="ALC596"/>
      <c r="ALD596"/>
      <c r="ALE596"/>
      <c r="ALF596"/>
      <c r="ALG596"/>
      <c r="ALH596"/>
      <c r="ALI596"/>
      <c r="ALJ596"/>
      <c r="ALK596"/>
      <c r="ALL596"/>
      <c r="ALM596"/>
      <c r="ALN596"/>
      <c r="ALO596"/>
      <c r="ALP596"/>
      <c r="ALQ596"/>
      <c r="ALR596"/>
      <c r="ALS596"/>
      <c r="ALT596"/>
      <c r="ALU596"/>
      <c r="ALV596"/>
      <c r="ALW596"/>
      <c r="ALX596"/>
      <c r="ALY596"/>
      <c r="ALZ596"/>
      <c r="AMA596"/>
      <c r="AMB596"/>
      <c r="AMC596"/>
      <c r="AMD596"/>
      <c r="AME596"/>
      <c r="AMF596"/>
      <c r="AMG596"/>
      <c r="AMH596"/>
      <c r="AMI596"/>
      <c r="AMJ596"/>
      <c r="AMK596"/>
      <c r="AML596"/>
      <c r="AMM596"/>
      <c r="AMN596"/>
      <c r="AMO596"/>
      <c r="AMP596"/>
      <c r="AMQ596"/>
      <c r="AMR596"/>
      <c r="AMS596"/>
      <c r="AMT596"/>
      <c r="AMU596"/>
      <c r="AMV596" s="6"/>
      <c r="AMW596" s="6"/>
      <c r="AMX596" s="6"/>
    </row>
    <row r="597" spans="3:1038" s="28" customFormat="1" x14ac:dyDescent="0.25">
      <c r="C597" s="6" t="str">
        <f t="shared" si="195"/>
        <v>US Craftmaster</v>
      </c>
      <c r="D597" s="6" t="str">
        <f t="shared" si="196"/>
        <v>HPHE2K80HD045VUN 120  (80 gal)</v>
      </c>
      <c r="E597" s="6">
        <f t="shared" si="197"/>
        <v>2500915</v>
      </c>
      <c r="F597" s="55">
        <f t="shared" si="198"/>
        <v>80</v>
      </c>
      <c r="G597" s="6" t="str">
        <f t="shared" si="199"/>
        <v>AOSmithHPTU80</v>
      </c>
      <c r="H597" s="114">
        <f t="shared" si="200"/>
        <v>0</v>
      </c>
      <c r="I597" s="152" t="str">
        <f t="shared" si="201"/>
        <v>USCraftmasterHPHE2K80UN</v>
      </c>
      <c r="J597" s="114">
        <v>3</v>
      </c>
      <c r="K597" s="219">
        <v>2.73</v>
      </c>
      <c r="L597" s="91" t="s">
        <v>188</v>
      </c>
      <c r="M597" s="32">
        <v>3</v>
      </c>
      <c r="N597" s="75">
        <f t="shared" si="202"/>
        <v>25</v>
      </c>
      <c r="O597" s="9" t="s">
        <v>46</v>
      </c>
      <c r="P597" s="62">
        <f t="shared" si="271"/>
        <v>9</v>
      </c>
      <c r="Q597" s="164">
        <f t="shared" si="267"/>
        <v>2500915</v>
      </c>
      <c r="R597" s="59" t="str">
        <f t="shared" si="203"/>
        <v>HPHE2K80HD045VUN 120  (80 gal)</v>
      </c>
      <c r="S597" s="151">
        <f t="shared" si="268"/>
        <v>1</v>
      </c>
      <c r="T597" s="10" t="s">
        <v>49</v>
      </c>
      <c r="U597" s="11">
        <v>80</v>
      </c>
      <c r="V597" s="30" t="s">
        <v>83</v>
      </c>
      <c r="W597" s="80" t="s">
        <v>103</v>
      </c>
      <c r="X597" s="85" t="str">
        <f t="shared" si="269"/>
        <v>AOSmithHPTU80</v>
      </c>
      <c r="Y597" s="113">
        <v>0</v>
      </c>
      <c r="Z597" s="42" t="s">
        <v>13</v>
      </c>
      <c r="AA597" s="43">
        <v>42545</v>
      </c>
      <c r="AB597" s="44" t="s">
        <v>80</v>
      </c>
      <c r="AC597" s="124" t="str">
        <f t="shared" si="204"/>
        <v>2,     2500915,   "HPHE2K80HD045VUN 120  (80 gal)"</v>
      </c>
      <c r="AD597" s="126" t="str">
        <f t="shared" si="272"/>
        <v>USCraftmaster</v>
      </c>
      <c r="AE597" s="127" t="s">
        <v>686</v>
      </c>
      <c r="AF597" s="167">
        <f t="shared" si="270"/>
        <v>1</v>
      </c>
      <c r="AG597" s="124" t="str">
        <f t="shared" si="205"/>
        <v xml:space="preserve">          case  HPHE2K80HD045VUN 120  (80 gal)   :   "USCraftmasterHPHE2K80UN"</v>
      </c>
      <c r="AH597" s="6">
        <v>2.73</v>
      </c>
      <c r="AI597" s="6"/>
      <c r="AJ597" s="6">
        <v>3</v>
      </c>
      <c r="AK597"/>
      <c r="AL597" s="138">
        <f t="shared" si="206"/>
        <v>2.73</v>
      </c>
      <c r="AM597" s="138" t="str">
        <f t="shared" si="207"/>
        <v/>
      </c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  <c r="CO597"/>
      <c r="CP597"/>
      <c r="CQ597"/>
      <c r="CR597"/>
      <c r="CS597"/>
      <c r="CT597"/>
      <c r="CU597"/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  <c r="DQ597"/>
      <c r="DR597"/>
      <c r="DS597"/>
      <c r="DT597"/>
      <c r="DU597"/>
      <c r="DV597"/>
      <c r="DW597"/>
      <c r="DX597"/>
      <c r="DY597"/>
      <c r="DZ597"/>
      <c r="EA597"/>
      <c r="EB597"/>
      <c r="EC597"/>
      <c r="ED597"/>
      <c r="EE597"/>
      <c r="EF597"/>
      <c r="EG597"/>
      <c r="EH597"/>
      <c r="EI597"/>
      <c r="EJ597"/>
      <c r="EK597"/>
      <c r="EL597"/>
      <c r="EM597"/>
      <c r="EN597"/>
      <c r="EO597"/>
      <c r="EP597"/>
      <c r="EQ597"/>
      <c r="ER597"/>
      <c r="ES597"/>
      <c r="ET597"/>
      <c r="EU597"/>
      <c r="EV597"/>
      <c r="EW597"/>
      <c r="EX597"/>
      <c r="EY597"/>
      <c r="EZ597"/>
      <c r="FA597"/>
      <c r="FB597"/>
      <c r="FC597"/>
      <c r="FD597"/>
      <c r="FE597"/>
      <c r="FF597"/>
      <c r="FG597"/>
      <c r="FH597"/>
      <c r="FI597"/>
      <c r="FJ597"/>
      <c r="FK597"/>
      <c r="FL597"/>
      <c r="FM597"/>
      <c r="FN597"/>
      <c r="FO597"/>
      <c r="FP597"/>
      <c r="FQ597"/>
      <c r="FR597"/>
      <c r="FS597"/>
      <c r="FT597"/>
      <c r="FU597"/>
      <c r="FV597"/>
      <c r="FW597"/>
      <c r="FX597"/>
      <c r="FY597"/>
      <c r="FZ597"/>
      <c r="GA597"/>
      <c r="GB597"/>
      <c r="GC597"/>
      <c r="GD597"/>
      <c r="GE597"/>
      <c r="GF597"/>
      <c r="GG597"/>
      <c r="GH597"/>
      <c r="GI597"/>
      <c r="GJ597"/>
      <c r="GK597"/>
      <c r="GL597"/>
      <c r="GM597"/>
      <c r="GN597"/>
      <c r="GO597"/>
      <c r="GP597"/>
      <c r="GQ597"/>
      <c r="GR597"/>
      <c r="GS597"/>
      <c r="GT597"/>
      <c r="GU597"/>
      <c r="GV597"/>
      <c r="GW597"/>
      <c r="GX597"/>
      <c r="GY597"/>
      <c r="GZ597"/>
      <c r="HA597"/>
      <c r="HB597"/>
      <c r="HC597"/>
      <c r="HD597"/>
      <c r="HE597"/>
      <c r="HF597"/>
      <c r="HG597"/>
      <c r="HH597"/>
      <c r="HI597"/>
      <c r="HJ597"/>
      <c r="HK597"/>
      <c r="HL597"/>
      <c r="HM597"/>
      <c r="HN597"/>
      <c r="HO597"/>
      <c r="HP597"/>
      <c r="HQ597"/>
      <c r="HR597"/>
      <c r="HS597"/>
      <c r="HT597"/>
      <c r="HU597"/>
      <c r="HV597"/>
      <c r="HW597"/>
      <c r="HX597"/>
      <c r="HY597"/>
      <c r="HZ597"/>
      <c r="IA597"/>
      <c r="IB597"/>
      <c r="IC597"/>
      <c r="ID597"/>
      <c r="IE597"/>
      <c r="IF597"/>
      <c r="IG597"/>
      <c r="IH597"/>
      <c r="II597"/>
      <c r="IJ597"/>
      <c r="IK597"/>
      <c r="IL597"/>
      <c r="IM597"/>
      <c r="IN597"/>
      <c r="IO597"/>
      <c r="IP597"/>
      <c r="IQ597"/>
      <c r="IR597"/>
      <c r="IS597"/>
      <c r="IT597"/>
      <c r="IU597"/>
      <c r="IV597"/>
      <c r="IW597"/>
      <c r="IX597"/>
      <c r="IY597"/>
      <c r="IZ597"/>
      <c r="JA597"/>
      <c r="JB597"/>
      <c r="JC597"/>
      <c r="JD597"/>
      <c r="JE597"/>
      <c r="JF597"/>
      <c r="JG597"/>
      <c r="JH597"/>
      <c r="JI597"/>
      <c r="JJ597"/>
      <c r="JK597"/>
      <c r="JL597"/>
      <c r="JM597"/>
      <c r="JN597"/>
      <c r="JO597"/>
      <c r="JP597"/>
      <c r="JQ597"/>
      <c r="JR597"/>
      <c r="JS597"/>
      <c r="JT597"/>
      <c r="JU597"/>
      <c r="JV597"/>
      <c r="JW597"/>
      <c r="JX597"/>
      <c r="JY597"/>
      <c r="JZ597"/>
      <c r="KA597"/>
      <c r="KB597"/>
      <c r="KC597"/>
      <c r="KD597"/>
      <c r="KE597"/>
      <c r="KF597"/>
      <c r="KG597"/>
      <c r="KH597"/>
      <c r="KI597"/>
      <c r="KJ597"/>
      <c r="KK597"/>
      <c r="KL597"/>
      <c r="KM597"/>
      <c r="KN597"/>
      <c r="KO597"/>
      <c r="KP597"/>
      <c r="KQ597"/>
      <c r="KR597"/>
      <c r="KS597"/>
      <c r="KT597"/>
      <c r="KU597"/>
      <c r="KV597"/>
      <c r="KW597"/>
      <c r="KX597"/>
      <c r="KY597"/>
      <c r="KZ597"/>
      <c r="LA597"/>
      <c r="LB597"/>
      <c r="LC597"/>
      <c r="LD597"/>
      <c r="LE597"/>
      <c r="LF597"/>
      <c r="LG597"/>
      <c r="LH597"/>
      <c r="LI597"/>
      <c r="LJ597"/>
      <c r="LK597"/>
      <c r="LL597"/>
      <c r="LM597"/>
      <c r="LN597"/>
      <c r="LO597"/>
      <c r="LP597"/>
      <c r="LQ597"/>
      <c r="LR597"/>
      <c r="LS597"/>
      <c r="LT597"/>
      <c r="LU597"/>
      <c r="LV597"/>
      <c r="LW597"/>
      <c r="LX597"/>
      <c r="LY597"/>
      <c r="LZ597"/>
      <c r="MA597"/>
      <c r="MB597"/>
      <c r="MC597"/>
      <c r="MD597"/>
      <c r="ME597"/>
      <c r="MF597"/>
      <c r="MG597"/>
      <c r="MH597"/>
      <c r="MI597"/>
      <c r="MJ597"/>
      <c r="MK597"/>
      <c r="ML597"/>
      <c r="MM597"/>
      <c r="MN597"/>
      <c r="MO597"/>
      <c r="MP597"/>
      <c r="MQ597"/>
      <c r="MR597"/>
      <c r="MS597"/>
      <c r="MT597"/>
      <c r="MU597"/>
      <c r="MV597"/>
      <c r="MW597"/>
      <c r="MX597"/>
      <c r="MY597"/>
      <c r="MZ597"/>
      <c r="NA597"/>
      <c r="NB597"/>
      <c r="NC597"/>
      <c r="ND597"/>
      <c r="NE597"/>
      <c r="NF597"/>
      <c r="NG597"/>
      <c r="NH597"/>
      <c r="NI597"/>
      <c r="NJ597"/>
      <c r="NK597"/>
      <c r="NL597"/>
      <c r="NM597"/>
      <c r="NN597"/>
      <c r="NO597"/>
      <c r="NP597"/>
      <c r="NQ597"/>
      <c r="NR597"/>
      <c r="NS597"/>
      <c r="NT597"/>
      <c r="NU597"/>
      <c r="NV597"/>
      <c r="NW597"/>
      <c r="NX597"/>
      <c r="NY597"/>
      <c r="NZ597"/>
      <c r="OA597"/>
      <c r="OB597"/>
      <c r="OC597"/>
      <c r="OD597"/>
      <c r="OE597"/>
      <c r="OF597"/>
      <c r="OG597"/>
      <c r="OH597"/>
      <c r="OI597"/>
      <c r="OJ597"/>
      <c r="OK597"/>
      <c r="OL597"/>
      <c r="OM597"/>
      <c r="ON597"/>
      <c r="OO597"/>
      <c r="OP597"/>
      <c r="OQ597"/>
      <c r="OR597"/>
      <c r="OS597"/>
      <c r="OT597"/>
      <c r="OU597"/>
      <c r="OV597"/>
      <c r="OW597"/>
      <c r="OX597"/>
      <c r="OY597"/>
      <c r="OZ597"/>
      <c r="PA597"/>
      <c r="PB597"/>
      <c r="PC597"/>
      <c r="PD597"/>
      <c r="PE597"/>
      <c r="PF597"/>
      <c r="PG597"/>
      <c r="PH597"/>
      <c r="PI597"/>
      <c r="PJ597"/>
      <c r="PK597"/>
      <c r="PL597"/>
      <c r="PM597"/>
      <c r="PN597"/>
      <c r="PO597"/>
      <c r="PP597"/>
      <c r="PQ597"/>
      <c r="PR597"/>
      <c r="PS597"/>
      <c r="PT597"/>
      <c r="PU597"/>
      <c r="PV597"/>
      <c r="PW597"/>
      <c r="PX597"/>
      <c r="PY597"/>
      <c r="PZ597"/>
      <c r="QA597"/>
      <c r="QB597"/>
      <c r="QC597"/>
      <c r="QD597"/>
      <c r="QE597"/>
      <c r="QF597"/>
      <c r="QG597"/>
      <c r="QH597"/>
      <c r="QI597"/>
      <c r="QJ597"/>
      <c r="QK597"/>
      <c r="QL597"/>
      <c r="QM597"/>
      <c r="QN597"/>
      <c r="QO597"/>
      <c r="QP597"/>
      <c r="QQ597"/>
      <c r="QR597"/>
      <c r="QS597"/>
      <c r="QT597"/>
      <c r="QU597"/>
      <c r="QV597"/>
      <c r="QW597"/>
      <c r="QX597"/>
      <c r="QY597"/>
      <c r="QZ597"/>
      <c r="RA597"/>
      <c r="RB597"/>
      <c r="RC597"/>
      <c r="RD597"/>
      <c r="RE597"/>
      <c r="RF597"/>
      <c r="RG597"/>
      <c r="RH597"/>
      <c r="RI597"/>
      <c r="RJ597"/>
      <c r="RK597"/>
      <c r="RL597"/>
      <c r="RM597"/>
      <c r="RN597"/>
      <c r="RO597"/>
      <c r="RP597"/>
      <c r="RQ597"/>
      <c r="RR597"/>
      <c r="RS597"/>
      <c r="RT597"/>
      <c r="RU597"/>
      <c r="RV597"/>
      <c r="RW597"/>
      <c r="RX597"/>
      <c r="RY597"/>
      <c r="RZ597"/>
      <c r="SA597"/>
      <c r="SB597"/>
      <c r="SC597"/>
      <c r="SD597"/>
      <c r="SE597"/>
      <c r="SF597"/>
      <c r="SG597"/>
      <c r="SH597"/>
      <c r="SI597"/>
      <c r="SJ597"/>
      <c r="SK597"/>
      <c r="SL597"/>
      <c r="SM597"/>
      <c r="SN597"/>
      <c r="SO597"/>
      <c r="SP597"/>
      <c r="SQ597"/>
      <c r="SR597"/>
      <c r="SS597"/>
      <c r="ST597"/>
      <c r="SU597"/>
      <c r="SV597"/>
      <c r="SW597"/>
      <c r="SX597"/>
      <c r="SY597"/>
      <c r="SZ597"/>
      <c r="TA597"/>
      <c r="TB597"/>
      <c r="TC597"/>
      <c r="TD597"/>
      <c r="TE597"/>
      <c r="TF597"/>
      <c r="TG597"/>
      <c r="TH597"/>
      <c r="TI597"/>
      <c r="TJ597"/>
      <c r="TK597"/>
      <c r="TL597"/>
      <c r="TM597"/>
      <c r="TN597"/>
      <c r="TO597"/>
      <c r="TP597"/>
      <c r="TQ597"/>
      <c r="TR597"/>
      <c r="TS597"/>
      <c r="TT597"/>
      <c r="TU597"/>
      <c r="TV597"/>
      <c r="TW597"/>
      <c r="TX597"/>
      <c r="TY597"/>
      <c r="TZ597"/>
      <c r="UA597"/>
      <c r="UB597"/>
      <c r="UC597"/>
      <c r="UD597"/>
      <c r="UE597"/>
      <c r="UF597"/>
      <c r="UG597"/>
      <c r="UH597"/>
      <c r="UI597"/>
      <c r="UJ597"/>
      <c r="UK597"/>
      <c r="UL597"/>
      <c r="UM597"/>
      <c r="UN597"/>
      <c r="UO597"/>
      <c r="UP597"/>
      <c r="UQ597"/>
      <c r="UR597"/>
      <c r="US597"/>
      <c r="UT597"/>
      <c r="UU597"/>
      <c r="UV597"/>
      <c r="UW597"/>
      <c r="UX597"/>
      <c r="UY597"/>
      <c r="UZ597"/>
      <c r="VA597"/>
      <c r="VB597"/>
      <c r="VC597"/>
      <c r="VD597"/>
      <c r="VE597"/>
      <c r="VF597"/>
      <c r="VG597"/>
      <c r="VH597"/>
      <c r="VI597"/>
      <c r="VJ597"/>
      <c r="VK597"/>
      <c r="VL597"/>
      <c r="VM597"/>
      <c r="VN597"/>
      <c r="VO597"/>
      <c r="VP597"/>
      <c r="VQ597"/>
      <c r="VR597"/>
      <c r="VS597"/>
      <c r="VT597"/>
      <c r="VU597"/>
      <c r="VV597"/>
      <c r="VW597"/>
      <c r="VX597"/>
      <c r="VY597"/>
      <c r="VZ597"/>
      <c r="WA597"/>
      <c r="WB597"/>
      <c r="WC597"/>
      <c r="WD597"/>
      <c r="WE597"/>
      <c r="WF597"/>
      <c r="WG597"/>
      <c r="WH597"/>
      <c r="WI597"/>
      <c r="WJ597"/>
      <c r="WK597"/>
      <c r="WL597"/>
      <c r="WM597"/>
      <c r="WN597"/>
      <c r="WO597"/>
      <c r="WP597"/>
      <c r="WQ597"/>
      <c r="WR597"/>
      <c r="WS597"/>
      <c r="WT597"/>
      <c r="WU597"/>
      <c r="WV597"/>
      <c r="WW597"/>
      <c r="WX597"/>
      <c r="WY597"/>
      <c r="WZ597"/>
      <c r="XA597"/>
      <c r="XB597"/>
      <c r="XC597"/>
      <c r="XD597"/>
      <c r="XE597"/>
      <c r="XF597"/>
      <c r="XG597"/>
      <c r="XH597"/>
      <c r="XI597"/>
      <c r="XJ597"/>
      <c r="XK597"/>
      <c r="XL597"/>
      <c r="XM597"/>
      <c r="XN597"/>
      <c r="XO597"/>
      <c r="XP597"/>
      <c r="XQ597"/>
      <c r="XR597"/>
      <c r="XS597"/>
      <c r="XT597"/>
      <c r="XU597"/>
      <c r="XV597"/>
      <c r="XW597"/>
      <c r="XX597"/>
      <c r="XY597"/>
      <c r="XZ597"/>
      <c r="YA597"/>
      <c r="YB597"/>
      <c r="YC597"/>
      <c r="YD597"/>
      <c r="YE597"/>
      <c r="YF597"/>
      <c r="YG597"/>
      <c r="YH597"/>
      <c r="YI597"/>
      <c r="YJ597"/>
      <c r="YK597"/>
      <c r="YL597"/>
      <c r="YM597"/>
      <c r="YN597"/>
      <c r="YO597"/>
      <c r="YP597"/>
      <c r="YQ597"/>
      <c r="YR597"/>
      <c r="YS597"/>
      <c r="YT597"/>
      <c r="YU597"/>
      <c r="YV597"/>
      <c r="YW597"/>
      <c r="YX597"/>
      <c r="YY597"/>
      <c r="YZ597"/>
      <c r="ZA597"/>
      <c r="ZB597"/>
      <c r="ZC597"/>
      <c r="ZD597"/>
      <c r="ZE597"/>
      <c r="ZF597"/>
      <c r="ZG597"/>
      <c r="ZH597"/>
      <c r="ZI597"/>
      <c r="ZJ597"/>
      <c r="ZK597"/>
      <c r="ZL597"/>
      <c r="ZM597"/>
      <c r="ZN597"/>
      <c r="ZO597"/>
      <c r="ZP597"/>
      <c r="ZQ597"/>
      <c r="ZR597"/>
      <c r="ZS597"/>
      <c r="ZT597"/>
      <c r="ZU597"/>
      <c r="ZV597"/>
      <c r="ZW597"/>
      <c r="ZX597"/>
      <c r="ZY597"/>
      <c r="ZZ597"/>
      <c r="AAA597"/>
      <c r="AAB597"/>
      <c r="AAC597"/>
      <c r="AAD597"/>
      <c r="AAE597"/>
      <c r="AAF597"/>
      <c r="AAG597"/>
      <c r="AAH597"/>
      <c r="AAI597"/>
      <c r="AAJ597"/>
      <c r="AAK597"/>
      <c r="AAL597"/>
      <c r="AAM597"/>
      <c r="AAN597"/>
      <c r="AAO597"/>
      <c r="AAP597"/>
      <c r="AAQ597"/>
      <c r="AAR597"/>
      <c r="AAS597"/>
      <c r="AAT597"/>
      <c r="AAU597"/>
      <c r="AAV597"/>
      <c r="AAW597"/>
      <c r="AAX597"/>
      <c r="AAY597"/>
      <c r="AAZ597"/>
      <c r="ABA597"/>
      <c r="ABB597"/>
      <c r="ABC597"/>
      <c r="ABD597"/>
      <c r="ABE597"/>
      <c r="ABF597"/>
      <c r="ABG597"/>
      <c r="ABH597"/>
      <c r="ABI597"/>
      <c r="ABJ597"/>
      <c r="ABK597"/>
      <c r="ABL597"/>
      <c r="ABM597"/>
      <c r="ABN597"/>
      <c r="ABO597"/>
      <c r="ABP597"/>
      <c r="ABQ597"/>
      <c r="ABR597"/>
      <c r="ABS597"/>
      <c r="ABT597"/>
      <c r="ABU597"/>
      <c r="ABV597"/>
      <c r="ABW597"/>
      <c r="ABX597"/>
      <c r="ABY597"/>
      <c r="ABZ597"/>
      <c r="ACA597"/>
      <c r="ACB597"/>
      <c r="ACC597"/>
      <c r="ACD597"/>
      <c r="ACE597"/>
      <c r="ACF597"/>
      <c r="ACG597"/>
      <c r="ACH597"/>
      <c r="ACI597"/>
      <c r="ACJ597"/>
      <c r="ACK597"/>
      <c r="ACL597"/>
      <c r="ACM597"/>
      <c r="ACN597"/>
      <c r="ACO597"/>
      <c r="ACP597"/>
      <c r="ACQ597"/>
      <c r="ACR597"/>
      <c r="ACS597"/>
      <c r="ACT597"/>
      <c r="ACU597"/>
      <c r="ACV597"/>
      <c r="ACW597"/>
      <c r="ACX597"/>
      <c r="ACY597"/>
      <c r="ACZ597"/>
      <c r="ADA597"/>
      <c r="ADB597"/>
      <c r="ADC597"/>
      <c r="ADD597"/>
      <c r="ADE597"/>
      <c r="ADF597"/>
      <c r="ADG597"/>
      <c r="ADH597"/>
      <c r="ADI597"/>
      <c r="ADJ597"/>
      <c r="ADK597"/>
      <c r="ADL597"/>
      <c r="ADM597"/>
      <c r="ADN597"/>
      <c r="ADO597"/>
      <c r="ADP597"/>
      <c r="ADQ597"/>
      <c r="ADR597"/>
      <c r="ADS597"/>
      <c r="ADT597"/>
      <c r="ADU597"/>
      <c r="ADV597"/>
      <c r="ADW597"/>
      <c r="ADX597"/>
      <c r="ADY597"/>
      <c r="ADZ597"/>
      <c r="AEA597"/>
      <c r="AEB597"/>
      <c r="AEC597"/>
      <c r="AED597"/>
      <c r="AEE597"/>
      <c r="AEF597"/>
      <c r="AEG597"/>
      <c r="AEH597"/>
      <c r="AEI597"/>
      <c r="AEJ597"/>
      <c r="AEK597"/>
      <c r="AEL597"/>
      <c r="AEM597"/>
      <c r="AEN597"/>
      <c r="AEO597"/>
      <c r="AEP597"/>
      <c r="AEQ597"/>
      <c r="AER597"/>
      <c r="AES597"/>
      <c r="AET597"/>
      <c r="AEU597"/>
      <c r="AEV597"/>
      <c r="AEW597"/>
      <c r="AEX597"/>
      <c r="AEY597"/>
      <c r="AEZ597"/>
      <c r="AFA597"/>
      <c r="AFB597"/>
      <c r="AFC597"/>
      <c r="AFD597"/>
      <c r="AFE597"/>
      <c r="AFF597"/>
      <c r="AFG597"/>
      <c r="AFH597"/>
      <c r="AFI597"/>
      <c r="AFJ597"/>
      <c r="AFK597"/>
      <c r="AFL597"/>
      <c r="AFM597"/>
      <c r="AFN597"/>
      <c r="AFO597"/>
      <c r="AFP597"/>
      <c r="AFQ597"/>
      <c r="AFR597"/>
      <c r="AFS597"/>
      <c r="AFT597"/>
      <c r="AFU597"/>
      <c r="AFV597"/>
      <c r="AFW597"/>
      <c r="AFX597"/>
      <c r="AFY597"/>
      <c r="AFZ597"/>
      <c r="AGA597"/>
      <c r="AGB597"/>
      <c r="AGC597"/>
      <c r="AGD597"/>
      <c r="AGE597"/>
      <c r="AGF597"/>
      <c r="AGG597"/>
      <c r="AGH597"/>
      <c r="AGI597"/>
      <c r="AGJ597"/>
      <c r="AGK597"/>
      <c r="AGL597"/>
      <c r="AGM597"/>
      <c r="AGN597"/>
      <c r="AGO597"/>
      <c r="AGP597"/>
      <c r="AGQ597"/>
      <c r="AGR597"/>
      <c r="AGS597"/>
      <c r="AGT597"/>
      <c r="AGU597"/>
      <c r="AGV597"/>
      <c r="AGW597"/>
      <c r="AGX597"/>
      <c r="AGY597"/>
      <c r="AGZ597"/>
      <c r="AHA597"/>
      <c r="AHB597"/>
      <c r="AHC597"/>
      <c r="AHD597"/>
      <c r="AHE597"/>
      <c r="AHF597"/>
      <c r="AHG597"/>
      <c r="AHH597"/>
      <c r="AHI597"/>
      <c r="AHJ597"/>
      <c r="AHK597"/>
      <c r="AHL597"/>
      <c r="AHM597"/>
      <c r="AHN597"/>
      <c r="AHO597"/>
      <c r="AHP597"/>
      <c r="AHQ597"/>
      <c r="AHR597"/>
      <c r="AHS597"/>
      <c r="AHT597"/>
      <c r="AHU597"/>
      <c r="AHV597"/>
      <c r="AHW597"/>
      <c r="AHX597"/>
      <c r="AHY597"/>
      <c r="AHZ597"/>
      <c r="AIA597"/>
      <c r="AIB597"/>
      <c r="AIC597"/>
      <c r="AID597"/>
      <c r="AIE597"/>
      <c r="AIF597"/>
      <c r="AIG597"/>
      <c r="AIH597"/>
      <c r="AII597"/>
      <c r="AIJ597"/>
      <c r="AIK597"/>
      <c r="AIL597"/>
      <c r="AIM597"/>
      <c r="AIN597"/>
      <c r="AIO597"/>
      <c r="AIP597"/>
      <c r="AIQ597"/>
      <c r="AIR597"/>
      <c r="AIS597"/>
      <c r="AIT597"/>
      <c r="AIU597"/>
      <c r="AIV597"/>
      <c r="AIW597"/>
      <c r="AIX597"/>
      <c r="AIY597"/>
      <c r="AIZ597"/>
      <c r="AJA597"/>
      <c r="AJB597"/>
      <c r="AJC597"/>
      <c r="AJD597"/>
      <c r="AJE597"/>
      <c r="AJF597"/>
      <c r="AJG597"/>
      <c r="AJH597"/>
      <c r="AJI597"/>
      <c r="AJJ597"/>
      <c r="AJK597"/>
      <c r="AJL597"/>
      <c r="AJM597"/>
      <c r="AJN597"/>
      <c r="AJO597"/>
      <c r="AJP597"/>
      <c r="AJQ597"/>
      <c r="AJR597"/>
      <c r="AJS597"/>
      <c r="AJT597"/>
      <c r="AJU597"/>
      <c r="AJV597"/>
      <c r="AJW597"/>
      <c r="AJX597"/>
      <c r="AJY597"/>
      <c r="AJZ597"/>
      <c r="AKA597"/>
      <c r="AKB597"/>
      <c r="AKC597"/>
      <c r="AKD597"/>
      <c r="AKE597"/>
      <c r="AKF597"/>
      <c r="AKG597"/>
      <c r="AKH597"/>
      <c r="AKI597"/>
      <c r="AKJ597"/>
      <c r="AKK597"/>
      <c r="AKL597"/>
      <c r="AKM597"/>
      <c r="AKN597"/>
      <c r="AKO597"/>
      <c r="AKP597"/>
      <c r="AKQ597"/>
      <c r="AKR597"/>
      <c r="AKS597"/>
      <c r="AKT597"/>
      <c r="AKU597"/>
      <c r="AKV597"/>
      <c r="AKW597"/>
      <c r="AKX597"/>
      <c r="AKY597"/>
      <c r="AKZ597"/>
      <c r="ALA597"/>
      <c r="ALB597"/>
      <c r="ALC597"/>
      <c r="ALD597"/>
      <c r="ALE597"/>
      <c r="ALF597"/>
      <c r="ALG597"/>
      <c r="ALH597"/>
      <c r="ALI597"/>
      <c r="ALJ597"/>
      <c r="ALK597"/>
      <c r="ALL597"/>
      <c r="ALM597"/>
      <c r="ALN597"/>
      <c r="ALO597"/>
      <c r="ALP597"/>
      <c r="ALQ597"/>
      <c r="ALR597"/>
      <c r="ALS597"/>
      <c r="ALT597"/>
      <c r="ALU597"/>
      <c r="ALV597"/>
      <c r="ALW597"/>
      <c r="ALX597"/>
      <c r="ALY597"/>
      <c r="ALZ597"/>
      <c r="AMA597"/>
      <c r="AMB597"/>
      <c r="AMC597"/>
      <c r="AMD597"/>
      <c r="AME597"/>
      <c r="AMF597"/>
      <c r="AMG597"/>
      <c r="AMH597"/>
      <c r="AMI597"/>
      <c r="AMJ597"/>
      <c r="AMK597"/>
      <c r="AML597"/>
      <c r="AMM597"/>
      <c r="AMN597"/>
      <c r="AMO597"/>
      <c r="AMP597"/>
      <c r="AMQ597"/>
      <c r="AMR597"/>
      <c r="AMS597"/>
      <c r="AMT597"/>
      <c r="AMU597"/>
      <c r="AMV597" s="6"/>
      <c r="AMW597" s="6"/>
      <c r="AMX597" s="6"/>
    </row>
    <row r="598" spans="3:1038" s="28" customFormat="1" x14ac:dyDescent="0.25">
      <c r="C598" s="6" t="str">
        <f t="shared" si="195"/>
        <v>Whirlpool</v>
      </c>
      <c r="D598" s="6" t="str">
        <f t="shared" si="196"/>
        <v>HPE2K60HD045V  (60 gal)</v>
      </c>
      <c r="E598" s="6">
        <f t="shared" si="197"/>
        <v>2600111</v>
      </c>
      <c r="F598" s="55">
        <f t="shared" si="198"/>
        <v>60</v>
      </c>
      <c r="G598" s="6" t="str">
        <f t="shared" si="199"/>
        <v>AOSmithPHPT60</v>
      </c>
      <c r="H598" s="114">
        <f t="shared" si="200"/>
        <v>0</v>
      </c>
      <c r="I598" s="152" t="str">
        <f t="shared" si="201"/>
        <v>WhirlpoolHPE2K60</v>
      </c>
      <c r="J598" s="114">
        <v>1</v>
      </c>
      <c r="K598" s="220">
        <v>0</v>
      </c>
      <c r="L598" s="91" t="s">
        <v>188</v>
      </c>
      <c r="M598" s="33">
        <v>1</v>
      </c>
      <c r="N598" s="75">
        <f t="shared" si="202"/>
        <v>26</v>
      </c>
      <c r="O598" s="203" t="s">
        <v>50</v>
      </c>
      <c r="P598" s="61">
        <v>1</v>
      </c>
      <c r="Q598" s="164">
        <f t="shared" si="267"/>
        <v>2600111</v>
      </c>
      <c r="R598" s="59" t="str">
        <f t="shared" si="203"/>
        <v>HPE2K60HD045V  (60 gal)</v>
      </c>
      <c r="S598" s="151">
        <f t="shared" si="268"/>
        <v>2</v>
      </c>
      <c r="T598" s="19" t="s">
        <v>110</v>
      </c>
      <c r="U598" s="20">
        <v>60</v>
      </c>
      <c r="V598" s="31" t="s">
        <v>104</v>
      </c>
      <c r="W598" s="80" t="s">
        <v>104</v>
      </c>
      <c r="X598" s="85" t="str">
        <f t="shared" si="269"/>
        <v>AOSmithPHPT60</v>
      </c>
      <c r="Y598" s="113">
        <v>0</v>
      </c>
      <c r="Z598" s="45"/>
      <c r="AA598" s="45"/>
      <c r="AB598" s="44"/>
      <c r="AC598" s="124" t="str">
        <f t="shared" si="204"/>
        <v>2,     2600111,   "HPE2K60HD045V  (60 gal)"</v>
      </c>
      <c r="AD598" s="125" t="str">
        <f>O598</f>
        <v>Whirlpool</v>
      </c>
      <c r="AE598" s="127" t="s">
        <v>687</v>
      </c>
      <c r="AF598" s="167">
        <f t="shared" si="270"/>
        <v>1</v>
      </c>
      <c r="AG598" s="124" t="str">
        <f t="shared" si="205"/>
        <v xml:space="preserve">          case  HPE2K60HD045V  (60 gal)   :   "WhirlpoolHPE2K60"</v>
      </c>
      <c r="AH598" s="6" t="s">
        <v>1274</v>
      </c>
      <c r="AI598" s="6" t="s">
        <v>1274</v>
      </c>
      <c r="AJ598" s="6">
        <v>1</v>
      </c>
      <c r="AK598" s="18"/>
      <c r="AL598" s="138" t="str">
        <f t="shared" si="206"/>
        <v/>
      </c>
      <c r="AM598" s="138" t="str">
        <f t="shared" si="207"/>
        <v/>
      </c>
      <c r="AN598" s="18"/>
      <c r="AO598" s="18"/>
      <c r="AP598" s="18"/>
      <c r="AQ598" s="18"/>
      <c r="AR598" s="18"/>
    </row>
    <row r="599" spans="3:1038" s="28" customFormat="1" x14ac:dyDescent="0.25">
      <c r="C599" s="6" t="str">
        <f t="shared" si="195"/>
        <v>Whirlpool</v>
      </c>
      <c r="D599" s="6" t="str">
        <f t="shared" si="196"/>
        <v>HPE2K80HD045V  (80 gal)</v>
      </c>
      <c r="E599" s="6">
        <f t="shared" si="197"/>
        <v>2600212</v>
      </c>
      <c r="F599" s="55">
        <f t="shared" si="198"/>
        <v>80</v>
      </c>
      <c r="G599" s="6" t="str">
        <f t="shared" si="199"/>
        <v>AOSmithPHPT80</v>
      </c>
      <c r="H599" s="114">
        <f t="shared" si="200"/>
        <v>0</v>
      </c>
      <c r="I599" s="152" t="str">
        <f t="shared" si="201"/>
        <v>WhirlpoolHPE2K80</v>
      </c>
      <c r="J599" s="114">
        <v>1</v>
      </c>
      <c r="K599" s="220">
        <v>0</v>
      </c>
      <c r="L599" s="91" t="s">
        <v>188</v>
      </c>
      <c r="M599" s="33">
        <v>1</v>
      </c>
      <c r="N599" s="75">
        <f t="shared" si="202"/>
        <v>26</v>
      </c>
      <c r="O599" s="18" t="s">
        <v>50</v>
      </c>
      <c r="P599" s="62">
        <f t="shared" ref="P599:P610" si="273">P598+1</f>
        <v>2</v>
      </c>
      <c r="Q599" s="164">
        <f t="shared" si="267"/>
        <v>2600212</v>
      </c>
      <c r="R599" s="59" t="str">
        <f t="shared" si="203"/>
        <v>HPE2K80HD045V  (80 gal)</v>
      </c>
      <c r="S599" s="151">
        <f t="shared" si="268"/>
        <v>2</v>
      </c>
      <c r="T599" s="19" t="s">
        <v>114</v>
      </c>
      <c r="U599" s="20">
        <v>80</v>
      </c>
      <c r="V599" s="31" t="s">
        <v>105</v>
      </c>
      <c r="W599" s="80" t="s">
        <v>105</v>
      </c>
      <c r="X599" s="85" t="str">
        <f t="shared" si="269"/>
        <v>AOSmithPHPT80</v>
      </c>
      <c r="Y599" s="113">
        <v>0</v>
      </c>
      <c r="Z599" s="45"/>
      <c r="AA599" s="45"/>
      <c r="AB599" s="44"/>
      <c r="AC599" s="124" t="str">
        <f t="shared" si="204"/>
        <v>2,     2600212,   "HPE2K80HD045V  (80 gal)"</v>
      </c>
      <c r="AD599" s="126" t="str">
        <f t="shared" ref="AD599:AD610" si="274">AD598</f>
        <v>Whirlpool</v>
      </c>
      <c r="AE599" s="127" t="s">
        <v>688</v>
      </c>
      <c r="AF599" s="167">
        <f t="shared" si="270"/>
        <v>1</v>
      </c>
      <c r="AG599" s="124" t="str">
        <f t="shared" si="205"/>
        <v xml:space="preserve">          case  HPE2K80HD045V  (80 gal)   :   "WhirlpoolHPE2K80"</v>
      </c>
      <c r="AH599" s="6" t="s">
        <v>1275</v>
      </c>
      <c r="AI599" s="6">
        <v>2.33</v>
      </c>
      <c r="AJ599" s="6">
        <v>1</v>
      </c>
      <c r="AK599" s="18"/>
      <c r="AL599" s="138" t="str">
        <f t="shared" si="206"/>
        <v/>
      </c>
      <c r="AM599" s="138" t="str">
        <f t="shared" si="207"/>
        <v/>
      </c>
      <c r="AN599" s="18"/>
      <c r="AO599" s="18"/>
      <c r="AP599" s="18"/>
      <c r="AQ599" s="18"/>
      <c r="AR599" s="18"/>
    </row>
    <row r="600" spans="3:1038" s="28" customFormat="1" x14ac:dyDescent="0.25">
      <c r="C600" s="6" t="str">
        <f t="shared" si="195"/>
        <v>Whirlpool</v>
      </c>
      <c r="D600" s="6" t="str">
        <f t="shared" si="196"/>
        <v>HPHE2K50HD045V 120  (50 gal)</v>
      </c>
      <c r="E600" s="6">
        <f t="shared" si="197"/>
        <v>2600313</v>
      </c>
      <c r="F600" s="55">
        <f t="shared" si="198"/>
        <v>50</v>
      </c>
      <c r="G600" s="6" t="str">
        <f t="shared" si="199"/>
        <v>AOSmithHPTU50</v>
      </c>
      <c r="H600" s="114">
        <f t="shared" si="200"/>
        <v>0</v>
      </c>
      <c r="I600" s="152" t="str">
        <f t="shared" si="201"/>
        <v>WhirlpoolHPHE2K50</v>
      </c>
      <c r="J600" s="114">
        <v>3</v>
      </c>
      <c r="K600" s="219">
        <v>3.42</v>
      </c>
      <c r="L600" s="91" t="s">
        <v>188</v>
      </c>
      <c r="M600" s="32">
        <v>3</v>
      </c>
      <c r="N600" s="75">
        <f t="shared" si="202"/>
        <v>26</v>
      </c>
      <c r="O600" s="9" t="s">
        <v>50</v>
      </c>
      <c r="P600" s="62">
        <f t="shared" si="273"/>
        <v>3</v>
      </c>
      <c r="Q600" s="164">
        <f t="shared" si="267"/>
        <v>2600313</v>
      </c>
      <c r="R600" s="59" t="str">
        <f t="shared" si="203"/>
        <v>HPHE2K50HD045V 120  (50 gal)</v>
      </c>
      <c r="S600" s="151">
        <f t="shared" si="268"/>
        <v>1</v>
      </c>
      <c r="T600" s="10" t="s">
        <v>51</v>
      </c>
      <c r="U600" s="11">
        <v>50</v>
      </c>
      <c r="V600" s="30" t="s">
        <v>81</v>
      </c>
      <c r="W600" s="80" t="s">
        <v>106</v>
      </c>
      <c r="X600" s="85" t="str">
        <f t="shared" si="269"/>
        <v>AOSmithHPTU50</v>
      </c>
      <c r="Y600" s="113">
        <v>0</v>
      </c>
      <c r="Z600" s="42" t="s">
        <v>8</v>
      </c>
      <c r="AA600" s="43">
        <v>42545</v>
      </c>
      <c r="AB600" s="44" t="s">
        <v>80</v>
      </c>
      <c r="AC600" s="124" t="str">
        <f t="shared" si="204"/>
        <v>2,     2600313,   "HPHE2K50HD045V 120  (50 gal)"</v>
      </c>
      <c r="AD600" s="126" t="str">
        <f t="shared" si="274"/>
        <v>Whirlpool</v>
      </c>
      <c r="AE600" s="127" t="s">
        <v>689</v>
      </c>
      <c r="AF600" s="167">
        <f t="shared" si="270"/>
        <v>1</v>
      </c>
      <c r="AG600" s="124" t="str">
        <f t="shared" si="205"/>
        <v xml:space="preserve">          case  HPHE2K50HD045V 120  (50 gal)   :   "WhirlpoolHPHE2K50"</v>
      </c>
      <c r="AH600" s="6">
        <v>3.42</v>
      </c>
      <c r="AI600" s="6"/>
      <c r="AJ600" s="6">
        <v>3</v>
      </c>
      <c r="AK600"/>
      <c r="AL600" s="138">
        <f t="shared" si="206"/>
        <v>3.42</v>
      </c>
      <c r="AM600" s="138" t="str">
        <f t="shared" si="207"/>
        <v/>
      </c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  <c r="DQ600"/>
      <c r="DR600"/>
      <c r="DS600"/>
      <c r="DT600"/>
      <c r="DU600"/>
      <c r="DV600"/>
      <c r="DW600"/>
      <c r="DX600"/>
      <c r="DY600"/>
      <c r="DZ600"/>
      <c r="EA600"/>
      <c r="EB600"/>
      <c r="EC600"/>
      <c r="ED600"/>
      <c r="EE600"/>
      <c r="EF600"/>
      <c r="EG600"/>
      <c r="EH600"/>
      <c r="EI600"/>
      <c r="EJ600"/>
      <c r="EK600"/>
      <c r="EL600"/>
      <c r="EM600"/>
      <c r="EN600"/>
      <c r="EO600"/>
      <c r="EP600"/>
      <c r="EQ600"/>
      <c r="ER600"/>
      <c r="ES600"/>
      <c r="ET600"/>
      <c r="EU600"/>
      <c r="EV600"/>
      <c r="EW600"/>
      <c r="EX600"/>
      <c r="EY600"/>
      <c r="EZ600"/>
      <c r="FA600"/>
      <c r="FB600"/>
      <c r="FC600"/>
      <c r="FD600"/>
      <c r="FE600"/>
      <c r="FF600"/>
      <c r="FG600"/>
      <c r="FH600"/>
      <c r="FI600"/>
      <c r="FJ600"/>
      <c r="FK600"/>
      <c r="FL600"/>
      <c r="FM600"/>
      <c r="FN600"/>
      <c r="FO600"/>
      <c r="FP600"/>
      <c r="FQ600"/>
      <c r="FR600"/>
      <c r="FS600"/>
      <c r="FT600"/>
      <c r="FU600"/>
      <c r="FV600"/>
      <c r="FW600"/>
      <c r="FX600"/>
      <c r="FY600"/>
      <c r="FZ600"/>
      <c r="GA600"/>
      <c r="GB600"/>
      <c r="GC600"/>
      <c r="GD600"/>
      <c r="GE600"/>
      <c r="GF600"/>
      <c r="GG600"/>
      <c r="GH600"/>
      <c r="GI600"/>
      <c r="GJ600"/>
      <c r="GK600"/>
      <c r="GL600"/>
      <c r="GM600"/>
      <c r="GN600"/>
      <c r="GO600"/>
      <c r="GP600"/>
      <c r="GQ600"/>
      <c r="GR600"/>
      <c r="GS600"/>
      <c r="GT600"/>
      <c r="GU600"/>
      <c r="GV600"/>
      <c r="GW600"/>
      <c r="GX600"/>
      <c r="GY600"/>
      <c r="GZ600"/>
      <c r="HA600"/>
      <c r="HB600"/>
      <c r="HC600"/>
      <c r="HD600"/>
      <c r="HE600"/>
      <c r="HF600"/>
      <c r="HG600"/>
      <c r="HH600"/>
      <c r="HI600"/>
      <c r="HJ600"/>
      <c r="HK600"/>
      <c r="HL600"/>
      <c r="HM600"/>
      <c r="HN600"/>
      <c r="HO600"/>
      <c r="HP600"/>
      <c r="HQ600"/>
      <c r="HR600"/>
      <c r="HS600"/>
      <c r="HT600"/>
      <c r="HU600"/>
      <c r="HV600"/>
      <c r="HW600"/>
      <c r="HX600"/>
      <c r="HY600"/>
      <c r="HZ600"/>
      <c r="IA600"/>
      <c r="IB600"/>
      <c r="IC600"/>
      <c r="ID600"/>
      <c r="IE600"/>
      <c r="IF600"/>
      <c r="IG600"/>
      <c r="IH600"/>
      <c r="II600"/>
      <c r="IJ600"/>
      <c r="IK600"/>
      <c r="IL600"/>
      <c r="IM600"/>
      <c r="IN600"/>
      <c r="IO600"/>
      <c r="IP600"/>
      <c r="IQ600"/>
      <c r="IR600"/>
      <c r="IS600"/>
      <c r="IT600"/>
      <c r="IU600"/>
      <c r="IV600"/>
      <c r="IW600"/>
      <c r="IX600"/>
      <c r="IY600"/>
      <c r="IZ600"/>
      <c r="JA600"/>
      <c r="JB600"/>
      <c r="JC600"/>
      <c r="JD600"/>
      <c r="JE600"/>
      <c r="JF600"/>
      <c r="JG600"/>
      <c r="JH600"/>
      <c r="JI600"/>
      <c r="JJ600"/>
      <c r="JK600"/>
      <c r="JL600"/>
      <c r="JM600"/>
      <c r="JN600"/>
      <c r="JO600"/>
      <c r="JP600"/>
      <c r="JQ600"/>
      <c r="JR600"/>
      <c r="JS600"/>
      <c r="JT600"/>
      <c r="JU600"/>
      <c r="JV600"/>
      <c r="JW600"/>
      <c r="JX600"/>
      <c r="JY600"/>
      <c r="JZ600"/>
      <c r="KA600"/>
      <c r="KB600"/>
      <c r="KC600"/>
      <c r="KD600"/>
      <c r="KE600"/>
      <c r="KF600"/>
      <c r="KG600"/>
      <c r="KH600"/>
      <c r="KI600"/>
      <c r="KJ600"/>
      <c r="KK600"/>
      <c r="KL600"/>
      <c r="KM600"/>
      <c r="KN600"/>
      <c r="KO600"/>
      <c r="KP600"/>
      <c r="KQ600"/>
      <c r="KR600"/>
      <c r="KS600"/>
      <c r="KT600"/>
      <c r="KU600"/>
      <c r="KV600"/>
      <c r="KW600"/>
      <c r="KX600"/>
      <c r="KY600"/>
      <c r="KZ600"/>
      <c r="LA600"/>
      <c r="LB600"/>
      <c r="LC600"/>
      <c r="LD600"/>
      <c r="LE600"/>
      <c r="LF600"/>
      <c r="LG600"/>
      <c r="LH600"/>
      <c r="LI600"/>
      <c r="LJ600"/>
      <c r="LK600"/>
      <c r="LL600"/>
      <c r="LM600"/>
      <c r="LN600"/>
      <c r="LO600"/>
      <c r="LP600"/>
      <c r="LQ600"/>
      <c r="LR600"/>
      <c r="LS600"/>
      <c r="LT600"/>
      <c r="LU600"/>
      <c r="LV600"/>
      <c r="LW600"/>
      <c r="LX600"/>
      <c r="LY600"/>
      <c r="LZ600"/>
      <c r="MA600"/>
      <c r="MB600"/>
      <c r="MC600"/>
      <c r="MD600"/>
      <c r="ME600"/>
      <c r="MF600"/>
      <c r="MG600"/>
      <c r="MH600"/>
      <c r="MI600"/>
      <c r="MJ600"/>
      <c r="MK600"/>
      <c r="ML600"/>
      <c r="MM600"/>
      <c r="MN600"/>
      <c r="MO600"/>
      <c r="MP600"/>
      <c r="MQ600"/>
      <c r="MR600"/>
      <c r="MS600"/>
      <c r="MT600"/>
      <c r="MU600"/>
      <c r="MV600"/>
      <c r="MW600"/>
      <c r="MX600"/>
      <c r="MY600"/>
      <c r="MZ600"/>
      <c r="NA600"/>
      <c r="NB600"/>
      <c r="NC600"/>
      <c r="ND600"/>
      <c r="NE600"/>
      <c r="NF600"/>
      <c r="NG600"/>
      <c r="NH600"/>
      <c r="NI600"/>
      <c r="NJ600"/>
      <c r="NK600"/>
      <c r="NL600"/>
      <c r="NM600"/>
      <c r="NN600"/>
      <c r="NO600"/>
      <c r="NP600"/>
      <c r="NQ600"/>
      <c r="NR600"/>
      <c r="NS600"/>
      <c r="NT600"/>
      <c r="NU600"/>
      <c r="NV600"/>
      <c r="NW600"/>
      <c r="NX600"/>
      <c r="NY600"/>
      <c r="NZ600"/>
      <c r="OA600"/>
      <c r="OB600"/>
      <c r="OC600"/>
      <c r="OD600"/>
      <c r="OE600"/>
      <c r="OF600"/>
      <c r="OG600"/>
      <c r="OH600"/>
      <c r="OI600"/>
      <c r="OJ600"/>
      <c r="OK600"/>
      <c r="OL600"/>
      <c r="OM600"/>
      <c r="ON600"/>
      <c r="OO600"/>
      <c r="OP600"/>
      <c r="OQ600"/>
      <c r="OR600"/>
      <c r="OS600"/>
      <c r="OT600"/>
      <c r="OU600"/>
      <c r="OV600"/>
      <c r="OW600"/>
      <c r="OX600"/>
      <c r="OY600"/>
      <c r="OZ600"/>
      <c r="PA600"/>
      <c r="PB600"/>
      <c r="PC600"/>
      <c r="PD600"/>
      <c r="PE600"/>
      <c r="PF600"/>
      <c r="PG600"/>
      <c r="PH600"/>
      <c r="PI600"/>
      <c r="PJ600"/>
      <c r="PK600"/>
      <c r="PL600"/>
      <c r="PM600"/>
      <c r="PN600"/>
      <c r="PO600"/>
      <c r="PP600"/>
      <c r="PQ600"/>
      <c r="PR600"/>
      <c r="PS600"/>
      <c r="PT600"/>
      <c r="PU600"/>
      <c r="PV600"/>
      <c r="PW600"/>
      <c r="PX600"/>
      <c r="PY600"/>
      <c r="PZ600"/>
      <c r="QA600"/>
      <c r="QB600"/>
      <c r="QC600"/>
      <c r="QD600"/>
      <c r="QE600"/>
      <c r="QF600"/>
      <c r="QG600"/>
      <c r="QH600"/>
      <c r="QI600"/>
      <c r="QJ600"/>
      <c r="QK600"/>
      <c r="QL600"/>
      <c r="QM600"/>
      <c r="QN600"/>
      <c r="QO600"/>
      <c r="QP600"/>
      <c r="QQ600"/>
      <c r="QR600"/>
      <c r="QS600"/>
      <c r="QT600"/>
      <c r="QU600"/>
      <c r="QV600"/>
      <c r="QW600"/>
      <c r="QX600"/>
      <c r="QY600"/>
      <c r="QZ600"/>
      <c r="RA600"/>
      <c r="RB600"/>
      <c r="RC600"/>
      <c r="RD600"/>
      <c r="RE600"/>
      <c r="RF600"/>
      <c r="RG600"/>
      <c r="RH600"/>
      <c r="RI600"/>
      <c r="RJ600"/>
      <c r="RK600"/>
      <c r="RL600"/>
      <c r="RM600"/>
      <c r="RN600"/>
      <c r="RO600"/>
      <c r="RP600"/>
      <c r="RQ600"/>
      <c r="RR600"/>
      <c r="RS600"/>
      <c r="RT600"/>
      <c r="RU600"/>
      <c r="RV600"/>
      <c r="RW600"/>
      <c r="RX600"/>
      <c r="RY600"/>
      <c r="RZ600"/>
      <c r="SA600"/>
      <c r="SB600"/>
      <c r="SC600"/>
      <c r="SD600"/>
      <c r="SE600"/>
      <c r="SF600"/>
      <c r="SG600"/>
      <c r="SH600"/>
      <c r="SI600"/>
      <c r="SJ600"/>
      <c r="SK600"/>
      <c r="SL600"/>
      <c r="SM600"/>
      <c r="SN600"/>
      <c r="SO600"/>
      <c r="SP600"/>
      <c r="SQ600"/>
      <c r="SR600"/>
      <c r="SS600"/>
      <c r="ST600"/>
      <c r="SU600"/>
      <c r="SV600"/>
      <c r="SW600"/>
      <c r="SX600"/>
      <c r="SY600"/>
      <c r="SZ600"/>
      <c r="TA600"/>
      <c r="TB600"/>
      <c r="TC600"/>
      <c r="TD600"/>
      <c r="TE600"/>
      <c r="TF600"/>
      <c r="TG600"/>
      <c r="TH600"/>
      <c r="TI600"/>
      <c r="TJ600"/>
      <c r="TK600"/>
      <c r="TL600"/>
      <c r="TM600"/>
      <c r="TN600"/>
      <c r="TO600"/>
      <c r="TP600"/>
      <c r="TQ600"/>
      <c r="TR600"/>
      <c r="TS600"/>
      <c r="TT600"/>
      <c r="TU600"/>
      <c r="TV600"/>
      <c r="TW600"/>
      <c r="TX600"/>
      <c r="TY600"/>
      <c r="TZ600"/>
      <c r="UA600"/>
      <c r="UB600"/>
      <c r="UC600"/>
      <c r="UD600"/>
      <c r="UE600"/>
      <c r="UF600"/>
      <c r="UG600"/>
      <c r="UH600"/>
      <c r="UI600"/>
      <c r="UJ600"/>
      <c r="UK600"/>
      <c r="UL600"/>
      <c r="UM600"/>
      <c r="UN600"/>
      <c r="UO600"/>
      <c r="UP600"/>
      <c r="UQ600"/>
      <c r="UR600"/>
      <c r="US600"/>
      <c r="UT600"/>
      <c r="UU600"/>
      <c r="UV600"/>
      <c r="UW600"/>
      <c r="UX600"/>
      <c r="UY600"/>
      <c r="UZ600"/>
      <c r="VA600"/>
      <c r="VB600"/>
      <c r="VC600"/>
      <c r="VD600"/>
      <c r="VE600"/>
      <c r="VF600"/>
      <c r="VG600"/>
      <c r="VH600"/>
      <c r="VI600"/>
      <c r="VJ600"/>
      <c r="VK600"/>
      <c r="VL600"/>
      <c r="VM600"/>
      <c r="VN600"/>
      <c r="VO600"/>
      <c r="VP600"/>
      <c r="VQ600"/>
      <c r="VR600"/>
      <c r="VS600"/>
      <c r="VT600"/>
      <c r="VU600"/>
      <c r="VV600"/>
      <c r="VW600"/>
      <c r="VX600"/>
      <c r="VY600"/>
      <c r="VZ600"/>
      <c r="WA600"/>
      <c r="WB600"/>
      <c r="WC600"/>
      <c r="WD600"/>
      <c r="WE600"/>
      <c r="WF600"/>
      <c r="WG600"/>
      <c r="WH600"/>
      <c r="WI600"/>
      <c r="WJ600"/>
      <c r="WK600"/>
      <c r="WL600"/>
      <c r="WM600"/>
      <c r="WN600"/>
      <c r="WO600"/>
      <c r="WP600"/>
      <c r="WQ600"/>
      <c r="WR600"/>
      <c r="WS600"/>
      <c r="WT600"/>
      <c r="WU600"/>
      <c r="WV600"/>
      <c r="WW600"/>
      <c r="WX600"/>
      <c r="WY600"/>
      <c r="WZ600"/>
      <c r="XA600"/>
      <c r="XB600"/>
      <c r="XC600"/>
      <c r="XD600"/>
      <c r="XE600"/>
      <c r="XF600"/>
      <c r="XG600"/>
      <c r="XH600"/>
      <c r="XI600"/>
      <c r="XJ600"/>
      <c r="XK600"/>
      <c r="XL600"/>
      <c r="XM600"/>
      <c r="XN600"/>
      <c r="XO600"/>
      <c r="XP600"/>
      <c r="XQ600"/>
      <c r="XR600"/>
      <c r="XS600"/>
      <c r="XT600"/>
      <c r="XU600"/>
      <c r="XV600"/>
      <c r="XW600"/>
      <c r="XX600"/>
      <c r="XY600"/>
      <c r="XZ600"/>
      <c r="YA600"/>
      <c r="YB600"/>
      <c r="YC600"/>
      <c r="YD600"/>
      <c r="YE600"/>
      <c r="YF600"/>
      <c r="YG600"/>
      <c r="YH600"/>
      <c r="YI600"/>
      <c r="YJ600"/>
      <c r="YK600"/>
      <c r="YL600"/>
      <c r="YM600"/>
      <c r="YN600"/>
      <c r="YO600"/>
      <c r="YP600"/>
      <c r="YQ600"/>
      <c r="YR600"/>
      <c r="YS600"/>
      <c r="YT600"/>
      <c r="YU600"/>
      <c r="YV600"/>
      <c r="YW600"/>
      <c r="YX600"/>
      <c r="YY600"/>
      <c r="YZ600"/>
      <c r="ZA600"/>
      <c r="ZB600"/>
      <c r="ZC600"/>
      <c r="ZD600"/>
      <c r="ZE600"/>
      <c r="ZF600"/>
      <c r="ZG600"/>
      <c r="ZH600"/>
      <c r="ZI600"/>
      <c r="ZJ600"/>
      <c r="ZK600"/>
      <c r="ZL600"/>
      <c r="ZM600"/>
      <c r="ZN600"/>
      <c r="ZO600"/>
      <c r="ZP600"/>
      <c r="ZQ600"/>
      <c r="ZR600"/>
      <c r="ZS600"/>
      <c r="ZT600"/>
      <c r="ZU600"/>
      <c r="ZV600"/>
      <c r="ZW600"/>
      <c r="ZX600"/>
      <c r="ZY600"/>
      <c r="ZZ600"/>
      <c r="AAA600"/>
      <c r="AAB600"/>
      <c r="AAC600"/>
      <c r="AAD600"/>
      <c r="AAE600"/>
      <c r="AAF600"/>
      <c r="AAG600"/>
      <c r="AAH600"/>
      <c r="AAI600"/>
      <c r="AAJ600"/>
      <c r="AAK600"/>
      <c r="AAL600"/>
      <c r="AAM600"/>
      <c r="AAN600"/>
      <c r="AAO600"/>
      <c r="AAP600"/>
      <c r="AAQ600"/>
      <c r="AAR600"/>
      <c r="AAS600"/>
      <c r="AAT600"/>
      <c r="AAU600"/>
      <c r="AAV600"/>
      <c r="AAW600"/>
      <c r="AAX600"/>
      <c r="AAY600"/>
      <c r="AAZ600"/>
      <c r="ABA600"/>
      <c r="ABB600"/>
      <c r="ABC600"/>
      <c r="ABD600"/>
      <c r="ABE600"/>
      <c r="ABF600"/>
      <c r="ABG600"/>
      <c r="ABH600"/>
      <c r="ABI600"/>
      <c r="ABJ600"/>
      <c r="ABK600"/>
      <c r="ABL600"/>
      <c r="ABM600"/>
      <c r="ABN600"/>
      <c r="ABO600"/>
      <c r="ABP600"/>
      <c r="ABQ600"/>
      <c r="ABR600"/>
      <c r="ABS600"/>
      <c r="ABT600"/>
      <c r="ABU600"/>
      <c r="ABV600"/>
      <c r="ABW600"/>
      <c r="ABX600"/>
      <c r="ABY600"/>
      <c r="ABZ600"/>
      <c r="ACA600"/>
      <c r="ACB600"/>
      <c r="ACC600"/>
      <c r="ACD600"/>
      <c r="ACE600"/>
      <c r="ACF600"/>
      <c r="ACG600"/>
      <c r="ACH600"/>
      <c r="ACI600"/>
      <c r="ACJ600"/>
      <c r="ACK600"/>
      <c r="ACL600"/>
      <c r="ACM600"/>
      <c r="ACN600"/>
      <c r="ACO600"/>
      <c r="ACP600"/>
      <c r="ACQ600"/>
      <c r="ACR600"/>
      <c r="ACS600"/>
      <c r="ACT600"/>
      <c r="ACU600"/>
      <c r="ACV600"/>
      <c r="ACW600"/>
      <c r="ACX600"/>
      <c r="ACY600"/>
      <c r="ACZ600"/>
      <c r="ADA600"/>
      <c r="ADB600"/>
      <c r="ADC600"/>
      <c r="ADD600"/>
      <c r="ADE600"/>
      <c r="ADF600"/>
      <c r="ADG600"/>
      <c r="ADH600"/>
      <c r="ADI600"/>
      <c r="ADJ600"/>
      <c r="ADK600"/>
      <c r="ADL600"/>
      <c r="ADM600"/>
      <c r="ADN600"/>
      <c r="ADO600"/>
      <c r="ADP600"/>
      <c r="ADQ600"/>
      <c r="ADR600"/>
      <c r="ADS600"/>
      <c r="ADT600"/>
      <c r="ADU600"/>
      <c r="ADV600"/>
      <c r="ADW600"/>
      <c r="ADX600"/>
      <c r="ADY600"/>
      <c r="ADZ600"/>
      <c r="AEA600"/>
      <c r="AEB600"/>
      <c r="AEC600"/>
      <c r="AED600"/>
      <c r="AEE600"/>
      <c r="AEF600"/>
      <c r="AEG600"/>
      <c r="AEH600"/>
      <c r="AEI600"/>
      <c r="AEJ600"/>
      <c r="AEK600"/>
      <c r="AEL600"/>
      <c r="AEM600"/>
      <c r="AEN600"/>
      <c r="AEO600"/>
      <c r="AEP600"/>
      <c r="AEQ600"/>
      <c r="AER600"/>
      <c r="AES600"/>
      <c r="AET600"/>
      <c r="AEU600"/>
      <c r="AEV600"/>
      <c r="AEW600"/>
      <c r="AEX600"/>
      <c r="AEY600"/>
      <c r="AEZ600"/>
      <c r="AFA600"/>
      <c r="AFB600"/>
      <c r="AFC600"/>
      <c r="AFD600"/>
      <c r="AFE600"/>
      <c r="AFF600"/>
      <c r="AFG600"/>
      <c r="AFH600"/>
      <c r="AFI600"/>
      <c r="AFJ600"/>
      <c r="AFK600"/>
      <c r="AFL600"/>
      <c r="AFM600"/>
      <c r="AFN600"/>
      <c r="AFO600"/>
      <c r="AFP600"/>
      <c r="AFQ600"/>
      <c r="AFR600"/>
      <c r="AFS600"/>
      <c r="AFT600"/>
      <c r="AFU600"/>
      <c r="AFV600"/>
      <c r="AFW600"/>
      <c r="AFX600"/>
      <c r="AFY600"/>
      <c r="AFZ600"/>
      <c r="AGA600"/>
      <c r="AGB600"/>
      <c r="AGC600"/>
      <c r="AGD600"/>
      <c r="AGE600"/>
      <c r="AGF600"/>
      <c r="AGG600"/>
      <c r="AGH600"/>
      <c r="AGI600"/>
      <c r="AGJ600"/>
      <c r="AGK600"/>
      <c r="AGL600"/>
      <c r="AGM600"/>
      <c r="AGN600"/>
      <c r="AGO600"/>
      <c r="AGP600"/>
      <c r="AGQ600"/>
      <c r="AGR600"/>
      <c r="AGS600"/>
      <c r="AGT600"/>
      <c r="AGU600"/>
      <c r="AGV600"/>
      <c r="AGW600"/>
      <c r="AGX600"/>
      <c r="AGY600"/>
      <c r="AGZ600"/>
      <c r="AHA600"/>
      <c r="AHB600"/>
      <c r="AHC600"/>
      <c r="AHD600"/>
      <c r="AHE600"/>
      <c r="AHF600"/>
      <c r="AHG600"/>
      <c r="AHH600"/>
      <c r="AHI600"/>
      <c r="AHJ600"/>
      <c r="AHK600"/>
      <c r="AHL600"/>
      <c r="AHM600"/>
      <c r="AHN600"/>
      <c r="AHO600"/>
      <c r="AHP600"/>
      <c r="AHQ600"/>
      <c r="AHR600"/>
      <c r="AHS600"/>
      <c r="AHT600"/>
      <c r="AHU600"/>
      <c r="AHV600"/>
      <c r="AHW600"/>
      <c r="AHX600"/>
      <c r="AHY600"/>
      <c r="AHZ600"/>
      <c r="AIA600"/>
      <c r="AIB600"/>
      <c r="AIC600"/>
      <c r="AID600"/>
      <c r="AIE600"/>
      <c r="AIF600"/>
      <c r="AIG600"/>
      <c r="AIH600"/>
      <c r="AII600"/>
      <c r="AIJ600"/>
      <c r="AIK600"/>
      <c r="AIL600"/>
      <c r="AIM600"/>
      <c r="AIN600"/>
      <c r="AIO600"/>
      <c r="AIP600"/>
      <c r="AIQ600"/>
      <c r="AIR600"/>
      <c r="AIS600"/>
      <c r="AIT600"/>
      <c r="AIU600"/>
      <c r="AIV600"/>
      <c r="AIW600"/>
      <c r="AIX600"/>
      <c r="AIY600"/>
      <c r="AIZ600"/>
      <c r="AJA600"/>
      <c r="AJB600"/>
      <c r="AJC600"/>
      <c r="AJD600"/>
      <c r="AJE600"/>
      <c r="AJF600"/>
      <c r="AJG600"/>
      <c r="AJH600"/>
      <c r="AJI600"/>
      <c r="AJJ600"/>
      <c r="AJK600"/>
      <c r="AJL600"/>
      <c r="AJM600"/>
      <c r="AJN600"/>
      <c r="AJO600"/>
      <c r="AJP600"/>
      <c r="AJQ600"/>
      <c r="AJR600"/>
      <c r="AJS600"/>
      <c r="AJT600"/>
      <c r="AJU600"/>
      <c r="AJV600"/>
      <c r="AJW600"/>
      <c r="AJX600"/>
      <c r="AJY600"/>
      <c r="AJZ600"/>
      <c r="AKA600"/>
      <c r="AKB600"/>
      <c r="AKC600"/>
      <c r="AKD600"/>
      <c r="AKE600"/>
      <c r="AKF600"/>
      <c r="AKG600"/>
      <c r="AKH600"/>
      <c r="AKI600"/>
      <c r="AKJ600"/>
      <c r="AKK600"/>
      <c r="AKL600"/>
      <c r="AKM600"/>
      <c r="AKN600"/>
      <c r="AKO600"/>
      <c r="AKP600"/>
      <c r="AKQ600"/>
      <c r="AKR600"/>
      <c r="AKS600"/>
      <c r="AKT600"/>
      <c r="AKU600"/>
      <c r="AKV600"/>
      <c r="AKW600"/>
      <c r="AKX600"/>
      <c r="AKY600"/>
      <c r="AKZ600"/>
      <c r="ALA600"/>
      <c r="ALB600"/>
      <c r="ALC600"/>
      <c r="ALD600"/>
      <c r="ALE600"/>
      <c r="ALF600"/>
      <c r="ALG600"/>
      <c r="ALH600"/>
      <c r="ALI600"/>
      <c r="ALJ600"/>
      <c r="ALK600"/>
      <c r="ALL600"/>
      <c r="ALM600"/>
      <c r="ALN600"/>
      <c r="ALO600"/>
      <c r="ALP600"/>
      <c r="ALQ600"/>
      <c r="ALR600"/>
      <c r="ALS600"/>
      <c r="ALT600"/>
      <c r="ALU600"/>
      <c r="ALV600"/>
      <c r="ALW600"/>
      <c r="ALX600"/>
      <c r="ALY600"/>
      <c r="ALZ600"/>
      <c r="AMA600"/>
      <c r="AMB600"/>
      <c r="AMC600"/>
      <c r="AMD600"/>
      <c r="AME600"/>
      <c r="AMF600"/>
      <c r="AMG600"/>
      <c r="AMH600"/>
      <c r="AMI600"/>
      <c r="AMJ600"/>
      <c r="AMK600"/>
      <c r="AML600"/>
      <c r="AMM600"/>
      <c r="AMN600"/>
      <c r="AMO600"/>
      <c r="AMP600"/>
      <c r="AMQ600"/>
      <c r="AMR600"/>
      <c r="AMS600"/>
      <c r="AMT600"/>
      <c r="AMU600"/>
      <c r="AMV600" s="6"/>
      <c r="AMW600" s="6"/>
      <c r="AMX600" s="6"/>
    </row>
    <row r="601" spans="3:1038" s="28" customFormat="1" x14ac:dyDescent="0.25">
      <c r="C601" s="6" t="str">
        <f t="shared" ref="C601:C620" si="275">O601</f>
        <v>Whirlpool</v>
      </c>
      <c r="D601" s="6" t="str">
        <f t="shared" ref="D601:D620" si="276">R601</f>
        <v>HPHE2K50HD045VC 120  (50 gal)</v>
      </c>
      <c r="E601" s="6">
        <f t="shared" ref="E601:E620" si="277">Q601</f>
        <v>2600413</v>
      </c>
      <c r="F601" s="55">
        <f t="shared" ref="F601:F620" si="278">U601</f>
        <v>50</v>
      </c>
      <c r="G601" s="6" t="str">
        <f t="shared" ref="G601:G620" si="279">X601</f>
        <v>AOSmithHPTU50</v>
      </c>
      <c r="H601" s="114">
        <f t="shared" ref="H601:H620" si="280">Y601</f>
        <v>0</v>
      </c>
      <c r="I601" s="152" t="str">
        <f t="shared" ref="I601:I620" si="281">AE601</f>
        <v>WhirlpoolHPHE2K50C</v>
      </c>
      <c r="J601" s="114">
        <v>3</v>
      </c>
      <c r="K601" s="219">
        <v>3.42</v>
      </c>
      <c r="L601" s="91" t="s">
        <v>188</v>
      </c>
      <c r="M601" s="32">
        <v>3</v>
      </c>
      <c r="N601" s="75">
        <f t="shared" ref="N601:N620" si="282">VLOOKUP( O601, $O$2:$P$24, 2, FALSE )</f>
        <v>26</v>
      </c>
      <c r="O601" s="9" t="s">
        <v>50</v>
      </c>
      <c r="P601" s="62">
        <f t="shared" si="273"/>
        <v>4</v>
      </c>
      <c r="Q601" s="164">
        <f t="shared" si="267"/>
        <v>2600413</v>
      </c>
      <c r="R601" s="59" t="str">
        <f t="shared" ref="R601:R611" si="283">T601 &amp; "  (" &amp; U601 &amp; " gal)"</f>
        <v>HPHE2K50HD045VC 120  (50 gal)</v>
      </c>
      <c r="S601" s="151">
        <f t="shared" si="268"/>
        <v>1</v>
      </c>
      <c r="T601" s="10" t="s">
        <v>52</v>
      </c>
      <c r="U601" s="11">
        <v>50</v>
      </c>
      <c r="V601" s="30" t="s">
        <v>81</v>
      </c>
      <c r="W601" s="80" t="s">
        <v>106</v>
      </c>
      <c r="X601" s="85" t="str">
        <f t="shared" si="269"/>
        <v>AOSmithHPTU50</v>
      </c>
      <c r="Y601" s="113">
        <v>0</v>
      </c>
      <c r="Z601" s="42" t="s">
        <v>8</v>
      </c>
      <c r="AA601" s="43">
        <v>42545</v>
      </c>
      <c r="AB601" s="44" t="s">
        <v>80</v>
      </c>
      <c r="AC601" s="124" t="str">
        <f t="shared" ref="AC601:AC620" si="284">"2,     "&amp;E601&amp;",   """&amp;R601&amp;""""</f>
        <v>2,     2600413,   "HPHE2K50HD045VC 120  (50 gal)"</v>
      </c>
      <c r="AD601" s="126" t="str">
        <f t="shared" si="274"/>
        <v>Whirlpool</v>
      </c>
      <c r="AE601" s="127" t="s">
        <v>690</v>
      </c>
      <c r="AF601" s="167">
        <f t="shared" si="270"/>
        <v>1</v>
      </c>
      <c r="AG601" s="124" t="str">
        <f t="shared" ref="AG601:AG620" si="285">"          case  "&amp;D601&amp;"   :   """&amp;AE601&amp;""""</f>
        <v xml:space="preserve">          case  HPHE2K50HD045VC 120  (50 gal)   :   "WhirlpoolHPHE2K50C"</v>
      </c>
      <c r="AH601" s="6">
        <v>3.42</v>
      </c>
      <c r="AI601" s="6"/>
      <c r="AJ601" s="6">
        <v>3</v>
      </c>
      <c r="AK601"/>
      <c r="AL601" s="138">
        <f t="shared" si="206"/>
        <v>3.42</v>
      </c>
      <c r="AM601" s="138" t="str">
        <f t="shared" si="207"/>
        <v/>
      </c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  <c r="DQ601"/>
      <c r="DR601"/>
      <c r="DS601"/>
      <c r="DT601"/>
      <c r="DU601"/>
      <c r="DV601"/>
      <c r="DW601"/>
      <c r="DX601"/>
      <c r="DY601"/>
      <c r="DZ601"/>
      <c r="EA601"/>
      <c r="EB601"/>
      <c r="EC601"/>
      <c r="ED601"/>
      <c r="EE601"/>
      <c r="EF601"/>
      <c r="EG601"/>
      <c r="EH601"/>
      <c r="EI601"/>
      <c r="EJ601"/>
      <c r="EK601"/>
      <c r="EL601"/>
      <c r="EM601"/>
      <c r="EN601"/>
      <c r="EO601"/>
      <c r="EP601"/>
      <c r="EQ601"/>
      <c r="ER601"/>
      <c r="ES601"/>
      <c r="ET601"/>
      <c r="EU601"/>
      <c r="EV601"/>
      <c r="EW601"/>
      <c r="EX601"/>
      <c r="EY601"/>
      <c r="EZ601"/>
      <c r="FA601"/>
      <c r="FB601"/>
      <c r="FC601"/>
      <c r="FD601"/>
      <c r="FE601"/>
      <c r="FF601"/>
      <c r="FG601"/>
      <c r="FH601"/>
      <c r="FI601"/>
      <c r="FJ601"/>
      <c r="FK601"/>
      <c r="FL601"/>
      <c r="FM601"/>
      <c r="FN601"/>
      <c r="FO601"/>
      <c r="FP601"/>
      <c r="FQ601"/>
      <c r="FR601"/>
      <c r="FS601"/>
      <c r="FT601"/>
      <c r="FU601"/>
      <c r="FV601"/>
      <c r="FW601"/>
      <c r="FX601"/>
      <c r="FY601"/>
      <c r="FZ601"/>
      <c r="GA601"/>
      <c r="GB601"/>
      <c r="GC601"/>
      <c r="GD601"/>
      <c r="GE601"/>
      <c r="GF601"/>
      <c r="GG601"/>
      <c r="GH601"/>
      <c r="GI601"/>
      <c r="GJ601"/>
      <c r="GK601"/>
      <c r="GL601"/>
      <c r="GM601"/>
      <c r="GN601"/>
      <c r="GO601"/>
      <c r="GP601"/>
      <c r="GQ601"/>
      <c r="GR601"/>
      <c r="GS601"/>
      <c r="GT601"/>
      <c r="GU601"/>
      <c r="GV601"/>
      <c r="GW601"/>
      <c r="GX601"/>
      <c r="GY601"/>
      <c r="GZ601"/>
      <c r="HA601"/>
      <c r="HB601"/>
      <c r="HC601"/>
      <c r="HD601"/>
      <c r="HE601"/>
      <c r="HF601"/>
      <c r="HG601"/>
      <c r="HH601"/>
      <c r="HI601"/>
      <c r="HJ601"/>
      <c r="HK601"/>
      <c r="HL601"/>
      <c r="HM601"/>
      <c r="HN601"/>
      <c r="HO601"/>
      <c r="HP601"/>
      <c r="HQ601"/>
      <c r="HR601"/>
      <c r="HS601"/>
      <c r="HT601"/>
      <c r="HU601"/>
      <c r="HV601"/>
      <c r="HW601"/>
      <c r="HX601"/>
      <c r="HY601"/>
      <c r="HZ601"/>
      <c r="IA601"/>
      <c r="IB601"/>
      <c r="IC601"/>
      <c r="ID601"/>
      <c r="IE601"/>
      <c r="IF601"/>
      <c r="IG601"/>
      <c r="IH601"/>
      <c r="II601"/>
      <c r="IJ601"/>
      <c r="IK601"/>
      <c r="IL601"/>
      <c r="IM601"/>
      <c r="IN601"/>
      <c r="IO601"/>
      <c r="IP601"/>
      <c r="IQ601"/>
      <c r="IR601"/>
      <c r="IS601"/>
      <c r="IT601"/>
      <c r="IU601"/>
      <c r="IV601"/>
      <c r="IW601"/>
      <c r="IX601"/>
      <c r="IY601"/>
      <c r="IZ601"/>
      <c r="JA601"/>
      <c r="JB601"/>
      <c r="JC601"/>
      <c r="JD601"/>
      <c r="JE601"/>
      <c r="JF601"/>
      <c r="JG601"/>
      <c r="JH601"/>
      <c r="JI601"/>
      <c r="JJ601"/>
      <c r="JK601"/>
      <c r="JL601"/>
      <c r="JM601"/>
      <c r="JN601"/>
      <c r="JO601"/>
      <c r="JP601"/>
      <c r="JQ601"/>
      <c r="JR601"/>
      <c r="JS601"/>
      <c r="JT601"/>
      <c r="JU601"/>
      <c r="JV601"/>
      <c r="JW601"/>
      <c r="JX601"/>
      <c r="JY601"/>
      <c r="JZ601"/>
      <c r="KA601"/>
      <c r="KB601"/>
      <c r="KC601"/>
      <c r="KD601"/>
      <c r="KE601"/>
      <c r="KF601"/>
      <c r="KG601"/>
      <c r="KH601"/>
      <c r="KI601"/>
      <c r="KJ601"/>
      <c r="KK601"/>
      <c r="KL601"/>
      <c r="KM601"/>
      <c r="KN601"/>
      <c r="KO601"/>
      <c r="KP601"/>
      <c r="KQ601"/>
      <c r="KR601"/>
      <c r="KS601"/>
      <c r="KT601"/>
      <c r="KU601"/>
      <c r="KV601"/>
      <c r="KW601"/>
      <c r="KX601"/>
      <c r="KY601"/>
      <c r="KZ601"/>
      <c r="LA601"/>
      <c r="LB601"/>
      <c r="LC601"/>
      <c r="LD601"/>
      <c r="LE601"/>
      <c r="LF601"/>
      <c r="LG601"/>
      <c r="LH601"/>
      <c r="LI601"/>
      <c r="LJ601"/>
      <c r="LK601"/>
      <c r="LL601"/>
      <c r="LM601"/>
      <c r="LN601"/>
      <c r="LO601"/>
      <c r="LP601"/>
      <c r="LQ601"/>
      <c r="LR601"/>
      <c r="LS601"/>
      <c r="LT601"/>
      <c r="LU601"/>
      <c r="LV601"/>
      <c r="LW601"/>
      <c r="LX601"/>
      <c r="LY601"/>
      <c r="LZ601"/>
      <c r="MA601"/>
      <c r="MB601"/>
      <c r="MC601"/>
      <c r="MD601"/>
      <c r="ME601"/>
      <c r="MF601"/>
      <c r="MG601"/>
      <c r="MH601"/>
      <c r="MI601"/>
      <c r="MJ601"/>
      <c r="MK601"/>
      <c r="ML601"/>
      <c r="MM601"/>
      <c r="MN601"/>
      <c r="MO601"/>
      <c r="MP601"/>
      <c r="MQ601"/>
      <c r="MR601"/>
      <c r="MS601"/>
      <c r="MT601"/>
      <c r="MU601"/>
      <c r="MV601"/>
      <c r="MW601"/>
      <c r="MX601"/>
      <c r="MY601"/>
      <c r="MZ601"/>
      <c r="NA601"/>
      <c r="NB601"/>
      <c r="NC601"/>
      <c r="ND601"/>
      <c r="NE601"/>
      <c r="NF601"/>
      <c r="NG601"/>
      <c r="NH601"/>
      <c r="NI601"/>
      <c r="NJ601"/>
      <c r="NK601"/>
      <c r="NL601"/>
      <c r="NM601"/>
      <c r="NN601"/>
      <c r="NO601"/>
      <c r="NP601"/>
      <c r="NQ601"/>
      <c r="NR601"/>
      <c r="NS601"/>
      <c r="NT601"/>
      <c r="NU601"/>
      <c r="NV601"/>
      <c r="NW601"/>
      <c r="NX601"/>
      <c r="NY601"/>
      <c r="NZ601"/>
      <c r="OA601"/>
      <c r="OB601"/>
      <c r="OC601"/>
      <c r="OD601"/>
      <c r="OE601"/>
      <c r="OF601"/>
      <c r="OG601"/>
      <c r="OH601"/>
      <c r="OI601"/>
      <c r="OJ601"/>
      <c r="OK601"/>
      <c r="OL601"/>
      <c r="OM601"/>
      <c r="ON601"/>
      <c r="OO601"/>
      <c r="OP601"/>
      <c r="OQ601"/>
      <c r="OR601"/>
      <c r="OS601"/>
      <c r="OT601"/>
      <c r="OU601"/>
      <c r="OV601"/>
      <c r="OW601"/>
      <c r="OX601"/>
      <c r="OY601"/>
      <c r="OZ601"/>
      <c r="PA601"/>
      <c r="PB601"/>
      <c r="PC601"/>
      <c r="PD601"/>
      <c r="PE601"/>
      <c r="PF601"/>
      <c r="PG601"/>
      <c r="PH601"/>
      <c r="PI601"/>
      <c r="PJ601"/>
      <c r="PK601"/>
      <c r="PL601"/>
      <c r="PM601"/>
      <c r="PN601"/>
      <c r="PO601"/>
      <c r="PP601"/>
      <c r="PQ601"/>
      <c r="PR601"/>
      <c r="PS601"/>
      <c r="PT601"/>
      <c r="PU601"/>
      <c r="PV601"/>
      <c r="PW601"/>
      <c r="PX601"/>
      <c r="PY601"/>
      <c r="PZ601"/>
      <c r="QA601"/>
      <c r="QB601"/>
      <c r="QC601"/>
      <c r="QD601"/>
      <c r="QE601"/>
      <c r="QF601"/>
      <c r="QG601"/>
      <c r="QH601"/>
      <c r="QI601"/>
      <c r="QJ601"/>
      <c r="QK601"/>
      <c r="QL601"/>
      <c r="QM601"/>
      <c r="QN601"/>
      <c r="QO601"/>
      <c r="QP601"/>
      <c r="QQ601"/>
      <c r="QR601"/>
      <c r="QS601"/>
      <c r="QT601"/>
      <c r="QU601"/>
      <c r="QV601"/>
      <c r="QW601"/>
      <c r="QX601"/>
      <c r="QY601"/>
      <c r="QZ601"/>
      <c r="RA601"/>
      <c r="RB601"/>
      <c r="RC601"/>
      <c r="RD601"/>
      <c r="RE601"/>
      <c r="RF601"/>
      <c r="RG601"/>
      <c r="RH601"/>
      <c r="RI601"/>
      <c r="RJ601"/>
      <c r="RK601"/>
      <c r="RL601"/>
      <c r="RM601"/>
      <c r="RN601"/>
      <c r="RO601"/>
      <c r="RP601"/>
      <c r="RQ601"/>
      <c r="RR601"/>
      <c r="RS601"/>
      <c r="RT601"/>
      <c r="RU601"/>
      <c r="RV601"/>
      <c r="RW601"/>
      <c r="RX601"/>
      <c r="RY601"/>
      <c r="RZ601"/>
      <c r="SA601"/>
      <c r="SB601"/>
      <c r="SC601"/>
      <c r="SD601"/>
      <c r="SE601"/>
      <c r="SF601"/>
      <c r="SG601"/>
      <c r="SH601"/>
      <c r="SI601"/>
      <c r="SJ601"/>
      <c r="SK601"/>
      <c r="SL601"/>
      <c r="SM601"/>
      <c r="SN601"/>
      <c r="SO601"/>
      <c r="SP601"/>
      <c r="SQ601"/>
      <c r="SR601"/>
      <c r="SS601"/>
      <c r="ST601"/>
      <c r="SU601"/>
      <c r="SV601"/>
      <c r="SW601"/>
      <c r="SX601"/>
      <c r="SY601"/>
      <c r="SZ601"/>
      <c r="TA601"/>
      <c r="TB601"/>
      <c r="TC601"/>
      <c r="TD601"/>
      <c r="TE601"/>
      <c r="TF601"/>
      <c r="TG601"/>
      <c r="TH601"/>
      <c r="TI601"/>
      <c r="TJ601"/>
      <c r="TK601"/>
      <c r="TL601"/>
      <c r="TM601"/>
      <c r="TN601"/>
      <c r="TO601"/>
      <c r="TP601"/>
      <c r="TQ601"/>
      <c r="TR601"/>
      <c r="TS601"/>
      <c r="TT601"/>
      <c r="TU601"/>
      <c r="TV601"/>
      <c r="TW601"/>
      <c r="TX601"/>
      <c r="TY601"/>
      <c r="TZ601"/>
      <c r="UA601"/>
      <c r="UB601"/>
      <c r="UC601"/>
      <c r="UD601"/>
      <c r="UE601"/>
      <c r="UF601"/>
      <c r="UG601"/>
      <c r="UH601"/>
      <c r="UI601"/>
      <c r="UJ601"/>
      <c r="UK601"/>
      <c r="UL601"/>
      <c r="UM601"/>
      <c r="UN601"/>
      <c r="UO601"/>
      <c r="UP601"/>
      <c r="UQ601"/>
      <c r="UR601"/>
      <c r="US601"/>
      <c r="UT601"/>
      <c r="UU601"/>
      <c r="UV601"/>
      <c r="UW601"/>
      <c r="UX601"/>
      <c r="UY601"/>
      <c r="UZ601"/>
      <c r="VA601"/>
      <c r="VB601"/>
      <c r="VC601"/>
      <c r="VD601"/>
      <c r="VE601"/>
      <c r="VF601"/>
      <c r="VG601"/>
      <c r="VH601"/>
      <c r="VI601"/>
      <c r="VJ601"/>
      <c r="VK601"/>
      <c r="VL601"/>
      <c r="VM601"/>
      <c r="VN601"/>
      <c r="VO601"/>
      <c r="VP601"/>
      <c r="VQ601"/>
      <c r="VR601"/>
      <c r="VS601"/>
      <c r="VT601"/>
      <c r="VU601"/>
      <c r="VV601"/>
      <c r="VW601"/>
      <c r="VX601"/>
      <c r="VY601"/>
      <c r="VZ601"/>
      <c r="WA601"/>
      <c r="WB601"/>
      <c r="WC601"/>
      <c r="WD601"/>
      <c r="WE601"/>
      <c r="WF601"/>
      <c r="WG601"/>
      <c r="WH601"/>
      <c r="WI601"/>
      <c r="WJ601"/>
      <c r="WK601"/>
      <c r="WL601"/>
      <c r="WM601"/>
      <c r="WN601"/>
      <c r="WO601"/>
      <c r="WP601"/>
      <c r="WQ601"/>
      <c r="WR601"/>
      <c r="WS601"/>
      <c r="WT601"/>
      <c r="WU601"/>
      <c r="WV601"/>
      <c r="WW601"/>
      <c r="WX601"/>
      <c r="WY601"/>
      <c r="WZ601"/>
      <c r="XA601"/>
      <c r="XB601"/>
      <c r="XC601"/>
      <c r="XD601"/>
      <c r="XE601"/>
      <c r="XF601"/>
      <c r="XG601"/>
      <c r="XH601"/>
      <c r="XI601"/>
      <c r="XJ601"/>
      <c r="XK601"/>
      <c r="XL601"/>
      <c r="XM601"/>
      <c r="XN601"/>
      <c r="XO601"/>
      <c r="XP601"/>
      <c r="XQ601"/>
      <c r="XR601"/>
      <c r="XS601"/>
      <c r="XT601"/>
      <c r="XU601"/>
      <c r="XV601"/>
      <c r="XW601"/>
      <c r="XX601"/>
      <c r="XY601"/>
      <c r="XZ601"/>
      <c r="YA601"/>
      <c r="YB601"/>
      <c r="YC601"/>
      <c r="YD601"/>
      <c r="YE601"/>
      <c r="YF601"/>
      <c r="YG601"/>
      <c r="YH601"/>
      <c r="YI601"/>
      <c r="YJ601"/>
      <c r="YK601"/>
      <c r="YL601"/>
      <c r="YM601"/>
      <c r="YN601"/>
      <c r="YO601"/>
      <c r="YP601"/>
      <c r="YQ601"/>
      <c r="YR601"/>
      <c r="YS601"/>
      <c r="YT601"/>
      <c r="YU601"/>
      <c r="YV601"/>
      <c r="YW601"/>
      <c r="YX601"/>
      <c r="YY601"/>
      <c r="YZ601"/>
      <c r="ZA601"/>
      <c r="ZB601"/>
      <c r="ZC601"/>
      <c r="ZD601"/>
      <c r="ZE601"/>
      <c r="ZF601"/>
      <c r="ZG601"/>
      <c r="ZH601"/>
      <c r="ZI601"/>
      <c r="ZJ601"/>
      <c r="ZK601"/>
      <c r="ZL601"/>
      <c r="ZM601"/>
      <c r="ZN601"/>
      <c r="ZO601"/>
      <c r="ZP601"/>
      <c r="ZQ601"/>
      <c r="ZR601"/>
      <c r="ZS601"/>
      <c r="ZT601"/>
      <c r="ZU601"/>
      <c r="ZV601"/>
      <c r="ZW601"/>
      <c r="ZX601"/>
      <c r="ZY601"/>
      <c r="ZZ601"/>
      <c r="AAA601"/>
      <c r="AAB601"/>
      <c r="AAC601"/>
      <c r="AAD601"/>
      <c r="AAE601"/>
      <c r="AAF601"/>
      <c r="AAG601"/>
      <c r="AAH601"/>
      <c r="AAI601"/>
      <c r="AAJ601"/>
      <c r="AAK601"/>
      <c r="AAL601"/>
      <c r="AAM601"/>
      <c r="AAN601"/>
      <c r="AAO601"/>
      <c r="AAP601"/>
      <c r="AAQ601"/>
      <c r="AAR601"/>
      <c r="AAS601"/>
      <c r="AAT601"/>
      <c r="AAU601"/>
      <c r="AAV601"/>
      <c r="AAW601"/>
      <c r="AAX601"/>
      <c r="AAY601"/>
      <c r="AAZ601"/>
      <c r="ABA601"/>
      <c r="ABB601"/>
      <c r="ABC601"/>
      <c r="ABD601"/>
      <c r="ABE601"/>
      <c r="ABF601"/>
      <c r="ABG601"/>
      <c r="ABH601"/>
      <c r="ABI601"/>
      <c r="ABJ601"/>
      <c r="ABK601"/>
      <c r="ABL601"/>
      <c r="ABM601"/>
      <c r="ABN601"/>
      <c r="ABO601"/>
      <c r="ABP601"/>
      <c r="ABQ601"/>
      <c r="ABR601"/>
      <c r="ABS601"/>
      <c r="ABT601"/>
      <c r="ABU601"/>
      <c r="ABV601"/>
      <c r="ABW601"/>
      <c r="ABX601"/>
      <c r="ABY601"/>
      <c r="ABZ601"/>
      <c r="ACA601"/>
      <c r="ACB601"/>
      <c r="ACC601"/>
      <c r="ACD601"/>
      <c r="ACE601"/>
      <c r="ACF601"/>
      <c r="ACG601"/>
      <c r="ACH601"/>
      <c r="ACI601"/>
      <c r="ACJ601"/>
      <c r="ACK601"/>
      <c r="ACL601"/>
      <c r="ACM601"/>
      <c r="ACN601"/>
      <c r="ACO601"/>
      <c r="ACP601"/>
      <c r="ACQ601"/>
      <c r="ACR601"/>
      <c r="ACS601"/>
      <c r="ACT601"/>
      <c r="ACU601"/>
      <c r="ACV601"/>
      <c r="ACW601"/>
      <c r="ACX601"/>
      <c r="ACY601"/>
      <c r="ACZ601"/>
      <c r="ADA601"/>
      <c r="ADB601"/>
      <c r="ADC601"/>
      <c r="ADD601"/>
      <c r="ADE601"/>
      <c r="ADF601"/>
      <c r="ADG601"/>
      <c r="ADH601"/>
      <c r="ADI601"/>
      <c r="ADJ601"/>
      <c r="ADK601"/>
      <c r="ADL601"/>
      <c r="ADM601"/>
      <c r="ADN601"/>
      <c r="ADO601"/>
      <c r="ADP601"/>
      <c r="ADQ601"/>
      <c r="ADR601"/>
      <c r="ADS601"/>
      <c r="ADT601"/>
      <c r="ADU601"/>
      <c r="ADV601"/>
      <c r="ADW601"/>
      <c r="ADX601"/>
      <c r="ADY601"/>
      <c r="ADZ601"/>
      <c r="AEA601"/>
      <c r="AEB601"/>
      <c r="AEC601"/>
      <c r="AED601"/>
      <c r="AEE601"/>
      <c r="AEF601"/>
      <c r="AEG601"/>
      <c r="AEH601"/>
      <c r="AEI601"/>
      <c r="AEJ601"/>
      <c r="AEK601"/>
      <c r="AEL601"/>
      <c r="AEM601"/>
      <c r="AEN601"/>
      <c r="AEO601"/>
      <c r="AEP601"/>
      <c r="AEQ601"/>
      <c r="AER601"/>
      <c r="AES601"/>
      <c r="AET601"/>
      <c r="AEU601"/>
      <c r="AEV601"/>
      <c r="AEW601"/>
      <c r="AEX601"/>
      <c r="AEY601"/>
      <c r="AEZ601"/>
      <c r="AFA601"/>
      <c r="AFB601"/>
      <c r="AFC601"/>
      <c r="AFD601"/>
      <c r="AFE601"/>
      <c r="AFF601"/>
      <c r="AFG601"/>
      <c r="AFH601"/>
      <c r="AFI601"/>
      <c r="AFJ601"/>
      <c r="AFK601"/>
      <c r="AFL601"/>
      <c r="AFM601"/>
      <c r="AFN601"/>
      <c r="AFO601"/>
      <c r="AFP601"/>
      <c r="AFQ601"/>
      <c r="AFR601"/>
      <c r="AFS601"/>
      <c r="AFT601"/>
      <c r="AFU601"/>
      <c r="AFV601"/>
      <c r="AFW601"/>
      <c r="AFX601"/>
      <c r="AFY601"/>
      <c r="AFZ601"/>
      <c r="AGA601"/>
      <c r="AGB601"/>
      <c r="AGC601"/>
      <c r="AGD601"/>
      <c r="AGE601"/>
      <c r="AGF601"/>
      <c r="AGG601"/>
      <c r="AGH601"/>
      <c r="AGI601"/>
      <c r="AGJ601"/>
      <c r="AGK601"/>
      <c r="AGL601"/>
      <c r="AGM601"/>
      <c r="AGN601"/>
      <c r="AGO601"/>
      <c r="AGP601"/>
      <c r="AGQ601"/>
      <c r="AGR601"/>
      <c r="AGS601"/>
      <c r="AGT601"/>
      <c r="AGU601"/>
      <c r="AGV601"/>
      <c r="AGW601"/>
      <c r="AGX601"/>
      <c r="AGY601"/>
      <c r="AGZ601"/>
      <c r="AHA601"/>
      <c r="AHB601"/>
      <c r="AHC601"/>
      <c r="AHD601"/>
      <c r="AHE601"/>
      <c r="AHF601"/>
      <c r="AHG601"/>
      <c r="AHH601"/>
      <c r="AHI601"/>
      <c r="AHJ601"/>
      <c r="AHK601"/>
      <c r="AHL601"/>
      <c r="AHM601"/>
      <c r="AHN601"/>
      <c r="AHO601"/>
      <c r="AHP601"/>
      <c r="AHQ601"/>
      <c r="AHR601"/>
      <c r="AHS601"/>
      <c r="AHT601"/>
      <c r="AHU601"/>
      <c r="AHV601"/>
      <c r="AHW601"/>
      <c r="AHX601"/>
      <c r="AHY601"/>
      <c r="AHZ601"/>
      <c r="AIA601"/>
      <c r="AIB601"/>
      <c r="AIC601"/>
      <c r="AID601"/>
      <c r="AIE601"/>
      <c r="AIF601"/>
      <c r="AIG601"/>
      <c r="AIH601"/>
      <c r="AII601"/>
      <c r="AIJ601"/>
      <c r="AIK601"/>
      <c r="AIL601"/>
      <c r="AIM601"/>
      <c r="AIN601"/>
      <c r="AIO601"/>
      <c r="AIP601"/>
      <c r="AIQ601"/>
      <c r="AIR601"/>
      <c r="AIS601"/>
      <c r="AIT601"/>
      <c r="AIU601"/>
      <c r="AIV601"/>
      <c r="AIW601"/>
      <c r="AIX601"/>
      <c r="AIY601"/>
      <c r="AIZ601"/>
      <c r="AJA601"/>
      <c r="AJB601"/>
      <c r="AJC601"/>
      <c r="AJD601"/>
      <c r="AJE601"/>
      <c r="AJF601"/>
      <c r="AJG601"/>
      <c r="AJH601"/>
      <c r="AJI601"/>
      <c r="AJJ601"/>
      <c r="AJK601"/>
      <c r="AJL601"/>
      <c r="AJM601"/>
      <c r="AJN601"/>
      <c r="AJO601"/>
      <c r="AJP601"/>
      <c r="AJQ601"/>
      <c r="AJR601"/>
      <c r="AJS601"/>
      <c r="AJT601"/>
      <c r="AJU601"/>
      <c r="AJV601"/>
      <c r="AJW601"/>
      <c r="AJX601"/>
      <c r="AJY601"/>
      <c r="AJZ601"/>
      <c r="AKA601"/>
      <c r="AKB601"/>
      <c r="AKC601"/>
      <c r="AKD601"/>
      <c r="AKE601"/>
      <c r="AKF601"/>
      <c r="AKG601"/>
      <c r="AKH601"/>
      <c r="AKI601"/>
      <c r="AKJ601"/>
      <c r="AKK601"/>
      <c r="AKL601"/>
      <c r="AKM601"/>
      <c r="AKN601"/>
      <c r="AKO601"/>
      <c r="AKP601"/>
      <c r="AKQ601"/>
      <c r="AKR601"/>
      <c r="AKS601"/>
      <c r="AKT601"/>
      <c r="AKU601"/>
      <c r="AKV601"/>
      <c r="AKW601"/>
      <c r="AKX601"/>
      <c r="AKY601"/>
      <c r="AKZ601"/>
      <c r="ALA601"/>
      <c r="ALB601"/>
      <c r="ALC601"/>
      <c r="ALD601"/>
      <c r="ALE601"/>
      <c r="ALF601"/>
      <c r="ALG601"/>
      <c r="ALH601"/>
      <c r="ALI601"/>
      <c r="ALJ601"/>
      <c r="ALK601"/>
      <c r="ALL601"/>
      <c r="ALM601"/>
      <c r="ALN601"/>
      <c r="ALO601"/>
      <c r="ALP601"/>
      <c r="ALQ601"/>
      <c r="ALR601"/>
      <c r="ALS601"/>
      <c r="ALT601"/>
      <c r="ALU601"/>
      <c r="ALV601"/>
      <c r="ALW601"/>
      <c r="ALX601"/>
      <c r="ALY601"/>
      <c r="ALZ601"/>
      <c r="AMA601"/>
      <c r="AMB601"/>
      <c r="AMC601"/>
      <c r="AMD601"/>
      <c r="AME601"/>
      <c r="AMF601"/>
      <c r="AMG601"/>
      <c r="AMH601"/>
      <c r="AMI601"/>
      <c r="AMJ601"/>
      <c r="AMK601"/>
      <c r="AML601"/>
      <c r="AMM601"/>
      <c r="AMN601"/>
      <c r="AMO601"/>
      <c r="AMP601"/>
      <c r="AMQ601"/>
      <c r="AMR601"/>
      <c r="AMS601"/>
      <c r="AMT601"/>
      <c r="AMU601"/>
      <c r="AMV601" s="6"/>
      <c r="AMW601" s="6"/>
      <c r="AMX601" s="6"/>
    </row>
    <row r="602" spans="3:1038" s="28" customFormat="1" x14ac:dyDescent="0.25">
      <c r="C602" s="6" t="str">
        <f t="shared" si="275"/>
        <v>Whirlpool</v>
      </c>
      <c r="D602" s="6" t="str">
        <f t="shared" si="276"/>
        <v>HPHE2K50HD045VN 120  (50 gal)</v>
      </c>
      <c r="E602" s="6">
        <f t="shared" si="277"/>
        <v>2600513</v>
      </c>
      <c r="F602" s="55">
        <f t="shared" si="278"/>
        <v>50</v>
      </c>
      <c r="G602" s="6" t="str">
        <f t="shared" si="279"/>
        <v>AOSmithHPTU50</v>
      </c>
      <c r="H602" s="114">
        <f t="shared" si="280"/>
        <v>0</v>
      </c>
      <c r="I602" s="152" t="str">
        <f t="shared" si="281"/>
        <v>WhirlpoolHPHE2K50N</v>
      </c>
      <c r="J602" s="114">
        <v>3</v>
      </c>
      <c r="K602" s="219">
        <v>3.42</v>
      </c>
      <c r="L602" s="91" t="s">
        <v>188</v>
      </c>
      <c r="M602" s="32">
        <v>3</v>
      </c>
      <c r="N602" s="75">
        <f t="shared" si="282"/>
        <v>26</v>
      </c>
      <c r="O602" s="9" t="s">
        <v>50</v>
      </c>
      <c r="P602" s="62">
        <f t="shared" si="273"/>
        <v>5</v>
      </c>
      <c r="Q602" s="164">
        <f t="shared" si="267"/>
        <v>2600513</v>
      </c>
      <c r="R602" s="59" t="str">
        <f t="shared" si="283"/>
        <v>HPHE2K50HD045VN 120  (50 gal)</v>
      </c>
      <c r="S602" s="151">
        <f t="shared" si="268"/>
        <v>1</v>
      </c>
      <c r="T602" s="10" t="s">
        <v>53</v>
      </c>
      <c r="U602" s="11">
        <v>50</v>
      </c>
      <c r="V602" s="30" t="s">
        <v>81</v>
      </c>
      <c r="W602" s="80" t="s">
        <v>106</v>
      </c>
      <c r="X602" s="85" t="str">
        <f t="shared" si="269"/>
        <v>AOSmithHPTU50</v>
      </c>
      <c r="Y602" s="113">
        <v>0</v>
      </c>
      <c r="Z602" s="42" t="s">
        <v>8</v>
      </c>
      <c r="AA602" s="43">
        <v>42545</v>
      </c>
      <c r="AB602" s="44" t="s">
        <v>80</v>
      </c>
      <c r="AC602" s="124" t="str">
        <f t="shared" si="284"/>
        <v>2,     2600513,   "HPHE2K50HD045VN 120  (50 gal)"</v>
      </c>
      <c r="AD602" s="126" t="str">
        <f t="shared" si="274"/>
        <v>Whirlpool</v>
      </c>
      <c r="AE602" s="127" t="s">
        <v>691</v>
      </c>
      <c r="AF602" s="167">
        <f t="shared" si="270"/>
        <v>1</v>
      </c>
      <c r="AG602" s="124" t="str">
        <f t="shared" si="285"/>
        <v xml:space="preserve">          case  HPHE2K50HD045VN 120  (50 gal)   :   "WhirlpoolHPHE2K50N"</v>
      </c>
      <c r="AH602" s="6">
        <v>3.42</v>
      </c>
      <c r="AI602" s="6"/>
      <c r="AJ602" s="6">
        <v>3</v>
      </c>
      <c r="AK602"/>
      <c r="AL602" s="138">
        <f t="shared" ref="AL602:AL620" si="286">IF( AJ602=3, AH602, "" )</f>
        <v>3.42</v>
      </c>
      <c r="AM602" s="138" t="str">
        <f t="shared" ref="AM602:AM620" si="287">IF( AJ602=4, AH602, "" )</f>
        <v/>
      </c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  <c r="CO602"/>
      <c r="CP602"/>
      <c r="CQ602"/>
      <c r="CR602"/>
      <c r="CS602"/>
      <c r="CT602"/>
      <c r="CU602"/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  <c r="DQ602"/>
      <c r="DR602"/>
      <c r="DS602"/>
      <c r="DT602"/>
      <c r="DU602"/>
      <c r="DV602"/>
      <c r="DW602"/>
      <c r="DX602"/>
      <c r="DY602"/>
      <c r="DZ602"/>
      <c r="EA602"/>
      <c r="EB602"/>
      <c r="EC602"/>
      <c r="ED602"/>
      <c r="EE602"/>
      <c r="EF602"/>
      <c r="EG602"/>
      <c r="EH602"/>
      <c r="EI602"/>
      <c r="EJ602"/>
      <c r="EK602"/>
      <c r="EL602"/>
      <c r="EM602"/>
      <c r="EN602"/>
      <c r="EO602"/>
      <c r="EP602"/>
      <c r="EQ602"/>
      <c r="ER602"/>
      <c r="ES602"/>
      <c r="ET602"/>
      <c r="EU602"/>
      <c r="EV602"/>
      <c r="EW602"/>
      <c r="EX602"/>
      <c r="EY602"/>
      <c r="EZ602"/>
      <c r="FA602"/>
      <c r="FB602"/>
      <c r="FC602"/>
      <c r="FD602"/>
      <c r="FE602"/>
      <c r="FF602"/>
      <c r="FG602"/>
      <c r="FH602"/>
      <c r="FI602"/>
      <c r="FJ602"/>
      <c r="FK602"/>
      <c r="FL602"/>
      <c r="FM602"/>
      <c r="FN602"/>
      <c r="FO602"/>
      <c r="FP602"/>
      <c r="FQ602"/>
      <c r="FR602"/>
      <c r="FS602"/>
      <c r="FT602"/>
      <c r="FU602"/>
      <c r="FV602"/>
      <c r="FW602"/>
      <c r="FX602"/>
      <c r="FY602"/>
      <c r="FZ602"/>
      <c r="GA602"/>
      <c r="GB602"/>
      <c r="GC602"/>
      <c r="GD602"/>
      <c r="GE602"/>
      <c r="GF602"/>
      <c r="GG602"/>
      <c r="GH602"/>
      <c r="GI602"/>
      <c r="GJ602"/>
      <c r="GK602"/>
      <c r="GL602"/>
      <c r="GM602"/>
      <c r="GN602"/>
      <c r="GO602"/>
      <c r="GP602"/>
      <c r="GQ602"/>
      <c r="GR602"/>
      <c r="GS602"/>
      <c r="GT602"/>
      <c r="GU602"/>
      <c r="GV602"/>
      <c r="GW602"/>
      <c r="GX602"/>
      <c r="GY602"/>
      <c r="GZ602"/>
      <c r="HA602"/>
      <c r="HB602"/>
      <c r="HC602"/>
      <c r="HD602"/>
      <c r="HE602"/>
      <c r="HF602"/>
      <c r="HG602"/>
      <c r="HH602"/>
      <c r="HI602"/>
      <c r="HJ602"/>
      <c r="HK602"/>
      <c r="HL602"/>
      <c r="HM602"/>
      <c r="HN602"/>
      <c r="HO602"/>
      <c r="HP602"/>
      <c r="HQ602"/>
      <c r="HR602"/>
      <c r="HS602"/>
      <c r="HT602"/>
      <c r="HU602"/>
      <c r="HV602"/>
      <c r="HW602"/>
      <c r="HX602"/>
      <c r="HY602"/>
      <c r="HZ602"/>
      <c r="IA602"/>
      <c r="IB602"/>
      <c r="IC602"/>
      <c r="ID602"/>
      <c r="IE602"/>
      <c r="IF602"/>
      <c r="IG602"/>
      <c r="IH602"/>
      <c r="II602"/>
      <c r="IJ602"/>
      <c r="IK602"/>
      <c r="IL602"/>
      <c r="IM602"/>
      <c r="IN602"/>
      <c r="IO602"/>
      <c r="IP602"/>
      <c r="IQ602"/>
      <c r="IR602"/>
      <c r="IS602"/>
      <c r="IT602"/>
      <c r="IU602"/>
      <c r="IV602"/>
      <c r="IW602"/>
      <c r="IX602"/>
      <c r="IY602"/>
      <c r="IZ602"/>
      <c r="JA602"/>
      <c r="JB602"/>
      <c r="JC602"/>
      <c r="JD602"/>
      <c r="JE602"/>
      <c r="JF602"/>
      <c r="JG602"/>
      <c r="JH602"/>
      <c r="JI602"/>
      <c r="JJ602"/>
      <c r="JK602"/>
      <c r="JL602"/>
      <c r="JM602"/>
      <c r="JN602"/>
      <c r="JO602"/>
      <c r="JP602"/>
      <c r="JQ602"/>
      <c r="JR602"/>
      <c r="JS602"/>
      <c r="JT602"/>
      <c r="JU602"/>
      <c r="JV602"/>
      <c r="JW602"/>
      <c r="JX602"/>
      <c r="JY602"/>
      <c r="JZ602"/>
      <c r="KA602"/>
      <c r="KB602"/>
      <c r="KC602"/>
      <c r="KD602"/>
      <c r="KE602"/>
      <c r="KF602"/>
      <c r="KG602"/>
      <c r="KH602"/>
      <c r="KI602"/>
      <c r="KJ602"/>
      <c r="KK602"/>
      <c r="KL602"/>
      <c r="KM602"/>
      <c r="KN602"/>
      <c r="KO602"/>
      <c r="KP602"/>
      <c r="KQ602"/>
      <c r="KR602"/>
      <c r="KS602"/>
      <c r="KT602"/>
      <c r="KU602"/>
      <c r="KV602"/>
      <c r="KW602"/>
      <c r="KX602"/>
      <c r="KY602"/>
      <c r="KZ602"/>
      <c r="LA602"/>
      <c r="LB602"/>
      <c r="LC602"/>
      <c r="LD602"/>
      <c r="LE602"/>
      <c r="LF602"/>
      <c r="LG602"/>
      <c r="LH602"/>
      <c r="LI602"/>
      <c r="LJ602"/>
      <c r="LK602"/>
      <c r="LL602"/>
      <c r="LM602"/>
      <c r="LN602"/>
      <c r="LO602"/>
      <c r="LP602"/>
      <c r="LQ602"/>
      <c r="LR602"/>
      <c r="LS602"/>
      <c r="LT602"/>
      <c r="LU602"/>
      <c r="LV602"/>
      <c r="LW602"/>
      <c r="LX602"/>
      <c r="LY602"/>
      <c r="LZ602"/>
      <c r="MA602"/>
      <c r="MB602"/>
      <c r="MC602"/>
      <c r="MD602"/>
      <c r="ME602"/>
      <c r="MF602"/>
      <c r="MG602"/>
      <c r="MH602"/>
      <c r="MI602"/>
      <c r="MJ602"/>
      <c r="MK602"/>
      <c r="ML602"/>
      <c r="MM602"/>
      <c r="MN602"/>
      <c r="MO602"/>
      <c r="MP602"/>
      <c r="MQ602"/>
      <c r="MR602"/>
      <c r="MS602"/>
      <c r="MT602"/>
      <c r="MU602"/>
      <c r="MV602"/>
      <c r="MW602"/>
      <c r="MX602"/>
      <c r="MY602"/>
      <c r="MZ602"/>
      <c r="NA602"/>
      <c r="NB602"/>
      <c r="NC602"/>
      <c r="ND602"/>
      <c r="NE602"/>
      <c r="NF602"/>
      <c r="NG602"/>
      <c r="NH602"/>
      <c r="NI602"/>
      <c r="NJ602"/>
      <c r="NK602"/>
      <c r="NL602"/>
      <c r="NM602"/>
      <c r="NN602"/>
      <c r="NO602"/>
      <c r="NP602"/>
      <c r="NQ602"/>
      <c r="NR602"/>
      <c r="NS602"/>
      <c r="NT602"/>
      <c r="NU602"/>
      <c r="NV602"/>
      <c r="NW602"/>
      <c r="NX602"/>
      <c r="NY602"/>
      <c r="NZ602"/>
      <c r="OA602"/>
      <c r="OB602"/>
      <c r="OC602"/>
      <c r="OD602"/>
      <c r="OE602"/>
      <c r="OF602"/>
      <c r="OG602"/>
      <c r="OH602"/>
      <c r="OI602"/>
      <c r="OJ602"/>
      <c r="OK602"/>
      <c r="OL602"/>
      <c r="OM602"/>
      <c r="ON602"/>
      <c r="OO602"/>
      <c r="OP602"/>
      <c r="OQ602"/>
      <c r="OR602"/>
      <c r="OS602"/>
      <c r="OT602"/>
      <c r="OU602"/>
      <c r="OV602"/>
      <c r="OW602"/>
      <c r="OX602"/>
      <c r="OY602"/>
      <c r="OZ602"/>
      <c r="PA602"/>
      <c r="PB602"/>
      <c r="PC602"/>
      <c r="PD602"/>
      <c r="PE602"/>
      <c r="PF602"/>
      <c r="PG602"/>
      <c r="PH602"/>
      <c r="PI602"/>
      <c r="PJ602"/>
      <c r="PK602"/>
      <c r="PL602"/>
      <c r="PM602"/>
      <c r="PN602"/>
      <c r="PO602"/>
      <c r="PP602"/>
      <c r="PQ602"/>
      <c r="PR602"/>
      <c r="PS602"/>
      <c r="PT602"/>
      <c r="PU602"/>
      <c r="PV602"/>
      <c r="PW602"/>
      <c r="PX602"/>
      <c r="PY602"/>
      <c r="PZ602"/>
      <c r="QA602"/>
      <c r="QB602"/>
      <c r="QC602"/>
      <c r="QD602"/>
      <c r="QE602"/>
      <c r="QF602"/>
      <c r="QG602"/>
      <c r="QH602"/>
      <c r="QI602"/>
      <c r="QJ602"/>
      <c r="QK602"/>
      <c r="QL602"/>
      <c r="QM602"/>
      <c r="QN602"/>
      <c r="QO602"/>
      <c r="QP602"/>
      <c r="QQ602"/>
      <c r="QR602"/>
      <c r="QS602"/>
      <c r="QT602"/>
      <c r="QU602"/>
      <c r="QV602"/>
      <c r="QW602"/>
      <c r="QX602"/>
      <c r="QY602"/>
      <c r="QZ602"/>
      <c r="RA602"/>
      <c r="RB602"/>
      <c r="RC602"/>
      <c r="RD602"/>
      <c r="RE602"/>
      <c r="RF602"/>
      <c r="RG602"/>
      <c r="RH602"/>
      <c r="RI602"/>
      <c r="RJ602"/>
      <c r="RK602"/>
      <c r="RL602"/>
      <c r="RM602"/>
      <c r="RN602"/>
      <c r="RO602"/>
      <c r="RP602"/>
      <c r="RQ602"/>
      <c r="RR602"/>
      <c r="RS602"/>
      <c r="RT602"/>
      <c r="RU602"/>
      <c r="RV602"/>
      <c r="RW602"/>
      <c r="RX602"/>
      <c r="RY602"/>
      <c r="RZ602"/>
      <c r="SA602"/>
      <c r="SB602"/>
      <c r="SC602"/>
      <c r="SD602"/>
      <c r="SE602"/>
      <c r="SF602"/>
      <c r="SG602"/>
      <c r="SH602"/>
      <c r="SI602"/>
      <c r="SJ602"/>
      <c r="SK602"/>
      <c r="SL602"/>
      <c r="SM602"/>
      <c r="SN602"/>
      <c r="SO602"/>
      <c r="SP602"/>
      <c r="SQ602"/>
      <c r="SR602"/>
      <c r="SS602"/>
      <c r="ST602"/>
      <c r="SU602"/>
      <c r="SV602"/>
      <c r="SW602"/>
      <c r="SX602"/>
      <c r="SY602"/>
      <c r="SZ602"/>
      <c r="TA602"/>
      <c r="TB602"/>
      <c r="TC602"/>
      <c r="TD602"/>
      <c r="TE602"/>
      <c r="TF602"/>
      <c r="TG602"/>
      <c r="TH602"/>
      <c r="TI602"/>
      <c r="TJ602"/>
      <c r="TK602"/>
      <c r="TL602"/>
      <c r="TM602"/>
      <c r="TN602"/>
      <c r="TO602"/>
      <c r="TP602"/>
      <c r="TQ602"/>
      <c r="TR602"/>
      <c r="TS602"/>
      <c r="TT602"/>
      <c r="TU602"/>
      <c r="TV602"/>
      <c r="TW602"/>
      <c r="TX602"/>
      <c r="TY602"/>
      <c r="TZ602"/>
      <c r="UA602"/>
      <c r="UB602"/>
      <c r="UC602"/>
      <c r="UD602"/>
      <c r="UE602"/>
      <c r="UF602"/>
      <c r="UG602"/>
      <c r="UH602"/>
      <c r="UI602"/>
      <c r="UJ602"/>
      <c r="UK602"/>
      <c r="UL602"/>
      <c r="UM602"/>
      <c r="UN602"/>
      <c r="UO602"/>
      <c r="UP602"/>
      <c r="UQ602"/>
      <c r="UR602"/>
      <c r="US602"/>
      <c r="UT602"/>
      <c r="UU602"/>
      <c r="UV602"/>
      <c r="UW602"/>
      <c r="UX602"/>
      <c r="UY602"/>
      <c r="UZ602"/>
      <c r="VA602"/>
      <c r="VB602"/>
      <c r="VC602"/>
      <c r="VD602"/>
      <c r="VE602"/>
      <c r="VF602"/>
      <c r="VG602"/>
      <c r="VH602"/>
      <c r="VI602"/>
      <c r="VJ602"/>
      <c r="VK602"/>
      <c r="VL602"/>
      <c r="VM602"/>
      <c r="VN602"/>
      <c r="VO602"/>
      <c r="VP602"/>
      <c r="VQ602"/>
      <c r="VR602"/>
      <c r="VS602"/>
      <c r="VT602"/>
      <c r="VU602"/>
      <c r="VV602"/>
      <c r="VW602"/>
      <c r="VX602"/>
      <c r="VY602"/>
      <c r="VZ602"/>
      <c r="WA602"/>
      <c r="WB602"/>
      <c r="WC602"/>
      <c r="WD602"/>
      <c r="WE602"/>
      <c r="WF602"/>
      <c r="WG602"/>
      <c r="WH602"/>
      <c r="WI602"/>
      <c r="WJ602"/>
      <c r="WK602"/>
      <c r="WL602"/>
      <c r="WM602"/>
      <c r="WN602"/>
      <c r="WO602"/>
      <c r="WP602"/>
      <c r="WQ602"/>
      <c r="WR602"/>
      <c r="WS602"/>
      <c r="WT602"/>
      <c r="WU602"/>
      <c r="WV602"/>
      <c r="WW602"/>
      <c r="WX602"/>
      <c r="WY602"/>
      <c r="WZ602"/>
      <c r="XA602"/>
      <c r="XB602"/>
      <c r="XC602"/>
      <c r="XD602"/>
      <c r="XE602"/>
      <c r="XF602"/>
      <c r="XG602"/>
      <c r="XH602"/>
      <c r="XI602"/>
      <c r="XJ602"/>
      <c r="XK602"/>
      <c r="XL602"/>
      <c r="XM602"/>
      <c r="XN602"/>
      <c r="XO602"/>
      <c r="XP602"/>
      <c r="XQ602"/>
      <c r="XR602"/>
      <c r="XS602"/>
      <c r="XT602"/>
      <c r="XU602"/>
      <c r="XV602"/>
      <c r="XW602"/>
      <c r="XX602"/>
      <c r="XY602"/>
      <c r="XZ602"/>
      <c r="YA602"/>
      <c r="YB602"/>
      <c r="YC602"/>
      <c r="YD602"/>
      <c r="YE602"/>
      <c r="YF602"/>
      <c r="YG602"/>
      <c r="YH602"/>
      <c r="YI602"/>
      <c r="YJ602"/>
      <c r="YK602"/>
      <c r="YL602"/>
      <c r="YM602"/>
      <c r="YN602"/>
      <c r="YO602"/>
      <c r="YP602"/>
      <c r="YQ602"/>
      <c r="YR602"/>
      <c r="YS602"/>
      <c r="YT602"/>
      <c r="YU602"/>
      <c r="YV602"/>
      <c r="YW602"/>
      <c r="YX602"/>
      <c r="YY602"/>
      <c r="YZ602"/>
      <c r="ZA602"/>
      <c r="ZB602"/>
      <c r="ZC602"/>
      <c r="ZD602"/>
      <c r="ZE602"/>
      <c r="ZF602"/>
      <c r="ZG602"/>
      <c r="ZH602"/>
      <c r="ZI602"/>
      <c r="ZJ602"/>
      <c r="ZK602"/>
      <c r="ZL602"/>
      <c r="ZM602"/>
      <c r="ZN602"/>
      <c r="ZO602"/>
      <c r="ZP602"/>
      <c r="ZQ602"/>
      <c r="ZR602"/>
      <c r="ZS602"/>
      <c r="ZT602"/>
      <c r="ZU602"/>
      <c r="ZV602"/>
      <c r="ZW602"/>
      <c r="ZX602"/>
      <c r="ZY602"/>
      <c r="ZZ602"/>
      <c r="AAA602"/>
      <c r="AAB602"/>
      <c r="AAC602"/>
      <c r="AAD602"/>
      <c r="AAE602"/>
      <c r="AAF602"/>
      <c r="AAG602"/>
      <c r="AAH602"/>
      <c r="AAI602"/>
      <c r="AAJ602"/>
      <c r="AAK602"/>
      <c r="AAL602"/>
      <c r="AAM602"/>
      <c r="AAN602"/>
      <c r="AAO602"/>
      <c r="AAP602"/>
      <c r="AAQ602"/>
      <c r="AAR602"/>
      <c r="AAS602"/>
      <c r="AAT602"/>
      <c r="AAU602"/>
      <c r="AAV602"/>
      <c r="AAW602"/>
      <c r="AAX602"/>
      <c r="AAY602"/>
      <c r="AAZ602"/>
      <c r="ABA602"/>
      <c r="ABB602"/>
      <c r="ABC602"/>
      <c r="ABD602"/>
      <c r="ABE602"/>
      <c r="ABF602"/>
      <c r="ABG602"/>
      <c r="ABH602"/>
      <c r="ABI602"/>
      <c r="ABJ602"/>
      <c r="ABK602"/>
      <c r="ABL602"/>
      <c r="ABM602"/>
      <c r="ABN602"/>
      <c r="ABO602"/>
      <c r="ABP602"/>
      <c r="ABQ602"/>
      <c r="ABR602"/>
      <c r="ABS602"/>
      <c r="ABT602"/>
      <c r="ABU602"/>
      <c r="ABV602"/>
      <c r="ABW602"/>
      <c r="ABX602"/>
      <c r="ABY602"/>
      <c r="ABZ602"/>
      <c r="ACA602"/>
      <c r="ACB602"/>
      <c r="ACC602"/>
      <c r="ACD602"/>
      <c r="ACE602"/>
      <c r="ACF602"/>
      <c r="ACG602"/>
      <c r="ACH602"/>
      <c r="ACI602"/>
      <c r="ACJ602"/>
      <c r="ACK602"/>
      <c r="ACL602"/>
      <c r="ACM602"/>
      <c r="ACN602"/>
      <c r="ACO602"/>
      <c r="ACP602"/>
      <c r="ACQ602"/>
      <c r="ACR602"/>
      <c r="ACS602"/>
      <c r="ACT602"/>
      <c r="ACU602"/>
      <c r="ACV602"/>
      <c r="ACW602"/>
      <c r="ACX602"/>
      <c r="ACY602"/>
      <c r="ACZ602"/>
      <c r="ADA602"/>
      <c r="ADB602"/>
      <c r="ADC602"/>
      <c r="ADD602"/>
      <c r="ADE602"/>
      <c r="ADF602"/>
      <c r="ADG602"/>
      <c r="ADH602"/>
      <c r="ADI602"/>
      <c r="ADJ602"/>
      <c r="ADK602"/>
      <c r="ADL602"/>
      <c r="ADM602"/>
      <c r="ADN602"/>
      <c r="ADO602"/>
      <c r="ADP602"/>
      <c r="ADQ602"/>
      <c r="ADR602"/>
      <c r="ADS602"/>
      <c r="ADT602"/>
      <c r="ADU602"/>
      <c r="ADV602"/>
      <c r="ADW602"/>
      <c r="ADX602"/>
      <c r="ADY602"/>
      <c r="ADZ602"/>
      <c r="AEA602"/>
      <c r="AEB602"/>
      <c r="AEC602"/>
      <c r="AED602"/>
      <c r="AEE602"/>
      <c r="AEF602"/>
      <c r="AEG602"/>
      <c r="AEH602"/>
      <c r="AEI602"/>
      <c r="AEJ602"/>
      <c r="AEK602"/>
      <c r="AEL602"/>
      <c r="AEM602"/>
      <c r="AEN602"/>
      <c r="AEO602"/>
      <c r="AEP602"/>
      <c r="AEQ602"/>
      <c r="AER602"/>
      <c r="AES602"/>
      <c r="AET602"/>
      <c r="AEU602"/>
      <c r="AEV602"/>
      <c r="AEW602"/>
      <c r="AEX602"/>
      <c r="AEY602"/>
      <c r="AEZ602"/>
      <c r="AFA602"/>
      <c r="AFB602"/>
      <c r="AFC602"/>
      <c r="AFD602"/>
      <c r="AFE602"/>
      <c r="AFF602"/>
      <c r="AFG602"/>
      <c r="AFH602"/>
      <c r="AFI602"/>
      <c r="AFJ602"/>
      <c r="AFK602"/>
      <c r="AFL602"/>
      <c r="AFM602"/>
      <c r="AFN602"/>
      <c r="AFO602"/>
      <c r="AFP602"/>
      <c r="AFQ602"/>
      <c r="AFR602"/>
      <c r="AFS602"/>
      <c r="AFT602"/>
      <c r="AFU602"/>
      <c r="AFV602"/>
      <c r="AFW602"/>
      <c r="AFX602"/>
      <c r="AFY602"/>
      <c r="AFZ602"/>
      <c r="AGA602"/>
      <c r="AGB602"/>
      <c r="AGC602"/>
      <c r="AGD602"/>
      <c r="AGE602"/>
      <c r="AGF602"/>
      <c r="AGG602"/>
      <c r="AGH602"/>
      <c r="AGI602"/>
      <c r="AGJ602"/>
      <c r="AGK602"/>
      <c r="AGL602"/>
      <c r="AGM602"/>
      <c r="AGN602"/>
      <c r="AGO602"/>
      <c r="AGP602"/>
      <c r="AGQ602"/>
      <c r="AGR602"/>
      <c r="AGS602"/>
      <c r="AGT602"/>
      <c r="AGU602"/>
      <c r="AGV602"/>
      <c r="AGW602"/>
      <c r="AGX602"/>
      <c r="AGY602"/>
      <c r="AGZ602"/>
      <c r="AHA602"/>
      <c r="AHB602"/>
      <c r="AHC602"/>
      <c r="AHD602"/>
      <c r="AHE602"/>
      <c r="AHF602"/>
      <c r="AHG602"/>
      <c r="AHH602"/>
      <c r="AHI602"/>
      <c r="AHJ602"/>
      <c r="AHK602"/>
      <c r="AHL602"/>
      <c r="AHM602"/>
      <c r="AHN602"/>
      <c r="AHO602"/>
      <c r="AHP602"/>
      <c r="AHQ602"/>
      <c r="AHR602"/>
      <c r="AHS602"/>
      <c r="AHT602"/>
      <c r="AHU602"/>
      <c r="AHV602"/>
      <c r="AHW602"/>
      <c r="AHX602"/>
      <c r="AHY602"/>
      <c r="AHZ602"/>
      <c r="AIA602"/>
      <c r="AIB602"/>
      <c r="AIC602"/>
      <c r="AID602"/>
      <c r="AIE602"/>
      <c r="AIF602"/>
      <c r="AIG602"/>
      <c r="AIH602"/>
      <c r="AII602"/>
      <c r="AIJ602"/>
      <c r="AIK602"/>
      <c r="AIL602"/>
      <c r="AIM602"/>
      <c r="AIN602"/>
      <c r="AIO602"/>
      <c r="AIP602"/>
      <c r="AIQ602"/>
      <c r="AIR602"/>
      <c r="AIS602"/>
      <c r="AIT602"/>
      <c r="AIU602"/>
      <c r="AIV602"/>
      <c r="AIW602"/>
      <c r="AIX602"/>
      <c r="AIY602"/>
      <c r="AIZ602"/>
      <c r="AJA602"/>
      <c r="AJB602"/>
      <c r="AJC602"/>
      <c r="AJD602"/>
      <c r="AJE602"/>
      <c r="AJF602"/>
      <c r="AJG602"/>
      <c r="AJH602"/>
      <c r="AJI602"/>
      <c r="AJJ602"/>
      <c r="AJK602"/>
      <c r="AJL602"/>
      <c r="AJM602"/>
      <c r="AJN602"/>
      <c r="AJO602"/>
      <c r="AJP602"/>
      <c r="AJQ602"/>
      <c r="AJR602"/>
      <c r="AJS602"/>
      <c r="AJT602"/>
      <c r="AJU602"/>
      <c r="AJV602"/>
      <c r="AJW602"/>
      <c r="AJX602"/>
      <c r="AJY602"/>
      <c r="AJZ602"/>
      <c r="AKA602"/>
      <c r="AKB602"/>
      <c r="AKC602"/>
      <c r="AKD602"/>
      <c r="AKE602"/>
      <c r="AKF602"/>
      <c r="AKG602"/>
      <c r="AKH602"/>
      <c r="AKI602"/>
      <c r="AKJ602"/>
      <c r="AKK602"/>
      <c r="AKL602"/>
      <c r="AKM602"/>
      <c r="AKN602"/>
      <c r="AKO602"/>
      <c r="AKP602"/>
      <c r="AKQ602"/>
      <c r="AKR602"/>
      <c r="AKS602"/>
      <c r="AKT602"/>
      <c r="AKU602"/>
      <c r="AKV602"/>
      <c r="AKW602"/>
      <c r="AKX602"/>
      <c r="AKY602"/>
      <c r="AKZ602"/>
      <c r="ALA602"/>
      <c r="ALB602"/>
      <c r="ALC602"/>
      <c r="ALD602"/>
      <c r="ALE602"/>
      <c r="ALF602"/>
      <c r="ALG602"/>
      <c r="ALH602"/>
      <c r="ALI602"/>
      <c r="ALJ602"/>
      <c r="ALK602"/>
      <c r="ALL602"/>
      <c r="ALM602"/>
      <c r="ALN602"/>
      <c r="ALO602"/>
      <c r="ALP602"/>
      <c r="ALQ602"/>
      <c r="ALR602"/>
      <c r="ALS602"/>
      <c r="ALT602"/>
      <c r="ALU602"/>
      <c r="ALV602"/>
      <c r="ALW602"/>
      <c r="ALX602"/>
      <c r="ALY602"/>
      <c r="ALZ602"/>
      <c r="AMA602"/>
      <c r="AMB602"/>
      <c r="AMC602"/>
      <c r="AMD602"/>
      <c r="AME602"/>
      <c r="AMF602"/>
      <c r="AMG602"/>
      <c r="AMH602"/>
      <c r="AMI602"/>
      <c r="AMJ602"/>
      <c r="AMK602"/>
      <c r="AML602"/>
      <c r="AMM602"/>
      <c r="AMN602"/>
      <c r="AMO602"/>
      <c r="AMP602"/>
      <c r="AMQ602"/>
      <c r="AMR602"/>
      <c r="AMS602"/>
      <c r="AMT602"/>
      <c r="AMU602"/>
      <c r="AMV602" s="6"/>
      <c r="AMW602" s="6"/>
      <c r="AMX602" s="6"/>
    </row>
    <row r="603" spans="3:1038" s="28" customFormat="1" x14ac:dyDescent="0.25">
      <c r="C603" s="6" t="str">
        <f t="shared" si="275"/>
        <v>Whirlpool</v>
      </c>
      <c r="D603" s="6" t="str">
        <f t="shared" si="276"/>
        <v>HPHE2K66HD045V 120  (66 gal)</v>
      </c>
      <c r="E603" s="6">
        <f t="shared" si="277"/>
        <v>2600614</v>
      </c>
      <c r="F603" s="55">
        <f t="shared" si="278"/>
        <v>66</v>
      </c>
      <c r="G603" s="6" t="str">
        <f t="shared" si="279"/>
        <v>AOSmithHPTU66</v>
      </c>
      <c r="H603" s="114">
        <f t="shared" si="280"/>
        <v>0</v>
      </c>
      <c r="I603" s="152" t="str">
        <f t="shared" si="281"/>
        <v>WhirlpoolHPHE2K66</v>
      </c>
      <c r="J603" s="114">
        <v>3</v>
      </c>
      <c r="K603" s="219">
        <v>3.45</v>
      </c>
      <c r="L603" s="91" t="s">
        <v>188</v>
      </c>
      <c r="M603" s="32">
        <v>3</v>
      </c>
      <c r="N603" s="75">
        <f t="shared" si="282"/>
        <v>26</v>
      </c>
      <c r="O603" s="9" t="s">
        <v>50</v>
      </c>
      <c r="P603" s="62">
        <f t="shared" si="273"/>
        <v>6</v>
      </c>
      <c r="Q603" s="164">
        <f t="shared" si="267"/>
        <v>2600614</v>
      </c>
      <c r="R603" s="59" t="str">
        <f t="shared" si="283"/>
        <v>HPHE2K66HD045V 120  (66 gal)</v>
      </c>
      <c r="S603" s="151">
        <f t="shared" si="268"/>
        <v>1</v>
      </c>
      <c r="T603" s="10" t="s">
        <v>54</v>
      </c>
      <c r="U603" s="11">
        <v>66</v>
      </c>
      <c r="V603" s="30" t="s">
        <v>82</v>
      </c>
      <c r="W603" s="80" t="s">
        <v>102</v>
      </c>
      <c r="X603" s="85" t="str">
        <f t="shared" si="269"/>
        <v>AOSmithHPTU66</v>
      </c>
      <c r="Y603" s="113">
        <v>0</v>
      </c>
      <c r="Z603" s="42">
        <v>3</v>
      </c>
      <c r="AA603" s="43">
        <v>42545</v>
      </c>
      <c r="AB603" s="44" t="s">
        <v>80</v>
      </c>
      <c r="AC603" s="124" t="str">
        <f t="shared" si="284"/>
        <v>2,     2600614,   "HPHE2K66HD045V 120  (66 gal)"</v>
      </c>
      <c r="AD603" s="126" t="str">
        <f t="shared" si="274"/>
        <v>Whirlpool</v>
      </c>
      <c r="AE603" s="127" t="s">
        <v>692</v>
      </c>
      <c r="AF603" s="167">
        <f t="shared" si="270"/>
        <v>1</v>
      </c>
      <c r="AG603" s="124" t="str">
        <f t="shared" si="285"/>
        <v xml:space="preserve">          case  HPHE2K66HD045V 120  (66 gal)   :   "WhirlpoolHPHE2K66"</v>
      </c>
      <c r="AH603" s="6">
        <v>3.45</v>
      </c>
      <c r="AI603" s="6"/>
      <c r="AJ603" s="6">
        <v>3</v>
      </c>
      <c r="AK603"/>
      <c r="AL603" s="138">
        <f t="shared" si="286"/>
        <v>3.45</v>
      </c>
      <c r="AM603" s="138" t="str">
        <f t="shared" si="287"/>
        <v/>
      </c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  <c r="DQ603"/>
      <c r="DR603"/>
      <c r="DS603"/>
      <c r="DT603"/>
      <c r="DU603"/>
      <c r="DV603"/>
      <c r="DW603"/>
      <c r="DX603"/>
      <c r="DY603"/>
      <c r="DZ603"/>
      <c r="EA603"/>
      <c r="EB603"/>
      <c r="EC603"/>
      <c r="ED603"/>
      <c r="EE603"/>
      <c r="EF603"/>
      <c r="EG603"/>
      <c r="EH603"/>
      <c r="EI603"/>
      <c r="EJ603"/>
      <c r="EK603"/>
      <c r="EL603"/>
      <c r="EM603"/>
      <c r="EN603"/>
      <c r="EO603"/>
      <c r="EP603"/>
      <c r="EQ603"/>
      <c r="ER603"/>
      <c r="ES603"/>
      <c r="ET603"/>
      <c r="EU603"/>
      <c r="EV603"/>
      <c r="EW603"/>
      <c r="EX603"/>
      <c r="EY603"/>
      <c r="EZ603"/>
      <c r="FA603"/>
      <c r="FB603"/>
      <c r="FC603"/>
      <c r="FD603"/>
      <c r="FE603"/>
      <c r="FF603"/>
      <c r="FG603"/>
      <c r="FH603"/>
      <c r="FI603"/>
      <c r="FJ603"/>
      <c r="FK603"/>
      <c r="FL603"/>
      <c r="FM603"/>
      <c r="FN603"/>
      <c r="FO603"/>
      <c r="FP603"/>
      <c r="FQ603"/>
      <c r="FR603"/>
      <c r="FS603"/>
      <c r="FT603"/>
      <c r="FU603"/>
      <c r="FV603"/>
      <c r="FW603"/>
      <c r="FX603"/>
      <c r="FY603"/>
      <c r="FZ603"/>
      <c r="GA603"/>
      <c r="GB603"/>
      <c r="GC603"/>
      <c r="GD603"/>
      <c r="GE603"/>
      <c r="GF603"/>
      <c r="GG603"/>
      <c r="GH603"/>
      <c r="GI603"/>
      <c r="GJ603"/>
      <c r="GK603"/>
      <c r="GL603"/>
      <c r="GM603"/>
      <c r="GN603"/>
      <c r="GO603"/>
      <c r="GP603"/>
      <c r="GQ603"/>
      <c r="GR603"/>
      <c r="GS603"/>
      <c r="GT603"/>
      <c r="GU603"/>
      <c r="GV603"/>
      <c r="GW603"/>
      <c r="GX603"/>
      <c r="GY603"/>
      <c r="GZ603"/>
      <c r="HA603"/>
      <c r="HB603"/>
      <c r="HC603"/>
      <c r="HD603"/>
      <c r="HE603"/>
      <c r="HF603"/>
      <c r="HG603"/>
      <c r="HH603"/>
      <c r="HI603"/>
      <c r="HJ603"/>
      <c r="HK603"/>
      <c r="HL603"/>
      <c r="HM603"/>
      <c r="HN603"/>
      <c r="HO603"/>
      <c r="HP603"/>
      <c r="HQ603"/>
      <c r="HR603"/>
      <c r="HS603"/>
      <c r="HT603"/>
      <c r="HU603"/>
      <c r="HV603"/>
      <c r="HW603"/>
      <c r="HX603"/>
      <c r="HY603"/>
      <c r="HZ603"/>
      <c r="IA603"/>
      <c r="IB603"/>
      <c r="IC603"/>
      <c r="ID603"/>
      <c r="IE603"/>
      <c r="IF603"/>
      <c r="IG603"/>
      <c r="IH603"/>
      <c r="II603"/>
      <c r="IJ603"/>
      <c r="IK603"/>
      <c r="IL603"/>
      <c r="IM603"/>
      <c r="IN603"/>
      <c r="IO603"/>
      <c r="IP603"/>
      <c r="IQ603"/>
      <c r="IR603"/>
      <c r="IS603"/>
      <c r="IT603"/>
      <c r="IU603"/>
      <c r="IV603"/>
      <c r="IW603"/>
      <c r="IX603"/>
      <c r="IY603"/>
      <c r="IZ603"/>
      <c r="JA603"/>
      <c r="JB603"/>
      <c r="JC603"/>
      <c r="JD603"/>
      <c r="JE603"/>
      <c r="JF603"/>
      <c r="JG603"/>
      <c r="JH603"/>
      <c r="JI603"/>
      <c r="JJ603"/>
      <c r="JK603"/>
      <c r="JL603"/>
      <c r="JM603"/>
      <c r="JN603"/>
      <c r="JO603"/>
      <c r="JP603"/>
      <c r="JQ603"/>
      <c r="JR603"/>
      <c r="JS603"/>
      <c r="JT603"/>
      <c r="JU603"/>
      <c r="JV603"/>
      <c r="JW603"/>
      <c r="JX603"/>
      <c r="JY603"/>
      <c r="JZ603"/>
      <c r="KA603"/>
      <c r="KB603"/>
      <c r="KC603"/>
      <c r="KD603"/>
      <c r="KE603"/>
      <c r="KF603"/>
      <c r="KG603"/>
      <c r="KH603"/>
      <c r="KI603"/>
      <c r="KJ603"/>
      <c r="KK603"/>
      <c r="KL603"/>
      <c r="KM603"/>
      <c r="KN603"/>
      <c r="KO603"/>
      <c r="KP603"/>
      <c r="KQ603"/>
      <c r="KR603"/>
      <c r="KS603"/>
      <c r="KT603"/>
      <c r="KU603"/>
      <c r="KV603"/>
      <c r="KW603"/>
      <c r="KX603"/>
      <c r="KY603"/>
      <c r="KZ603"/>
      <c r="LA603"/>
      <c r="LB603"/>
      <c r="LC603"/>
      <c r="LD603"/>
      <c r="LE603"/>
      <c r="LF603"/>
      <c r="LG603"/>
      <c r="LH603"/>
      <c r="LI603"/>
      <c r="LJ603"/>
      <c r="LK603"/>
      <c r="LL603"/>
      <c r="LM603"/>
      <c r="LN603"/>
      <c r="LO603"/>
      <c r="LP603"/>
      <c r="LQ603"/>
      <c r="LR603"/>
      <c r="LS603"/>
      <c r="LT603"/>
      <c r="LU603"/>
      <c r="LV603"/>
      <c r="LW603"/>
      <c r="LX603"/>
      <c r="LY603"/>
      <c r="LZ603"/>
      <c r="MA603"/>
      <c r="MB603"/>
      <c r="MC603"/>
      <c r="MD603"/>
      <c r="ME603"/>
      <c r="MF603"/>
      <c r="MG603"/>
      <c r="MH603"/>
      <c r="MI603"/>
      <c r="MJ603"/>
      <c r="MK603"/>
      <c r="ML603"/>
      <c r="MM603"/>
      <c r="MN603"/>
      <c r="MO603"/>
      <c r="MP603"/>
      <c r="MQ603"/>
      <c r="MR603"/>
      <c r="MS603"/>
      <c r="MT603"/>
      <c r="MU603"/>
      <c r="MV603"/>
      <c r="MW603"/>
      <c r="MX603"/>
      <c r="MY603"/>
      <c r="MZ603"/>
      <c r="NA603"/>
      <c r="NB603"/>
      <c r="NC603"/>
      <c r="ND603"/>
      <c r="NE603"/>
      <c r="NF603"/>
      <c r="NG603"/>
      <c r="NH603"/>
      <c r="NI603"/>
      <c r="NJ603"/>
      <c r="NK603"/>
      <c r="NL603"/>
      <c r="NM603"/>
      <c r="NN603"/>
      <c r="NO603"/>
      <c r="NP603"/>
      <c r="NQ603"/>
      <c r="NR603"/>
      <c r="NS603"/>
      <c r="NT603"/>
      <c r="NU603"/>
      <c r="NV603"/>
      <c r="NW603"/>
      <c r="NX603"/>
      <c r="NY603"/>
      <c r="NZ603"/>
      <c r="OA603"/>
      <c r="OB603"/>
      <c r="OC603"/>
      <c r="OD603"/>
      <c r="OE603"/>
      <c r="OF603"/>
      <c r="OG603"/>
      <c r="OH603"/>
      <c r="OI603"/>
      <c r="OJ603"/>
      <c r="OK603"/>
      <c r="OL603"/>
      <c r="OM603"/>
      <c r="ON603"/>
      <c r="OO603"/>
      <c r="OP603"/>
      <c r="OQ603"/>
      <c r="OR603"/>
      <c r="OS603"/>
      <c r="OT603"/>
      <c r="OU603"/>
      <c r="OV603"/>
      <c r="OW603"/>
      <c r="OX603"/>
      <c r="OY603"/>
      <c r="OZ603"/>
      <c r="PA603"/>
      <c r="PB603"/>
      <c r="PC603"/>
      <c r="PD603"/>
      <c r="PE603"/>
      <c r="PF603"/>
      <c r="PG603"/>
      <c r="PH603"/>
      <c r="PI603"/>
      <c r="PJ603"/>
      <c r="PK603"/>
      <c r="PL603"/>
      <c r="PM603"/>
      <c r="PN603"/>
      <c r="PO603"/>
      <c r="PP603"/>
      <c r="PQ603"/>
      <c r="PR603"/>
      <c r="PS603"/>
      <c r="PT603"/>
      <c r="PU603"/>
      <c r="PV603"/>
      <c r="PW603"/>
      <c r="PX603"/>
      <c r="PY603"/>
      <c r="PZ603"/>
      <c r="QA603"/>
      <c r="QB603"/>
      <c r="QC603"/>
      <c r="QD603"/>
      <c r="QE603"/>
      <c r="QF603"/>
      <c r="QG603"/>
      <c r="QH603"/>
      <c r="QI603"/>
      <c r="QJ603"/>
      <c r="QK603"/>
      <c r="QL603"/>
      <c r="QM603"/>
      <c r="QN603"/>
      <c r="QO603"/>
      <c r="QP603"/>
      <c r="QQ603"/>
      <c r="QR603"/>
      <c r="QS603"/>
      <c r="QT603"/>
      <c r="QU603"/>
      <c r="QV603"/>
      <c r="QW603"/>
      <c r="QX603"/>
      <c r="QY603"/>
      <c r="QZ603"/>
      <c r="RA603"/>
      <c r="RB603"/>
      <c r="RC603"/>
      <c r="RD603"/>
      <c r="RE603"/>
      <c r="RF603"/>
      <c r="RG603"/>
      <c r="RH603"/>
      <c r="RI603"/>
      <c r="RJ603"/>
      <c r="RK603"/>
      <c r="RL603"/>
      <c r="RM603"/>
      <c r="RN603"/>
      <c r="RO603"/>
      <c r="RP603"/>
      <c r="RQ603"/>
      <c r="RR603"/>
      <c r="RS603"/>
      <c r="RT603"/>
      <c r="RU603"/>
      <c r="RV603"/>
      <c r="RW603"/>
      <c r="RX603"/>
      <c r="RY603"/>
      <c r="RZ603"/>
      <c r="SA603"/>
      <c r="SB603"/>
      <c r="SC603"/>
      <c r="SD603"/>
      <c r="SE603"/>
      <c r="SF603"/>
      <c r="SG603"/>
      <c r="SH603"/>
      <c r="SI603"/>
      <c r="SJ603"/>
      <c r="SK603"/>
      <c r="SL603"/>
      <c r="SM603"/>
      <c r="SN603"/>
      <c r="SO603"/>
      <c r="SP603"/>
      <c r="SQ603"/>
      <c r="SR603"/>
      <c r="SS603"/>
      <c r="ST603"/>
      <c r="SU603"/>
      <c r="SV603"/>
      <c r="SW603"/>
      <c r="SX603"/>
      <c r="SY603"/>
      <c r="SZ603"/>
      <c r="TA603"/>
      <c r="TB603"/>
      <c r="TC603"/>
      <c r="TD603"/>
      <c r="TE603"/>
      <c r="TF603"/>
      <c r="TG603"/>
      <c r="TH603"/>
      <c r="TI603"/>
      <c r="TJ603"/>
      <c r="TK603"/>
      <c r="TL603"/>
      <c r="TM603"/>
      <c r="TN603"/>
      <c r="TO603"/>
      <c r="TP603"/>
      <c r="TQ603"/>
      <c r="TR603"/>
      <c r="TS603"/>
      <c r="TT603"/>
      <c r="TU603"/>
      <c r="TV603"/>
      <c r="TW603"/>
      <c r="TX603"/>
      <c r="TY603"/>
      <c r="TZ603"/>
      <c r="UA603"/>
      <c r="UB603"/>
      <c r="UC603"/>
      <c r="UD603"/>
      <c r="UE603"/>
      <c r="UF603"/>
      <c r="UG603"/>
      <c r="UH603"/>
      <c r="UI603"/>
      <c r="UJ603"/>
      <c r="UK603"/>
      <c r="UL603"/>
      <c r="UM603"/>
      <c r="UN603"/>
      <c r="UO603"/>
      <c r="UP603"/>
      <c r="UQ603"/>
      <c r="UR603"/>
      <c r="US603"/>
      <c r="UT603"/>
      <c r="UU603"/>
      <c r="UV603"/>
      <c r="UW603"/>
      <c r="UX603"/>
      <c r="UY603"/>
      <c r="UZ603"/>
      <c r="VA603"/>
      <c r="VB603"/>
      <c r="VC603"/>
      <c r="VD603"/>
      <c r="VE603"/>
      <c r="VF603"/>
      <c r="VG603"/>
      <c r="VH603"/>
      <c r="VI603"/>
      <c r="VJ603"/>
      <c r="VK603"/>
      <c r="VL603"/>
      <c r="VM603"/>
      <c r="VN603"/>
      <c r="VO603"/>
      <c r="VP603"/>
      <c r="VQ603"/>
      <c r="VR603"/>
      <c r="VS603"/>
      <c r="VT603"/>
      <c r="VU603"/>
      <c r="VV603"/>
      <c r="VW603"/>
      <c r="VX603"/>
      <c r="VY603"/>
      <c r="VZ603"/>
      <c r="WA603"/>
      <c r="WB603"/>
      <c r="WC603"/>
      <c r="WD603"/>
      <c r="WE603"/>
      <c r="WF603"/>
      <c r="WG603"/>
      <c r="WH603"/>
      <c r="WI603"/>
      <c r="WJ603"/>
      <c r="WK603"/>
      <c r="WL603"/>
      <c r="WM603"/>
      <c r="WN603"/>
      <c r="WO603"/>
      <c r="WP603"/>
      <c r="WQ603"/>
      <c r="WR603"/>
      <c r="WS603"/>
      <c r="WT603"/>
      <c r="WU603"/>
      <c r="WV603"/>
      <c r="WW603"/>
      <c r="WX603"/>
      <c r="WY603"/>
      <c r="WZ603"/>
      <c r="XA603"/>
      <c r="XB603"/>
      <c r="XC603"/>
      <c r="XD603"/>
      <c r="XE603"/>
      <c r="XF603"/>
      <c r="XG603"/>
      <c r="XH603"/>
      <c r="XI603"/>
      <c r="XJ603"/>
      <c r="XK603"/>
      <c r="XL603"/>
      <c r="XM603"/>
      <c r="XN603"/>
      <c r="XO603"/>
      <c r="XP603"/>
      <c r="XQ603"/>
      <c r="XR603"/>
      <c r="XS603"/>
      <c r="XT603"/>
      <c r="XU603"/>
      <c r="XV603"/>
      <c r="XW603"/>
      <c r="XX603"/>
      <c r="XY603"/>
      <c r="XZ603"/>
      <c r="YA603"/>
      <c r="YB603"/>
      <c r="YC603"/>
      <c r="YD603"/>
      <c r="YE603"/>
      <c r="YF603"/>
      <c r="YG603"/>
      <c r="YH603"/>
      <c r="YI603"/>
      <c r="YJ603"/>
      <c r="YK603"/>
      <c r="YL603"/>
      <c r="YM603"/>
      <c r="YN603"/>
      <c r="YO603"/>
      <c r="YP603"/>
      <c r="YQ603"/>
      <c r="YR603"/>
      <c r="YS603"/>
      <c r="YT603"/>
      <c r="YU603"/>
      <c r="YV603"/>
      <c r="YW603"/>
      <c r="YX603"/>
      <c r="YY603"/>
      <c r="YZ603"/>
      <c r="ZA603"/>
      <c r="ZB603"/>
      <c r="ZC603"/>
      <c r="ZD603"/>
      <c r="ZE603"/>
      <c r="ZF603"/>
      <c r="ZG603"/>
      <c r="ZH603"/>
      <c r="ZI603"/>
      <c r="ZJ603"/>
      <c r="ZK603"/>
      <c r="ZL603"/>
      <c r="ZM603"/>
      <c r="ZN603"/>
      <c r="ZO603"/>
      <c r="ZP603"/>
      <c r="ZQ603"/>
      <c r="ZR603"/>
      <c r="ZS603"/>
      <c r="ZT603"/>
      <c r="ZU603"/>
      <c r="ZV603"/>
      <c r="ZW603"/>
      <c r="ZX603"/>
      <c r="ZY603"/>
      <c r="ZZ603"/>
      <c r="AAA603"/>
      <c r="AAB603"/>
      <c r="AAC603"/>
      <c r="AAD603"/>
      <c r="AAE603"/>
      <c r="AAF603"/>
      <c r="AAG603"/>
      <c r="AAH603"/>
      <c r="AAI603"/>
      <c r="AAJ603"/>
      <c r="AAK603"/>
      <c r="AAL603"/>
      <c r="AAM603"/>
      <c r="AAN603"/>
      <c r="AAO603"/>
      <c r="AAP603"/>
      <c r="AAQ603"/>
      <c r="AAR603"/>
      <c r="AAS603"/>
      <c r="AAT603"/>
      <c r="AAU603"/>
      <c r="AAV603"/>
      <c r="AAW603"/>
      <c r="AAX603"/>
      <c r="AAY603"/>
      <c r="AAZ603"/>
      <c r="ABA603"/>
      <c r="ABB603"/>
      <c r="ABC603"/>
      <c r="ABD603"/>
      <c r="ABE603"/>
      <c r="ABF603"/>
      <c r="ABG603"/>
      <c r="ABH603"/>
      <c r="ABI603"/>
      <c r="ABJ603"/>
      <c r="ABK603"/>
      <c r="ABL603"/>
      <c r="ABM603"/>
      <c r="ABN603"/>
      <c r="ABO603"/>
      <c r="ABP603"/>
      <c r="ABQ603"/>
      <c r="ABR603"/>
      <c r="ABS603"/>
      <c r="ABT603"/>
      <c r="ABU603"/>
      <c r="ABV603"/>
      <c r="ABW603"/>
      <c r="ABX603"/>
      <c r="ABY603"/>
      <c r="ABZ603"/>
      <c r="ACA603"/>
      <c r="ACB603"/>
      <c r="ACC603"/>
      <c r="ACD603"/>
      <c r="ACE603"/>
      <c r="ACF603"/>
      <c r="ACG603"/>
      <c r="ACH603"/>
      <c r="ACI603"/>
      <c r="ACJ603"/>
      <c r="ACK603"/>
      <c r="ACL603"/>
      <c r="ACM603"/>
      <c r="ACN603"/>
      <c r="ACO603"/>
      <c r="ACP603"/>
      <c r="ACQ603"/>
      <c r="ACR603"/>
      <c r="ACS603"/>
      <c r="ACT603"/>
      <c r="ACU603"/>
      <c r="ACV603"/>
      <c r="ACW603"/>
      <c r="ACX603"/>
      <c r="ACY603"/>
      <c r="ACZ603"/>
      <c r="ADA603"/>
      <c r="ADB603"/>
      <c r="ADC603"/>
      <c r="ADD603"/>
      <c r="ADE603"/>
      <c r="ADF603"/>
      <c r="ADG603"/>
      <c r="ADH603"/>
      <c r="ADI603"/>
      <c r="ADJ603"/>
      <c r="ADK603"/>
      <c r="ADL603"/>
      <c r="ADM603"/>
      <c r="ADN603"/>
      <c r="ADO603"/>
      <c r="ADP603"/>
      <c r="ADQ603"/>
      <c r="ADR603"/>
      <c r="ADS603"/>
      <c r="ADT603"/>
      <c r="ADU603"/>
      <c r="ADV603"/>
      <c r="ADW603"/>
      <c r="ADX603"/>
      <c r="ADY603"/>
      <c r="ADZ603"/>
      <c r="AEA603"/>
      <c r="AEB603"/>
      <c r="AEC603"/>
      <c r="AED603"/>
      <c r="AEE603"/>
      <c r="AEF603"/>
      <c r="AEG603"/>
      <c r="AEH603"/>
      <c r="AEI603"/>
      <c r="AEJ603"/>
      <c r="AEK603"/>
      <c r="AEL603"/>
      <c r="AEM603"/>
      <c r="AEN603"/>
      <c r="AEO603"/>
      <c r="AEP603"/>
      <c r="AEQ603"/>
      <c r="AER603"/>
      <c r="AES603"/>
      <c r="AET603"/>
      <c r="AEU603"/>
      <c r="AEV603"/>
      <c r="AEW603"/>
      <c r="AEX603"/>
      <c r="AEY603"/>
      <c r="AEZ603"/>
      <c r="AFA603"/>
      <c r="AFB603"/>
      <c r="AFC603"/>
      <c r="AFD603"/>
      <c r="AFE603"/>
      <c r="AFF603"/>
      <c r="AFG603"/>
      <c r="AFH603"/>
      <c r="AFI603"/>
      <c r="AFJ603"/>
      <c r="AFK603"/>
      <c r="AFL603"/>
      <c r="AFM603"/>
      <c r="AFN603"/>
      <c r="AFO603"/>
      <c r="AFP603"/>
      <c r="AFQ603"/>
      <c r="AFR603"/>
      <c r="AFS603"/>
      <c r="AFT603"/>
      <c r="AFU603"/>
      <c r="AFV603"/>
      <c r="AFW603"/>
      <c r="AFX603"/>
      <c r="AFY603"/>
      <c r="AFZ603"/>
      <c r="AGA603"/>
      <c r="AGB603"/>
      <c r="AGC603"/>
      <c r="AGD603"/>
      <c r="AGE603"/>
      <c r="AGF603"/>
      <c r="AGG603"/>
      <c r="AGH603"/>
      <c r="AGI603"/>
      <c r="AGJ603"/>
      <c r="AGK603"/>
      <c r="AGL603"/>
      <c r="AGM603"/>
      <c r="AGN603"/>
      <c r="AGO603"/>
      <c r="AGP603"/>
      <c r="AGQ603"/>
      <c r="AGR603"/>
      <c r="AGS603"/>
      <c r="AGT603"/>
      <c r="AGU603"/>
      <c r="AGV603"/>
      <c r="AGW603"/>
      <c r="AGX603"/>
      <c r="AGY603"/>
      <c r="AGZ603"/>
      <c r="AHA603"/>
      <c r="AHB603"/>
      <c r="AHC603"/>
      <c r="AHD603"/>
      <c r="AHE603"/>
      <c r="AHF603"/>
      <c r="AHG603"/>
      <c r="AHH603"/>
      <c r="AHI603"/>
      <c r="AHJ603"/>
      <c r="AHK603"/>
      <c r="AHL603"/>
      <c r="AHM603"/>
      <c r="AHN603"/>
      <c r="AHO603"/>
      <c r="AHP603"/>
      <c r="AHQ603"/>
      <c r="AHR603"/>
      <c r="AHS603"/>
      <c r="AHT603"/>
      <c r="AHU603"/>
      <c r="AHV603"/>
      <c r="AHW603"/>
      <c r="AHX603"/>
      <c r="AHY603"/>
      <c r="AHZ603"/>
      <c r="AIA603"/>
      <c r="AIB603"/>
      <c r="AIC603"/>
      <c r="AID603"/>
      <c r="AIE603"/>
      <c r="AIF603"/>
      <c r="AIG603"/>
      <c r="AIH603"/>
      <c r="AII603"/>
      <c r="AIJ603"/>
      <c r="AIK603"/>
      <c r="AIL603"/>
      <c r="AIM603"/>
      <c r="AIN603"/>
      <c r="AIO603"/>
      <c r="AIP603"/>
      <c r="AIQ603"/>
      <c r="AIR603"/>
      <c r="AIS603"/>
      <c r="AIT603"/>
      <c r="AIU603"/>
      <c r="AIV603"/>
      <c r="AIW603"/>
      <c r="AIX603"/>
      <c r="AIY603"/>
      <c r="AIZ603"/>
      <c r="AJA603"/>
      <c r="AJB603"/>
      <c r="AJC603"/>
      <c r="AJD603"/>
      <c r="AJE603"/>
      <c r="AJF603"/>
      <c r="AJG603"/>
      <c r="AJH603"/>
      <c r="AJI603"/>
      <c r="AJJ603"/>
      <c r="AJK603"/>
      <c r="AJL603"/>
      <c r="AJM603"/>
      <c r="AJN603"/>
      <c r="AJO603"/>
      <c r="AJP603"/>
      <c r="AJQ603"/>
      <c r="AJR603"/>
      <c r="AJS603"/>
      <c r="AJT603"/>
      <c r="AJU603"/>
      <c r="AJV603"/>
      <c r="AJW603"/>
      <c r="AJX603"/>
      <c r="AJY603"/>
      <c r="AJZ603"/>
      <c r="AKA603"/>
      <c r="AKB603"/>
      <c r="AKC603"/>
      <c r="AKD603"/>
      <c r="AKE603"/>
      <c r="AKF603"/>
      <c r="AKG603"/>
      <c r="AKH603"/>
      <c r="AKI603"/>
      <c r="AKJ603"/>
      <c r="AKK603"/>
      <c r="AKL603"/>
      <c r="AKM603"/>
      <c r="AKN603"/>
      <c r="AKO603"/>
      <c r="AKP603"/>
      <c r="AKQ603"/>
      <c r="AKR603"/>
      <c r="AKS603"/>
      <c r="AKT603"/>
      <c r="AKU603"/>
      <c r="AKV603"/>
      <c r="AKW603"/>
      <c r="AKX603"/>
      <c r="AKY603"/>
      <c r="AKZ603"/>
      <c r="ALA603"/>
      <c r="ALB603"/>
      <c r="ALC603"/>
      <c r="ALD603"/>
      <c r="ALE603"/>
      <c r="ALF603"/>
      <c r="ALG603"/>
      <c r="ALH603"/>
      <c r="ALI603"/>
      <c r="ALJ603"/>
      <c r="ALK603"/>
      <c r="ALL603"/>
      <c r="ALM603"/>
      <c r="ALN603"/>
      <c r="ALO603"/>
      <c r="ALP603"/>
      <c r="ALQ603"/>
      <c r="ALR603"/>
      <c r="ALS603"/>
      <c r="ALT603"/>
      <c r="ALU603"/>
      <c r="ALV603"/>
      <c r="ALW603"/>
      <c r="ALX603"/>
      <c r="ALY603"/>
      <c r="ALZ603"/>
      <c r="AMA603"/>
      <c r="AMB603"/>
      <c r="AMC603"/>
      <c r="AMD603"/>
      <c r="AME603"/>
      <c r="AMF603"/>
      <c r="AMG603"/>
      <c r="AMH603"/>
      <c r="AMI603"/>
      <c r="AMJ603"/>
      <c r="AMK603"/>
      <c r="AML603"/>
      <c r="AMM603"/>
      <c r="AMN603"/>
      <c r="AMO603"/>
      <c r="AMP603"/>
      <c r="AMQ603"/>
      <c r="AMR603"/>
      <c r="AMS603"/>
      <c r="AMT603"/>
      <c r="AMU603"/>
      <c r="AMV603" s="6"/>
      <c r="AMW603" s="6"/>
      <c r="AMX603" s="6"/>
    </row>
    <row r="604" spans="3:1038" s="28" customFormat="1" x14ac:dyDescent="0.25">
      <c r="C604" s="6" t="str">
        <f t="shared" si="275"/>
        <v>Whirlpool</v>
      </c>
      <c r="D604" s="6" t="str">
        <f t="shared" si="276"/>
        <v>HPHE2K66HD045VC 120  (66 gal)</v>
      </c>
      <c r="E604" s="6">
        <f t="shared" si="277"/>
        <v>2600714</v>
      </c>
      <c r="F604" s="55">
        <f t="shared" si="278"/>
        <v>66</v>
      </c>
      <c r="G604" s="6" t="str">
        <f t="shared" si="279"/>
        <v>AOSmithHPTU66</v>
      </c>
      <c r="H604" s="114">
        <f t="shared" si="280"/>
        <v>0</v>
      </c>
      <c r="I604" s="152" t="str">
        <f t="shared" si="281"/>
        <v>WhirlpoolHPHE2K66C</v>
      </c>
      <c r="J604" s="114">
        <v>3</v>
      </c>
      <c r="K604" s="219">
        <v>3.45</v>
      </c>
      <c r="L604" s="91" t="s">
        <v>188</v>
      </c>
      <c r="M604" s="32">
        <v>3</v>
      </c>
      <c r="N604" s="75">
        <f t="shared" si="282"/>
        <v>26</v>
      </c>
      <c r="O604" s="9" t="s">
        <v>50</v>
      </c>
      <c r="P604" s="62">
        <f t="shared" si="273"/>
        <v>7</v>
      </c>
      <c r="Q604" s="164">
        <f t="shared" si="267"/>
        <v>2600714</v>
      </c>
      <c r="R604" s="59" t="str">
        <f t="shared" si="283"/>
        <v>HPHE2K66HD045VC 120  (66 gal)</v>
      </c>
      <c r="S604" s="151">
        <f t="shared" si="268"/>
        <v>1</v>
      </c>
      <c r="T604" s="10" t="s">
        <v>55</v>
      </c>
      <c r="U604" s="11">
        <v>66</v>
      </c>
      <c r="V604" s="30" t="s">
        <v>82</v>
      </c>
      <c r="W604" s="80" t="s">
        <v>102</v>
      </c>
      <c r="X604" s="85" t="str">
        <f t="shared" si="269"/>
        <v>AOSmithHPTU66</v>
      </c>
      <c r="Y604" s="113">
        <v>0</v>
      </c>
      <c r="Z604" s="42">
        <v>3</v>
      </c>
      <c r="AA604" s="43">
        <v>42545</v>
      </c>
      <c r="AB604" s="44" t="s">
        <v>80</v>
      </c>
      <c r="AC604" s="124" t="str">
        <f t="shared" si="284"/>
        <v>2,     2600714,   "HPHE2K66HD045VC 120  (66 gal)"</v>
      </c>
      <c r="AD604" s="126" t="str">
        <f t="shared" si="274"/>
        <v>Whirlpool</v>
      </c>
      <c r="AE604" s="127" t="s">
        <v>693</v>
      </c>
      <c r="AF604" s="167">
        <f t="shared" si="270"/>
        <v>1</v>
      </c>
      <c r="AG604" s="124" t="str">
        <f t="shared" si="285"/>
        <v xml:space="preserve">          case  HPHE2K66HD045VC 120  (66 gal)   :   "WhirlpoolHPHE2K66C"</v>
      </c>
      <c r="AH604" s="6">
        <v>3.45</v>
      </c>
      <c r="AI604" s="6"/>
      <c r="AJ604" s="6">
        <v>3</v>
      </c>
      <c r="AK604"/>
      <c r="AL604" s="138">
        <f t="shared" si="286"/>
        <v>3.45</v>
      </c>
      <c r="AM604" s="138" t="str">
        <f t="shared" si="287"/>
        <v/>
      </c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  <c r="CO604"/>
      <c r="CP604"/>
      <c r="CQ604"/>
      <c r="CR604"/>
      <c r="CS604"/>
      <c r="CT604"/>
      <c r="CU604"/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  <c r="DQ604"/>
      <c r="DR604"/>
      <c r="DS604"/>
      <c r="DT604"/>
      <c r="DU604"/>
      <c r="DV604"/>
      <c r="DW604"/>
      <c r="DX604"/>
      <c r="DY604"/>
      <c r="DZ604"/>
      <c r="EA604"/>
      <c r="EB604"/>
      <c r="EC604"/>
      <c r="ED604"/>
      <c r="EE604"/>
      <c r="EF604"/>
      <c r="EG604"/>
      <c r="EH604"/>
      <c r="EI604"/>
      <c r="EJ604"/>
      <c r="EK604"/>
      <c r="EL604"/>
      <c r="EM604"/>
      <c r="EN604"/>
      <c r="EO604"/>
      <c r="EP604"/>
      <c r="EQ604"/>
      <c r="ER604"/>
      <c r="ES604"/>
      <c r="ET604"/>
      <c r="EU604"/>
      <c r="EV604"/>
      <c r="EW604"/>
      <c r="EX604"/>
      <c r="EY604"/>
      <c r="EZ604"/>
      <c r="FA604"/>
      <c r="FB604"/>
      <c r="FC604"/>
      <c r="FD604"/>
      <c r="FE604"/>
      <c r="FF604"/>
      <c r="FG604"/>
      <c r="FH604"/>
      <c r="FI604"/>
      <c r="FJ604"/>
      <c r="FK604"/>
      <c r="FL604"/>
      <c r="FM604"/>
      <c r="FN604"/>
      <c r="FO604"/>
      <c r="FP604"/>
      <c r="FQ604"/>
      <c r="FR604"/>
      <c r="FS604"/>
      <c r="FT604"/>
      <c r="FU604"/>
      <c r="FV604"/>
      <c r="FW604"/>
      <c r="FX604"/>
      <c r="FY604"/>
      <c r="FZ604"/>
      <c r="GA604"/>
      <c r="GB604"/>
      <c r="GC604"/>
      <c r="GD604"/>
      <c r="GE604"/>
      <c r="GF604"/>
      <c r="GG604"/>
      <c r="GH604"/>
      <c r="GI604"/>
      <c r="GJ604"/>
      <c r="GK604"/>
      <c r="GL604"/>
      <c r="GM604"/>
      <c r="GN604"/>
      <c r="GO604"/>
      <c r="GP604"/>
      <c r="GQ604"/>
      <c r="GR604"/>
      <c r="GS604"/>
      <c r="GT604"/>
      <c r="GU604"/>
      <c r="GV604"/>
      <c r="GW604"/>
      <c r="GX604"/>
      <c r="GY604"/>
      <c r="GZ604"/>
      <c r="HA604"/>
      <c r="HB604"/>
      <c r="HC604"/>
      <c r="HD604"/>
      <c r="HE604"/>
      <c r="HF604"/>
      <c r="HG604"/>
      <c r="HH604"/>
      <c r="HI604"/>
      <c r="HJ604"/>
      <c r="HK604"/>
      <c r="HL604"/>
      <c r="HM604"/>
      <c r="HN604"/>
      <c r="HO604"/>
      <c r="HP604"/>
      <c r="HQ604"/>
      <c r="HR604"/>
      <c r="HS604"/>
      <c r="HT604"/>
      <c r="HU604"/>
      <c r="HV604"/>
      <c r="HW604"/>
      <c r="HX604"/>
      <c r="HY604"/>
      <c r="HZ604"/>
      <c r="IA604"/>
      <c r="IB604"/>
      <c r="IC604"/>
      <c r="ID604"/>
      <c r="IE604"/>
      <c r="IF604"/>
      <c r="IG604"/>
      <c r="IH604"/>
      <c r="II604"/>
      <c r="IJ604"/>
      <c r="IK604"/>
      <c r="IL604"/>
      <c r="IM604"/>
      <c r="IN604"/>
      <c r="IO604"/>
      <c r="IP604"/>
      <c r="IQ604"/>
      <c r="IR604"/>
      <c r="IS604"/>
      <c r="IT604"/>
      <c r="IU604"/>
      <c r="IV604"/>
      <c r="IW604"/>
      <c r="IX604"/>
      <c r="IY604"/>
      <c r="IZ604"/>
      <c r="JA604"/>
      <c r="JB604"/>
      <c r="JC604"/>
      <c r="JD604"/>
      <c r="JE604"/>
      <c r="JF604"/>
      <c r="JG604"/>
      <c r="JH604"/>
      <c r="JI604"/>
      <c r="JJ604"/>
      <c r="JK604"/>
      <c r="JL604"/>
      <c r="JM604"/>
      <c r="JN604"/>
      <c r="JO604"/>
      <c r="JP604"/>
      <c r="JQ604"/>
      <c r="JR604"/>
      <c r="JS604"/>
      <c r="JT604"/>
      <c r="JU604"/>
      <c r="JV604"/>
      <c r="JW604"/>
      <c r="JX604"/>
      <c r="JY604"/>
      <c r="JZ604"/>
      <c r="KA604"/>
      <c r="KB604"/>
      <c r="KC604"/>
      <c r="KD604"/>
      <c r="KE604"/>
      <c r="KF604"/>
      <c r="KG604"/>
      <c r="KH604"/>
      <c r="KI604"/>
      <c r="KJ604"/>
      <c r="KK604"/>
      <c r="KL604"/>
      <c r="KM604"/>
      <c r="KN604"/>
      <c r="KO604"/>
      <c r="KP604"/>
      <c r="KQ604"/>
      <c r="KR604"/>
      <c r="KS604"/>
      <c r="KT604"/>
      <c r="KU604"/>
      <c r="KV604"/>
      <c r="KW604"/>
      <c r="KX604"/>
      <c r="KY604"/>
      <c r="KZ604"/>
      <c r="LA604"/>
      <c r="LB604"/>
      <c r="LC604"/>
      <c r="LD604"/>
      <c r="LE604"/>
      <c r="LF604"/>
      <c r="LG604"/>
      <c r="LH604"/>
      <c r="LI604"/>
      <c r="LJ604"/>
      <c r="LK604"/>
      <c r="LL604"/>
      <c r="LM604"/>
      <c r="LN604"/>
      <c r="LO604"/>
      <c r="LP604"/>
      <c r="LQ604"/>
      <c r="LR604"/>
      <c r="LS604"/>
      <c r="LT604"/>
      <c r="LU604"/>
      <c r="LV604"/>
      <c r="LW604"/>
      <c r="LX604"/>
      <c r="LY604"/>
      <c r="LZ604"/>
      <c r="MA604"/>
      <c r="MB604"/>
      <c r="MC604"/>
      <c r="MD604"/>
      <c r="ME604"/>
      <c r="MF604"/>
      <c r="MG604"/>
      <c r="MH604"/>
      <c r="MI604"/>
      <c r="MJ604"/>
      <c r="MK604"/>
      <c r="ML604"/>
      <c r="MM604"/>
      <c r="MN604"/>
      <c r="MO604"/>
      <c r="MP604"/>
      <c r="MQ604"/>
      <c r="MR604"/>
      <c r="MS604"/>
      <c r="MT604"/>
      <c r="MU604"/>
      <c r="MV604"/>
      <c r="MW604"/>
      <c r="MX604"/>
      <c r="MY604"/>
      <c r="MZ604"/>
      <c r="NA604"/>
      <c r="NB604"/>
      <c r="NC604"/>
      <c r="ND604"/>
      <c r="NE604"/>
      <c r="NF604"/>
      <c r="NG604"/>
      <c r="NH604"/>
      <c r="NI604"/>
      <c r="NJ604"/>
      <c r="NK604"/>
      <c r="NL604"/>
      <c r="NM604"/>
      <c r="NN604"/>
      <c r="NO604"/>
      <c r="NP604"/>
      <c r="NQ604"/>
      <c r="NR604"/>
      <c r="NS604"/>
      <c r="NT604"/>
      <c r="NU604"/>
      <c r="NV604"/>
      <c r="NW604"/>
      <c r="NX604"/>
      <c r="NY604"/>
      <c r="NZ604"/>
      <c r="OA604"/>
      <c r="OB604"/>
      <c r="OC604"/>
      <c r="OD604"/>
      <c r="OE604"/>
      <c r="OF604"/>
      <c r="OG604"/>
      <c r="OH604"/>
      <c r="OI604"/>
      <c r="OJ604"/>
      <c r="OK604"/>
      <c r="OL604"/>
      <c r="OM604"/>
      <c r="ON604"/>
      <c r="OO604"/>
      <c r="OP604"/>
      <c r="OQ604"/>
      <c r="OR604"/>
      <c r="OS604"/>
      <c r="OT604"/>
      <c r="OU604"/>
      <c r="OV604"/>
      <c r="OW604"/>
      <c r="OX604"/>
      <c r="OY604"/>
      <c r="OZ604"/>
      <c r="PA604"/>
      <c r="PB604"/>
      <c r="PC604"/>
      <c r="PD604"/>
      <c r="PE604"/>
      <c r="PF604"/>
      <c r="PG604"/>
      <c r="PH604"/>
      <c r="PI604"/>
      <c r="PJ604"/>
      <c r="PK604"/>
      <c r="PL604"/>
      <c r="PM604"/>
      <c r="PN604"/>
      <c r="PO604"/>
      <c r="PP604"/>
      <c r="PQ604"/>
      <c r="PR604"/>
      <c r="PS604"/>
      <c r="PT604"/>
      <c r="PU604"/>
      <c r="PV604"/>
      <c r="PW604"/>
      <c r="PX604"/>
      <c r="PY604"/>
      <c r="PZ604"/>
      <c r="QA604"/>
      <c r="QB604"/>
      <c r="QC604"/>
      <c r="QD604"/>
      <c r="QE604"/>
      <c r="QF604"/>
      <c r="QG604"/>
      <c r="QH604"/>
      <c r="QI604"/>
      <c r="QJ604"/>
      <c r="QK604"/>
      <c r="QL604"/>
      <c r="QM604"/>
      <c r="QN604"/>
      <c r="QO604"/>
      <c r="QP604"/>
      <c r="QQ604"/>
      <c r="QR604"/>
      <c r="QS604"/>
      <c r="QT604"/>
      <c r="QU604"/>
      <c r="QV604"/>
      <c r="QW604"/>
      <c r="QX604"/>
      <c r="QY604"/>
      <c r="QZ604"/>
      <c r="RA604"/>
      <c r="RB604"/>
      <c r="RC604"/>
      <c r="RD604"/>
      <c r="RE604"/>
      <c r="RF604"/>
      <c r="RG604"/>
      <c r="RH604"/>
      <c r="RI604"/>
      <c r="RJ604"/>
      <c r="RK604"/>
      <c r="RL604"/>
      <c r="RM604"/>
      <c r="RN604"/>
      <c r="RO604"/>
      <c r="RP604"/>
      <c r="RQ604"/>
      <c r="RR604"/>
      <c r="RS604"/>
      <c r="RT604"/>
      <c r="RU604"/>
      <c r="RV604"/>
      <c r="RW604"/>
      <c r="RX604"/>
      <c r="RY604"/>
      <c r="RZ604"/>
      <c r="SA604"/>
      <c r="SB604"/>
      <c r="SC604"/>
      <c r="SD604"/>
      <c r="SE604"/>
      <c r="SF604"/>
      <c r="SG604"/>
      <c r="SH604"/>
      <c r="SI604"/>
      <c r="SJ604"/>
      <c r="SK604"/>
      <c r="SL604"/>
      <c r="SM604"/>
      <c r="SN604"/>
      <c r="SO604"/>
      <c r="SP604"/>
      <c r="SQ604"/>
      <c r="SR604"/>
      <c r="SS604"/>
      <c r="ST604"/>
      <c r="SU604"/>
      <c r="SV604"/>
      <c r="SW604"/>
      <c r="SX604"/>
      <c r="SY604"/>
      <c r="SZ604"/>
      <c r="TA604"/>
      <c r="TB604"/>
      <c r="TC604"/>
      <c r="TD604"/>
      <c r="TE604"/>
      <c r="TF604"/>
      <c r="TG604"/>
      <c r="TH604"/>
      <c r="TI604"/>
      <c r="TJ604"/>
      <c r="TK604"/>
      <c r="TL604"/>
      <c r="TM604"/>
      <c r="TN604"/>
      <c r="TO604"/>
      <c r="TP604"/>
      <c r="TQ604"/>
      <c r="TR604"/>
      <c r="TS604"/>
      <c r="TT604"/>
      <c r="TU604"/>
      <c r="TV604"/>
      <c r="TW604"/>
      <c r="TX604"/>
      <c r="TY604"/>
      <c r="TZ604"/>
      <c r="UA604"/>
      <c r="UB604"/>
      <c r="UC604"/>
      <c r="UD604"/>
      <c r="UE604"/>
      <c r="UF604"/>
      <c r="UG604"/>
      <c r="UH604"/>
      <c r="UI604"/>
      <c r="UJ604"/>
      <c r="UK604"/>
      <c r="UL604"/>
      <c r="UM604"/>
      <c r="UN604"/>
      <c r="UO604"/>
      <c r="UP604"/>
      <c r="UQ604"/>
      <c r="UR604"/>
      <c r="US604"/>
      <c r="UT604"/>
      <c r="UU604"/>
      <c r="UV604"/>
      <c r="UW604"/>
      <c r="UX604"/>
      <c r="UY604"/>
      <c r="UZ604"/>
      <c r="VA604"/>
      <c r="VB604"/>
      <c r="VC604"/>
      <c r="VD604"/>
      <c r="VE604"/>
      <c r="VF604"/>
      <c r="VG604"/>
      <c r="VH604"/>
      <c r="VI604"/>
      <c r="VJ604"/>
      <c r="VK604"/>
      <c r="VL604"/>
      <c r="VM604"/>
      <c r="VN604"/>
      <c r="VO604"/>
      <c r="VP604"/>
      <c r="VQ604"/>
      <c r="VR604"/>
      <c r="VS604"/>
      <c r="VT604"/>
      <c r="VU604"/>
      <c r="VV604"/>
      <c r="VW604"/>
      <c r="VX604"/>
      <c r="VY604"/>
      <c r="VZ604"/>
      <c r="WA604"/>
      <c r="WB604"/>
      <c r="WC604"/>
      <c r="WD604"/>
      <c r="WE604"/>
      <c r="WF604"/>
      <c r="WG604"/>
      <c r="WH604"/>
      <c r="WI604"/>
      <c r="WJ604"/>
      <c r="WK604"/>
      <c r="WL604"/>
      <c r="WM604"/>
      <c r="WN604"/>
      <c r="WO604"/>
      <c r="WP604"/>
      <c r="WQ604"/>
      <c r="WR604"/>
      <c r="WS604"/>
      <c r="WT604"/>
      <c r="WU604"/>
      <c r="WV604"/>
      <c r="WW604"/>
      <c r="WX604"/>
      <c r="WY604"/>
      <c r="WZ604"/>
      <c r="XA604"/>
      <c r="XB604"/>
      <c r="XC604"/>
      <c r="XD604"/>
      <c r="XE604"/>
      <c r="XF604"/>
      <c r="XG604"/>
      <c r="XH604"/>
      <c r="XI604"/>
      <c r="XJ604"/>
      <c r="XK604"/>
      <c r="XL604"/>
      <c r="XM604"/>
      <c r="XN604"/>
      <c r="XO604"/>
      <c r="XP604"/>
      <c r="XQ604"/>
      <c r="XR604"/>
      <c r="XS604"/>
      <c r="XT604"/>
      <c r="XU604"/>
      <c r="XV604"/>
      <c r="XW604"/>
      <c r="XX604"/>
      <c r="XY604"/>
      <c r="XZ604"/>
      <c r="YA604"/>
      <c r="YB604"/>
      <c r="YC604"/>
      <c r="YD604"/>
      <c r="YE604"/>
      <c r="YF604"/>
      <c r="YG604"/>
      <c r="YH604"/>
      <c r="YI604"/>
      <c r="YJ604"/>
      <c r="YK604"/>
      <c r="YL604"/>
      <c r="YM604"/>
      <c r="YN604"/>
      <c r="YO604"/>
      <c r="YP604"/>
      <c r="YQ604"/>
      <c r="YR604"/>
      <c r="YS604"/>
      <c r="YT604"/>
      <c r="YU604"/>
      <c r="YV604"/>
      <c r="YW604"/>
      <c r="YX604"/>
      <c r="YY604"/>
      <c r="YZ604"/>
      <c r="ZA604"/>
      <c r="ZB604"/>
      <c r="ZC604"/>
      <c r="ZD604"/>
      <c r="ZE604"/>
      <c r="ZF604"/>
      <c r="ZG604"/>
      <c r="ZH604"/>
      <c r="ZI604"/>
      <c r="ZJ604"/>
      <c r="ZK604"/>
      <c r="ZL604"/>
      <c r="ZM604"/>
      <c r="ZN604"/>
      <c r="ZO604"/>
      <c r="ZP604"/>
      <c r="ZQ604"/>
      <c r="ZR604"/>
      <c r="ZS604"/>
      <c r="ZT604"/>
      <c r="ZU604"/>
      <c r="ZV604"/>
      <c r="ZW604"/>
      <c r="ZX604"/>
      <c r="ZY604"/>
      <c r="ZZ604"/>
      <c r="AAA604"/>
      <c r="AAB604"/>
      <c r="AAC604"/>
      <c r="AAD604"/>
      <c r="AAE604"/>
      <c r="AAF604"/>
      <c r="AAG604"/>
      <c r="AAH604"/>
      <c r="AAI604"/>
      <c r="AAJ604"/>
      <c r="AAK604"/>
      <c r="AAL604"/>
      <c r="AAM604"/>
      <c r="AAN604"/>
      <c r="AAO604"/>
      <c r="AAP604"/>
      <c r="AAQ604"/>
      <c r="AAR604"/>
      <c r="AAS604"/>
      <c r="AAT604"/>
      <c r="AAU604"/>
      <c r="AAV604"/>
      <c r="AAW604"/>
      <c r="AAX604"/>
      <c r="AAY604"/>
      <c r="AAZ604"/>
      <c r="ABA604"/>
      <c r="ABB604"/>
      <c r="ABC604"/>
      <c r="ABD604"/>
      <c r="ABE604"/>
      <c r="ABF604"/>
      <c r="ABG604"/>
      <c r="ABH604"/>
      <c r="ABI604"/>
      <c r="ABJ604"/>
      <c r="ABK604"/>
      <c r="ABL604"/>
      <c r="ABM604"/>
      <c r="ABN604"/>
      <c r="ABO604"/>
      <c r="ABP604"/>
      <c r="ABQ604"/>
      <c r="ABR604"/>
      <c r="ABS604"/>
      <c r="ABT604"/>
      <c r="ABU604"/>
      <c r="ABV604"/>
      <c r="ABW604"/>
      <c r="ABX604"/>
      <c r="ABY604"/>
      <c r="ABZ604"/>
      <c r="ACA604"/>
      <c r="ACB604"/>
      <c r="ACC604"/>
      <c r="ACD604"/>
      <c r="ACE604"/>
      <c r="ACF604"/>
      <c r="ACG604"/>
      <c r="ACH604"/>
      <c r="ACI604"/>
      <c r="ACJ604"/>
      <c r="ACK604"/>
      <c r="ACL604"/>
      <c r="ACM604"/>
      <c r="ACN604"/>
      <c r="ACO604"/>
      <c r="ACP604"/>
      <c r="ACQ604"/>
      <c r="ACR604"/>
      <c r="ACS604"/>
      <c r="ACT604"/>
      <c r="ACU604"/>
      <c r="ACV604"/>
      <c r="ACW604"/>
      <c r="ACX604"/>
      <c r="ACY604"/>
      <c r="ACZ604"/>
      <c r="ADA604"/>
      <c r="ADB604"/>
      <c r="ADC604"/>
      <c r="ADD604"/>
      <c r="ADE604"/>
      <c r="ADF604"/>
      <c r="ADG604"/>
      <c r="ADH604"/>
      <c r="ADI604"/>
      <c r="ADJ604"/>
      <c r="ADK604"/>
      <c r="ADL604"/>
      <c r="ADM604"/>
      <c r="ADN604"/>
      <c r="ADO604"/>
      <c r="ADP604"/>
      <c r="ADQ604"/>
      <c r="ADR604"/>
      <c r="ADS604"/>
      <c r="ADT604"/>
      <c r="ADU604"/>
      <c r="ADV604"/>
      <c r="ADW604"/>
      <c r="ADX604"/>
      <c r="ADY604"/>
      <c r="ADZ604"/>
      <c r="AEA604"/>
      <c r="AEB604"/>
      <c r="AEC604"/>
      <c r="AED604"/>
      <c r="AEE604"/>
      <c r="AEF604"/>
      <c r="AEG604"/>
      <c r="AEH604"/>
      <c r="AEI604"/>
      <c r="AEJ604"/>
      <c r="AEK604"/>
      <c r="AEL604"/>
      <c r="AEM604"/>
      <c r="AEN604"/>
      <c r="AEO604"/>
      <c r="AEP604"/>
      <c r="AEQ604"/>
      <c r="AER604"/>
      <c r="AES604"/>
      <c r="AET604"/>
      <c r="AEU604"/>
      <c r="AEV604"/>
      <c r="AEW604"/>
      <c r="AEX604"/>
      <c r="AEY604"/>
      <c r="AEZ604"/>
      <c r="AFA604"/>
      <c r="AFB604"/>
      <c r="AFC604"/>
      <c r="AFD604"/>
      <c r="AFE604"/>
      <c r="AFF604"/>
      <c r="AFG604"/>
      <c r="AFH604"/>
      <c r="AFI604"/>
      <c r="AFJ604"/>
      <c r="AFK604"/>
      <c r="AFL604"/>
      <c r="AFM604"/>
      <c r="AFN604"/>
      <c r="AFO604"/>
      <c r="AFP604"/>
      <c r="AFQ604"/>
      <c r="AFR604"/>
      <c r="AFS604"/>
      <c r="AFT604"/>
      <c r="AFU604"/>
      <c r="AFV604"/>
      <c r="AFW604"/>
      <c r="AFX604"/>
      <c r="AFY604"/>
      <c r="AFZ604"/>
      <c r="AGA604"/>
      <c r="AGB604"/>
      <c r="AGC604"/>
      <c r="AGD604"/>
      <c r="AGE604"/>
      <c r="AGF604"/>
      <c r="AGG604"/>
      <c r="AGH604"/>
      <c r="AGI604"/>
      <c r="AGJ604"/>
      <c r="AGK604"/>
      <c r="AGL604"/>
      <c r="AGM604"/>
      <c r="AGN604"/>
      <c r="AGO604"/>
      <c r="AGP604"/>
      <c r="AGQ604"/>
      <c r="AGR604"/>
      <c r="AGS604"/>
      <c r="AGT604"/>
      <c r="AGU604"/>
      <c r="AGV604"/>
      <c r="AGW604"/>
      <c r="AGX604"/>
      <c r="AGY604"/>
      <c r="AGZ604"/>
      <c r="AHA604"/>
      <c r="AHB604"/>
      <c r="AHC604"/>
      <c r="AHD604"/>
      <c r="AHE604"/>
      <c r="AHF604"/>
      <c r="AHG604"/>
      <c r="AHH604"/>
      <c r="AHI604"/>
      <c r="AHJ604"/>
      <c r="AHK604"/>
      <c r="AHL604"/>
      <c r="AHM604"/>
      <c r="AHN604"/>
      <c r="AHO604"/>
      <c r="AHP604"/>
      <c r="AHQ604"/>
      <c r="AHR604"/>
      <c r="AHS604"/>
      <c r="AHT604"/>
      <c r="AHU604"/>
      <c r="AHV604"/>
      <c r="AHW604"/>
      <c r="AHX604"/>
      <c r="AHY604"/>
      <c r="AHZ604"/>
      <c r="AIA604"/>
      <c r="AIB604"/>
      <c r="AIC604"/>
      <c r="AID604"/>
      <c r="AIE604"/>
      <c r="AIF604"/>
      <c r="AIG604"/>
      <c r="AIH604"/>
      <c r="AII604"/>
      <c r="AIJ604"/>
      <c r="AIK604"/>
      <c r="AIL604"/>
      <c r="AIM604"/>
      <c r="AIN604"/>
      <c r="AIO604"/>
      <c r="AIP604"/>
      <c r="AIQ604"/>
      <c r="AIR604"/>
      <c r="AIS604"/>
      <c r="AIT604"/>
      <c r="AIU604"/>
      <c r="AIV604"/>
      <c r="AIW604"/>
      <c r="AIX604"/>
      <c r="AIY604"/>
      <c r="AIZ604"/>
      <c r="AJA604"/>
      <c r="AJB604"/>
      <c r="AJC604"/>
      <c r="AJD604"/>
      <c r="AJE604"/>
      <c r="AJF604"/>
      <c r="AJG604"/>
      <c r="AJH604"/>
      <c r="AJI604"/>
      <c r="AJJ604"/>
      <c r="AJK604"/>
      <c r="AJL604"/>
      <c r="AJM604"/>
      <c r="AJN604"/>
      <c r="AJO604"/>
      <c r="AJP604"/>
      <c r="AJQ604"/>
      <c r="AJR604"/>
      <c r="AJS604"/>
      <c r="AJT604"/>
      <c r="AJU604"/>
      <c r="AJV604"/>
      <c r="AJW604"/>
      <c r="AJX604"/>
      <c r="AJY604"/>
      <c r="AJZ604"/>
      <c r="AKA604"/>
      <c r="AKB604"/>
      <c r="AKC604"/>
      <c r="AKD604"/>
      <c r="AKE604"/>
      <c r="AKF604"/>
      <c r="AKG604"/>
      <c r="AKH604"/>
      <c r="AKI604"/>
      <c r="AKJ604"/>
      <c r="AKK604"/>
      <c r="AKL604"/>
      <c r="AKM604"/>
      <c r="AKN604"/>
      <c r="AKO604"/>
      <c r="AKP604"/>
      <c r="AKQ604"/>
      <c r="AKR604"/>
      <c r="AKS604"/>
      <c r="AKT604"/>
      <c r="AKU604"/>
      <c r="AKV604"/>
      <c r="AKW604"/>
      <c r="AKX604"/>
      <c r="AKY604"/>
      <c r="AKZ604"/>
      <c r="ALA604"/>
      <c r="ALB604"/>
      <c r="ALC604"/>
      <c r="ALD604"/>
      <c r="ALE604"/>
      <c r="ALF604"/>
      <c r="ALG604"/>
      <c r="ALH604"/>
      <c r="ALI604"/>
      <c r="ALJ604"/>
      <c r="ALK604"/>
      <c r="ALL604"/>
      <c r="ALM604"/>
      <c r="ALN604"/>
      <c r="ALO604"/>
      <c r="ALP604"/>
      <c r="ALQ604"/>
      <c r="ALR604"/>
      <c r="ALS604"/>
      <c r="ALT604"/>
      <c r="ALU604"/>
      <c r="ALV604"/>
      <c r="ALW604"/>
      <c r="ALX604"/>
      <c r="ALY604"/>
      <c r="ALZ604"/>
      <c r="AMA604"/>
      <c r="AMB604"/>
      <c r="AMC604"/>
      <c r="AMD604"/>
      <c r="AME604"/>
      <c r="AMF604"/>
      <c r="AMG604"/>
      <c r="AMH604"/>
      <c r="AMI604"/>
      <c r="AMJ604"/>
      <c r="AMK604"/>
      <c r="AML604"/>
      <c r="AMM604"/>
      <c r="AMN604"/>
      <c r="AMO604"/>
      <c r="AMP604"/>
      <c r="AMQ604"/>
      <c r="AMR604"/>
      <c r="AMS604"/>
      <c r="AMT604"/>
      <c r="AMU604"/>
      <c r="AMV604" s="6"/>
      <c r="AMW604" s="6"/>
      <c r="AMX604" s="6"/>
    </row>
    <row r="605" spans="3:1038" s="28" customFormat="1" x14ac:dyDescent="0.25">
      <c r="C605" s="6" t="str">
        <f t="shared" si="275"/>
        <v>Whirlpool</v>
      </c>
      <c r="D605" s="6" t="str">
        <f t="shared" si="276"/>
        <v>HPHE2K80HD045V 120  (80 gal)</v>
      </c>
      <c r="E605" s="6">
        <f t="shared" si="277"/>
        <v>2600815</v>
      </c>
      <c r="F605" s="55">
        <f t="shared" si="278"/>
        <v>80</v>
      </c>
      <c r="G605" s="6" t="str">
        <f t="shared" si="279"/>
        <v>AOSmithHPTU80</v>
      </c>
      <c r="H605" s="114">
        <f t="shared" si="280"/>
        <v>0</v>
      </c>
      <c r="I605" s="152" t="str">
        <f t="shared" si="281"/>
        <v>WhirlpoolHPHE2K80</v>
      </c>
      <c r="J605" s="114">
        <v>3</v>
      </c>
      <c r="K605" s="219">
        <v>2.73</v>
      </c>
      <c r="L605" s="91" t="s">
        <v>188</v>
      </c>
      <c r="M605" s="32">
        <v>3</v>
      </c>
      <c r="N605" s="75">
        <f t="shared" si="282"/>
        <v>26</v>
      </c>
      <c r="O605" s="9" t="s">
        <v>50</v>
      </c>
      <c r="P605" s="62">
        <f t="shared" si="273"/>
        <v>8</v>
      </c>
      <c r="Q605" s="164">
        <f t="shared" si="267"/>
        <v>2600815</v>
      </c>
      <c r="R605" s="59" t="str">
        <f t="shared" si="283"/>
        <v>HPHE2K80HD045V 120  (80 gal)</v>
      </c>
      <c r="S605" s="151">
        <f t="shared" si="268"/>
        <v>1</v>
      </c>
      <c r="T605" s="10" t="s">
        <v>56</v>
      </c>
      <c r="U605" s="11">
        <v>80</v>
      </c>
      <c r="V605" s="30" t="s">
        <v>83</v>
      </c>
      <c r="W605" s="80" t="s">
        <v>103</v>
      </c>
      <c r="X605" s="85" t="str">
        <f t="shared" si="269"/>
        <v>AOSmithHPTU80</v>
      </c>
      <c r="Y605" s="113">
        <v>0</v>
      </c>
      <c r="Z605" s="42" t="s">
        <v>13</v>
      </c>
      <c r="AA605" s="43">
        <v>42545</v>
      </c>
      <c r="AB605" s="44" t="s">
        <v>80</v>
      </c>
      <c r="AC605" s="124" t="str">
        <f t="shared" si="284"/>
        <v>2,     2600815,   "HPHE2K80HD045V 120  (80 gal)"</v>
      </c>
      <c r="AD605" s="126" t="str">
        <f t="shared" si="274"/>
        <v>Whirlpool</v>
      </c>
      <c r="AE605" s="127" t="s">
        <v>694</v>
      </c>
      <c r="AF605" s="167">
        <f t="shared" si="270"/>
        <v>1</v>
      </c>
      <c r="AG605" s="124" t="str">
        <f t="shared" si="285"/>
        <v xml:space="preserve">          case  HPHE2K80HD045V 120  (80 gal)   :   "WhirlpoolHPHE2K80"</v>
      </c>
      <c r="AH605" s="6">
        <v>2.73</v>
      </c>
      <c r="AI605" s="6"/>
      <c r="AJ605" s="6">
        <v>3</v>
      </c>
      <c r="AK605"/>
      <c r="AL605" s="138">
        <f t="shared" si="286"/>
        <v>2.73</v>
      </c>
      <c r="AM605" s="138" t="str">
        <f t="shared" si="287"/>
        <v/>
      </c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  <c r="CO605"/>
      <c r="CP605"/>
      <c r="CQ605"/>
      <c r="CR605"/>
      <c r="CS605"/>
      <c r="CT605"/>
      <c r="CU605"/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  <c r="DQ605"/>
      <c r="DR605"/>
      <c r="DS605"/>
      <c r="DT605"/>
      <c r="DU605"/>
      <c r="DV605"/>
      <c r="DW605"/>
      <c r="DX605"/>
      <c r="DY605"/>
      <c r="DZ605"/>
      <c r="EA605"/>
      <c r="EB605"/>
      <c r="EC605"/>
      <c r="ED605"/>
      <c r="EE605"/>
      <c r="EF605"/>
      <c r="EG605"/>
      <c r="EH605"/>
      <c r="EI605"/>
      <c r="EJ605"/>
      <c r="EK605"/>
      <c r="EL605"/>
      <c r="EM605"/>
      <c r="EN605"/>
      <c r="EO605"/>
      <c r="EP605"/>
      <c r="EQ605"/>
      <c r="ER605"/>
      <c r="ES605"/>
      <c r="ET605"/>
      <c r="EU605"/>
      <c r="EV605"/>
      <c r="EW605"/>
      <c r="EX605"/>
      <c r="EY605"/>
      <c r="EZ605"/>
      <c r="FA605"/>
      <c r="FB605"/>
      <c r="FC605"/>
      <c r="FD605"/>
      <c r="FE605"/>
      <c r="FF605"/>
      <c r="FG605"/>
      <c r="FH605"/>
      <c r="FI605"/>
      <c r="FJ605"/>
      <c r="FK605"/>
      <c r="FL605"/>
      <c r="FM605"/>
      <c r="FN605"/>
      <c r="FO605"/>
      <c r="FP605"/>
      <c r="FQ605"/>
      <c r="FR605"/>
      <c r="FS605"/>
      <c r="FT605"/>
      <c r="FU605"/>
      <c r="FV605"/>
      <c r="FW605"/>
      <c r="FX605"/>
      <c r="FY605"/>
      <c r="FZ605"/>
      <c r="GA605"/>
      <c r="GB605"/>
      <c r="GC605"/>
      <c r="GD605"/>
      <c r="GE605"/>
      <c r="GF605"/>
      <c r="GG605"/>
      <c r="GH605"/>
      <c r="GI605"/>
      <c r="GJ605"/>
      <c r="GK605"/>
      <c r="GL605"/>
      <c r="GM605"/>
      <c r="GN605"/>
      <c r="GO605"/>
      <c r="GP605"/>
      <c r="GQ605"/>
      <c r="GR605"/>
      <c r="GS605"/>
      <c r="GT605"/>
      <c r="GU605"/>
      <c r="GV605"/>
      <c r="GW605"/>
      <c r="GX605"/>
      <c r="GY605"/>
      <c r="GZ605"/>
      <c r="HA605"/>
      <c r="HB605"/>
      <c r="HC605"/>
      <c r="HD605"/>
      <c r="HE605"/>
      <c r="HF605"/>
      <c r="HG605"/>
      <c r="HH605"/>
      <c r="HI605"/>
      <c r="HJ605"/>
      <c r="HK605"/>
      <c r="HL605"/>
      <c r="HM605"/>
      <c r="HN605"/>
      <c r="HO605"/>
      <c r="HP605"/>
      <c r="HQ605"/>
      <c r="HR605"/>
      <c r="HS605"/>
      <c r="HT605"/>
      <c r="HU605"/>
      <c r="HV605"/>
      <c r="HW605"/>
      <c r="HX605"/>
      <c r="HY605"/>
      <c r="HZ605"/>
      <c r="IA605"/>
      <c r="IB605"/>
      <c r="IC605"/>
      <c r="ID605"/>
      <c r="IE605"/>
      <c r="IF605"/>
      <c r="IG605"/>
      <c r="IH605"/>
      <c r="II605"/>
      <c r="IJ605"/>
      <c r="IK605"/>
      <c r="IL605"/>
      <c r="IM605"/>
      <c r="IN605"/>
      <c r="IO605"/>
      <c r="IP605"/>
      <c r="IQ605"/>
      <c r="IR605"/>
      <c r="IS605"/>
      <c r="IT605"/>
      <c r="IU605"/>
      <c r="IV605"/>
      <c r="IW605"/>
      <c r="IX605"/>
      <c r="IY605"/>
      <c r="IZ605"/>
      <c r="JA605"/>
      <c r="JB605"/>
      <c r="JC605"/>
      <c r="JD605"/>
      <c r="JE605"/>
      <c r="JF605"/>
      <c r="JG605"/>
      <c r="JH605"/>
      <c r="JI605"/>
      <c r="JJ605"/>
      <c r="JK605"/>
      <c r="JL605"/>
      <c r="JM605"/>
      <c r="JN605"/>
      <c r="JO605"/>
      <c r="JP605"/>
      <c r="JQ605"/>
      <c r="JR605"/>
      <c r="JS605"/>
      <c r="JT605"/>
      <c r="JU605"/>
      <c r="JV605"/>
      <c r="JW605"/>
      <c r="JX605"/>
      <c r="JY605"/>
      <c r="JZ605"/>
      <c r="KA605"/>
      <c r="KB605"/>
      <c r="KC605"/>
      <c r="KD605"/>
      <c r="KE605"/>
      <c r="KF605"/>
      <c r="KG605"/>
      <c r="KH605"/>
      <c r="KI605"/>
      <c r="KJ605"/>
      <c r="KK605"/>
      <c r="KL605"/>
      <c r="KM605"/>
      <c r="KN605"/>
      <c r="KO605"/>
      <c r="KP605"/>
      <c r="KQ605"/>
      <c r="KR605"/>
      <c r="KS605"/>
      <c r="KT605"/>
      <c r="KU605"/>
      <c r="KV605"/>
      <c r="KW605"/>
      <c r="KX605"/>
      <c r="KY605"/>
      <c r="KZ605"/>
      <c r="LA605"/>
      <c r="LB605"/>
      <c r="LC605"/>
      <c r="LD605"/>
      <c r="LE605"/>
      <c r="LF605"/>
      <c r="LG605"/>
      <c r="LH605"/>
      <c r="LI605"/>
      <c r="LJ605"/>
      <c r="LK605"/>
      <c r="LL605"/>
      <c r="LM605"/>
      <c r="LN605"/>
      <c r="LO605"/>
      <c r="LP605"/>
      <c r="LQ605"/>
      <c r="LR605"/>
      <c r="LS605"/>
      <c r="LT605"/>
      <c r="LU605"/>
      <c r="LV605"/>
      <c r="LW605"/>
      <c r="LX605"/>
      <c r="LY605"/>
      <c r="LZ605"/>
      <c r="MA605"/>
      <c r="MB605"/>
      <c r="MC605"/>
      <c r="MD605"/>
      <c r="ME605"/>
      <c r="MF605"/>
      <c r="MG605"/>
      <c r="MH605"/>
      <c r="MI605"/>
      <c r="MJ605"/>
      <c r="MK605"/>
      <c r="ML605"/>
      <c r="MM605"/>
      <c r="MN605"/>
      <c r="MO605"/>
      <c r="MP605"/>
      <c r="MQ605"/>
      <c r="MR605"/>
      <c r="MS605"/>
      <c r="MT605"/>
      <c r="MU605"/>
      <c r="MV605"/>
      <c r="MW605"/>
      <c r="MX605"/>
      <c r="MY605"/>
      <c r="MZ605"/>
      <c r="NA605"/>
      <c r="NB605"/>
      <c r="NC605"/>
      <c r="ND605"/>
      <c r="NE605"/>
      <c r="NF605"/>
      <c r="NG605"/>
      <c r="NH605"/>
      <c r="NI605"/>
      <c r="NJ605"/>
      <c r="NK605"/>
      <c r="NL605"/>
      <c r="NM605"/>
      <c r="NN605"/>
      <c r="NO605"/>
      <c r="NP605"/>
      <c r="NQ605"/>
      <c r="NR605"/>
      <c r="NS605"/>
      <c r="NT605"/>
      <c r="NU605"/>
      <c r="NV605"/>
      <c r="NW605"/>
      <c r="NX605"/>
      <c r="NY605"/>
      <c r="NZ605"/>
      <c r="OA605"/>
      <c r="OB605"/>
      <c r="OC605"/>
      <c r="OD605"/>
      <c r="OE605"/>
      <c r="OF605"/>
      <c r="OG605"/>
      <c r="OH605"/>
      <c r="OI605"/>
      <c r="OJ605"/>
      <c r="OK605"/>
      <c r="OL605"/>
      <c r="OM605"/>
      <c r="ON605"/>
      <c r="OO605"/>
      <c r="OP605"/>
      <c r="OQ605"/>
      <c r="OR605"/>
      <c r="OS605"/>
      <c r="OT605"/>
      <c r="OU605"/>
      <c r="OV605"/>
      <c r="OW605"/>
      <c r="OX605"/>
      <c r="OY605"/>
      <c r="OZ605"/>
      <c r="PA605"/>
      <c r="PB605"/>
      <c r="PC605"/>
      <c r="PD605"/>
      <c r="PE605"/>
      <c r="PF605"/>
      <c r="PG605"/>
      <c r="PH605"/>
      <c r="PI605"/>
      <c r="PJ605"/>
      <c r="PK605"/>
      <c r="PL605"/>
      <c r="PM605"/>
      <c r="PN605"/>
      <c r="PO605"/>
      <c r="PP605"/>
      <c r="PQ605"/>
      <c r="PR605"/>
      <c r="PS605"/>
      <c r="PT605"/>
      <c r="PU605"/>
      <c r="PV605"/>
      <c r="PW605"/>
      <c r="PX605"/>
      <c r="PY605"/>
      <c r="PZ605"/>
      <c r="QA605"/>
      <c r="QB605"/>
      <c r="QC605"/>
      <c r="QD605"/>
      <c r="QE605"/>
      <c r="QF605"/>
      <c r="QG605"/>
      <c r="QH605"/>
      <c r="QI605"/>
      <c r="QJ605"/>
      <c r="QK605"/>
      <c r="QL605"/>
      <c r="QM605"/>
      <c r="QN605"/>
      <c r="QO605"/>
      <c r="QP605"/>
      <c r="QQ605"/>
      <c r="QR605"/>
      <c r="QS605"/>
      <c r="QT605"/>
      <c r="QU605"/>
      <c r="QV605"/>
      <c r="QW605"/>
      <c r="QX605"/>
      <c r="QY605"/>
      <c r="QZ605"/>
      <c r="RA605"/>
      <c r="RB605"/>
      <c r="RC605"/>
      <c r="RD605"/>
      <c r="RE605"/>
      <c r="RF605"/>
      <c r="RG605"/>
      <c r="RH605"/>
      <c r="RI605"/>
      <c r="RJ605"/>
      <c r="RK605"/>
      <c r="RL605"/>
      <c r="RM605"/>
      <c r="RN605"/>
      <c r="RO605"/>
      <c r="RP605"/>
      <c r="RQ605"/>
      <c r="RR605"/>
      <c r="RS605"/>
      <c r="RT605"/>
      <c r="RU605"/>
      <c r="RV605"/>
      <c r="RW605"/>
      <c r="RX605"/>
      <c r="RY605"/>
      <c r="RZ605"/>
      <c r="SA605"/>
      <c r="SB605"/>
      <c r="SC605"/>
      <c r="SD605"/>
      <c r="SE605"/>
      <c r="SF605"/>
      <c r="SG605"/>
      <c r="SH605"/>
      <c r="SI605"/>
      <c r="SJ605"/>
      <c r="SK605"/>
      <c r="SL605"/>
      <c r="SM605"/>
      <c r="SN605"/>
      <c r="SO605"/>
      <c r="SP605"/>
      <c r="SQ605"/>
      <c r="SR605"/>
      <c r="SS605"/>
      <c r="ST605"/>
      <c r="SU605"/>
      <c r="SV605"/>
      <c r="SW605"/>
      <c r="SX605"/>
      <c r="SY605"/>
      <c r="SZ605"/>
      <c r="TA605"/>
      <c r="TB605"/>
      <c r="TC605"/>
      <c r="TD605"/>
      <c r="TE605"/>
      <c r="TF605"/>
      <c r="TG605"/>
      <c r="TH605"/>
      <c r="TI605"/>
      <c r="TJ605"/>
      <c r="TK605"/>
      <c r="TL605"/>
      <c r="TM605"/>
      <c r="TN605"/>
      <c r="TO605"/>
      <c r="TP605"/>
      <c r="TQ605"/>
      <c r="TR605"/>
      <c r="TS605"/>
      <c r="TT605"/>
      <c r="TU605"/>
      <c r="TV605"/>
      <c r="TW605"/>
      <c r="TX605"/>
      <c r="TY605"/>
      <c r="TZ605"/>
      <c r="UA605"/>
      <c r="UB605"/>
      <c r="UC605"/>
      <c r="UD605"/>
      <c r="UE605"/>
      <c r="UF605"/>
      <c r="UG605"/>
      <c r="UH605"/>
      <c r="UI605"/>
      <c r="UJ605"/>
      <c r="UK605"/>
      <c r="UL605"/>
      <c r="UM605"/>
      <c r="UN605"/>
      <c r="UO605"/>
      <c r="UP605"/>
      <c r="UQ605"/>
      <c r="UR605"/>
      <c r="US605"/>
      <c r="UT605"/>
      <c r="UU605"/>
      <c r="UV605"/>
      <c r="UW605"/>
      <c r="UX605"/>
      <c r="UY605"/>
      <c r="UZ605"/>
      <c r="VA605"/>
      <c r="VB605"/>
      <c r="VC605"/>
      <c r="VD605"/>
      <c r="VE605"/>
      <c r="VF605"/>
      <c r="VG605"/>
      <c r="VH605"/>
      <c r="VI605"/>
      <c r="VJ605"/>
      <c r="VK605"/>
      <c r="VL605"/>
      <c r="VM605"/>
      <c r="VN605"/>
      <c r="VO605"/>
      <c r="VP605"/>
      <c r="VQ605"/>
      <c r="VR605"/>
      <c r="VS605"/>
      <c r="VT605"/>
      <c r="VU605"/>
      <c r="VV605"/>
      <c r="VW605"/>
      <c r="VX605"/>
      <c r="VY605"/>
      <c r="VZ605"/>
      <c r="WA605"/>
      <c r="WB605"/>
      <c r="WC605"/>
      <c r="WD605"/>
      <c r="WE605"/>
      <c r="WF605"/>
      <c r="WG605"/>
      <c r="WH605"/>
      <c r="WI605"/>
      <c r="WJ605"/>
      <c r="WK605"/>
      <c r="WL605"/>
      <c r="WM605"/>
      <c r="WN605"/>
      <c r="WO605"/>
      <c r="WP605"/>
      <c r="WQ605"/>
      <c r="WR605"/>
      <c r="WS605"/>
      <c r="WT605"/>
      <c r="WU605"/>
      <c r="WV605"/>
      <c r="WW605"/>
      <c r="WX605"/>
      <c r="WY605"/>
      <c r="WZ605"/>
      <c r="XA605"/>
      <c r="XB605"/>
      <c r="XC605"/>
      <c r="XD605"/>
      <c r="XE605"/>
      <c r="XF605"/>
      <c r="XG605"/>
      <c r="XH605"/>
      <c r="XI605"/>
      <c r="XJ605"/>
      <c r="XK605"/>
      <c r="XL605"/>
      <c r="XM605"/>
      <c r="XN605"/>
      <c r="XO605"/>
      <c r="XP605"/>
      <c r="XQ605"/>
      <c r="XR605"/>
      <c r="XS605"/>
      <c r="XT605"/>
      <c r="XU605"/>
      <c r="XV605"/>
      <c r="XW605"/>
      <c r="XX605"/>
      <c r="XY605"/>
      <c r="XZ605"/>
      <c r="YA605"/>
      <c r="YB605"/>
      <c r="YC605"/>
      <c r="YD605"/>
      <c r="YE605"/>
      <c r="YF605"/>
      <c r="YG605"/>
      <c r="YH605"/>
      <c r="YI605"/>
      <c r="YJ605"/>
      <c r="YK605"/>
      <c r="YL605"/>
      <c r="YM605"/>
      <c r="YN605"/>
      <c r="YO605"/>
      <c r="YP605"/>
      <c r="YQ605"/>
      <c r="YR605"/>
      <c r="YS605"/>
      <c r="YT605"/>
      <c r="YU605"/>
      <c r="YV605"/>
      <c r="YW605"/>
      <c r="YX605"/>
      <c r="YY605"/>
      <c r="YZ605"/>
      <c r="ZA605"/>
      <c r="ZB605"/>
      <c r="ZC605"/>
      <c r="ZD605"/>
      <c r="ZE605"/>
      <c r="ZF605"/>
      <c r="ZG605"/>
      <c r="ZH605"/>
      <c r="ZI605"/>
      <c r="ZJ605"/>
      <c r="ZK605"/>
      <c r="ZL605"/>
      <c r="ZM605"/>
      <c r="ZN605"/>
      <c r="ZO605"/>
      <c r="ZP605"/>
      <c r="ZQ605"/>
      <c r="ZR605"/>
      <c r="ZS605"/>
      <c r="ZT605"/>
      <c r="ZU605"/>
      <c r="ZV605"/>
      <c r="ZW605"/>
      <c r="ZX605"/>
      <c r="ZY605"/>
      <c r="ZZ605"/>
      <c r="AAA605"/>
      <c r="AAB605"/>
      <c r="AAC605"/>
      <c r="AAD605"/>
      <c r="AAE605"/>
      <c r="AAF605"/>
      <c r="AAG605"/>
      <c r="AAH605"/>
      <c r="AAI605"/>
      <c r="AAJ605"/>
      <c r="AAK605"/>
      <c r="AAL605"/>
      <c r="AAM605"/>
      <c r="AAN605"/>
      <c r="AAO605"/>
      <c r="AAP605"/>
      <c r="AAQ605"/>
      <c r="AAR605"/>
      <c r="AAS605"/>
      <c r="AAT605"/>
      <c r="AAU605"/>
      <c r="AAV605"/>
      <c r="AAW605"/>
      <c r="AAX605"/>
      <c r="AAY605"/>
      <c r="AAZ605"/>
      <c r="ABA605"/>
      <c r="ABB605"/>
      <c r="ABC605"/>
      <c r="ABD605"/>
      <c r="ABE605"/>
      <c r="ABF605"/>
      <c r="ABG605"/>
      <c r="ABH605"/>
      <c r="ABI605"/>
      <c r="ABJ605"/>
      <c r="ABK605"/>
      <c r="ABL605"/>
      <c r="ABM605"/>
      <c r="ABN605"/>
      <c r="ABO605"/>
      <c r="ABP605"/>
      <c r="ABQ605"/>
      <c r="ABR605"/>
      <c r="ABS605"/>
      <c r="ABT605"/>
      <c r="ABU605"/>
      <c r="ABV605"/>
      <c r="ABW605"/>
      <c r="ABX605"/>
      <c r="ABY605"/>
      <c r="ABZ605"/>
      <c r="ACA605"/>
      <c r="ACB605"/>
      <c r="ACC605"/>
      <c r="ACD605"/>
      <c r="ACE605"/>
      <c r="ACF605"/>
      <c r="ACG605"/>
      <c r="ACH605"/>
      <c r="ACI605"/>
      <c r="ACJ605"/>
      <c r="ACK605"/>
      <c r="ACL605"/>
      <c r="ACM605"/>
      <c r="ACN605"/>
      <c r="ACO605"/>
      <c r="ACP605"/>
      <c r="ACQ605"/>
      <c r="ACR605"/>
      <c r="ACS605"/>
      <c r="ACT605"/>
      <c r="ACU605"/>
      <c r="ACV605"/>
      <c r="ACW605"/>
      <c r="ACX605"/>
      <c r="ACY605"/>
      <c r="ACZ605"/>
      <c r="ADA605"/>
      <c r="ADB605"/>
      <c r="ADC605"/>
      <c r="ADD605"/>
      <c r="ADE605"/>
      <c r="ADF605"/>
      <c r="ADG605"/>
      <c r="ADH605"/>
      <c r="ADI605"/>
      <c r="ADJ605"/>
      <c r="ADK605"/>
      <c r="ADL605"/>
      <c r="ADM605"/>
      <c r="ADN605"/>
      <c r="ADO605"/>
      <c r="ADP605"/>
      <c r="ADQ605"/>
      <c r="ADR605"/>
      <c r="ADS605"/>
      <c r="ADT605"/>
      <c r="ADU605"/>
      <c r="ADV605"/>
      <c r="ADW605"/>
      <c r="ADX605"/>
      <c r="ADY605"/>
      <c r="ADZ605"/>
      <c r="AEA605"/>
      <c r="AEB605"/>
      <c r="AEC605"/>
      <c r="AED605"/>
      <c r="AEE605"/>
      <c r="AEF605"/>
      <c r="AEG605"/>
      <c r="AEH605"/>
      <c r="AEI605"/>
      <c r="AEJ605"/>
      <c r="AEK605"/>
      <c r="AEL605"/>
      <c r="AEM605"/>
      <c r="AEN605"/>
      <c r="AEO605"/>
      <c r="AEP605"/>
      <c r="AEQ605"/>
      <c r="AER605"/>
      <c r="AES605"/>
      <c r="AET605"/>
      <c r="AEU605"/>
      <c r="AEV605"/>
      <c r="AEW605"/>
      <c r="AEX605"/>
      <c r="AEY605"/>
      <c r="AEZ605"/>
      <c r="AFA605"/>
      <c r="AFB605"/>
      <c r="AFC605"/>
      <c r="AFD605"/>
      <c r="AFE605"/>
      <c r="AFF605"/>
      <c r="AFG605"/>
      <c r="AFH605"/>
      <c r="AFI605"/>
      <c r="AFJ605"/>
      <c r="AFK605"/>
      <c r="AFL605"/>
      <c r="AFM605"/>
      <c r="AFN605"/>
      <c r="AFO605"/>
      <c r="AFP605"/>
      <c r="AFQ605"/>
      <c r="AFR605"/>
      <c r="AFS605"/>
      <c r="AFT605"/>
      <c r="AFU605"/>
      <c r="AFV605"/>
      <c r="AFW605"/>
      <c r="AFX605"/>
      <c r="AFY605"/>
      <c r="AFZ605"/>
      <c r="AGA605"/>
      <c r="AGB605"/>
      <c r="AGC605"/>
      <c r="AGD605"/>
      <c r="AGE605"/>
      <c r="AGF605"/>
      <c r="AGG605"/>
      <c r="AGH605"/>
      <c r="AGI605"/>
      <c r="AGJ605"/>
      <c r="AGK605"/>
      <c r="AGL605"/>
      <c r="AGM605"/>
      <c r="AGN605"/>
      <c r="AGO605"/>
      <c r="AGP605"/>
      <c r="AGQ605"/>
      <c r="AGR605"/>
      <c r="AGS605"/>
      <c r="AGT605"/>
      <c r="AGU605"/>
      <c r="AGV605"/>
      <c r="AGW605"/>
      <c r="AGX605"/>
      <c r="AGY605"/>
      <c r="AGZ605"/>
      <c r="AHA605"/>
      <c r="AHB605"/>
      <c r="AHC605"/>
      <c r="AHD605"/>
      <c r="AHE605"/>
      <c r="AHF605"/>
      <c r="AHG605"/>
      <c r="AHH605"/>
      <c r="AHI605"/>
      <c r="AHJ605"/>
      <c r="AHK605"/>
      <c r="AHL605"/>
      <c r="AHM605"/>
      <c r="AHN605"/>
      <c r="AHO605"/>
      <c r="AHP605"/>
      <c r="AHQ605"/>
      <c r="AHR605"/>
      <c r="AHS605"/>
      <c r="AHT605"/>
      <c r="AHU605"/>
      <c r="AHV605"/>
      <c r="AHW605"/>
      <c r="AHX605"/>
      <c r="AHY605"/>
      <c r="AHZ605"/>
      <c r="AIA605"/>
      <c r="AIB605"/>
      <c r="AIC605"/>
      <c r="AID605"/>
      <c r="AIE605"/>
      <c r="AIF605"/>
      <c r="AIG605"/>
      <c r="AIH605"/>
      <c r="AII605"/>
      <c r="AIJ605"/>
      <c r="AIK605"/>
      <c r="AIL605"/>
      <c r="AIM605"/>
      <c r="AIN605"/>
      <c r="AIO605"/>
      <c r="AIP605"/>
      <c r="AIQ605"/>
      <c r="AIR605"/>
      <c r="AIS605"/>
      <c r="AIT605"/>
      <c r="AIU605"/>
      <c r="AIV605"/>
      <c r="AIW605"/>
      <c r="AIX605"/>
      <c r="AIY605"/>
      <c r="AIZ605"/>
      <c r="AJA605"/>
      <c r="AJB605"/>
      <c r="AJC605"/>
      <c r="AJD605"/>
      <c r="AJE605"/>
      <c r="AJF605"/>
      <c r="AJG605"/>
      <c r="AJH605"/>
      <c r="AJI605"/>
      <c r="AJJ605"/>
      <c r="AJK605"/>
      <c r="AJL605"/>
      <c r="AJM605"/>
      <c r="AJN605"/>
      <c r="AJO605"/>
      <c r="AJP605"/>
      <c r="AJQ605"/>
      <c r="AJR605"/>
      <c r="AJS605"/>
      <c r="AJT605"/>
      <c r="AJU605"/>
      <c r="AJV605"/>
      <c r="AJW605"/>
      <c r="AJX605"/>
      <c r="AJY605"/>
      <c r="AJZ605"/>
      <c r="AKA605"/>
      <c r="AKB605"/>
      <c r="AKC605"/>
      <c r="AKD605"/>
      <c r="AKE605"/>
      <c r="AKF605"/>
      <c r="AKG605"/>
      <c r="AKH605"/>
      <c r="AKI605"/>
      <c r="AKJ605"/>
      <c r="AKK605"/>
      <c r="AKL605"/>
      <c r="AKM605"/>
      <c r="AKN605"/>
      <c r="AKO605"/>
      <c r="AKP605"/>
      <c r="AKQ605"/>
      <c r="AKR605"/>
      <c r="AKS605"/>
      <c r="AKT605"/>
      <c r="AKU605"/>
      <c r="AKV605"/>
      <c r="AKW605"/>
      <c r="AKX605"/>
      <c r="AKY605"/>
      <c r="AKZ605"/>
      <c r="ALA605"/>
      <c r="ALB605"/>
      <c r="ALC605"/>
      <c r="ALD605"/>
      <c r="ALE605"/>
      <c r="ALF605"/>
      <c r="ALG605"/>
      <c r="ALH605"/>
      <c r="ALI605"/>
      <c r="ALJ605"/>
      <c r="ALK605"/>
      <c r="ALL605"/>
      <c r="ALM605"/>
      <c r="ALN605"/>
      <c r="ALO605"/>
      <c r="ALP605"/>
      <c r="ALQ605"/>
      <c r="ALR605"/>
      <c r="ALS605"/>
      <c r="ALT605"/>
      <c r="ALU605"/>
      <c r="ALV605"/>
      <c r="ALW605"/>
      <c r="ALX605"/>
      <c r="ALY605"/>
      <c r="ALZ605"/>
      <c r="AMA605"/>
      <c r="AMB605"/>
      <c r="AMC605"/>
      <c r="AMD605"/>
      <c r="AME605"/>
      <c r="AMF605"/>
      <c r="AMG605"/>
      <c r="AMH605"/>
      <c r="AMI605"/>
      <c r="AMJ605"/>
      <c r="AMK605"/>
      <c r="AML605"/>
      <c r="AMM605"/>
      <c r="AMN605"/>
      <c r="AMO605"/>
      <c r="AMP605"/>
      <c r="AMQ605"/>
      <c r="AMR605"/>
      <c r="AMS605"/>
      <c r="AMT605"/>
      <c r="AMU605"/>
      <c r="AMV605" s="6"/>
      <c r="AMW605" s="6"/>
      <c r="AMX605" s="6"/>
    </row>
    <row r="606" spans="3:1038" s="28" customFormat="1" x14ac:dyDescent="0.25">
      <c r="C606" s="6" t="str">
        <f t="shared" si="275"/>
        <v>Whirlpool</v>
      </c>
      <c r="D606" s="6" t="str">
        <f t="shared" si="276"/>
        <v>HPHE2K80HD045VC 120  (80 gal)</v>
      </c>
      <c r="E606" s="6">
        <f t="shared" si="277"/>
        <v>2600915</v>
      </c>
      <c r="F606" s="55">
        <f t="shared" si="278"/>
        <v>80</v>
      </c>
      <c r="G606" s="6" t="str">
        <f t="shared" si="279"/>
        <v>AOSmithHPTU80</v>
      </c>
      <c r="H606" s="114">
        <f t="shared" si="280"/>
        <v>0</v>
      </c>
      <c r="I606" s="152" t="str">
        <f t="shared" si="281"/>
        <v>WhirlpoolHPHE2K80C</v>
      </c>
      <c r="J606" s="114">
        <v>3</v>
      </c>
      <c r="K606" s="219">
        <v>2.73</v>
      </c>
      <c r="L606" s="91" t="s">
        <v>188</v>
      </c>
      <c r="M606" s="32">
        <v>3</v>
      </c>
      <c r="N606" s="75">
        <f t="shared" si="282"/>
        <v>26</v>
      </c>
      <c r="O606" s="9" t="s">
        <v>50</v>
      </c>
      <c r="P606" s="62">
        <f t="shared" si="273"/>
        <v>9</v>
      </c>
      <c r="Q606" s="164">
        <f t="shared" si="267"/>
        <v>2600915</v>
      </c>
      <c r="R606" s="59" t="str">
        <f t="shared" si="283"/>
        <v>HPHE2K80HD045VC 120  (80 gal)</v>
      </c>
      <c r="S606" s="151">
        <f t="shared" si="268"/>
        <v>1</v>
      </c>
      <c r="T606" s="10" t="s">
        <v>57</v>
      </c>
      <c r="U606" s="11">
        <v>80</v>
      </c>
      <c r="V606" s="30" t="s">
        <v>83</v>
      </c>
      <c r="W606" s="80" t="s">
        <v>103</v>
      </c>
      <c r="X606" s="85" t="str">
        <f t="shared" si="269"/>
        <v>AOSmithHPTU80</v>
      </c>
      <c r="Y606" s="113">
        <v>0</v>
      </c>
      <c r="Z606" s="42" t="s">
        <v>13</v>
      </c>
      <c r="AA606" s="43">
        <v>42545</v>
      </c>
      <c r="AB606" s="44" t="s">
        <v>80</v>
      </c>
      <c r="AC606" s="124" t="str">
        <f t="shared" si="284"/>
        <v>2,     2600915,   "HPHE2K80HD045VC 120  (80 gal)"</v>
      </c>
      <c r="AD606" s="126" t="str">
        <f t="shared" si="274"/>
        <v>Whirlpool</v>
      </c>
      <c r="AE606" s="127" t="s">
        <v>695</v>
      </c>
      <c r="AF606" s="167">
        <f t="shared" si="270"/>
        <v>1</v>
      </c>
      <c r="AG606" s="124" t="str">
        <f t="shared" si="285"/>
        <v xml:space="preserve">          case  HPHE2K80HD045VC 120  (80 gal)   :   "WhirlpoolHPHE2K80C"</v>
      </c>
      <c r="AH606" s="6">
        <v>2.73</v>
      </c>
      <c r="AI606" s="6"/>
      <c r="AJ606" s="6">
        <v>3</v>
      </c>
      <c r="AK606"/>
      <c r="AL606" s="138">
        <f t="shared" si="286"/>
        <v>2.73</v>
      </c>
      <c r="AM606" s="138" t="str">
        <f t="shared" si="287"/>
        <v/>
      </c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  <c r="CO606"/>
      <c r="CP606"/>
      <c r="CQ606"/>
      <c r="CR606"/>
      <c r="CS606"/>
      <c r="CT606"/>
      <c r="CU606"/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  <c r="DQ606"/>
      <c r="DR606"/>
      <c r="DS606"/>
      <c r="DT606"/>
      <c r="DU606"/>
      <c r="DV606"/>
      <c r="DW606"/>
      <c r="DX606"/>
      <c r="DY606"/>
      <c r="DZ606"/>
      <c r="EA606"/>
      <c r="EB606"/>
      <c r="EC606"/>
      <c r="ED606"/>
      <c r="EE606"/>
      <c r="EF606"/>
      <c r="EG606"/>
      <c r="EH606"/>
      <c r="EI606"/>
      <c r="EJ606"/>
      <c r="EK606"/>
      <c r="EL606"/>
      <c r="EM606"/>
      <c r="EN606"/>
      <c r="EO606"/>
      <c r="EP606"/>
      <c r="EQ606"/>
      <c r="ER606"/>
      <c r="ES606"/>
      <c r="ET606"/>
      <c r="EU606"/>
      <c r="EV606"/>
      <c r="EW606"/>
      <c r="EX606"/>
      <c r="EY606"/>
      <c r="EZ606"/>
      <c r="FA606"/>
      <c r="FB606"/>
      <c r="FC606"/>
      <c r="FD606"/>
      <c r="FE606"/>
      <c r="FF606"/>
      <c r="FG606"/>
      <c r="FH606"/>
      <c r="FI606"/>
      <c r="FJ606"/>
      <c r="FK606"/>
      <c r="FL606"/>
      <c r="FM606"/>
      <c r="FN606"/>
      <c r="FO606"/>
      <c r="FP606"/>
      <c r="FQ606"/>
      <c r="FR606"/>
      <c r="FS606"/>
      <c r="FT606"/>
      <c r="FU606"/>
      <c r="FV606"/>
      <c r="FW606"/>
      <c r="FX606"/>
      <c r="FY606"/>
      <c r="FZ606"/>
      <c r="GA606"/>
      <c r="GB606"/>
      <c r="GC606"/>
      <c r="GD606"/>
      <c r="GE606"/>
      <c r="GF606"/>
      <c r="GG606"/>
      <c r="GH606"/>
      <c r="GI606"/>
      <c r="GJ606"/>
      <c r="GK606"/>
      <c r="GL606"/>
      <c r="GM606"/>
      <c r="GN606"/>
      <c r="GO606"/>
      <c r="GP606"/>
      <c r="GQ606"/>
      <c r="GR606"/>
      <c r="GS606"/>
      <c r="GT606"/>
      <c r="GU606"/>
      <c r="GV606"/>
      <c r="GW606"/>
      <c r="GX606"/>
      <c r="GY606"/>
      <c r="GZ606"/>
      <c r="HA606"/>
      <c r="HB606"/>
      <c r="HC606"/>
      <c r="HD606"/>
      <c r="HE606"/>
      <c r="HF606"/>
      <c r="HG606"/>
      <c r="HH606"/>
      <c r="HI606"/>
      <c r="HJ606"/>
      <c r="HK606"/>
      <c r="HL606"/>
      <c r="HM606"/>
      <c r="HN606"/>
      <c r="HO606"/>
      <c r="HP606"/>
      <c r="HQ606"/>
      <c r="HR606"/>
      <c r="HS606"/>
      <c r="HT606"/>
      <c r="HU606"/>
      <c r="HV606"/>
      <c r="HW606"/>
      <c r="HX606"/>
      <c r="HY606"/>
      <c r="HZ606"/>
      <c r="IA606"/>
      <c r="IB606"/>
      <c r="IC606"/>
      <c r="ID606"/>
      <c r="IE606"/>
      <c r="IF606"/>
      <c r="IG606"/>
      <c r="IH606"/>
      <c r="II606"/>
      <c r="IJ606"/>
      <c r="IK606"/>
      <c r="IL606"/>
      <c r="IM606"/>
      <c r="IN606"/>
      <c r="IO606"/>
      <c r="IP606"/>
      <c r="IQ606"/>
      <c r="IR606"/>
      <c r="IS606"/>
      <c r="IT606"/>
      <c r="IU606"/>
      <c r="IV606"/>
      <c r="IW606"/>
      <c r="IX606"/>
      <c r="IY606"/>
      <c r="IZ606"/>
      <c r="JA606"/>
      <c r="JB606"/>
      <c r="JC606"/>
      <c r="JD606"/>
      <c r="JE606"/>
      <c r="JF606"/>
      <c r="JG606"/>
      <c r="JH606"/>
      <c r="JI606"/>
      <c r="JJ606"/>
      <c r="JK606"/>
      <c r="JL606"/>
      <c r="JM606"/>
      <c r="JN606"/>
      <c r="JO606"/>
      <c r="JP606"/>
      <c r="JQ606"/>
      <c r="JR606"/>
      <c r="JS606"/>
      <c r="JT606"/>
      <c r="JU606"/>
      <c r="JV606"/>
      <c r="JW606"/>
      <c r="JX606"/>
      <c r="JY606"/>
      <c r="JZ606"/>
      <c r="KA606"/>
      <c r="KB606"/>
      <c r="KC606"/>
      <c r="KD606"/>
      <c r="KE606"/>
      <c r="KF606"/>
      <c r="KG606"/>
      <c r="KH606"/>
      <c r="KI606"/>
      <c r="KJ606"/>
      <c r="KK606"/>
      <c r="KL606"/>
      <c r="KM606"/>
      <c r="KN606"/>
      <c r="KO606"/>
      <c r="KP606"/>
      <c r="KQ606"/>
      <c r="KR606"/>
      <c r="KS606"/>
      <c r="KT606"/>
      <c r="KU606"/>
      <c r="KV606"/>
      <c r="KW606"/>
      <c r="KX606"/>
      <c r="KY606"/>
      <c r="KZ606"/>
      <c r="LA606"/>
      <c r="LB606"/>
      <c r="LC606"/>
      <c r="LD606"/>
      <c r="LE606"/>
      <c r="LF606"/>
      <c r="LG606"/>
      <c r="LH606"/>
      <c r="LI606"/>
      <c r="LJ606"/>
      <c r="LK606"/>
      <c r="LL606"/>
      <c r="LM606"/>
      <c r="LN606"/>
      <c r="LO606"/>
      <c r="LP606"/>
      <c r="LQ606"/>
      <c r="LR606"/>
      <c r="LS606"/>
      <c r="LT606"/>
      <c r="LU606"/>
      <c r="LV606"/>
      <c r="LW606"/>
      <c r="LX606"/>
      <c r="LY606"/>
      <c r="LZ606"/>
      <c r="MA606"/>
      <c r="MB606"/>
      <c r="MC606"/>
      <c r="MD606"/>
      <c r="ME606"/>
      <c r="MF606"/>
      <c r="MG606"/>
      <c r="MH606"/>
      <c r="MI606"/>
      <c r="MJ606"/>
      <c r="MK606"/>
      <c r="ML606"/>
      <c r="MM606"/>
      <c r="MN606"/>
      <c r="MO606"/>
      <c r="MP606"/>
      <c r="MQ606"/>
      <c r="MR606"/>
      <c r="MS606"/>
      <c r="MT606"/>
      <c r="MU606"/>
      <c r="MV606"/>
      <c r="MW606"/>
      <c r="MX606"/>
      <c r="MY606"/>
      <c r="MZ606"/>
      <c r="NA606"/>
      <c r="NB606"/>
      <c r="NC606"/>
      <c r="ND606"/>
      <c r="NE606"/>
      <c r="NF606"/>
      <c r="NG606"/>
      <c r="NH606"/>
      <c r="NI606"/>
      <c r="NJ606"/>
      <c r="NK606"/>
      <c r="NL606"/>
      <c r="NM606"/>
      <c r="NN606"/>
      <c r="NO606"/>
      <c r="NP606"/>
      <c r="NQ606"/>
      <c r="NR606"/>
      <c r="NS606"/>
      <c r="NT606"/>
      <c r="NU606"/>
      <c r="NV606"/>
      <c r="NW606"/>
      <c r="NX606"/>
      <c r="NY606"/>
      <c r="NZ606"/>
      <c r="OA606"/>
      <c r="OB606"/>
      <c r="OC606"/>
      <c r="OD606"/>
      <c r="OE606"/>
      <c r="OF606"/>
      <c r="OG606"/>
      <c r="OH606"/>
      <c r="OI606"/>
      <c r="OJ606"/>
      <c r="OK606"/>
      <c r="OL606"/>
      <c r="OM606"/>
      <c r="ON606"/>
      <c r="OO606"/>
      <c r="OP606"/>
      <c r="OQ606"/>
      <c r="OR606"/>
      <c r="OS606"/>
      <c r="OT606"/>
      <c r="OU606"/>
      <c r="OV606"/>
      <c r="OW606"/>
      <c r="OX606"/>
      <c r="OY606"/>
      <c r="OZ606"/>
      <c r="PA606"/>
      <c r="PB606"/>
      <c r="PC606"/>
      <c r="PD606"/>
      <c r="PE606"/>
      <c r="PF606"/>
      <c r="PG606"/>
      <c r="PH606"/>
      <c r="PI606"/>
      <c r="PJ606"/>
      <c r="PK606"/>
      <c r="PL606"/>
      <c r="PM606"/>
      <c r="PN606"/>
      <c r="PO606"/>
      <c r="PP606"/>
      <c r="PQ606"/>
      <c r="PR606"/>
      <c r="PS606"/>
      <c r="PT606"/>
      <c r="PU606"/>
      <c r="PV606"/>
      <c r="PW606"/>
      <c r="PX606"/>
      <c r="PY606"/>
      <c r="PZ606"/>
      <c r="QA606"/>
      <c r="QB606"/>
      <c r="QC606"/>
      <c r="QD606"/>
      <c r="QE606"/>
      <c r="QF606"/>
      <c r="QG606"/>
      <c r="QH606"/>
      <c r="QI606"/>
      <c r="QJ606"/>
      <c r="QK606"/>
      <c r="QL606"/>
      <c r="QM606"/>
      <c r="QN606"/>
      <c r="QO606"/>
      <c r="QP606"/>
      <c r="QQ606"/>
      <c r="QR606"/>
      <c r="QS606"/>
      <c r="QT606"/>
      <c r="QU606"/>
      <c r="QV606"/>
      <c r="QW606"/>
      <c r="QX606"/>
      <c r="QY606"/>
      <c r="QZ606"/>
      <c r="RA606"/>
      <c r="RB606"/>
      <c r="RC606"/>
      <c r="RD606"/>
      <c r="RE606"/>
      <c r="RF606"/>
      <c r="RG606"/>
      <c r="RH606"/>
      <c r="RI606"/>
      <c r="RJ606"/>
      <c r="RK606"/>
      <c r="RL606"/>
      <c r="RM606"/>
      <c r="RN606"/>
      <c r="RO606"/>
      <c r="RP606"/>
      <c r="RQ606"/>
      <c r="RR606"/>
      <c r="RS606"/>
      <c r="RT606"/>
      <c r="RU606"/>
      <c r="RV606"/>
      <c r="RW606"/>
      <c r="RX606"/>
      <c r="RY606"/>
      <c r="RZ606"/>
      <c r="SA606"/>
      <c r="SB606"/>
      <c r="SC606"/>
      <c r="SD606"/>
      <c r="SE606"/>
      <c r="SF606"/>
      <c r="SG606"/>
      <c r="SH606"/>
      <c r="SI606"/>
      <c r="SJ606"/>
      <c r="SK606"/>
      <c r="SL606"/>
      <c r="SM606"/>
      <c r="SN606"/>
      <c r="SO606"/>
      <c r="SP606"/>
      <c r="SQ606"/>
      <c r="SR606"/>
      <c r="SS606"/>
      <c r="ST606"/>
      <c r="SU606"/>
      <c r="SV606"/>
      <c r="SW606"/>
      <c r="SX606"/>
      <c r="SY606"/>
      <c r="SZ606"/>
      <c r="TA606"/>
      <c r="TB606"/>
      <c r="TC606"/>
      <c r="TD606"/>
      <c r="TE606"/>
      <c r="TF606"/>
      <c r="TG606"/>
      <c r="TH606"/>
      <c r="TI606"/>
      <c r="TJ606"/>
      <c r="TK606"/>
      <c r="TL606"/>
      <c r="TM606"/>
      <c r="TN606"/>
      <c r="TO606"/>
      <c r="TP606"/>
      <c r="TQ606"/>
      <c r="TR606"/>
      <c r="TS606"/>
      <c r="TT606"/>
      <c r="TU606"/>
      <c r="TV606"/>
      <c r="TW606"/>
      <c r="TX606"/>
      <c r="TY606"/>
      <c r="TZ606"/>
      <c r="UA606"/>
      <c r="UB606"/>
      <c r="UC606"/>
      <c r="UD606"/>
      <c r="UE606"/>
      <c r="UF606"/>
      <c r="UG606"/>
      <c r="UH606"/>
      <c r="UI606"/>
      <c r="UJ606"/>
      <c r="UK606"/>
      <c r="UL606"/>
      <c r="UM606"/>
      <c r="UN606"/>
      <c r="UO606"/>
      <c r="UP606"/>
      <c r="UQ606"/>
      <c r="UR606"/>
      <c r="US606"/>
      <c r="UT606"/>
      <c r="UU606"/>
      <c r="UV606"/>
      <c r="UW606"/>
      <c r="UX606"/>
      <c r="UY606"/>
      <c r="UZ606"/>
      <c r="VA606"/>
      <c r="VB606"/>
      <c r="VC606"/>
      <c r="VD606"/>
      <c r="VE606"/>
      <c r="VF606"/>
      <c r="VG606"/>
      <c r="VH606"/>
      <c r="VI606"/>
      <c r="VJ606"/>
      <c r="VK606"/>
      <c r="VL606"/>
      <c r="VM606"/>
      <c r="VN606"/>
      <c r="VO606"/>
      <c r="VP606"/>
      <c r="VQ606"/>
      <c r="VR606"/>
      <c r="VS606"/>
      <c r="VT606"/>
      <c r="VU606"/>
      <c r="VV606"/>
      <c r="VW606"/>
      <c r="VX606"/>
      <c r="VY606"/>
      <c r="VZ606"/>
      <c r="WA606"/>
      <c r="WB606"/>
      <c r="WC606"/>
      <c r="WD606"/>
      <c r="WE606"/>
      <c r="WF606"/>
      <c r="WG606"/>
      <c r="WH606"/>
      <c r="WI606"/>
      <c r="WJ606"/>
      <c r="WK606"/>
      <c r="WL606"/>
      <c r="WM606"/>
      <c r="WN606"/>
      <c r="WO606"/>
      <c r="WP606"/>
      <c r="WQ606"/>
      <c r="WR606"/>
      <c r="WS606"/>
      <c r="WT606"/>
      <c r="WU606"/>
      <c r="WV606"/>
      <c r="WW606"/>
      <c r="WX606"/>
      <c r="WY606"/>
      <c r="WZ606"/>
      <c r="XA606"/>
      <c r="XB606"/>
      <c r="XC606"/>
      <c r="XD606"/>
      <c r="XE606"/>
      <c r="XF606"/>
      <c r="XG606"/>
      <c r="XH606"/>
      <c r="XI606"/>
      <c r="XJ606"/>
      <c r="XK606"/>
      <c r="XL606"/>
      <c r="XM606"/>
      <c r="XN606"/>
      <c r="XO606"/>
      <c r="XP606"/>
      <c r="XQ606"/>
      <c r="XR606"/>
      <c r="XS606"/>
      <c r="XT606"/>
      <c r="XU606"/>
      <c r="XV606"/>
      <c r="XW606"/>
      <c r="XX606"/>
      <c r="XY606"/>
      <c r="XZ606"/>
      <c r="YA606"/>
      <c r="YB606"/>
      <c r="YC606"/>
      <c r="YD606"/>
      <c r="YE606"/>
      <c r="YF606"/>
      <c r="YG606"/>
      <c r="YH606"/>
      <c r="YI606"/>
      <c r="YJ606"/>
      <c r="YK606"/>
      <c r="YL606"/>
      <c r="YM606"/>
      <c r="YN606"/>
      <c r="YO606"/>
      <c r="YP606"/>
      <c r="YQ606"/>
      <c r="YR606"/>
      <c r="YS606"/>
      <c r="YT606"/>
      <c r="YU606"/>
      <c r="YV606"/>
      <c r="YW606"/>
      <c r="YX606"/>
      <c r="YY606"/>
      <c r="YZ606"/>
      <c r="ZA606"/>
      <c r="ZB606"/>
      <c r="ZC606"/>
      <c r="ZD606"/>
      <c r="ZE606"/>
      <c r="ZF606"/>
      <c r="ZG606"/>
      <c r="ZH606"/>
      <c r="ZI606"/>
      <c r="ZJ606"/>
      <c r="ZK606"/>
      <c r="ZL606"/>
      <c r="ZM606"/>
      <c r="ZN606"/>
      <c r="ZO606"/>
      <c r="ZP606"/>
      <c r="ZQ606"/>
      <c r="ZR606"/>
      <c r="ZS606"/>
      <c r="ZT606"/>
      <c r="ZU606"/>
      <c r="ZV606"/>
      <c r="ZW606"/>
      <c r="ZX606"/>
      <c r="ZY606"/>
      <c r="ZZ606"/>
      <c r="AAA606"/>
      <c r="AAB606"/>
      <c r="AAC606"/>
      <c r="AAD606"/>
      <c r="AAE606"/>
      <c r="AAF606"/>
      <c r="AAG606"/>
      <c r="AAH606"/>
      <c r="AAI606"/>
      <c r="AAJ606"/>
      <c r="AAK606"/>
      <c r="AAL606"/>
      <c r="AAM606"/>
      <c r="AAN606"/>
      <c r="AAO606"/>
      <c r="AAP606"/>
      <c r="AAQ606"/>
      <c r="AAR606"/>
      <c r="AAS606"/>
      <c r="AAT606"/>
      <c r="AAU606"/>
      <c r="AAV606"/>
      <c r="AAW606"/>
      <c r="AAX606"/>
      <c r="AAY606"/>
      <c r="AAZ606"/>
      <c r="ABA606"/>
      <c r="ABB606"/>
      <c r="ABC606"/>
      <c r="ABD606"/>
      <c r="ABE606"/>
      <c r="ABF606"/>
      <c r="ABG606"/>
      <c r="ABH606"/>
      <c r="ABI606"/>
      <c r="ABJ606"/>
      <c r="ABK606"/>
      <c r="ABL606"/>
      <c r="ABM606"/>
      <c r="ABN606"/>
      <c r="ABO606"/>
      <c r="ABP606"/>
      <c r="ABQ606"/>
      <c r="ABR606"/>
      <c r="ABS606"/>
      <c r="ABT606"/>
      <c r="ABU606"/>
      <c r="ABV606"/>
      <c r="ABW606"/>
      <c r="ABX606"/>
      <c r="ABY606"/>
      <c r="ABZ606"/>
      <c r="ACA606"/>
      <c r="ACB606"/>
      <c r="ACC606"/>
      <c r="ACD606"/>
      <c r="ACE606"/>
      <c r="ACF606"/>
      <c r="ACG606"/>
      <c r="ACH606"/>
      <c r="ACI606"/>
      <c r="ACJ606"/>
      <c r="ACK606"/>
      <c r="ACL606"/>
      <c r="ACM606"/>
      <c r="ACN606"/>
      <c r="ACO606"/>
      <c r="ACP606"/>
      <c r="ACQ606"/>
      <c r="ACR606"/>
      <c r="ACS606"/>
      <c r="ACT606"/>
      <c r="ACU606"/>
      <c r="ACV606"/>
      <c r="ACW606"/>
      <c r="ACX606"/>
      <c r="ACY606"/>
      <c r="ACZ606"/>
      <c r="ADA606"/>
      <c r="ADB606"/>
      <c r="ADC606"/>
      <c r="ADD606"/>
      <c r="ADE606"/>
      <c r="ADF606"/>
      <c r="ADG606"/>
      <c r="ADH606"/>
      <c r="ADI606"/>
      <c r="ADJ606"/>
      <c r="ADK606"/>
      <c r="ADL606"/>
      <c r="ADM606"/>
      <c r="ADN606"/>
      <c r="ADO606"/>
      <c r="ADP606"/>
      <c r="ADQ606"/>
      <c r="ADR606"/>
      <c r="ADS606"/>
      <c r="ADT606"/>
      <c r="ADU606"/>
      <c r="ADV606"/>
      <c r="ADW606"/>
      <c r="ADX606"/>
      <c r="ADY606"/>
      <c r="ADZ606"/>
      <c r="AEA606"/>
      <c r="AEB606"/>
      <c r="AEC606"/>
      <c r="AED606"/>
      <c r="AEE606"/>
      <c r="AEF606"/>
      <c r="AEG606"/>
      <c r="AEH606"/>
      <c r="AEI606"/>
      <c r="AEJ606"/>
      <c r="AEK606"/>
      <c r="AEL606"/>
      <c r="AEM606"/>
      <c r="AEN606"/>
      <c r="AEO606"/>
      <c r="AEP606"/>
      <c r="AEQ606"/>
      <c r="AER606"/>
      <c r="AES606"/>
      <c r="AET606"/>
      <c r="AEU606"/>
      <c r="AEV606"/>
      <c r="AEW606"/>
      <c r="AEX606"/>
      <c r="AEY606"/>
      <c r="AEZ606"/>
      <c r="AFA606"/>
      <c r="AFB606"/>
      <c r="AFC606"/>
      <c r="AFD606"/>
      <c r="AFE606"/>
      <c r="AFF606"/>
      <c r="AFG606"/>
      <c r="AFH606"/>
      <c r="AFI606"/>
      <c r="AFJ606"/>
      <c r="AFK606"/>
      <c r="AFL606"/>
      <c r="AFM606"/>
      <c r="AFN606"/>
      <c r="AFO606"/>
      <c r="AFP606"/>
      <c r="AFQ606"/>
      <c r="AFR606"/>
      <c r="AFS606"/>
      <c r="AFT606"/>
      <c r="AFU606"/>
      <c r="AFV606"/>
      <c r="AFW606"/>
      <c r="AFX606"/>
      <c r="AFY606"/>
      <c r="AFZ606"/>
      <c r="AGA606"/>
      <c r="AGB606"/>
      <c r="AGC606"/>
      <c r="AGD606"/>
      <c r="AGE606"/>
      <c r="AGF606"/>
      <c r="AGG606"/>
      <c r="AGH606"/>
      <c r="AGI606"/>
      <c r="AGJ606"/>
      <c r="AGK606"/>
      <c r="AGL606"/>
      <c r="AGM606"/>
      <c r="AGN606"/>
      <c r="AGO606"/>
      <c r="AGP606"/>
      <c r="AGQ606"/>
      <c r="AGR606"/>
      <c r="AGS606"/>
      <c r="AGT606"/>
      <c r="AGU606"/>
      <c r="AGV606"/>
      <c r="AGW606"/>
      <c r="AGX606"/>
      <c r="AGY606"/>
      <c r="AGZ606"/>
      <c r="AHA606"/>
      <c r="AHB606"/>
      <c r="AHC606"/>
      <c r="AHD606"/>
      <c r="AHE606"/>
      <c r="AHF606"/>
      <c r="AHG606"/>
      <c r="AHH606"/>
      <c r="AHI606"/>
      <c r="AHJ606"/>
      <c r="AHK606"/>
      <c r="AHL606"/>
      <c r="AHM606"/>
      <c r="AHN606"/>
      <c r="AHO606"/>
      <c r="AHP606"/>
      <c r="AHQ606"/>
      <c r="AHR606"/>
      <c r="AHS606"/>
      <c r="AHT606"/>
      <c r="AHU606"/>
      <c r="AHV606"/>
      <c r="AHW606"/>
      <c r="AHX606"/>
      <c r="AHY606"/>
      <c r="AHZ606"/>
      <c r="AIA606"/>
      <c r="AIB606"/>
      <c r="AIC606"/>
      <c r="AID606"/>
      <c r="AIE606"/>
      <c r="AIF606"/>
      <c r="AIG606"/>
      <c r="AIH606"/>
      <c r="AII606"/>
      <c r="AIJ606"/>
      <c r="AIK606"/>
      <c r="AIL606"/>
      <c r="AIM606"/>
      <c r="AIN606"/>
      <c r="AIO606"/>
      <c r="AIP606"/>
      <c r="AIQ606"/>
      <c r="AIR606"/>
      <c r="AIS606"/>
      <c r="AIT606"/>
      <c r="AIU606"/>
      <c r="AIV606"/>
      <c r="AIW606"/>
      <c r="AIX606"/>
      <c r="AIY606"/>
      <c r="AIZ606"/>
      <c r="AJA606"/>
      <c r="AJB606"/>
      <c r="AJC606"/>
      <c r="AJD606"/>
      <c r="AJE606"/>
      <c r="AJF606"/>
      <c r="AJG606"/>
      <c r="AJH606"/>
      <c r="AJI606"/>
      <c r="AJJ606"/>
      <c r="AJK606"/>
      <c r="AJL606"/>
      <c r="AJM606"/>
      <c r="AJN606"/>
      <c r="AJO606"/>
      <c r="AJP606"/>
      <c r="AJQ606"/>
      <c r="AJR606"/>
      <c r="AJS606"/>
      <c r="AJT606"/>
      <c r="AJU606"/>
      <c r="AJV606"/>
      <c r="AJW606"/>
      <c r="AJX606"/>
      <c r="AJY606"/>
      <c r="AJZ606"/>
      <c r="AKA606"/>
      <c r="AKB606"/>
      <c r="AKC606"/>
      <c r="AKD606"/>
      <c r="AKE606"/>
      <c r="AKF606"/>
      <c r="AKG606"/>
      <c r="AKH606"/>
      <c r="AKI606"/>
      <c r="AKJ606"/>
      <c r="AKK606"/>
      <c r="AKL606"/>
      <c r="AKM606"/>
      <c r="AKN606"/>
      <c r="AKO606"/>
      <c r="AKP606"/>
      <c r="AKQ606"/>
      <c r="AKR606"/>
      <c r="AKS606"/>
      <c r="AKT606"/>
      <c r="AKU606"/>
      <c r="AKV606"/>
      <c r="AKW606"/>
      <c r="AKX606"/>
      <c r="AKY606"/>
      <c r="AKZ606"/>
      <c r="ALA606"/>
      <c r="ALB606"/>
      <c r="ALC606"/>
      <c r="ALD606"/>
      <c r="ALE606"/>
      <c r="ALF606"/>
      <c r="ALG606"/>
      <c r="ALH606"/>
      <c r="ALI606"/>
      <c r="ALJ606"/>
      <c r="ALK606"/>
      <c r="ALL606"/>
      <c r="ALM606"/>
      <c r="ALN606"/>
      <c r="ALO606"/>
      <c r="ALP606"/>
      <c r="ALQ606"/>
      <c r="ALR606"/>
      <c r="ALS606"/>
      <c r="ALT606"/>
      <c r="ALU606"/>
      <c r="ALV606"/>
      <c r="ALW606"/>
      <c r="ALX606"/>
      <c r="ALY606"/>
      <c r="ALZ606"/>
      <c r="AMA606"/>
      <c r="AMB606"/>
      <c r="AMC606"/>
      <c r="AMD606"/>
      <c r="AME606"/>
      <c r="AMF606"/>
      <c r="AMG606"/>
      <c r="AMH606"/>
      <c r="AMI606"/>
      <c r="AMJ606"/>
      <c r="AMK606"/>
      <c r="AML606"/>
      <c r="AMM606"/>
      <c r="AMN606"/>
      <c r="AMO606"/>
      <c r="AMP606"/>
      <c r="AMQ606"/>
      <c r="AMR606"/>
      <c r="AMS606"/>
      <c r="AMT606"/>
      <c r="AMU606"/>
      <c r="AMV606" s="6"/>
      <c r="AMW606" s="6"/>
      <c r="AMX606" s="6"/>
    </row>
    <row r="607" spans="3:1038" s="28" customFormat="1" x14ac:dyDescent="0.25">
      <c r="C607" s="6" t="str">
        <f t="shared" si="275"/>
        <v>Whirlpool</v>
      </c>
      <c r="D607" s="6" t="str">
        <f t="shared" si="276"/>
        <v>HPSE2K50HD045V 100 (WP)  (50 gal)</v>
      </c>
      <c r="E607" s="6">
        <f t="shared" si="277"/>
        <v>2601032</v>
      </c>
      <c r="F607" s="55">
        <f t="shared" si="278"/>
        <v>50</v>
      </c>
      <c r="G607" s="6" t="str">
        <f t="shared" si="279"/>
        <v>AOSmithSHPT50</v>
      </c>
      <c r="H607" s="114">
        <f t="shared" si="280"/>
        <v>0</v>
      </c>
      <c r="I607" s="152" t="str">
        <f t="shared" si="281"/>
        <v>WhirlpoolHPSE2K50</v>
      </c>
      <c r="J607" s="114">
        <v>1</v>
      </c>
      <c r="K607" s="220">
        <v>0</v>
      </c>
      <c r="L607" s="91" t="s">
        <v>188</v>
      </c>
      <c r="M607" s="32">
        <v>1</v>
      </c>
      <c r="N607" s="75">
        <f t="shared" si="282"/>
        <v>26</v>
      </c>
      <c r="O607" s="12" t="s">
        <v>50</v>
      </c>
      <c r="P607" s="62">
        <f t="shared" si="273"/>
        <v>10</v>
      </c>
      <c r="Q607" s="164">
        <f t="shared" si="267"/>
        <v>2601032</v>
      </c>
      <c r="R607" s="59" t="str">
        <f t="shared" si="283"/>
        <v>HPSE2K50HD045V 100 (WP)  (50 gal)</v>
      </c>
      <c r="S607" s="151">
        <f t="shared" si="268"/>
        <v>1</v>
      </c>
      <c r="T607" s="13" t="s">
        <v>153</v>
      </c>
      <c r="U607" s="14">
        <v>50</v>
      </c>
      <c r="V607" s="30" t="s">
        <v>160</v>
      </c>
      <c r="W607" s="80" t="s">
        <v>160</v>
      </c>
      <c r="X607" s="85" t="str">
        <f t="shared" si="269"/>
        <v>AOSmithSHPT50</v>
      </c>
      <c r="Y607" s="113">
        <v>0</v>
      </c>
      <c r="Z607" s="46">
        <f>[1]ESTAR_to_AWHS!I180</f>
        <v>3</v>
      </c>
      <c r="AA607" s="47">
        <f>[1]ESTAR_to_AWHS!J180</f>
        <v>42591</v>
      </c>
      <c r="AB607" s="44" t="s">
        <v>80</v>
      </c>
      <c r="AC607" s="124" t="str">
        <f t="shared" si="284"/>
        <v>2,     2601032,   "HPSE2K50HD045V 100 (WP)  (50 gal)"</v>
      </c>
      <c r="AD607" s="126" t="str">
        <f t="shared" si="274"/>
        <v>Whirlpool</v>
      </c>
      <c r="AE607" s="127" t="s">
        <v>677</v>
      </c>
      <c r="AF607" s="167">
        <f t="shared" si="270"/>
        <v>2</v>
      </c>
      <c r="AG607" s="124" t="str">
        <f t="shared" si="285"/>
        <v xml:space="preserve">          case  HPSE2K50HD045V 100 (WP)  (50 gal)   :   "WhirlpoolHPSE2K50"</v>
      </c>
      <c r="AH607" s="6" t="s">
        <v>1275</v>
      </c>
      <c r="AI607" s="6">
        <v>2.75</v>
      </c>
      <c r="AJ607" s="6">
        <v>1</v>
      </c>
      <c r="AK607"/>
      <c r="AL607" s="138" t="str">
        <f t="shared" si="286"/>
        <v/>
      </c>
      <c r="AM607" s="138" t="str">
        <f t="shared" si="287"/>
        <v/>
      </c>
      <c r="AN607"/>
      <c r="AO607"/>
      <c r="AP607"/>
      <c r="AQ607"/>
      <c r="AR607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6"/>
      <c r="IL607" s="6"/>
      <c r="IM607" s="6"/>
      <c r="IN607" s="6"/>
      <c r="IO607" s="6"/>
      <c r="IP607" s="6"/>
      <c r="IQ607" s="6"/>
      <c r="IR607" s="6"/>
      <c r="IS607" s="6"/>
      <c r="IT607" s="6"/>
      <c r="IU607" s="6"/>
      <c r="IV607" s="6"/>
      <c r="IW607" s="6"/>
      <c r="IX607" s="6"/>
      <c r="IY607" s="6"/>
      <c r="IZ607" s="6"/>
      <c r="JA607" s="6"/>
      <c r="JB607" s="6"/>
      <c r="JC607" s="6"/>
      <c r="JD607" s="6"/>
      <c r="JE607" s="6"/>
      <c r="JF607" s="6"/>
      <c r="JG607" s="6"/>
      <c r="JH607" s="6"/>
      <c r="JI607" s="6"/>
      <c r="JJ607" s="6"/>
      <c r="JK607" s="6"/>
      <c r="JL607" s="6"/>
      <c r="JM607" s="6"/>
      <c r="JN607" s="6"/>
      <c r="JO607" s="6"/>
      <c r="JP607" s="6"/>
      <c r="JQ607" s="6"/>
      <c r="JR607" s="6"/>
      <c r="JS607" s="6"/>
      <c r="JT607" s="6"/>
      <c r="JU607" s="6"/>
      <c r="JV607" s="6"/>
      <c r="JW607" s="6"/>
      <c r="JX607" s="6"/>
      <c r="JY607" s="6"/>
      <c r="JZ607" s="6"/>
      <c r="KA607" s="6"/>
      <c r="KB607" s="6"/>
      <c r="KC607" s="6"/>
      <c r="KD607" s="6"/>
      <c r="KE607" s="6"/>
      <c r="KF607" s="6"/>
      <c r="KG607" s="6"/>
      <c r="KH607" s="6"/>
      <c r="KI607" s="6"/>
      <c r="KJ607" s="6"/>
      <c r="KK607" s="6"/>
      <c r="KL607" s="6"/>
      <c r="KM607" s="6"/>
      <c r="KN607" s="6"/>
      <c r="KO607" s="6"/>
      <c r="KP607" s="6"/>
      <c r="KQ607" s="6"/>
      <c r="KR607" s="6"/>
      <c r="KS607" s="6"/>
      <c r="KT607" s="6"/>
      <c r="KU607" s="6"/>
      <c r="KV607" s="6"/>
      <c r="KW607" s="6"/>
      <c r="KX607" s="6"/>
      <c r="KY607" s="6"/>
      <c r="KZ607" s="6"/>
      <c r="LA607" s="6"/>
      <c r="LB607" s="6"/>
      <c r="LC607" s="6"/>
      <c r="LD607" s="6"/>
      <c r="LE607" s="6"/>
      <c r="LF607" s="6"/>
      <c r="LG607" s="6"/>
      <c r="LH607" s="6"/>
      <c r="LI607" s="6"/>
      <c r="LJ607" s="6"/>
      <c r="LK607" s="6"/>
      <c r="LL607" s="6"/>
      <c r="LM607" s="6"/>
      <c r="LN607" s="6"/>
      <c r="LO607" s="6"/>
      <c r="LP607" s="6"/>
      <c r="LQ607" s="6"/>
      <c r="LR607" s="6"/>
      <c r="LS607" s="6"/>
      <c r="LT607" s="6"/>
      <c r="LU607" s="6"/>
      <c r="LV607" s="6"/>
      <c r="LW607" s="6"/>
      <c r="LX607" s="6"/>
      <c r="LY607" s="6"/>
      <c r="LZ607" s="6"/>
      <c r="MA607" s="6"/>
      <c r="MB607" s="6"/>
      <c r="MC607" s="6"/>
      <c r="MD607" s="6"/>
      <c r="ME607" s="6"/>
      <c r="MF607" s="6"/>
      <c r="MG607" s="6"/>
      <c r="MH607" s="6"/>
      <c r="MI607" s="6"/>
      <c r="MJ607" s="6"/>
      <c r="MK607" s="6"/>
      <c r="ML607" s="6"/>
      <c r="MM607" s="6"/>
      <c r="MN607" s="6"/>
      <c r="MO607" s="6"/>
      <c r="MP607" s="6"/>
      <c r="MQ607" s="6"/>
      <c r="MR607" s="6"/>
      <c r="MS607" s="6"/>
      <c r="MT607" s="6"/>
      <c r="MU607" s="6"/>
      <c r="MV607" s="6"/>
      <c r="MW607" s="6"/>
      <c r="MX607" s="6"/>
      <c r="MY607" s="6"/>
      <c r="MZ607" s="6"/>
      <c r="NA607" s="6"/>
      <c r="NB607" s="6"/>
      <c r="NC607" s="6"/>
      <c r="ND607" s="6"/>
      <c r="NE607" s="6"/>
      <c r="NF607" s="6"/>
      <c r="NG607" s="6"/>
      <c r="NH607" s="6"/>
      <c r="NI607" s="6"/>
      <c r="NJ607" s="6"/>
      <c r="NK607" s="6"/>
      <c r="NL607" s="6"/>
      <c r="NM607" s="6"/>
      <c r="NN607" s="6"/>
      <c r="NO607" s="6"/>
      <c r="NP607" s="6"/>
      <c r="NQ607" s="6"/>
      <c r="NR607" s="6"/>
      <c r="NS607" s="6"/>
      <c r="NT607" s="6"/>
      <c r="NU607" s="6"/>
      <c r="NV607" s="6"/>
      <c r="NW607" s="6"/>
      <c r="NX607" s="6"/>
      <c r="NY607" s="6"/>
      <c r="NZ607" s="6"/>
      <c r="OA607" s="6"/>
      <c r="OB607" s="6"/>
      <c r="OC607" s="6"/>
      <c r="OD607" s="6"/>
      <c r="OE607" s="6"/>
      <c r="OF607" s="6"/>
      <c r="OG607" s="6"/>
      <c r="OH607" s="6"/>
      <c r="OI607" s="6"/>
      <c r="OJ607" s="6"/>
      <c r="OK607" s="6"/>
      <c r="OL607" s="6"/>
      <c r="OM607" s="6"/>
      <c r="ON607" s="6"/>
      <c r="OO607" s="6"/>
      <c r="OP607" s="6"/>
      <c r="OQ607" s="6"/>
      <c r="OR607" s="6"/>
      <c r="OS607" s="6"/>
      <c r="OT607" s="6"/>
      <c r="OU607" s="6"/>
      <c r="OV607" s="6"/>
      <c r="OW607" s="6"/>
      <c r="OX607" s="6"/>
      <c r="OY607" s="6"/>
      <c r="OZ607" s="6"/>
      <c r="PA607" s="6"/>
      <c r="PB607" s="6"/>
      <c r="PC607" s="6"/>
      <c r="PD607" s="6"/>
      <c r="PE607" s="6"/>
      <c r="PF607" s="6"/>
      <c r="PG607" s="6"/>
      <c r="PH607" s="6"/>
      <c r="PI607" s="6"/>
      <c r="PJ607" s="6"/>
      <c r="PK607" s="6"/>
      <c r="PL607" s="6"/>
      <c r="PM607" s="6"/>
      <c r="PN607" s="6"/>
      <c r="PO607" s="6"/>
      <c r="PP607" s="6"/>
      <c r="PQ607" s="6"/>
      <c r="PR607" s="6"/>
      <c r="PS607" s="6"/>
      <c r="PT607" s="6"/>
      <c r="PU607" s="6"/>
      <c r="PV607" s="6"/>
      <c r="PW607" s="6"/>
      <c r="PX607" s="6"/>
      <c r="PY607" s="6"/>
      <c r="PZ607" s="6"/>
      <c r="QA607" s="6"/>
      <c r="QB607" s="6"/>
      <c r="QC607" s="6"/>
      <c r="QD607" s="6"/>
      <c r="QE607" s="6"/>
      <c r="QF607" s="6"/>
      <c r="QG607" s="6"/>
      <c r="QH607" s="6"/>
      <c r="QI607" s="6"/>
      <c r="QJ607" s="6"/>
      <c r="QK607" s="6"/>
      <c r="QL607" s="6"/>
      <c r="QM607" s="6"/>
      <c r="QN607" s="6"/>
      <c r="QO607" s="6"/>
      <c r="QP607" s="6"/>
      <c r="QQ607" s="6"/>
      <c r="QR607" s="6"/>
      <c r="QS607" s="6"/>
      <c r="QT607" s="6"/>
      <c r="QU607" s="6"/>
      <c r="QV607" s="6"/>
      <c r="QW607" s="6"/>
      <c r="QX607" s="6"/>
      <c r="QY607" s="6"/>
      <c r="QZ607" s="6"/>
      <c r="RA607" s="6"/>
      <c r="RB607" s="6"/>
      <c r="RC607" s="6"/>
      <c r="RD607" s="6"/>
      <c r="RE607" s="6"/>
      <c r="RF607" s="6"/>
      <c r="RG607" s="6"/>
      <c r="RH607" s="6"/>
      <c r="RI607" s="6"/>
      <c r="RJ607" s="6"/>
      <c r="RK607" s="6"/>
      <c r="RL607" s="6"/>
      <c r="RM607" s="6"/>
      <c r="RN607" s="6"/>
      <c r="RO607" s="6"/>
      <c r="RP607" s="6"/>
      <c r="RQ607" s="6"/>
      <c r="RR607" s="6"/>
      <c r="RS607" s="6"/>
      <c r="RT607" s="6"/>
      <c r="RU607" s="6"/>
      <c r="RV607" s="6"/>
      <c r="RW607" s="6"/>
      <c r="RX607" s="6"/>
      <c r="RY607" s="6"/>
      <c r="RZ607" s="6"/>
      <c r="SA607" s="6"/>
      <c r="SB607" s="6"/>
      <c r="SC607" s="6"/>
      <c r="SD607" s="6"/>
      <c r="SE607" s="6"/>
      <c r="SF607" s="6"/>
      <c r="SG607" s="6"/>
      <c r="SH607" s="6"/>
      <c r="SI607" s="6"/>
      <c r="SJ607" s="6"/>
      <c r="SK607" s="6"/>
      <c r="SL607" s="6"/>
      <c r="SM607" s="6"/>
      <c r="SN607" s="6"/>
      <c r="SO607" s="6"/>
      <c r="SP607" s="6"/>
      <c r="SQ607" s="6"/>
      <c r="SR607" s="6"/>
      <c r="SS607" s="6"/>
      <c r="ST607" s="6"/>
      <c r="SU607" s="6"/>
      <c r="SV607" s="6"/>
      <c r="SW607" s="6"/>
      <c r="SX607" s="6"/>
      <c r="SY607" s="6"/>
      <c r="SZ607" s="6"/>
      <c r="TA607" s="6"/>
      <c r="TB607" s="6"/>
      <c r="TC607" s="6"/>
      <c r="TD607" s="6"/>
      <c r="TE607" s="6"/>
      <c r="TF607" s="6"/>
      <c r="TG607" s="6"/>
      <c r="TH607" s="6"/>
      <c r="TI607" s="6"/>
      <c r="TJ607" s="6"/>
      <c r="TK607" s="6"/>
      <c r="TL607" s="6"/>
      <c r="TM607" s="6"/>
      <c r="TN607" s="6"/>
      <c r="TO607" s="6"/>
      <c r="TP607" s="6"/>
      <c r="TQ607" s="6"/>
      <c r="TR607" s="6"/>
      <c r="TS607" s="6"/>
      <c r="TT607" s="6"/>
      <c r="TU607" s="6"/>
      <c r="TV607" s="6"/>
      <c r="TW607" s="6"/>
      <c r="TX607" s="6"/>
      <c r="TY607" s="6"/>
      <c r="TZ607" s="6"/>
      <c r="UA607" s="6"/>
      <c r="UB607" s="6"/>
      <c r="UC607" s="6"/>
      <c r="UD607" s="6"/>
      <c r="UE607" s="6"/>
      <c r="UF607" s="6"/>
      <c r="UG607" s="6"/>
      <c r="UH607" s="6"/>
      <c r="UI607" s="6"/>
      <c r="UJ607" s="6"/>
      <c r="UK607" s="6"/>
      <c r="UL607" s="6"/>
      <c r="UM607" s="6"/>
      <c r="UN607" s="6"/>
      <c r="UO607" s="6"/>
      <c r="UP607" s="6"/>
      <c r="UQ607" s="6"/>
      <c r="UR607" s="6"/>
      <c r="US607" s="6"/>
      <c r="UT607" s="6"/>
      <c r="UU607" s="6"/>
      <c r="UV607" s="6"/>
      <c r="UW607" s="6"/>
      <c r="UX607" s="6"/>
      <c r="UY607" s="6"/>
      <c r="UZ607" s="6"/>
      <c r="VA607" s="6"/>
      <c r="VB607" s="6"/>
      <c r="VC607" s="6"/>
      <c r="VD607" s="6"/>
      <c r="VE607" s="6"/>
      <c r="VF607" s="6"/>
      <c r="VG607" s="6"/>
      <c r="VH607" s="6"/>
      <c r="VI607" s="6"/>
      <c r="VJ607" s="6"/>
      <c r="VK607" s="6"/>
      <c r="VL607" s="6"/>
      <c r="VM607" s="6"/>
      <c r="VN607" s="6"/>
      <c r="VO607" s="6"/>
      <c r="VP607" s="6"/>
      <c r="VQ607" s="6"/>
      <c r="VR607" s="6"/>
      <c r="VS607" s="6"/>
      <c r="VT607" s="6"/>
      <c r="VU607" s="6"/>
      <c r="VV607" s="6"/>
      <c r="VW607" s="6"/>
      <c r="VX607" s="6"/>
      <c r="VY607" s="6"/>
      <c r="VZ607" s="6"/>
      <c r="WA607" s="6"/>
      <c r="WB607" s="6"/>
      <c r="WC607" s="6"/>
      <c r="WD607" s="6"/>
      <c r="WE607" s="6"/>
      <c r="WF607" s="6"/>
      <c r="WG607" s="6"/>
      <c r="WH607" s="6"/>
      <c r="WI607" s="6"/>
      <c r="WJ607" s="6"/>
      <c r="WK607" s="6"/>
      <c r="WL607" s="6"/>
      <c r="WM607" s="6"/>
      <c r="WN607" s="6"/>
      <c r="WO607" s="6"/>
      <c r="WP607" s="6"/>
      <c r="WQ607" s="6"/>
      <c r="WR607" s="6"/>
      <c r="WS607" s="6"/>
      <c r="WT607" s="6"/>
      <c r="WU607" s="6"/>
      <c r="WV607" s="6"/>
      <c r="WW607" s="6"/>
      <c r="WX607" s="6"/>
      <c r="WY607" s="6"/>
      <c r="WZ607" s="6"/>
      <c r="XA607" s="6"/>
      <c r="XB607" s="6"/>
      <c r="XC607" s="6"/>
      <c r="XD607" s="6"/>
      <c r="XE607" s="6"/>
      <c r="XF607" s="6"/>
      <c r="XG607" s="6"/>
      <c r="XH607" s="6"/>
      <c r="XI607" s="6"/>
      <c r="XJ607" s="6"/>
      <c r="XK607" s="6"/>
      <c r="XL607" s="6"/>
      <c r="XM607" s="6"/>
      <c r="XN607" s="6"/>
      <c r="XO607" s="6"/>
      <c r="XP607" s="6"/>
      <c r="XQ607" s="6"/>
      <c r="XR607" s="6"/>
      <c r="XS607" s="6"/>
      <c r="XT607" s="6"/>
      <c r="XU607" s="6"/>
      <c r="XV607" s="6"/>
      <c r="XW607" s="6"/>
      <c r="XX607" s="6"/>
      <c r="XY607" s="6"/>
      <c r="XZ607" s="6"/>
      <c r="YA607" s="6"/>
      <c r="YB607" s="6"/>
      <c r="YC607" s="6"/>
      <c r="YD607" s="6"/>
      <c r="YE607" s="6"/>
      <c r="YF607" s="6"/>
      <c r="YG607" s="6"/>
      <c r="YH607" s="6"/>
      <c r="YI607" s="6"/>
      <c r="YJ607" s="6"/>
      <c r="YK607" s="6"/>
      <c r="YL607" s="6"/>
      <c r="YM607" s="6"/>
      <c r="YN607" s="6"/>
      <c r="YO607" s="6"/>
      <c r="YP607" s="6"/>
      <c r="YQ607" s="6"/>
      <c r="YR607" s="6"/>
      <c r="YS607" s="6"/>
      <c r="YT607" s="6"/>
      <c r="YU607" s="6"/>
      <c r="YV607" s="6"/>
      <c r="YW607" s="6"/>
      <c r="YX607" s="6"/>
      <c r="YY607" s="6"/>
      <c r="YZ607" s="6"/>
      <c r="ZA607" s="6"/>
      <c r="ZB607" s="6"/>
      <c r="ZC607" s="6"/>
      <c r="ZD607" s="6"/>
      <c r="ZE607" s="6"/>
      <c r="ZF607" s="6"/>
      <c r="ZG607" s="6"/>
      <c r="ZH607" s="6"/>
      <c r="ZI607" s="6"/>
      <c r="ZJ607" s="6"/>
      <c r="ZK607" s="6"/>
      <c r="ZL607" s="6"/>
      <c r="ZM607" s="6"/>
      <c r="ZN607" s="6"/>
      <c r="ZO607" s="6"/>
      <c r="ZP607" s="6"/>
      <c r="ZQ607" s="6"/>
      <c r="ZR607" s="6"/>
      <c r="ZS607" s="6"/>
      <c r="ZT607" s="6"/>
      <c r="ZU607" s="6"/>
      <c r="ZV607" s="6"/>
      <c r="ZW607" s="6"/>
      <c r="ZX607" s="6"/>
      <c r="ZY607" s="6"/>
      <c r="ZZ607" s="6"/>
      <c r="AAA607" s="6"/>
      <c r="AAB607" s="6"/>
      <c r="AAC607" s="6"/>
      <c r="AAD607" s="6"/>
      <c r="AAE607" s="6"/>
      <c r="AAF607" s="6"/>
      <c r="AAG607" s="6"/>
      <c r="AAH607" s="6"/>
      <c r="AAI607" s="6"/>
      <c r="AAJ607" s="6"/>
      <c r="AAK607" s="6"/>
      <c r="AAL607" s="6"/>
      <c r="AAM607" s="6"/>
      <c r="AAN607" s="6"/>
      <c r="AAO607" s="6"/>
      <c r="AAP607" s="6"/>
      <c r="AAQ607" s="6"/>
      <c r="AAR607" s="6"/>
      <c r="AAS607" s="6"/>
      <c r="AAT607" s="6"/>
      <c r="AAU607" s="6"/>
      <c r="AAV607" s="6"/>
      <c r="AAW607" s="6"/>
      <c r="AAX607" s="6"/>
      <c r="AAY607" s="6"/>
      <c r="AAZ607" s="6"/>
      <c r="ABA607" s="6"/>
      <c r="ABB607" s="6"/>
      <c r="ABC607" s="6"/>
      <c r="ABD607" s="6"/>
      <c r="ABE607" s="6"/>
      <c r="ABF607" s="6"/>
      <c r="ABG607" s="6"/>
      <c r="ABH607" s="6"/>
      <c r="ABI607" s="6"/>
      <c r="ABJ607" s="6"/>
      <c r="ABK607" s="6"/>
      <c r="ABL607" s="6"/>
      <c r="ABM607" s="6"/>
      <c r="ABN607" s="6"/>
      <c r="ABO607" s="6"/>
      <c r="ABP607" s="6"/>
      <c r="ABQ607" s="6"/>
      <c r="ABR607" s="6"/>
      <c r="ABS607" s="6"/>
      <c r="ABT607" s="6"/>
      <c r="ABU607" s="6"/>
      <c r="ABV607" s="6"/>
      <c r="ABW607" s="6"/>
      <c r="ABX607" s="6"/>
      <c r="ABY607" s="6"/>
      <c r="ABZ607" s="6"/>
      <c r="ACA607" s="6"/>
      <c r="ACB607" s="6"/>
      <c r="ACC607" s="6"/>
      <c r="ACD607" s="6"/>
      <c r="ACE607" s="6"/>
      <c r="ACF607" s="6"/>
      <c r="ACG607" s="6"/>
      <c r="ACH607" s="6"/>
      <c r="ACI607" s="6"/>
      <c r="ACJ607" s="6"/>
      <c r="ACK607" s="6"/>
      <c r="ACL607" s="6"/>
      <c r="ACM607" s="6"/>
      <c r="ACN607" s="6"/>
      <c r="ACO607" s="6"/>
      <c r="ACP607" s="6"/>
      <c r="ACQ607" s="6"/>
      <c r="ACR607" s="6"/>
      <c r="ACS607" s="6"/>
      <c r="ACT607" s="6"/>
      <c r="ACU607" s="6"/>
      <c r="ACV607" s="6"/>
      <c r="ACW607" s="6"/>
      <c r="ACX607" s="6"/>
      <c r="ACY607" s="6"/>
      <c r="ACZ607" s="6"/>
      <c r="ADA607" s="6"/>
      <c r="ADB607" s="6"/>
      <c r="ADC607" s="6"/>
      <c r="ADD607" s="6"/>
      <c r="ADE607" s="6"/>
      <c r="ADF607" s="6"/>
      <c r="ADG607" s="6"/>
      <c r="ADH607" s="6"/>
      <c r="ADI607" s="6"/>
      <c r="ADJ607" s="6"/>
      <c r="ADK607" s="6"/>
      <c r="ADL607" s="6"/>
      <c r="ADM607" s="6"/>
      <c r="ADN607" s="6"/>
      <c r="ADO607" s="6"/>
      <c r="ADP607" s="6"/>
      <c r="ADQ607" s="6"/>
      <c r="ADR607" s="6"/>
      <c r="ADS607" s="6"/>
      <c r="ADT607" s="6"/>
      <c r="ADU607" s="6"/>
      <c r="ADV607" s="6"/>
      <c r="ADW607" s="6"/>
      <c r="ADX607" s="6"/>
      <c r="ADY607" s="6"/>
      <c r="ADZ607" s="6"/>
      <c r="AEA607" s="6"/>
      <c r="AEB607" s="6"/>
      <c r="AEC607" s="6"/>
      <c r="AED607" s="6"/>
      <c r="AEE607" s="6"/>
      <c r="AEF607" s="6"/>
      <c r="AEG607" s="6"/>
      <c r="AEH607" s="6"/>
      <c r="AEI607" s="6"/>
      <c r="AEJ607" s="6"/>
      <c r="AEK607" s="6"/>
      <c r="AEL607" s="6"/>
      <c r="AEM607" s="6"/>
      <c r="AEN607" s="6"/>
      <c r="AEO607" s="6"/>
      <c r="AEP607" s="6"/>
      <c r="AEQ607" s="6"/>
      <c r="AER607" s="6"/>
      <c r="AES607" s="6"/>
      <c r="AET607" s="6"/>
      <c r="AEU607" s="6"/>
      <c r="AEV607" s="6"/>
      <c r="AEW607" s="6"/>
      <c r="AEX607" s="6"/>
      <c r="AEY607" s="6"/>
      <c r="AEZ607" s="6"/>
      <c r="AFA607" s="6"/>
      <c r="AFB607" s="6"/>
      <c r="AFC607" s="6"/>
      <c r="AFD607" s="6"/>
      <c r="AFE607" s="6"/>
      <c r="AFF607" s="6"/>
      <c r="AFG607" s="6"/>
      <c r="AFH607" s="6"/>
      <c r="AFI607" s="6"/>
      <c r="AFJ607" s="6"/>
      <c r="AFK607" s="6"/>
      <c r="AFL607" s="6"/>
      <c r="AFM607" s="6"/>
      <c r="AFN607" s="6"/>
      <c r="AFO607" s="6"/>
      <c r="AFP607" s="6"/>
      <c r="AFQ607" s="6"/>
      <c r="AFR607" s="6"/>
      <c r="AFS607" s="6"/>
      <c r="AFT607" s="6"/>
      <c r="AFU607" s="6"/>
      <c r="AFV607" s="6"/>
      <c r="AFW607" s="6"/>
      <c r="AFX607" s="6"/>
      <c r="AFY607" s="6"/>
      <c r="AFZ607" s="6"/>
      <c r="AGA607" s="6"/>
      <c r="AGB607" s="6"/>
      <c r="AGC607" s="6"/>
      <c r="AGD607" s="6"/>
      <c r="AGE607" s="6"/>
      <c r="AGF607" s="6"/>
      <c r="AGG607" s="6"/>
      <c r="AGH607" s="6"/>
      <c r="AGI607" s="6"/>
      <c r="AGJ607" s="6"/>
      <c r="AGK607" s="6"/>
      <c r="AGL607" s="6"/>
      <c r="AGM607" s="6"/>
      <c r="AGN607" s="6"/>
      <c r="AGO607" s="6"/>
      <c r="AGP607" s="6"/>
      <c r="AGQ607" s="6"/>
      <c r="AGR607" s="6"/>
      <c r="AGS607" s="6"/>
      <c r="AGT607" s="6"/>
      <c r="AGU607" s="6"/>
      <c r="AGV607" s="6"/>
      <c r="AGW607" s="6"/>
      <c r="AGX607" s="6"/>
      <c r="AGY607" s="6"/>
      <c r="AGZ607" s="6"/>
      <c r="AHA607" s="6"/>
      <c r="AHB607" s="6"/>
      <c r="AHC607" s="6"/>
      <c r="AHD607" s="6"/>
      <c r="AHE607" s="6"/>
      <c r="AHF607" s="6"/>
      <c r="AHG607" s="6"/>
      <c r="AHH607" s="6"/>
      <c r="AHI607" s="6"/>
      <c r="AHJ607" s="6"/>
      <c r="AHK607" s="6"/>
      <c r="AHL607" s="6"/>
      <c r="AHM607" s="6"/>
      <c r="AHN607" s="6"/>
      <c r="AHO607" s="6"/>
      <c r="AHP607" s="6"/>
      <c r="AHQ607" s="6"/>
      <c r="AHR607" s="6"/>
      <c r="AHS607" s="6"/>
      <c r="AHT607" s="6"/>
      <c r="AHU607" s="6"/>
      <c r="AHV607" s="6"/>
      <c r="AHW607" s="6"/>
      <c r="AHX607" s="6"/>
      <c r="AHY607" s="6"/>
      <c r="AHZ607" s="6"/>
      <c r="AIA607" s="6"/>
      <c r="AIB607" s="6"/>
      <c r="AIC607" s="6"/>
      <c r="AID607" s="6"/>
      <c r="AIE607" s="6"/>
      <c r="AIF607" s="6"/>
      <c r="AIG607" s="6"/>
      <c r="AIH607" s="6"/>
      <c r="AII607" s="6"/>
      <c r="AIJ607" s="6"/>
      <c r="AIK607" s="6"/>
      <c r="AIL607" s="6"/>
      <c r="AIM607" s="6"/>
      <c r="AIN607" s="6"/>
      <c r="AIO607" s="6"/>
      <c r="AIP607" s="6"/>
      <c r="AIQ607" s="6"/>
      <c r="AIR607" s="6"/>
      <c r="AIS607" s="6"/>
      <c r="AIT607" s="6"/>
      <c r="AIU607" s="6"/>
      <c r="AIV607" s="6"/>
      <c r="AIW607" s="6"/>
      <c r="AIX607" s="6"/>
      <c r="AIY607" s="6"/>
      <c r="AIZ607" s="6"/>
      <c r="AJA607" s="6"/>
      <c r="AJB607" s="6"/>
      <c r="AJC607" s="6"/>
      <c r="AJD607" s="6"/>
      <c r="AJE607" s="6"/>
      <c r="AJF607" s="6"/>
      <c r="AJG607" s="6"/>
      <c r="AJH607" s="6"/>
      <c r="AJI607" s="6"/>
      <c r="AJJ607" s="6"/>
      <c r="AJK607" s="6"/>
      <c r="AJL607" s="6"/>
      <c r="AJM607" s="6"/>
      <c r="AJN607" s="6"/>
      <c r="AJO607" s="6"/>
      <c r="AJP607" s="6"/>
      <c r="AJQ607" s="6"/>
      <c r="AJR607" s="6"/>
      <c r="AJS607" s="6"/>
      <c r="AJT607" s="6"/>
      <c r="AJU607" s="6"/>
      <c r="AJV607" s="6"/>
      <c r="AJW607" s="6"/>
      <c r="AJX607" s="6"/>
      <c r="AJY607" s="6"/>
      <c r="AJZ607" s="6"/>
      <c r="AKA607" s="6"/>
      <c r="AKB607" s="6"/>
      <c r="AKC607" s="6"/>
      <c r="AKD607" s="6"/>
      <c r="AKE607" s="6"/>
      <c r="AKF607" s="6"/>
      <c r="AKG607" s="6"/>
      <c r="AKH607" s="6"/>
      <c r="AKI607" s="6"/>
      <c r="AKJ607" s="6"/>
      <c r="AKK607" s="6"/>
      <c r="AKL607" s="6"/>
      <c r="AKM607" s="6"/>
      <c r="AKN607" s="6"/>
      <c r="AKO607" s="6"/>
      <c r="AKP607" s="6"/>
      <c r="AKQ607" s="6"/>
      <c r="AKR607" s="6"/>
      <c r="AKS607" s="6"/>
      <c r="AKT607" s="6"/>
      <c r="AKU607" s="6"/>
      <c r="AKV607" s="6"/>
      <c r="AKW607" s="6"/>
      <c r="AKX607" s="6"/>
      <c r="AKY607" s="6"/>
      <c r="AKZ607" s="6"/>
      <c r="ALA607" s="6"/>
      <c r="ALB607" s="6"/>
      <c r="ALC607" s="6"/>
      <c r="ALD607" s="6"/>
      <c r="ALE607" s="6"/>
      <c r="ALF607" s="6"/>
      <c r="ALG607" s="6"/>
      <c r="ALH607" s="6"/>
      <c r="ALI607" s="6"/>
      <c r="ALJ607" s="6"/>
      <c r="ALK607" s="6"/>
      <c r="ALL607" s="6"/>
      <c r="ALM607" s="6"/>
      <c r="ALN607" s="6"/>
      <c r="ALO607" s="6"/>
      <c r="ALP607" s="6"/>
      <c r="ALQ607" s="6"/>
      <c r="ALR607" s="6"/>
      <c r="ALS607" s="6"/>
      <c r="ALT607" s="6"/>
      <c r="ALU607" s="6"/>
      <c r="ALV607" s="6"/>
      <c r="ALW607" s="6"/>
      <c r="ALX607" s="6"/>
      <c r="ALY607" s="6"/>
      <c r="ALZ607" s="6"/>
      <c r="AMA607" s="6"/>
      <c r="AMB607" s="6"/>
      <c r="AMC607" s="6"/>
      <c r="AMD607" s="6"/>
      <c r="AME607" s="6"/>
      <c r="AMF607" s="6"/>
      <c r="AMG607" s="6"/>
      <c r="AMH607" s="6"/>
      <c r="AMI607" s="6"/>
      <c r="AMJ607" s="6"/>
      <c r="AMK607" s="6"/>
      <c r="AML607" s="6"/>
      <c r="AMM607" s="6"/>
      <c r="AMN607" s="6"/>
      <c r="AMO607" s="6"/>
      <c r="AMP607" s="6"/>
      <c r="AMQ607" s="6"/>
      <c r="AMR607" s="6"/>
      <c r="AMS607" s="6"/>
      <c r="AMT607" s="6"/>
      <c r="AMU607" s="6"/>
      <c r="AMV607" s="6"/>
      <c r="AMW607" s="6"/>
      <c r="AMX607" s="6"/>
    </row>
    <row r="608" spans="3:1038" s="28" customFormat="1" x14ac:dyDescent="0.25">
      <c r="C608" s="6" t="str">
        <f t="shared" si="275"/>
        <v>Whirlpool</v>
      </c>
      <c r="D608" s="6" t="str">
        <f t="shared" si="276"/>
        <v>HPSE2K50HD045VC 100 (WP)  (50 gal)</v>
      </c>
      <c r="E608" s="6">
        <f t="shared" si="277"/>
        <v>2601132</v>
      </c>
      <c r="F608" s="55">
        <f t="shared" si="278"/>
        <v>50</v>
      </c>
      <c r="G608" s="6" t="str">
        <f t="shared" si="279"/>
        <v>AOSmithSHPT50</v>
      </c>
      <c r="H608" s="114">
        <f t="shared" si="280"/>
        <v>0</v>
      </c>
      <c r="I608" s="152" t="str">
        <f t="shared" si="281"/>
        <v>WhirlpoolHPSE2K50C</v>
      </c>
      <c r="J608" s="114">
        <v>1</v>
      </c>
      <c r="K608" s="220">
        <v>0</v>
      </c>
      <c r="L608" s="91" t="s">
        <v>188</v>
      </c>
      <c r="M608" s="32">
        <v>1</v>
      </c>
      <c r="N608" s="75">
        <f t="shared" si="282"/>
        <v>26</v>
      </c>
      <c r="O608" s="12" t="s">
        <v>50</v>
      </c>
      <c r="P608" s="62">
        <f t="shared" si="273"/>
        <v>11</v>
      </c>
      <c r="Q608" s="164">
        <f t="shared" si="267"/>
        <v>2601132</v>
      </c>
      <c r="R608" s="59" t="str">
        <f t="shared" si="283"/>
        <v>HPSE2K50HD045VC 100 (WP)  (50 gal)</v>
      </c>
      <c r="S608" s="151">
        <f t="shared" si="268"/>
        <v>1</v>
      </c>
      <c r="T608" s="13" t="s">
        <v>154</v>
      </c>
      <c r="U608" s="14">
        <v>50</v>
      </c>
      <c r="V608" s="30" t="s">
        <v>160</v>
      </c>
      <c r="W608" s="80" t="s">
        <v>160</v>
      </c>
      <c r="X608" s="85" t="str">
        <f t="shared" si="269"/>
        <v>AOSmithSHPT50</v>
      </c>
      <c r="Y608" s="113">
        <v>0</v>
      </c>
      <c r="Z608" s="46" t="str">
        <f>[1]ESTAR_to_AWHS!I181</f>
        <v>4+</v>
      </c>
      <c r="AA608" s="47">
        <f>[1]ESTAR_to_AWHS!J181</f>
        <v>42591</v>
      </c>
      <c r="AB608" s="44" t="s">
        <v>80</v>
      </c>
      <c r="AC608" s="124" t="str">
        <f t="shared" si="284"/>
        <v>2,     2601132,   "HPSE2K50HD045VC 100 (WP)  (50 gal)"</v>
      </c>
      <c r="AD608" s="126" t="str">
        <f t="shared" si="274"/>
        <v>Whirlpool</v>
      </c>
      <c r="AE608" s="127" t="s">
        <v>696</v>
      </c>
      <c r="AF608" s="167">
        <f t="shared" si="270"/>
        <v>1</v>
      </c>
      <c r="AG608" s="124" t="str">
        <f t="shared" si="285"/>
        <v xml:space="preserve">          case  HPSE2K50HD045VC 100 (WP)  (50 gal)   :   "WhirlpoolHPSE2K50C"</v>
      </c>
      <c r="AH608" s="6" t="s">
        <v>1275</v>
      </c>
      <c r="AI608" s="6">
        <v>2.75</v>
      </c>
      <c r="AJ608" s="6">
        <v>1</v>
      </c>
      <c r="AK608"/>
      <c r="AL608" s="138" t="str">
        <f t="shared" si="286"/>
        <v/>
      </c>
      <c r="AM608" s="138" t="str">
        <f t="shared" si="287"/>
        <v/>
      </c>
      <c r="AN608"/>
      <c r="AO608"/>
      <c r="AP608"/>
      <c r="AQ608"/>
      <c r="AR608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6"/>
      <c r="IL608" s="6"/>
      <c r="IM608" s="6"/>
      <c r="IN608" s="6"/>
      <c r="IO608" s="6"/>
      <c r="IP608" s="6"/>
      <c r="IQ608" s="6"/>
      <c r="IR608" s="6"/>
      <c r="IS608" s="6"/>
      <c r="IT608" s="6"/>
      <c r="IU608" s="6"/>
      <c r="IV608" s="6"/>
      <c r="IW608" s="6"/>
      <c r="IX608" s="6"/>
      <c r="IY608" s="6"/>
      <c r="IZ608" s="6"/>
      <c r="JA608" s="6"/>
      <c r="JB608" s="6"/>
      <c r="JC608" s="6"/>
      <c r="JD608" s="6"/>
      <c r="JE608" s="6"/>
      <c r="JF608" s="6"/>
      <c r="JG608" s="6"/>
      <c r="JH608" s="6"/>
      <c r="JI608" s="6"/>
      <c r="JJ608" s="6"/>
      <c r="JK608" s="6"/>
      <c r="JL608" s="6"/>
      <c r="JM608" s="6"/>
      <c r="JN608" s="6"/>
      <c r="JO608" s="6"/>
      <c r="JP608" s="6"/>
      <c r="JQ608" s="6"/>
      <c r="JR608" s="6"/>
      <c r="JS608" s="6"/>
      <c r="JT608" s="6"/>
      <c r="JU608" s="6"/>
      <c r="JV608" s="6"/>
      <c r="JW608" s="6"/>
      <c r="JX608" s="6"/>
      <c r="JY608" s="6"/>
      <c r="JZ608" s="6"/>
      <c r="KA608" s="6"/>
      <c r="KB608" s="6"/>
      <c r="KC608" s="6"/>
      <c r="KD608" s="6"/>
      <c r="KE608" s="6"/>
      <c r="KF608" s="6"/>
      <c r="KG608" s="6"/>
      <c r="KH608" s="6"/>
      <c r="KI608" s="6"/>
      <c r="KJ608" s="6"/>
      <c r="KK608" s="6"/>
      <c r="KL608" s="6"/>
      <c r="KM608" s="6"/>
      <c r="KN608" s="6"/>
      <c r="KO608" s="6"/>
      <c r="KP608" s="6"/>
      <c r="KQ608" s="6"/>
      <c r="KR608" s="6"/>
      <c r="KS608" s="6"/>
      <c r="KT608" s="6"/>
      <c r="KU608" s="6"/>
      <c r="KV608" s="6"/>
      <c r="KW608" s="6"/>
      <c r="KX608" s="6"/>
      <c r="KY608" s="6"/>
      <c r="KZ608" s="6"/>
      <c r="LA608" s="6"/>
      <c r="LB608" s="6"/>
      <c r="LC608" s="6"/>
      <c r="LD608" s="6"/>
      <c r="LE608" s="6"/>
      <c r="LF608" s="6"/>
      <c r="LG608" s="6"/>
      <c r="LH608" s="6"/>
      <c r="LI608" s="6"/>
      <c r="LJ608" s="6"/>
      <c r="LK608" s="6"/>
      <c r="LL608" s="6"/>
      <c r="LM608" s="6"/>
      <c r="LN608" s="6"/>
      <c r="LO608" s="6"/>
      <c r="LP608" s="6"/>
      <c r="LQ608" s="6"/>
      <c r="LR608" s="6"/>
      <c r="LS608" s="6"/>
      <c r="LT608" s="6"/>
      <c r="LU608" s="6"/>
      <c r="LV608" s="6"/>
      <c r="LW608" s="6"/>
      <c r="LX608" s="6"/>
      <c r="LY608" s="6"/>
      <c r="LZ608" s="6"/>
      <c r="MA608" s="6"/>
      <c r="MB608" s="6"/>
      <c r="MC608" s="6"/>
      <c r="MD608" s="6"/>
      <c r="ME608" s="6"/>
      <c r="MF608" s="6"/>
      <c r="MG608" s="6"/>
      <c r="MH608" s="6"/>
      <c r="MI608" s="6"/>
      <c r="MJ608" s="6"/>
      <c r="MK608" s="6"/>
      <c r="ML608" s="6"/>
      <c r="MM608" s="6"/>
      <c r="MN608" s="6"/>
      <c r="MO608" s="6"/>
      <c r="MP608" s="6"/>
      <c r="MQ608" s="6"/>
      <c r="MR608" s="6"/>
      <c r="MS608" s="6"/>
      <c r="MT608" s="6"/>
      <c r="MU608" s="6"/>
      <c r="MV608" s="6"/>
      <c r="MW608" s="6"/>
      <c r="MX608" s="6"/>
      <c r="MY608" s="6"/>
      <c r="MZ608" s="6"/>
      <c r="NA608" s="6"/>
      <c r="NB608" s="6"/>
      <c r="NC608" s="6"/>
      <c r="ND608" s="6"/>
      <c r="NE608" s="6"/>
      <c r="NF608" s="6"/>
      <c r="NG608" s="6"/>
      <c r="NH608" s="6"/>
      <c r="NI608" s="6"/>
      <c r="NJ608" s="6"/>
      <c r="NK608" s="6"/>
      <c r="NL608" s="6"/>
      <c r="NM608" s="6"/>
      <c r="NN608" s="6"/>
      <c r="NO608" s="6"/>
      <c r="NP608" s="6"/>
      <c r="NQ608" s="6"/>
      <c r="NR608" s="6"/>
      <c r="NS608" s="6"/>
      <c r="NT608" s="6"/>
      <c r="NU608" s="6"/>
      <c r="NV608" s="6"/>
      <c r="NW608" s="6"/>
      <c r="NX608" s="6"/>
      <c r="NY608" s="6"/>
      <c r="NZ608" s="6"/>
      <c r="OA608" s="6"/>
      <c r="OB608" s="6"/>
      <c r="OC608" s="6"/>
      <c r="OD608" s="6"/>
      <c r="OE608" s="6"/>
      <c r="OF608" s="6"/>
      <c r="OG608" s="6"/>
      <c r="OH608" s="6"/>
      <c r="OI608" s="6"/>
      <c r="OJ608" s="6"/>
      <c r="OK608" s="6"/>
      <c r="OL608" s="6"/>
      <c r="OM608" s="6"/>
      <c r="ON608" s="6"/>
      <c r="OO608" s="6"/>
      <c r="OP608" s="6"/>
      <c r="OQ608" s="6"/>
      <c r="OR608" s="6"/>
      <c r="OS608" s="6"/>
      <c r="OT608" s="6"/>
      <c r="OU608" s="6"/>
      <c r="OV608" s="6"/>
      <c r="OW608" s="6"/>
      <c r="OX608" s="6"/>
      <c r="OY608" s="6"/>
      <c r="OZ608" s="6"/>
      <c r="PA608" s="6"/>
      <c r="PB608" s="6"/>
      <c r="PC608" s="6"/>
      <c r="PD608" s="6"/>
      <c r="PE608" s="6"/>
      <c r="PF608" s="6"/>
      <c r="PG608" s="6"/>
      <c r="PH608" s="6"/>
      <c r="PI608" s="6"/>
      <c r="PJ608" s="6"/>
      <c r="PK608" s="6"/>
      <c r="PL608" s="6"/>
      <c r="PM608" s="6"/>
      <c r="PN608" s="6"/>
      <c r="PO608" s="6"/>
      <c r="PP608" s="6"/>
      <c r="PQ608" s="6"/>
      <c r="PR608" s="6"/>
      <c r="PS608" s="6"/>
      <c r="PT608" s="6"/>
      <c r="PU608" s="6"/>
      <c r="PV608" s="6"/>
      <c r="PW608" s="6"/>
      <c r="PX608" s="6"/>
      <c r="PY608" s="6"/>
      <c r="PZ608" s="6"/>
      <c r="QA608" s="6"/>
      <c r="QB608" s="6"/>
      <c r="QC608" s="6"/>
      <c r="QD608" s="6"/>
      <c r="QE608" s="6"/>
      <c r="QF608" s="6"/>
      <c r="QG608" s="6"/>
      <c r="QH608" s="6"/>
      <c r="QI608" s="6"/>
      <c r="QJ608" s="6"/>
      <c r="QK608" s="6"/>
      <c r="QL608" s="6"/>
      <c r="QM608" s="6"/>
      <c r="QN608" s="6"/>
      <c r="QO608" s="6"/>
      <c r="QP608" s="6"/>
      <c r="QQ608" s="6"/>
      <c r="QR608" s="6"/>
      <c r="QS608" s="6"/>
      <c r="QT608" s="6"/>
      <c r="QU608" s="6"/>
      <c r="QV608" s="6"/>
      <c r="QW608" s="6"/>
      <c r="QX608" s="6"/>
      <c r="QY608" s="6"/>
      <c r="QZ608" s="6"/>
      <c r="RA608" s="6"/>
      <c r="RB608" s="6"/>
      <c r="RC608" s="6"/>
      <c r="RD608" s="6"/>
      <c r="RE608" s="6"/>
      <c r="RF608" s="6"/>
      <c r="RG608" s="6"/>
      <c r="RH608" s="6"/>
      <c r="RI608" s="6"/>
      <c r="RJ608" s="6"/>
      <c r="RK608" s="6"/>
      <c r="RL608" s="6"/>
      <c r="RM608" s="6"/>
      <c r="RN608" s="6"/>
      <c r="RO608" s="6"/>
      <c r="RP608" s="6"/>
      <c r="RQ608" s="6"/>
      <c r="RR608" s="6"/>
      <c r="RS608" s="6"/>
      <c r="RT608" s="6"/>
      <c r="RU608" s="6"/>
      <c r="RV608" s="6"/>
      <c r="RW608" s="6"/>
      <c r="RX608" s="6"/>
      <c r="RY608" s="6"/>
      <c r="RZ608" s="6"/>
      <c r="SA608" s="6"/>
      <c r="SB608" s="6"/>
      <c r="SC608" s="6"/>
      <c r="SD608" s="6"/>
      <c r="SE608" s="6"/>
      <c r="SF608" s="6"/>
      <c r="SG608" s="6"/>
      <c r="SH608" s="6"/>
      <c r="SI608" s="6"/>
      <c r="SJ608" s="6"/>
      <c r="SK608" s="6"/>
      <c r="SL608" s="6"/>
      <c r="SM608" s="6"/>
      <c r="SN608" s="6"/>
      <c r="SO608" s="6"/>
      <c r="SP608" s="6"/>
      <c r="SQ608" s="6"/>
      <c r="SR608" s="6"/>
      <c r="SS608" s="6"/>
      <c r="ST608" s="6"/>
      <c r="SU608" s="6"/>
      <c r="SV608" s="6"/>
      <c r="SW608" s="6"/>
      <c r="SX608" s="6"/>
      <c r="SY608" s="6"/>
      <c r="SZ608" s="6"/>
      <c r="TA608" s="6"/>
      <c r="TB608" s="6"/>
      <c r="TC608" s="6"/>
      <c r="TD608" s="6"/>
      <c r="TE608" s="6"/>
      <c r="TF608" s="6"/>
      <c r="TG608" s="6"/>
      <c r="TH608" s="6"/>
      <c r="TI608" s="6"/>
      <c r="TJ608" s="6"/>
      <c r="TK608" s="6"/>
      <c r="TL608" s="6"/>
      <c r="TM608" s="6"/>
      <c r="TN608" s="6"/>
      <c r="TO608" s="6"/>
      <c r="TP608" s="6"/>
      <c r="TQ608" s="6"/>
      <c r="TR608" s="6"/>
      <c r="TS608" s="6"/>
      <c r="TT608" s="6"/>
      <c r="TU608" s="6"/>
      <c r="TV608" s="6"/>
      <c r="TW608" s="6"/>
      <c r="TX608" s="6"/>
      <c r="TY608" s="6"/>
      <c r="TZ608" s="6"/>
      <c r="UA608" s="6"/>
      <c r="UB608" s="6"/>
      <c r="UC608" s="6"/>
      <c r="UD608" s="6"/>
      <c r="UE608" s="6"/>
      <c r="UF608" s="6"/>
      <c r="UG608" s="6"/>
      <c r="UH608" s="6"/>
      <c r="UI608" s="6"/>
      <c r="UJ608" s="6"/>
      <c r="UK608" s="6"/>
      <c r="UL608" s="6"/>
      <c r="UM608" s="6"/>
      <c r="UN608" s="6"/>
      <c r="UO608" s="6"/>
      <c r="UP608" s="6"/>
      <c r="UQ608" s="6"/>
      <c r="UR608" s="6"/>
      <c r="US608" s="6"/>
      <c r="UT608" s="6"/>
      <c r="UU608" s="6"/>
      <c r="UV608" s="6"/>
      <c r="UW608" s="6"/>
      <c r="UX608" s="6"/>
      <c r="UY608" s="6"/>
      <c r="UZ608" s="6"/>
      <c r="VA608" s="6"/>
      <c r="VB608" s="6"/>
      <c r="VC608" s="6"/>
      <c r="VD608" s="6"/>
      <c r="VE608" s="6"/>
      <c r="VF608" s="6"/>
      <c r="VG608" s="6"/>
      <c r="VH608" s="6"/>
      <c r="VI608" s="6"/>
      <c r="VJ608" s="6"/>
      <c r="VK608" s="6"/>
      <c r="VL608" s="6"/>
      <c r="VM608" s="6"/>
      <c r="VN608" s="6"/>
      <c r="VO608" s="6"/>
      <c r="VP608" s="6"/>
      <c r="VQ608" s="6"/>
      <c r="VR608" s="6"/>
      <c r="VS608" s="6"/>
      <c r="VT608" s="6"/>
      <c r="VU608" s="6"/>
      <c r="VV608" s="6"/>
      <c r="VW608" s="6"/>
      <c r="VX608" s="6"/>
      <c r="VY608" s="6"/>
      <c r="VZ608" s="6"/>
      <c r="WA608" s="6"/>
      <c r="WB608" s="6"/>
      <c r="WC608" s="6"/>
      <c r="WD608" s="6"/>
      <c r="WE608" s="6"/>
      <c r="WF608" s="6"/>
      <c r="WG608" s="6"/>
      <c r="WH608" s="6"/>
      <c r="WI608" s="6"/>
      <c r="WJ608" s="6"/>
      <c r="WK608" s="6"/>
      <c r="WL608" s="6"/>
      <c r="WM608" s="6"/>
      <c r="WN608" s="6"/>
      <c r="WO608" s="6"/>
      <c r="WP608" s="6"/>
      <c r="WQ608" s="6"/>
      <c r="WR608" s="6"/>
      <c r="WS608" s="6"/>
      <c r="WT608" s="6"/>
      <c r="WU608" s="6"/>
      <c r="WV608" s="6"/>
      <c r="WW608" s="6"/>
      <c r="WX608" s="6"/>
      <c r="WY608" s="6"/>
      <c r="WZ608" s="6"/>
      <c r="XA608" s="6"/>
      <c r="XB608" s="6"/>
      <c r="XC608" s="6"/>
      <c r="XD608" s="6"/>
      <c r="XE608" s="6"/>
      <c r="XF608" s="6"/>
      <c r="XG608" s="6"/>
      <c r="XH608" s="6"/>
      <c r="XI608" s="6"/>
      <c r="XJ608" s="6"/>
      <c r="XK608" s="6"/>
      <c r="XL608" s="6"/>
      <c r="XM608" s="6"/>
      <c r="XN608" s="6"/>
      <c r="XO608" s="6"/>
      <c r="XP608" s="6"/>
      <c r="XQ608" s="6"/>
      <c r="XR608" s="6"/>
      <c r="XS608" s="6"/>
      <c r="XT608" s="6"/>
      <c r="XU608" s="6"/>
      <c r="XV608" s="6"/>
      <c r="XW608" s="6"/>
      <c r="XX608" s="6"/>
      <c r="XY608" s="6"/>
      <c r="XZ608" s="6"/>
      <c r="YA608" s="6"/>
      <c r="YB608" s="6"/>
      <c r="YC608" s="6"/>
      <c r="YD608" s="6"/>
      <c r="YE608" s="6"/>
      <c r="YF608" s="6"/>
      <c r="YG608" s="6"/>
      <c r="YH608" s="6"/>
      <c r="YI608" s="6"/>
      <c r="YJ608" s="6"/>
      <c r="YK608" s="6"/>
      <c r="YL608" s="6"/>
      <c r="YM608" s="6"/>
      <c r="YN608" s="6"/>
      <c r="YO608" s="6"/>
      <c r="YP608" s="6"/>
      <c r="YQ608" s="6"/>
      <c r="YR608" s="6"/>
      <c r="YS608" s="6"/>
      <c r="YT608" s="6"/>
      <c r="YU608" s="6"/>
      <c r="YV608" s="6"/>
      <c r="YW608" s="6"/>
      <c r="YX608" s="6"/>
      <c r="YY608" s="6"/>
      <c r="YZ608" s="6"/>
      <c r="ZA608" s="6"/>
      <c r="ZB608" s="6"/>
      <c r="ZC608" s="6"/>
      <c r="ZD608" s="6"/>
      <c r="ZE608" s="6"/>
      <c r="ZF608" s="6"/>
      <c r="ZG608" s="6"/>
      <c r="ZH608" s="6"/>
      <c r="ZI608" s="6"/>
      <c r="ZJ608" s="6"/>
      <c r="ZK608" s="6"/>
      <c r="ZL608" s="6"/>
      <c r="ZM608" s="6"/>
      <c r="ZN608" s="6"/>
      <c r="ZO608" s="6"/>
      <c r="ZP608" s="6"/>
      <c r="ZQ608" s="6"/>
      <c r="ZR608" s="6"/>
      <c r="ZS608" s="6"/>
      <c r="ZT608" s="6"/>
      <c r="ZU608" s="6"/>
      <c r="ZV608" s="6"/>
      <c r="ZW608" s="6"/>
      <c r="ZX608" s="6"/>
      <c r="ZY608" s="6"/>
      <c r="ZZ608" s="6"/>
      <c r="AAA608" s="6"/>
      <c r="AAB608" s="6"/>
      <c r="AAC608" s="6"/>
      <c r="AAD608" s="6"/>
      <c r="AAE608" s="6"/>
      <c r="AAF608" s="6"/>
      <c r="AAG608" s="6"/>
      <c r="AAH608" s="6"/>
      <c r="AAI608" s="6"/>
      <c r="AAJ608" s="6"/>
      <c r="AAK608" s="6"/>
      <c r="AAL608" s="6"/>
      <c r="AAM608" s="6"/>
      <c r="AAN608" s="6"/>
      <c r="AAO608" s="6"/>
      <c r="AAP608" s="6"/>
      <c r="AAQ608" s="6"/>
      <c r="AAR608" s="6"/>
      <c r="AAS608" s="6"/>
      <c r="AAT608" s="6"/>
      <c r="AAU608" s="6"/>
      <c r="AAV608" s="6"/>
      <c r="AAW608" s="6"/>
      <c r="AAX608" s="6"/>
      <c r="AAY608" s="6"/>
      <c r="AAZ608" s="6"/>
      <c r="ABA608" s="6"/>
      <c r="ABB608" s="6"/>
      <c r="ABC608" s="6"/>
      <c r="ABD608" s="6"/>
      <c r="ABE608" s="6"/>
      <c r="ABF608" s="6"/>
      <c r="ABG608" s="6"/>
      <c r="ABH608" s="6"/>
      <c r="ABI608" s="6"/>
      <c r="ABJ608" s="6"/>
      <c r="ABK608" s="6"/>
      <c r="ABL608" s="6"/>
      <c r="ABM608" s="6"/>
      <c r="ABN608" s="6"/>
      <c r="ABO608" s="6"/>
      <c r="ABP608" s="6"/>
      <c r="ABQ608" s="6"/>
      <c r="ABR608" s="6"/>
      <c r="ABS608" s="6"/>
      <c r="ABT608" s="6"/>
      <c r="ABU608" s="6"/>
      <c r="ABV608" s="6"/>
      <c r="ABW608" s="6"/>
      <c r="ABX608" s="6"/>
      <c r="ABY608" s="6"/>
      <c r="ABZ608" s="6"/>
      <c r="ACA608" s="6"/>
      <c r="ACB608" s="6"/>
      <c r="ACC608" s="6"/>
      <c r="ACD608" s="6"/>
      <c r="ACE608" s="6"/>
      <c r="ACF608" s="6"/>
      <c r="ACG608" s="6"/>
      <c r="ACH608" s="6"/>
      <c r="ACI608" s="6"/>
      <c r="ACJ608" s="6"/>
      <c r="ACK608" s="6"/>
      <c r="ACL608" s="6"/>
      <c r="ACM608" s="6"/>
      <c r="ACN608" s="6"/>
      <c r="ACO608" s="6"/>
      <c r="ACP608" s="6"/>
      <c r="ACQ608" s="6"/>
      <c r="ACR608" s="6"/>
      <c r="ACS608" s="6"/>
      <c r="ACT608" s="6"/>
      <c r="ACU608" s="6"/>
      <c r="ACV608" s="6"/>
      <c r="ACW608" s="6"/>
      <c r="ACX608" s="6"/>
      <c r="ACY608" s="6"/>
      <c r="ACZ608" s="6"/>
      <c r="ADA608" s="6"/>
      <c r="ADB608" s="6"/>
      <c r="ADC608" s="6"/>
      <c r="ADD608" s="6"/>
      <c r="ADE608" s="6"/>
      <c r="ADF608" s="6"/>
      <c r="ADG608" s="6"/>
      <c r="ADH608" s="6"/>
      <c r="ADI608" s="6"/>
      <c r="ADJ608" s="6"/>
      <c r="ADK608" s="6"/>
      <c r="ADL608" s="6"/>
      <c r="ADM608" s="6"/>
      <c r="ADN608" s="6"/>
      <c r="ADO608" s="6"/>
      <c r="ADP608" s="6"/>
      <c r="ADQ608" s="6"/>
      <c r="ADR608" s="6"/>
      <c r="ADS608" s="6"/>
      <c r="ADT608" s="6"/>
      <c r="ADU608" s="6"/>
      <c r="ADV608" s="6"/>
      <c r="ADW608" s="6"/>
      <c r="ADX608" s="6"/>
      <c r="ADY608" s="6"/>
      <c r="ADZ608" s="6"/>
      <c r="AEA608" s="6"/>
      <c r="AEB608" s="6"/>
      <c r="AEC608" s="6"/>
      <c r="AED608" s="6"/>
      <c r="AEE608" s="6"/>
      <c r="AEF608" s="6"/>
      <c r="AEG608" s="6"/>
      <c r="AEH608" s="6"/>
      <c r="AEI608" s="6"/>
      <c r="AEJ608" s="6"/>
      <c r="AEK608" s="6"/>
      <c r="AEL608" s="6"/>
      <c r="AEM608" s="6"/>
      <c r="AEN608" s="6"/>
      <c r="AEO608" s="6"/>
      <c r="AEP608" s="6"/>
      <c r="AEQ608" s="6"/>
      <c r="AER608" s="6"/>
      <c r="AES608" s="6"/>
      <c r="AET608" s="6"/>
      <c r="AEU608" s="6"/>
      <c r="AEV608" s="6"/>
      <c r="AEW608" s="6"/>
      <c r="AEX608" s="6"/>
      <c r="AEY608" s="6"/>
      <c r="AEZ608" s="6"/>
      <c r="AFA608" s="6"/>
      <c r="AFB608" s="6"/>
      <c r="AFC608" s="6"/>
      <c r="AFD608" s="6"/>
      <c r="AFE608" s="6"/>
      <c r="AFF608" s="6"/>
      <c r="AFG608" s="6"/>
      <c r="AFH608" s="6"/>
      <c r="AFI608" s="6"/>
      <c r="AFJ608" s="6"/>
      <c r="AFK608" s="6"/>
      <c r="AFL608" s="6"/>
      <c r="AFM608" s="6"/>
      <c r="AFN608" s="6"/>
      <c r="AFO608" s="6"/>
      <c r="AFP608" s="6"/>
      <c r="AFQ608" s="6"/>
      <c r="AFR608" s="6"/>
      <c r="AFS608" s="6"/>
      <c r="AFT608" s="6"/>
      <c r="AFU608" s="6"/>
      <c r="AFV608" s="6"/>
      <c r="AFW608" s="6"/>
      <c r="AFX608" s="6"/>
      <c r="AFY608" s="6"/>
      <c r="AFZ608" s="6"/>
      <c r="AGA608" s="6"/>
      <c r="AGB608" s="6"/>
      <c r="AGC608" s="6"/>
      <c r="AGD608" s="6"/>
      <c r="AGE608" s="6"/>
      <c r="AGF608" s="6"/>
      <c r="AGG608" s="6"/>
      <c r="AGH608" s="6"/>
      <c r="AGI608" s="6"/>
      <c r="AGJ608" s="6"/>
      <c r="AGK608" s="6"/>
      <c r="AGL608" s="6"/>
      <c r="AGM608" s="6"/>
      <c r="AGN608" s="6"/>
      <c r="AGO608" s="6"/>
      <c r="AGP608" s="6"/>
      <c r="AGQ608" s="6"/>
      <c r="AGR608" s="6"/>
      <c r="AGS608" s="6"/>
      <c r="AGT608" s="6"/>
      <c r="AGU608" s="6"/>
      <c r="AGV608" s="6"/>
      <c r="AGW608" s="6"/>
      <c r="AGX608" s="6"/>
      <c r="AGY608" s="6"/>
      <c r="AGZ608" s="6"/>
      <c r="AHA608" s="6"/>
      <c r="AHB608" s="6"/>
      <c r="AHC608" s="6"/>
      <c r="AHD608" s="6"/>
      <c r="AHE608" s="6"/>
      <c r="AHF608" s="6"/>
      <c r="AHG608" s="6"/>
      <c r="AHH608" s="6"/>
      <c r="AHI608" s="6"/>
      <c r="AHJ608" s="6"/>
      <c r="AHK608" s="6"/>
      <c r="AHL608" s="6"/>
      <c r="AHM608" s="6"/>
      <c r="AHN608" s="6"/>
      <c r="AHO608" s="6"/>
      <c r="AHP608" s="6"/>
      <c r="AHQ608" s="6"/>
      <c r="AHR608" s="6"/>
      <c r="AHS608" s="6"/>
      <c r="AHT608" s="6"/>
      <c r="AHU608" s="6"/>
      <c r="AHV608" s="6"/>
      <c r="AHW608" s="6"/>
      <c r="AHX608" s="6"/>
      <c r="AHY608" s="6"/>
      <c r="AHZ608" s="6"/>
      <c r="AIA608" s="6"/>
      <c r="AIB608" s="6"/>
      <c r="AIC608" s="6"/>
      <c r="AID608" s="6"/>
      <c r="AIE608" s="6"/>
      <c r="AIF608" s="6"/>
      <c r="AIG608" s="6"/>
      <c r="AIH608" s="6"/>
      <c r="AII608" s="6"/>
      <c r="AIJ608" s="6"/>
      <c r="AIK608" s="6"/>
      <c r="AIL608" s="6"/>
      <c r="AIM608" s="6"/>
      <c r="AIN608" s="6"/>
      <c r="AIO608" s="6"/>
      <c r="AIP608" s="6"/>
      <c r="AIQ608" s="6"/>
      <c r="AIR608" s="6"/>
      <c r="AIS608" s="6"/>
      <c r="AIT608" s="6"/>
      <c r="AIU608" s="6"/>
      <c r="AIV608" s="6"/>
      <c r="AIW608" s="6"/>
      <c r="AIX608" s="6"/>
      <c r="AIY608" s="6"/>
      <c r="AIZ608" s="6"/>
      <c r="AJA608" s="6"/>
      <c r="AJB608" s="6"/>
      <c r="AJC608" s="6"/>
      <c r="AJD608" s="6"/>
      <c r="AJE608" s="6"/>
      <c r="AJF608" s="6"/>
      <c r="AJG608" s="6"/>
      <c r="AJH608" s="6"/>
      <c r="AJI608" s="6"/>
      <c r="AJJ608" s="6"/>
      <c r="AJK608" s="6"/>
      <c r="AJL608" s="6"/>
      <c r="AJM608" s="6"/>
      <c r="AJN608" s="6"/>
      <c r="AJO608" s="6"/>
      <c r="AJP608" s="6"/>
      <c r="AJQ608" s="6"/>
      <c r="AJR608" s="6"/>
      <c r="AJS608" s="6"/>
      <c r="AJT608" s="6"/>
      <c r="AJU608" s="6"/>
      <c r="AJV608" s="6"/>
      <c r="AJW608" s="6"/>
      <c r="AJX608" s="6"/>
      <c r="AJY608" s="6"/>
      <c r="AJZ608" s="6"/>
      <c r="AKA608" s="6"/>
      <c r="AKB608" s="6"/>
      <c r="AKC608" s="6"/>
      <c r="AKD608" s="6"/>
      <c r="AKE608" s="6"/>
      <c r="AKF608" s="6"/>
      <c r="AKG608" s="6"/>
      <c r="AKH608" s="6"/>
      <c r="AKI608" s="6"/>
      <c r="AKJ608" s="6"/>
      <c r="AKK608" s="6"/>
      <c r="AKL608" s="6"/>
      <c r="AKM608" s="6"/>
      <c r="AKN608" s="6"/>
      <c r="AKO608" s="6"/>
      <c r="AKP608" s="6"/>
      <c r="AKQ608" s="6"/>
      <c r="AKR608" s="6"/>
      <c r="AKS608" s="6"/>
      <c r="AKT608" s="6"/>
      <c r="AKU608" s="6"/>
      <c r="AKV608" s="6"/>
      <c r="AKW608" s="6"/>
      <c r="AKX608" s="6"/>
      <c r="AKY608" s="6"/>
      <c r="AKZ608" s="6"/>
      <c r="ALA608" s="6"/>
      <c r="ALB608" s="6"/>
      <c r="ALC608" s="6"/>
      <c r="ALD608" s="6"/>
      <c r="ALE608" s="6"/>
      <c r="ALF608" s="6"/>
      <c r="ALG608" s="6"/>
      <c r="ALH608" s="6"/>
      <c r="ALI608" s="6"/>
      <c r="ALJ608" s="6"/>
      <c r="ALK608" s="6"/>
      <c r="ALL608" s="6"/>
      <c r="ALM608" s="6"/>
      <c r="ALN608" s="6"/>
      <c r="ALO608" s="6"/>
      <c r="ALP608" s="6"/>
      <c r="ALQ608" s="6"/>
      <c r="ALR608" s="6"/>
      <c r="ALS608" s="6"/>
      <c r="ALT608" s="6"/>
      <c r="ALU608" s="6"/>
      <c r="ALV608" s="6"/>
      <c r="ALW608" s="6"/>
      <c r="ALX608" s="6"/>
      <c r="ALY608" s="6"/>
      <c r="ALZ608" s="6"/>
      <c r="AMA608" s="6"/>
      <c r="AMB608" s="6"/>
      <c r="AMC608" s="6"/>
      <c r="AMD608" s="6"/>
      <c r="AME608" s="6"/>
      <c r="AMF608" s="6"/>
      <c r="AMG608" s="6"/>
      <c r="AMH608" s="6"/>
      <c r="AMI608" s="6"/>
      <c r="AMJ608" s="6"/>
      <c r="AMK608" s="6"/>
      <c r="AML608" s="6"/>
      <c r="AMM608" s="6"/>
      <c r="AMN608" s="6"/>
      <c r="AMO608" s="6"/>
      <c r="AMP608" s="6"/>
      <c r="AMQ608" s="6"/>
      <c r="AMR608" s="6"/>
      <c r="AMS608" s="6"/>
      <c r="AMT608" s="6"/>
      <c r="AMU608" s="6"/>
      <c r="AMV608" s="6"/>
      <c r="AMW608" s="6"/>
      <c r="AMX608" s="6"/>
    </row>
    <row r="609" spans="1:1038" s="18" customFormat="1" x14ac:dyDescent="0.25">
      <c r="C609" s="6" t="str">
        <f t="shared" si="275"/>
        <v>Whirlpool</v>
      </c>
      <c r="D609" s="6" t="str">
        <f t="shared" si="276"/>
        <v>HPSE2K80HD045V  (80 gal)</v>
      </c>
      <c r="E609" s="6">
        <f t="shared" si="277"/>
        <v>2601212</v>
      </c>
      <c r="F609" s="55">
        <f t="shared" si="278"/>
        <v>80</v>
      </c>
      <c r="G609" s="6" t="str">
        <f t="shared" si="279"/>
        <v>AOSmithPHPT80</v>
      </c>
      <c r="H609" s="114">
        <f t="shared" si="280"/>
        <v>0</v>
      </c>
      <c r="I609" s="152" t="str">
        <f t="shared" si="281"/>
        <v>WhirlpoolHPSE2K80</v>
      </c>
      <c r="J609" s="114">
        <v>1</v>
      </c>
      <c r="K609" s="220">
        <v>0</v>
      </c>
      <c r="L609" s="91" t="s">
        <v>188</v>
      </c>
      <c r="M609" s="32">
        <v>1</v>
      </c>
      <c r="N609" s="75">
        <f t="shared" si="282"/>
        <v>26</v>
      </c>
      <c r="O609" s="12" t="s">
        <v>50</v>
      </c>
      <c r="P609" s="62">
        <f t="shared" si="273"/>
        <v>12</v>
      </c>
      <c r="Q609" s="164">
        <f t="shared" si="267"/>
        <v>2601212</v>
      </c>
      <c r="R609" s="59" t="str">
        <f t="shared" si="283"/>
        <v>HPSE2K80HD045V  (80 gal)</v>
      </c>
      <c r="S609" s="151">
        <f t="shared" si="268"/>
        <v>1</v>
      </c>
      <c r="T609" s="13" t="s">
        <v>155</v>
      </c>
      <c r="U609" s="14">
        <v>80</v>
      </c>
      <c r="V609" s="30" t="s">
        <v>161</v>
      </c>
      <c r="W609" s="80" t="s">
        <v>105</v>
      </c>
      <c r="X609" s="85" t="str">
        <f t="shared" si="269"/>
        <v>AOSmithPHPT80</v>
      </c>
      <c r="Y609" s="113">
        <v>0</v>
      </c>
      <c r="Z609" s="46" t="str">
        <f>[1]ESTAR_to_AWHS!I184</f>
        <v>2-3</v>
      </c>
      <c r="AA609" s="47">
        <f>[1]ESTAR_to_AWHS!J184</f>
        <v>41666</v>
      </c>
      <c r="AB609" s="44" t="s">
        <v>80</v>
      </c>
      <c r="AC609" s="124" t="str">
        <f t="shared" si="284"/>
        <v>2,     2601212,   "HPSE2K80HD045V  (80 gal)"</v>
      </c>
      <c r="AD609" s="126" t="str">
        <f t="shared" si="274"/>
        <v>Whirlpool</v>
      </c>
      <c r="AE609" s="128" t="s">
        <v>697</v>
      </c>
      <c r="AF609" s="167">
        <f t="shared" si="270"/>
        <v>1</v>
      </c>
      <c r="AG609" s="124" t="str">
        <f t="shared" si="285"/>
        <v xml:space="preserve">          case  HPSE2K80HD045V  (80 gal)   :   "WhirlpoolHPSE2K80"</v>
      </c>
      <c r="AH609" s="6" t="s">
        <v>1275</v>
      </c>
      <c r="AI609" s="6">
        <v>2.72</v>
      </c>
      <c r="AJ609" s="6">
        <v>1</v>
      </c>
      <c r="AK609"/>
      <c r="AL609" s="138" t="str">
        <f t="shared" si="286"/>
        <v/>
      </c>
      <c r="AM609" s="138" t="str">
        <f t="shared" si="287"/>
        <v/>
      </c>
      <c r="AN609"/>
      <c r="AO609"/>
      <c r="AP609"/>
      <c r="AQ609"/>
      <c r="AR609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/>
      <c r="IK609" s="6"/>
      <c r="IL609" s="6"/>
      <c r="IM609" s="6"/>
      <c r="IN609" s="6"/>
      <c r="IO609" s="6"/>
      <c r="IP609" s="6"/>
      <c r="IQ609" s="6"/>
      <c r="IR609" s="6"/>
      <c r="IS609" s="6"/>
      <c r="IT609" s="6"/>
      <c r="IU609" s="6"/>
      <c r="IV609" s="6"/>
      <c r="IW609" s="6"/>
      <c r="IX609" s="6"/>
      <c r="IY609" s="6"/>
      <c r="IZ609" s="6"/>
      <c r="JA609" s="6"/>
      <c r="JB609" s="6"/>
      <c r="JC609" s="6"/>
      <c r="JD609" s="6"/>
      <c r="JE609" s="6"/>
      <c r="JF609" s="6"/>
      <c r="JG609" s="6"/>
      <c r="JH609" s="6"/>
      <c r="JI609" s="6"/>
      <c r="JJ609" s="6"/>
      <c r="JK609" s="6"/>
      <c r="JL609" s="6"/>
      <c r="JM609" s="6"/>
      <c r="JN609" s="6"/>
      <c r="JO609" s="6"/>
      <c r="JP609" s="6"/>
      <c r="JQ609" s="6"/>
      <c r="JR609" s="6"/>
      <c r="JS609" s="6"/>
      <c r="JT609" s="6"/>
      <c r="JU609" s="6"/>
      <c r="JV609" s="6"/>
      <c r="JW609" s="6"/>
      <c r="JX609" s="6"/>
      <c r="JY609" s="6"/>
      <c r="JZ609" s="6"/>
      <c r="KA609" s="6"/>
      <c r="KB609" s="6"/>
      <c r="KC609" s="6"/>
      <c r="KD609" s="6"/>
      <c r="KE609" s="6"/>
      <c r="KF609" s="6"/>
      <c r="KG609" s="6"/>
      <c r="KH609" s="6"/>
      <c r="KI609" s="6"/>
      <c r="KJ609" s="6"/>
      <c r="KK609" s="6"/>
      <c r="KL609" s="6"/>
      <c r="KM609" s="6"/>
      <c r="KN609" s="6"/>
      <c r="KO609" s="6"/>
      <c r="KP609" s="6"/>
      <c r="KQ609" s="6"/>
      <c r="KR609" s="6"/>
      <c r="KS609" s="6"/>
      <c r="KT609" s="6"/>
      <c r="KU609" s="6"/>
      <c r="KV609" s="6"/>
      <c r="KW609" s="6"/>
      <c r="KX609" s="6"/>
      <c r="KY609" s="6"/>
      <c r="KZ609" s="6"/>
      <c r="LA609" s="6"/>
      <c r="LB609" s="6"/>
      <c r="LC609" s="6"/>
      <c r="LD609" s="6"/>
      <c r="LE609" s="6"/>
      <c r="LF609" s="6"/>
      <c r="LG609" s="6"/>
      <c r="LH609" s="6"/>
      <c r="LI609" s="6"/>
      <c r="LJ609" s="6"/>
      <c r="LK609" s="6"/>
      <c r="LL609" s="6"/>
      <c r="LM609" s="6"/>
      <c r="LN609" s="6"/>
      <c r="LO609" s="6"/>
      <c r="LP609" s="6"/>
      <c r="LQ609" s="6"/>
      <c r="LR609" s="6"/>
      <c r="LS609" s="6"/>
      <c r="LT609" s="6"/>
      <c r="LU609" s="6"/>
      <c r="LV609" s="6"/>
      <c r="LW609" s="6"/>
      <c r="LX609" s="6"/>
      <c r="LY609" s="6"/>
      <c r="LZ609" s="6"/>
      <c r="MA609" s="6"/>
      <c r="MB609" s="6"/>
      <c r="MC609" s="6"/>
      <c r="MD609" s="6"/>
      <c r="ME609" s="6"/>
      <c r="MF609" s="6"/>
      <c r="MG609" s="6"/>
      <c r="MH609" s="6"/>
      <c r="MI609" s="6"/>
      <c r="MJ609" s="6"/>
      <c r="MK609" s="6"/>
      <c r="ML609" s="6"/>
      <c r="MM609" s="6"/>
      <c r="MN609" s="6"/>
      <c r="MO609" s="6"/>
      <c r="MP609" s="6"/>
      <c r="MQ609" s="6"/>
      <c r="MR609" s="6"/>
      <c r="MS609" s="6"/>
      <c r="MT609" s="6"/>
      <c r="MU609" s="6"/>
      <c r="MV609" s="6"/>
      <c r="MW609" s="6"/>
      <c r="MX609" s="6"/>
      <c r="MY609" s="6"/>
      <c r="MZ609" s="6"/>
      <c r="NA609" s="6"/>
      <c r="NB609" s="6"/>
      <c r="NC609" s="6"/>
      <c r="ND609" s="6"/>
      <c r="NE609" s="6"/>
      <c r="NF609" s="6"/>
      <c r="NG609" s="6"/>
      <c r="NH609" s="6"/>
      <c r="NI609" s="6"/>
      <c r="NJ609" s="6"/>
      <c r="NK609" s="6"/>
      <c r="NL609" s="6"/>
      <c r="NM609" s="6"/>
      <c r="NN609" s="6"/>
      <c r="NO609" s="6"/>
      <c r="NP609" s="6"/>
      <c r="NQ609" s="6"/>
      <c r="NR609" s="6"/>
      <c r="NS609" s="6"/>
      <c r="NT609" s="6"/>
      <c r="NU609" s="6"/>
      <c r="NV609" s="6"/>
      <c r="NW609" s="6"/>
      <c r="NX609" s="6"/>
      <c r="NY609" s="6"/>
      <c r="NZ609" s="6"/>
      <c r="OA609" s="6"/>
      <c r="OB609" s="6"/>
      <c r="OC609" s="6"/>
      <c r="OD609" s="6"/>
      <c r="OE609" s="6"/>
      <c r="OF609" s="6"/>
      <c r="OG609" s="6"/>
      <c r="OH609" s="6"/>
      <c r="OI609" s="6"/>
      <c r="OJ609" s="6"/>
      <c r="OK609" s="6"/>
      <c r="OL609" s="6"/>
      <c r="OM609" s="6"/>
      <c r="ON609" s="6"/>
      <c r="OO609" s="6"/>
      <c r="OP609" s="6"/>
      <c r="OQ609" s="6"/>
      <c r="OR609" s="6"/>
      <c r="OS609" s="6"/>
      <c r="OT609" s="6"/>
      <c r="OU609" s="6"/>
      <c r="OV609" s="6"/>
      <c r="OW609" s="6"/>
      <c r="OX609" s="6"/>
      <c r="OY609" s="6"/>
      <c r="OZ609" s="6"/>
      <c r="PA609" s="6"/>
      <c r="PB609" s="6"/>
      <c r="PC609" s="6"/>
      <c r="PD609" s="6"/>
      <c r="PE609" s="6"/>
      <c r="PF609" s="6"/>
      <c r="PG609" s="6"/>
      <c r="PH609" s="6"/>
      <c r="PI609" s="6"/>
      <c r="PJ609" s="6"/>
      <c r="PK609" s="6"/>
      <c r="PL609" s="6"/>
      <c r="PM609" s="6"/>
      <c r="PN609" s="6"/>
      <c r="PO609" s="6"/>
      <c r="PP609" s="6"/>
      <c r="PQ609" s="6"/>
      <c r="PR609" s="6"/>
      <c r="PS609" s="6"/>
      <c r="PT609" s="6"/>
      <c r="PU609" s="6"/>
      <c r="PV609" s="6"/>
      <c r="PW609" s="6"/>
      <c r="PX609" s="6"/>
      <c r="PY609" s="6"/>
      <c r="PZ609" s="6"/>
      <c r="QA609" s="6"/>
      <c r="QB609" s="6"/>
      <c r="QC609" s="6"/>
      <c r="QD609" s="6"/>
      <c r="QE609" s="6"/>
      <c r="QF609" s="6"/>
      <c r="QG609" s="6"/>
      <c r="QH609" s="6"/>
      <c r="QI609" s="6"/>
      <c r="QJ609" s="6"/>
      <c r="QK609" s="6"/>
      <c r="QL609" s="6"/>
      <c r="QM609" s="6"/>
      <c r="QN609" s="6"/>
      <c r="QO609" s="6"/>
      <c r="QP609" s="6"/>
      <c r="QQ609" s="6"/>
      <c r="QR609" s="6"/>
      <c r="QS609" s="6"/>
      <c r="QT609" s="6"/>
      <c r="QU609" s="6"/>
      <c r="QV609" s="6"/>
      <c r="QW609" s="6"/>
      <c r="QX609" s="6"/>
      <c r="QY609" s="6"/>
      <c r="QZ609" s="6"/>
      <c r="RA609" s="6"/>
      <c r="RB609" s="6"/>
      <c r="RC609" s="6"/>
      <c r="RD609" s="6"/>
      <c r="RE609" s="6"/>
      <c r="RF609" s="6"/>
      <c r="RG609" s="6"/>
      <c r="RH609" s="6"/>
      <c r="RI609" s="6"/>
      <c r="RJ609" s="6"/>
      <c r="RK609" s="6"/>
      <c r="RL609" s="6"/>
      <c r="RM609" s="6"/>
      <c r="RN609" s="6"/>
      <c r="RO609" s="6"/>
      <c r="RP609" s="6"/>
      <c r="RQ609" s="6"/>
      <c r="RR609" s="6"/>
      <c r="RS609" s="6"/>
      <c r="RT609" s="6"/>
      <c r="RU609" s="6"/>
      <c r="RV609" s="6"/>
      <c r="RW609" s="6"/>
      <c r="RX609" s="6"/>
      <c r="RY609" s="6"/>
      <c r="RZ609" s="6"/>
      <c r="SA609" s="6"/>
      <c r="SB609" s="6"/>
      <c r="SC609" s="6"/>
      <c r="SD609" s="6"/>
      <c r="SE609" s="6"/>
      <c r="SF609" s="6"/>
      <c r="SG609" s="6"/>
      <c r="SH609" s="6"/>
      <c r="SI609" s="6"/>
      <c r="SJ609" s="6"/>
      <c r="SK609" s="6"/>
      <c r="SL609" s="6"/>
      <c r="SM609" s="6"/>
      <c r="SN609" s="6"/>
      <c r="SO609" s="6"/>
      <c r="SP609" s="6"/>
      <c r="SQ609" s="6"/>
      <c r="SR609" s="6"/>
      <c r="SS609" s="6"/>
      <c r="ST609" s="6"/>
      <c r="SU609" s="6"/>
      <c r="SV609" s="6"/>
      <c r="SW609" s="6"/>
      <c r="SX609" s="6"/>
      <c r="SY609" s="6"/>
      <c r="SZ609" s="6"/>
      <c r="TA609" s="6"/>
      <c r="TB609" s="6"/>
      <c r="TC609" s="6"/>
      <c r="TD609" s="6"/>
      <c r="TE609" s="6"/>
      <c r="TF609" s="6"/>
      <c r="TG609" s="6"/>
      <c r="TH609" s="6"/>
      <c r="TI609" s="6"/>
      <c r="TJ609" s="6"/>
      <c r="TK609" s="6"/>
      <c r="TL609" s="6"/>
      <c r="TM609" s="6"/>
      <c r="TN609" s="6"/>
      <c r="TO609" s="6"/>
      <c r="TP609" s="6"/>
      <c r="TQ609" s="6"/>
      <c r="TR609" s="6"/>
      <c r="TS609" s="6"/>
      <c r="TT609" s="6"/>
      <c r="TU609" s="6"/>
      <c r="TV609" s="6"/>
      <c r="TW609" s="6"/>
      <c r="TX609" s="6"/>
      <c r="TY609" s="6"/>
      <c r="TZ609" s="6"/>
      <c r="UA609" s="6"/>
      <c r="UB609" s="6"/>
      <c r="UC609" s="6"/>
      <c r="UD609" s="6"/>
      <c r="UE609" s="6"/>
      <c r="UF609" s="6"/>
      <c r="UG609" s="6"/>
      <c r="UH609" s="6"/>
      <c r="UI609" s="6"/>
      <c r="UJ609" s="6"/>
      <c r="UK609" s="6"/>
      <c r="UL609" s="6"/>
      <c r="UM609" s="6"/>
      <c r="UN609" s="6"/>
      <c r="UO609" s="6"/>
      <c r="UP609" s="6"/>
      <c r="UQ609" s="6"/>
      <c r="UR609" s="6"/>
      <c r="US609" s="6"/>
      <c r="UT609" s="6"/>
      <c r="UU609" s="6"/>
      <c r="UV609" s="6"/>
      <c r="UW609" s="6"/>
      <c r="UX609" s="6"/>
      <c r="UY609" s="6"/>
      <c r="UZ609" s="6"/>
      <c r="VA609" s="6"/>
      <c r="VB609" s="6"/>
      <c r="VC609" s="6"/>
      <c r="VD609" s="6"/>
      <c r="VE609" s="6"/>
      <c r="VF609" s="6"/>
      <c r="VG609" s="6"/>
      <c r="VH609" s="6"/>
      <c r="VI609" s="6"/>
      <c r="VJ609" s="6"/>
      <c r="VK609" s="6"/>
      <c r="VL609" s="6"/>
      <c r="VM609" s="6"/>
      <c r="VN609" s="6"/>
      <c r="VO609" s="6"/>
      <c r="VP609" s="6"/>
      <c r="VQ609" s="6"/>
      <c r="VR609" s="6"/>
      <c r="VS609" s="6"/>
      <c r="VT609" s="6"/>
      <c r="VU609" s="6"/>
      <c r="VV609" s="6"/>
      <c r="VW609" s="6"/>
      <c r="VX609" s="6"/>
      <c r="VY609" s="6"/>
      <c r="VZ609" s="6"/>
      <c r="WA609" s="6"/>
      <c r="WB609" s="6"/>
      <c r="WC609" s="6"/>
      <c r="WD609" s="6"/>
      <c r="WE609" s="6"/>
      <c r="WF609" s="6"/>
      <c r="WG609" s="6"/>
      <c r="WH609" s="6"/>
      <c r="WI609" s="6"/>
      <c r="WJ609" s="6"/>
      <c r="WK609" s="6"/>
      <c r="WL609" s="6"/>
      <c r="WM609" s="6"/>
      <c r="WN609" s="6"/>
      <c r="WO609" s="6"/>
      <c r="WP609" s="6"/>
      <c r="WQ609" s="6"/>
      <c r="WR609" s="6"/>
      <c r="WS609" s="6"/>
      <c r="WT609" s="6"/>
      <c r="WU609" s="6"/>
      <c r="WV609" s="6"/>
      <c r="WW609" s="6"/>
      <c r="WX609" s="6"/>
      <c r="WY609" s="6"/>
      <c r="WZ609" s="6"/>
      <c r="XA609" s="6"/>
      <c r="XB609" s="6"/>
      <c r="XC609" s="6"/>
      <c r="XD609" s="6"/>
      <c r="XE609" s="6"/>
      <c r="XF609" s="6"/>
      <c r="XG609" s="6"/>
      <c r="XH609" s="6"/>
      <c r="XI609" s="6"/>
      <c r="XJ609" s="6"/>
      <c r="XK609" s="6"/>
      <c r="XL609" s="6"/>
      <c r="XM609" s="6"/>
      <c r="XN609" s="6"/>
      <c r="XO609" s="6"/>
      <c r="XP609" s="6"/>
      <c r="XQ609" s="6"/>
      <c r="XR609" s="6"/>
      <c r="XS609" s="6"/>
      <c r="XT609" s="6"/>
      <c r="XU609" s="6"/>
      <c r="XV609" s="6"/>
      <c r="XW609" s="6"/>
      <c r="XX609" s="6"/>
      <c r="XY609" s="6"/>
      <c r="XZ609" s="6"/>
      <c r="YA609" s="6"/>
      <c r="YB609" s="6"/>
      <c r="YC609" s="6"/>
      <c r="YD609" s="6"/>
      <c r="YE609" s="6"/>
      <c r="YF609" s="6"/>
      <c r="YG609" s="6"/>
      <c r="YH609" s="6"/>
      <c r="YI609" s="6"/>
      <c r="YJ609" s="6"/>
      <c r="YK609" s="6"/>
      <c r="YL609" s="6"/>
      <c r="YM609" s="6"/>
      <c r="YN609" s="6"/>
      <c r="YO609" s="6"/>
      <c r="YP609" s="6"/>
      <c r="YQ609" s="6"/>
      <c r="YR609" s="6"/>
      <c r="YS609" s="6"/>
      <c r="YT609" s="6"/>
      <c r="YU609" s="6"/>
      <c r="YV609" s="6"/>
      <c r="YW609" s="6"/>
      <c r="YX609" s="6"/>
      <c r="YY609" s="6"/>
      <c r="YZ609" s="6"/>
      <c r="ZA609" s="6"/>
      <c r="ZB609" s="6"/>
      <c r="ZC609" s="6"/>
      <c r="ZD609" s="6"/>
      <c r="ZE609" s="6"/>
      <c r="ZF609" s="6"/>
      <c r="ZG609" s="6"/>
      <c r="ZH609" s="6"/>
      <c r="ZI609" s="6"/>
      <c r="ZJ609" s="6"/>
      <c r="ZK609" s="6"/>
      <c r="ZL609" s="6"/>
      <c r="ZM609" s="6"/>
      <c r="ZN609" s="6"/>
      <c r="ZO609" s="6"/>
      <c r="ZP609" s="6"/>
      <c r="ZQ609" s="6"/>
      <c r="ZR609" s="6"/>
      <c r="ZS609" s="6"/>
      <c r="ZT609" s="6"/>
      <c r="ZU609" s="6"/>
      <c r="ZV609" s="6"/>
      <c r="ZW609" s="6"/>
      <c r="ZX609" s="6"/>
      <c r="ZY609" s="6"/>
      <c r="ZZ609" s="6"/>
      <c r="AAA609" s="6"/>
      <c r="AAB609" s="6"/>
      <c r="AAC609" s="6"/>
      <c r="AAD609" s="6"/>
      <c r="AAE609" s="6"/>
      <c r="AAF609" s="6"/>
      <c r="AAG609" s="6"/>
      <c r="AAH609" s="6"/>
      <c r="AAI609" s="6"/>
      <c r="AAJ609" s="6"/>
      <c r="AAK609" s="6"/>
      <c r="AAL609" s="6"/>
      <c r="AAM609" s="6"/>
      <c r="AAN609" s="6"/>
      <c r="AAO609" s="6"/>
      <c r="AAP609" s="6"/>
      <c r="AAQ609" s="6"/>
      <c r="AAR609" s="6"/>
      <c r="AAS609" s="6"/>
      <c r="AAT609" s="6"/>
      <c r="AAU609" s="6"/>
      <c r="AAV609" s="6"/>
      <c r="AAW609" s="6"/>
      <c r="AAX609" s="6"/>
      <c r="AAY609" s="6"/>
      <c r="AAZ609" s="6"/>
      <c r="ABA609" s="6"/>
      <c r="ABB609" s="6"/>
      <c r="ABC609" s="6"/>
      <c r="ABD609" s="6"/>
      <c r="ABE609" s="6"/>
      <c r="ABF609" s="6"/>
      <c r="ABG609" s="6"/>
      <c r="ABH609" s="6"/>
      <c r="ABI609" s="6"/>
      <c r="ABJ609" s="6"/>
      <c r="ABK609" s="6"/>
      <c r="ABL609" s="6"/>
      <c r="ABM609" s="6"/>
      <c r="ABN609" s="6"/>
      <c r="ABO609" s="6"/>
      <c r="ABP609" s="6"/>
      <c r="ABQ609" s="6"/>
      <c r="ABR609" s="6"/>
      <c r="ABS609" s="6"/>
      <c r="ABT609" s="6"/>
      <c r="ABU609" s="6"/>
      <c r="ABV609" s="6"/>
      <c r="ABW609" s="6"/>
      <c r="ABX609" s="6"/>
      <c r="ABY609" s="6"/>
      <c r="ABZ609" s="6"/>
      <c r="ACA609" s="6"/>
      <c r="ACB609" s="6"/>
      <c r="ACC609" s="6"/>
      <c r="ACD609" s="6"/>
      <c r="ACE609" s="6"/>
      <c r="ACF609" s="6"/>
      <c r="ACG609" s="6"/>
      <c r="ACH609" s="6"/>
      <c r="ACI609" s="6"/>
      <c r="ACJ609" s="6"/>
      <c r="ACK609" s="6"/>
      <c r="ACL609" s="6"/>
      <c r="ACM609" s="6"/>
      <c r="ACN609" s="6"/>
      <c r="ACO609" s="6"/>
      <c r="ACP609" s="6"/>
      <c r="ACQ609" s="6"/>
      <c r="ACR609" s="6"/>
      <c r="ACS609" s="6"/>
      <c r="ACT609" s="6"/>
      <c r="ACU609" s="6"/>
      <c r="ACV609" s="6"/>
      <c r="ACW609" s="6"/>
      <c r="ACX609" s="6"/>
      <c r="ACY609" s="6"/>
      <c r="ACZ609" s="6"/>
      <c r="ADA609" s="6"/>
      <c r="ADB609" s="6"/>
      <c r="ADC609" s="6"/>
      <c r="ADD609" s="6"/>
      <c r="ADE609" s="6"/>
      <c r="ADF609" s="6"/>
      <c r="ADG609" s="6"/>
      <c r="ADH609" s="6"/>
      <c r="ADI609" s="6"/>
      <c r="ADJ609" s="6"/>
      <c r="ADK609" s="6"/>
      <c r="ADL609" s="6"/>
      <c r="ADM609" s="6"/>
      <c r="ADN609" s="6"/>
      <c r="ADO609" s="6"/>
      <c r="ADP609" s="6"/>
      <c r="ADQ609" s="6"/>
      <c r="ADR609" s="6"/>
      <c r="ADS609" s="6"/>
      <c r="ADT609" s="6"/>
      <c r="ADU609" s="6"/>
      <c r="ADV609" s="6"/>
      <c r="ADW609" s="6"/>
      <c r="ADX609" s="6"/>
      <c r="ADY609" s="6"/>
      <c r="ADZ609" s="6"/>
      <c r="AEA609" s="6"/>
      <c r="AEB609" s="6"/>
      <c r="AEC609" s="6"/>
      <c r="AED609" s="6"/>
      <c r="AEE609" s="6"/>
      <c r="AEF609" s="6"/>
      <c r="AEG609" s="6"/>
      <c r="AEH609" s="6"/>
      <c r="AEI609" s="6"/>
      <c r="AEJ609" s="6"/>
      <c r="AEK609" s="6"/>
      <c r="AEL609" s="6"/>
      <c r="AEM609" s="6"/>
      <c r="AEN609" s="6"/>
      <c r="AEO609" s="6"/>
      <c r="AEP609" s="6"/>
      <c r="AEQ609" s="6"/>
      <c r="AER609" s="6"/>
      <c r="AES609" s="6"/>
      <c r="AET609" s="6"/>
      <c r="AEU609" s="6"/>
      <c r="AEV609" s="6"/>
      <c r="AEW609" s="6"/>
      <c r="AEX609" s="6"/>
      <c r="AEY609" s="6"/>
      <c r="AEZ609" s="6"/>
      <c r="AFA609" s="6"/>
      <c r="AFB609" s="6"/>
      <c r="AFC609" s="6"/>
      <c r="AFD609" s="6"/>
      <c r="AFE609" s="6"/>
      <c r="AFF609" s="6"/>
      <c r="AFG609" s="6"/>
      <c r="AFH609" s="6"/>
      <c r="AFI609" s="6"/>
      <c r="AFJ609" s="6"/>
      <c r="AFK609" s="6"/>
      <c r="AFL609" s="6"/>
      <c r="AFM609" s="6"/>
      <c r="AFN609" s="6"/>
      <c r="AFO609" s="6"/>
      <c r="AFP609" s="6"/>
      <c r="AFQ609" s="6"/>
      <c r="AFR609" s="6"/>
      <c r="AFS609" s="6"/>
      <c r="AFT609" s="6"/>
      <c r="AFU609" s="6"/>
      <c r="AFV609" s="6"/>
      <c r="AFW609" s="6"/>
      <c r="AFX609" s="6"/>
      <c r="AFY609" s="6"/>
      <c r="AFZ609" s="6"/>
      <c r="AGA609" s="6"/>
      <c r="AGB609" s="6"/>
      <c r="AGC609" s="6"/>
      <c r="AGD609" s="6"/>
      <c r="AGE609" s="6"/>
      <c r="AGF609" s="6"/>
      <c r="AGG609" s="6"/>
      <c r="AGH609" s="6"/>
      <c r="AGI609" s="6"/>
      <c r="AGJ609" s="6"/>
      <c r="AGK609" s="6"/>
      <c r="AGL609" s="6"/>
      <c r="AGM609" s="6"/>
      <c r="AGN609" s="6"/>
      <c r="AGO609" s="6"/>
      <c r="AGP609" s="6"/>
      <c r="AGQ609" s="6"/>
      <c r="AGR609" s="6"/>
      <c r="AGS609" s="6"/>
      <c r="AGT609" s="6"/>
      <c r="AGU609" s="6"/>
      <c r="AGV609" s="6"/>
      <c r="AGW609" s="6"/>
      <c r="AGX609" s="6"/>
      <c r="AGY609" s="6"/>
      <c r="AGZ609" s="6"/>
      <c r="AHA609" s="6"/>
      <c r="AHB609" s="6"/>
      <c r="AHC609" s="6"/>
      <c r="AHD609" s="6"/>
      <c r="AHE609" s="6"/>
      <c r="AHF609" s="6"/>
      <c r="AHG609" s="6"/>
      <c r="AHH609" s="6"/>
      <c r="AHI609" s="6"/>
      <c r="AHJ609" s="6"/>
      <c r="AHK609" s="6"/>
      <c r="AHL609" s="6"/>
      <c r="AHM609" s="6"/>
      <c r="AHN609" s="6"/>
      <c r="AHO609" s="6"/>
      <c r="AHP609" s="6"/>
      <c r="AHQ609" s="6"/>
      <c r="AHR609" s="6"/>
      <c r="AHS609" s="6"/>
      <c r="AHT609" s="6"/>
      <c r="AHU609" s="6"/>
      <c r="AHV609" s="6"/>
      <c r="AHW609" s="6"/>
      <c r="AHX609" s="6"/>
      <c r="AHY609" s="6"/>
      <c r="AHZ609" s="6"/>
      <c r="AIA609" s="6"/>
      <c r="AIB609" s="6"/>
      <c r="AIC609" s="6"/>
      <c r="AID609" s="6"/>
      <c r="AIE609" s="6"/>
      <c r="AIF609" s="6"/>
      <c r="AIG609" s="6"/>
      <c r="AIH609" s="6"/>
      <c r="AII609" s="6"/>
      <c r="AIJ609" s="6"/>
      <c r="AIK609" s="6"/>
      <c r="AIL609" s="6"/>
      <c r="AIM609" s="6"/>
      <c r="AIN609" s="6"/>
      <c r="AIO609" s="6"/>
      <c r="AIP609" s="6"/>
      <c r="AIQ609" s="6"/>
      <c r="AIR609" s="6"/>
      <c r="AIS609" s="6"/>
      <c r="AIT609" s="6"/>
      <c r="AIU609" s="6"/>
      <c r="AIV609" s="6"/>
      <c r="AIW609" s="6"/>
      <c r="AIX609" s="6"/>
      <c r="AIY609" s="6"/>
      <c r="AIZ609" s="6"/>
      <c r="AJA609" s="6"/>
      <c r="AJB609" s="6"/>
      <c r="AJC609" s="6"/>
      <c r="AJD609" s="6"/>
      <c r="AJE609" s="6"/>
      <c r="AJF609" s="6"/>
      <c r="AJG609" s="6"/>
      <c r="AJH609" s="6"/>
      <c r="AJI609" s="6"/>
      <c r="AJJ609" s="6"/>
      <c r="AJK609" s="6"/>
      <c r="AJL609" s="6"/>
      <c r="AJM609" s="6"/>
      <c r="AJN609" s="6"/>
      <c r="AJO609" s="6"/>
      <c r="AJP609" s="6"/>
      <c r="AJQ609" s="6"/>
      <c r="AJR609" s="6"/>
      <c r="AJS609" s="6"/>
      <c r="AJT609" s="6"/>
      <c r="AJU609" s="6"/>
      <c r="AJV609" s="6"/>
      <c r="AJW609" s="6"/>
      <c r="AJX609" s="6"/>
      <c r="AJY609" s="6"/>
      <c r="AJZ609" s="6"/>
      <c r="AKA609" s="6"/>
      <c r="AKB609" s="6"/>
      <c r="AKC609" s="6"/>
      <c r="AKD609" s="6"/>
      <c r="AKE609" s="6"/>
      <c r="AKF609" s="6"/>
      <c r="AKG609" s="6"/>
      <c r="AKH609" s="6"/>
      <c r="AKI609" s="6"/>
      <c r="AKJ609" s="6"/>
      <c r="AKK609" s="6"/>
      <c r="AKL609" s="6"/>
      <c r="AKM609" s="6"/>
      <c r="AKN609" s="6"/>
      <c r="AKO609" s="6"/>
      <c r="AKP609" s="6"/>
      <c r="AKQ609" s="6"/>
      <c r="AKR609" s="6"/>
      <c r="AKS609" s="6"/>
      <c r="AKT609" s="6"/>
      <c r="AKU609" s="6"/>
      <c r="AKV609" s="6"/>
      <c r="AKW609" s="6"/>
      <c r="AKX609" s="6"/>
      <c r="AKY609" s="6"/>
      <c r="AKZ609" s="6"/>
      <c r="ALA609" s="6"/>
      <c r="ALB609" s="6"/>
      <c r="ALC609" s="6"/>
      <c r="ALD609" s="6"/>
      <c r="ALE609" s="6"/>
      <c r="ALF609" s="6"/>
      <c r="ALG609" s="6"/>
      <c r="ALH609" s="6"/>
      <c r="ALI609" s="6"/>
      <c r="ALJ609" s="6"/>
      <c r="ALK609" s="6"/>
      <c r="ALL609" s="6"/>
      <c r="ALM609" s="6"/>
      <c r="ALN609" s="6"/>
      <c r="ALO609" s="6"/>
      <c r="ALP609" s="6"/>
      <c r="ALQ609" s="6"/>
      <c r="ALR609" s="6"/>
      <c r="ALS609" s="6"/>
      <c r="ALT609" s="6"/>
      <c r="ALU609" s="6"/>
      <c r="ALV609" s="6"/>
      <c r="ALW609" s="6"/>
      <c r="ALX609" s="6"/>
      <c r="ALY609" s="6"/>
      <c r="ALZ609" s="6"/>
      <c r="AMA609" s="6"/>
      <c r="AMB609" s="6"/>
      <c r="AMC609" s="6"/>
      <c r="AMD609" s="6"/>
      <c r="AME609" s="6"/>
      <c r="AMF609" s="6"/>
      <c r="AMG609" s="6"/>
      <c r="AMH609" s="6"/>
      <c r="AMI609" s="6"/>
      <c r="AMJ609" s="6"/>
      <c r="AMK609" s="6"/>
      <c r="AML609" s="6"/>
      <c r="AMM609" s="6"/>
      <c r="AMN609" s="6"/>
      <c r="AMO609" s="6"/>
      <c r="AMP609" s="6"/>
      <c r="AMQ609" s="6"/>
      <c r="AMR609" s="6"/>
      <c r="AMS609" s="6"/>
      <c r="AMT609" s="6"/>
      <c r="AMU609" s="6"/>
      <c r="AMV609" s="6"/>
      <c r="AMW609" s="6"/>
      <c r="AMX609" s="6"/>
    </row>
    <row r="610" spans="1:1038" s="18" customFormat="1" x14ac:dyDescent="0.25">
      <c r="C610" s="6" t="str">
        <f t="shared" si="275"/>
        <v>Whirlpool</v>
      </c>
      <c r="D610" s="6" t="str">
        <f t="shared" si="276"/>
        <v>HPSE2K80HD045VC  (80 gal)</v>
      </c>
      <c r="E610" s="6">
        <f t="shared" si="277"/>
        <v>2601312</v>
      </c>
      <c r="F610" s="55">
        <f t="shared" si="278"/>
        <v>80</v>
      </c>
      <c r="G610" s="6" t="str">
        <f t="shared" si="279"/>
        <v>AOSmithPHPT80</v>
      </c>
      <c r="H610" s="114">
        <f t="shared" si="280"/>
        <v>0</v>
      </c>
      <c r="I610" s="152" t="str">
        <f t="shared" si="281"/>
        <v>WhirlpoolHPSE2K80C</v>
      </c>
      <c r="J610" s="114">
        <v>1</v>
      </c>
      <c r="K610" s="220">
        <v>0</v>
      </c>
      <c r="L610" s="91" t="s">
        <v>188</v>
      </c>
      <c r="M610" s="32">
        <v>1</v>
      </c>
      <c r="N610" s="75">
        <f t="shared" si="282"/>
        <v>26</v>
      </c>
      <c r="O610" t="s">
        <v>50</v>
      </c>
      <c r="P610" s="62">
        <f t="shared" si="273"/>
        <v>13</v>
      </c>
      <c r="Q610" s="164">
        <f t="shared" si="267"/>
        <v>2601312</v>
      </c>
      <c r="R610" s="59" t="str">
        <f t="shared" si="283"/>
        <v>HPSE2K80HD045VC  (80 gal)</v>
      </c>
      <c r="S610" s="151">
        <f t="shared" si="268"/>
        <v>1</v>
      </c>
      <c r="T610" s="21" t="s">
        <v>156</v>
      </c>
      <c r="U610" s="22">
        <v>80</v>
      </c>
      <c r="V610" s="30" t="s">
        <v>161</v>
      </c>
      <c r="W610" s="80" t="s">
        <v>105</v>
      </c>
      <c r="X610" s="85" t="str">
        <f t="shared" si="269"/>
        <v>AOSmithPHPT80</v>
      </c>
      <c r="Y610" s="113">
        <v>0</v>
      </c>
      <c r="Z610" s="45" t="str">
        <f>[1]ESTAR_to_AWHS!I185</f>
        <v>2-3</v>
      </c>
      <c r="AA610" s="47">
        <f>[1]ESTAR_to_AWHS!J185</f>
        <v>41666</v>
      </c>
      <c r="AB610" s="44" t="s">
        <v>80</v>
      </c>
      <c r="AC610" s="124" t="str">
        <f t="shared" si="284"/>
        <v>2,     2601312,   "HPSE2K80HD045VC  (80 gal)"</v>
      </c>
      <c r="AD610" s="126" t="str">
        <f t="shared" si="274"/>
        <v>Whirlpool</v>
      </c>
      <c r="AE610" s="128" t="s">
        <v>698</v>
      </c>
      <c r="AF610" s="167">
        <f t="shared" si="270"/>
        <v>1</v>
      </c>
      <c r="AG610" s="124" t="str">
        <f t="shared" si="285"/>
        <v xml:space="preserve">          case  HPSE2K80HD045VC  (80 gal)   :   "WhirlpoolHPSE2K80C"</v>
      </c>
      <c r="AH610" s="6" t="s">
        <v>1275</v>
      </c>
      <c r="AI610" s="6">
        <v>2.72</v>
      </c>
      <c r="AJ610" s="6">
        <v>1</v>
      </c>
      <c r="AK610"/>
      <c r="AL610" s="138" t="str">
        <f t="shared" si="286"/>
        <v/>
      </c>
      <c r="AM610" s="138" t="str">
        <f t="shared" si="287"/>
        <v/>
      </c>
      <c r="AN610"/>
      <c r="AO610"/>
      <c r="AP610"/>
      <c r="AQ610"/>
      <c r="AR610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/>
      <c r="DV610" s="29"/>
      <c r="DW610" s="29"/>
      <c r="DX610" s="29"/>
      <c r="DY610" s="29"/>
      <c r="DZ610" s="29"/>
      <c r="EA610" s="29"/>
      <c r="EB610" s="29"/>
      <c r="EC610" s="29"/>
      <c r="ED610" s="29"/>
      <c r="EE610" s="29"/>
      <c r="EF610" s="29"/>
      <c r="EG610" s="29"/>
      <c r="EH610" s="29"/>
      <c r="EI610" s="29"/>
      <c r="EJ610" s="29"/>
      <c r="EK610" s="29"/>
      <c r="EL610" s="29"/>
      <c r="EM610" s="29"/>
      <c r="EN610" s="29"/>
      <c r="EO610" s="29"/>
      <c r="EP610" s="29"/>
      <c r="EQ610" s="29"/>
      <c r="ER610" s="29"/>
      <c r="ES610" s="29"/>
      <c r="ET610" s="29"/>
      <c r="EU610" s="29"/>
      <c r="EV610" s="29"/>
      <c r="EW610" s="29"/>
      <c r="EX610" s="29"/>
      <c r="EY610" s="29"/>
      <c r="EZ610" s="29"/>
      <c r="FA610" s="29"/>
      <c r="FB610" s="29"/>
      <c r="FC610" s="29"/>
      <c r="FD610" s="29"/>
      <c r="FE610" s="29"/>
      <c r="FF610" s="29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  <c r="FR610" s="29"/>
      <c r="FS610" s="29"/>
      <c r="FT610" s="29"/>
      <c r="FU610" s="29"/>
      <c r="FV610" s="29"/>
      <c r="FW610" s="29"/>
      <c r="FX610" s="29"/>
      <c r="FY610" s="29"/>
      <c r="FZ610" s="29"/>
      <c r="GA610" s="29"/>
      <c r="GB610" s="29"/>
      <c r="GC610" s="29"/>
      <c r="GD610" s="29"/>
      <c r="GE610" s="29"/>
      <c r="GF610" s="29"/>
      <c r="GG610" s="29"/>
      <c r="GH610" s="29"/>
      <c r="GI610" s="29"/>
      <c r="GJ610" s="29"/>
      <c r="GK610" s="29"/>
      <c r="GL610" s="29"/>
      <c r="GM610" s="29"/>
      <c r="GN610" s="29"/>
      <c r="GO610" s="29"/>
      <c r="GP610" s="29"/>
      <c r="GQ610" s="29"/>
      <c r="GR610" s="29"/>
      <c r="GS610" s="29"/>
      <c r="GT610" s="29"/>
      <c r="GU610" s="29"/>
      <c r="GV610" s="29"/>
      <c r="GW610" s="29"/>
      <c r="GX610" s="29"/>
      <c r="GY610" s="29"/>
      <c r="GZ610" s="29"/>
      <c r="HA610" s="29"/>
      <c r="HB610" s="29"/>
      <c r="HC610" s="29"/>
      <c r="HD610" s="29"/>
      <c r="HE610" s="29"/>
      <c r="HF610" s="29"/>
      <c r="HG610" s="29"/>
      <c r="HH610" s="29"/>
      <c r="HI610" s="29"/>
      <c r="HJ610" s="29"/>
      <c r="HK610" s="29"/>
      <c r="HL610" s="29"/>
      <c r="HM610" s="29"/>
      <c r="HN610" s="29"/>
      <c r="HO610" s="29"/>
      <c r="HP610" s="29"/>
      <c r="HQ610" s="29"/>
      <c r="HR610" s="29"/>
      <c r="HS610" s="29"/>
      <c r="HT610" s="29"/>
      <c r="HU610" s="29"/>
      <c r="HV610" s="29"/>
      <c r="HW610" s="29"/>
      <c r="HX610" s="29"/>
      <c r="HY610" s="29"/>
      <c r="HZ610" s="29"/>
      <c r="IA610" s="29"/>
      <c r="IB610" s="29"/>
      <c r="IC610" s="29"/>
      <c r="ID610" s="29"/>
      <c r="IE610" s="29"/>
      <c r="IF610" s="29"/>
      <c r="IG610" s="29"/>
      <c r="IH610" s="29"/>
      <c r="II610" s="29"/>
      <c r="IJ610" s="29"/>
      <c r="IK610" s="29"/>
      <c r="IL610" s="29"/>
      <c r="IM610" s="29"/>
      <c r="IN610" s="29"/>
      <c r="IO610" s="29"/>
      <c r="IP610" s="29"/>
      <c r="IQ610" s="29"/>
      <c r="IR610" s="29"/>
      <c r="IS610" s="29"/>
      <c r="IT610" s="29"/>
      <c r="IU610" s="29"/>
      <c r="IV610" s="29"/>
      <c r="IW610" s="29"/>
      <c r="IX610" s="29"/>
      <c r="IY610" s="29"/>
      <c r="IZ610" s="29"/>
      <c r="JA610" s="29"/>
      <c r="JB610" s="29"/>
      <c r="JC610" s="29"/>
      <c r="JD610" s="29"/>
      <c r="JE610" s="29"/>
      <c r="JF610" s="29"/>
      <c r="JG610" s="29"/>
      <c r="JH610" s="29"/>
      <c r="JI610" s="29"/>
      <c r="JJ610" s="29"/>
      <c r="JK610" s="29"/>
      <c r="JL610" s="29"/>
      <c r="JM610" s="29"/>
      <c r="JN610" s="29"/>
      <c r="JO610" s="29"/>
      <c r="JP610" s="29"/>
      <c r="JQ610" s="29"/>
      <c r="JR610" s="29"/>
      <c r="JS610" s="29"/>
      <c r="JT610" s="29"/>
      <c r="JU610" s="29"/>
      <c r="JV610" s="29"/>
      <c r="JW610" s="29"/>
      <c r="JX610" s="29"/>
      <c r="JY610" s="29"/>
      <c r="JZ610" s="29"/>
      <c r="KA610" s="29"/>
      <c r="KB610" s="29"/>
      <c r="KC610" s="29"/>
      <c r="KD610" s="29"/>
      <c r="KE610" s="29"/>
      <c r="KF610" s="29"/>
      <c r="KG610" s="29"/>
      <c r="KH610" s="29"/>
      <c r="KI610" s="29"/>
      <c r="KJ610" s="29"/>
      <c r="KK610" s="29"/>
      <c r="KL610" s="29"/>
      <c r="KM610" s="29"/>
      <c r="KN610" s="29"/>
      <c r="KO610" s="29"/>
      <c r="KP610" s="29"/>
      <c r="KQ610" s="29"/>
      <c r="KR610" s="29"/>
      <c r="KS610" s="29"/>
      <c r="KT610" s="29"/>
      <c r="KU610" s="29"/>
      <c r="KV610" s="29"/>
      <c r="KW610" s="29"/>
      <c r="KX610" s="29"/>
      <c r="KY610" s="29"/>
      <c r="KZ610" s="29"/>
      <c r="LA610" s="29"/>
      <c r="LB610" s="29"/>
      <c r="LC610" s="29"/>
      <c r="LD610" s="29"/>
      <c r="LE610" s="29"/>
      <c r="LF610" s="29"/>
      <c r="LG610" s="29"/>
      <c r="LH610" s="29"/>
      <c r="LI610" s="29"/>
      <c r="LJ610" s="29"/>
      <c r="LK610" s="29"/>
      <c r="LL610" s="29"/>
      <c r="LM610" s="29"/>
      <c r="LN610" s="29"/>
      <c r="LO610" s="29"/>
      <c r="LP610" s="29"/>
      <c r="LQ610" s="29"/>
      <c r="LR610" s="29"/>
      <c r="LS610" s="29"/>
      <c r="LT610" s="29"/>
      <c r="LU610" s="29"/>
      <c r="LV610" s="29"/>
      <c r="LW610" s="29"/>
      <c r="LX610" s="29"/>
      <c r="LY610" s="29"/>
      <c r="LZ610" s="29"/>
      <c r="MA610" s="29"/>
      <c r="MB610" s="29"/>
      <c r="MC610" s="29"/>
      <c r="MD610" s="29"/>
      <c r="ME610" s="29"/>
      <c r="MF610" s="29"/>
      <c r="MG610" s="29"/>
      <c r="MH610" s="29"/>
      <c r="MI610" s="29"/>
      <c r="MJ610" s="29"/>
      <c r="MK610" s="29"/>
      <c r="ML610" s="29"/>
      <c r="MM610" s="29"/>
      <c r="MN610" s="29"/>
      <c r="MO610" s="29"/>
      <c r="MP610" s="29"/>
      <c r="MQ610" s="29"/>
      <c r="MR610" s="29"/>
      <c r="MS610" s="29"/>
      <c r="MT610" s="29"/>
      <c r="MU610" s="29"/>
      <c r="MV610" s="29"/>
      <c r="MW610" s="29"/>
      <c r="MX610" s="29"/>
      <c r="MY610" s="29"/>
      <c r="MZ610" s="29"/>
      <c r="NA610" s="29"/>
      <c r="NB610" s="29"/>
      <c r="NC610" s="29"/>
      <c r="ND610" s="29"/>
      <c r="NE610" s="29"/>
      <c r="NF610" s="29"/>
      <c r="NG610" s="29"/>
      <c r="NH610" s="29"/>
      <c r="NI610" s="29"/>
      <c r="NJ610" s="29"/>
      <c r="NK610" s="29"/>
      <c r="NL610" s="29"/>
      <c r="NM610" s="29"/>
      <c r="NN610" s="29"/>
      <c r="NO610" s="29"/>
      <c r="NP610" s="29"/>
      <c r="NQ610" s="29"/>
      <c r="NR610" s="29"/>
      <c r="NS610" s="29"/>
      <c r="NT610" s="29"/>
      <c r="NU610" s="29"/>
      <c r="NV610" s="29"/>
      <c r="NW610" s="29"/>
      <c r="NX610" s="29"/>
      <c r="NY610" s="29"/>
      <c r="NZ610" s="29"/>
      <c r="OA610" s="29"/>
      <c r="OB610" s="29"/>
      <c r="OC610" s="29"/>
      <c r="OD610" s="29"/>
      <c r="OE610" s="29"/>
      <c r="OF610" s="29"/>
      <c r="OG610" s="29"/>
      <c r="OH610" s="29"/>
      <c r="OI610" s="29"/>
      <c r="OJ610" s="29"/>
      <c r="OK610" s="29"/>
      <c r="OL610" s="29"/>
      <c r="OM610" s="29"/>
      <c r="ON610" s="29"/>
      <c r="OO610" s="29"/>
      <c r="OP610" s="29"/>
      <c r="OQ610" s="29"/>
      <c r="OR610" s="29"/>
      <c r="OS610" s="29"/>
      <c r="OT610" s="29"/>
      <c r="OU610" s="29"/>
      <c r="OV610" s="29"/>
      <c r="OW610" s="29"/>
      <c r="OX610" s="29"/>
      <c r="OY610" s="29"/>
      <c r="OZ610" s="29"/>
      <c r="PA610" s="29"/>
      <c r="PB610" s="29"/>
      <c r="PC610" s="29"/>
      <c r="PD610" s="29"/>
      <c r="PE610" s="29"/>
      <c r="PF610" s="29"/>
      <c r="PG610" s="29"/>
      <c r="PH610" s="29"/>
      <c r="PI610" s="29"/>
      <c r="PJ610" s="29"/>
      <c r="PK610" s="29"/>
      <c r="PL610" s="29"/>
      <c r="PM610" s="29"/>
      <c r="PN610" s="29"/>
      <c r="PO610" s="29"/>
      <c r="PP610" s="29"/>
      <c r="PQ610" s="29"/>
      <c r="PR610" s="29"/>
      <c r="PS610" s="29"/>
      <c r="PT610" s="29"/>
      <c r="PU610" s="29"/>
      <c r="PV610" s="29"/>
      <c r="PW610" s="29"/>
      <c r="PX610" s="29"/>
      <c r="PY610" s="29"/>
      <c r="PZ610" s="29"/>
      <c r="QA610" s="29"/>
      <c r="QB610" s="29"/>
      <c r="QC610" s="29"/>
      <c r="QD610" s="29"/>
      <c r="QE610" s="29"/>
      <c r="QF610" s="29"/>
      <c r="QG610" s="29"/>
      <c r="QH610" s="29"/>
      <c r="QI610" s="29"/>
      <c r="QJ610" s="29"/>
      <c r="QK610" s="29"/>
      <c r="QL610" s="29"/>
      <c r="QM610" s="29"/>
      <c r="QN610" s="29"/>
      <c r="QO610" s="29"/>
      <c r="QP610" s="29"/>
      <c r="QQ610" s="29"/>
      <c r="QR610" s="29"/>
      <c r="QS610" s="29"/>
      <c r="QT610" s="29"/>
      <c r="QU610" s="29"/>
      <c r="QV610" s="29"/>
      <c r="QW610" s="29"/>
      <c r="QX610" s="29"/>
      <c r="QY610" s="29"/>
      <c r="QZ610" s="29"/>
      <c r="RA610" s="29"/>
      <c r="RB610" s="29"/>
      <c r="RC610" s="29"/>
      <c r="RD610" s="29"/>
      <c r="RE610" s="29"/>
      <c r="RF610" s="29"/>
      <c r="RG610" s="29"/>
      <c r="RH610" s="29"/>
      <c r="RI610" s="29"/>
      <c r="RJ610" s="29"/>
      <c r="RK610" s="29"/>
      <c r="RL610" s="29"/>
      <c r="RM610" s="29"/>
      <c r="RN610" s="29"/>
      <c r="RO610" s="29"/>
      <c r="RP610" s="29"/>
      <c r="RQ610" s="29"/>
      <c r="RR610" s="29"/>
      <c r="RS610" s="29"/>
      <c r="RT610" s="29"/>
      <c r="RU610" s="29"/>
      <c r="RV610" s="29"/>
      <c r="RW610" s="29"/>
      <c r="RX610" s="29"/>
      <c r="RY610" s="29"/>
      <c r="RZ610" s="29"/>
      <c r="SA610" s="29"/>
      <c r="SB610" s="29"/>
      <c r="SC610" s="29"/>
      <c r="SD610" s="29"/>
      <c r="SE610" s="29"/>
      <c r="SF610" s="29"/>
      <c r="SG610" s="29"/>
      <c r="SH610" s="29"/>
      <c r="SI610" s="29"/>
      <c r="SJ610" s="29"/>
      <c r="SK610" s="29"/>
      <c r="SL610" s="29"/>
      <c r="SM610" s="29"/>
      <c r="SN610" s="29"/>
      <c r="SO610" s="29"/>
      <c r="SP610" s="29"/>
      <c r="SQ610" s="29"/>
      <c r="SR610" s="29"/>
      <c r="SS610" s="29"/>
      <c r="ST610" s="29"/>
      <c r="SU610" s="29"/>
      <c r="SV610" s="29"/>
      <c r="SW610" s="29"/>
      <c r="SX610" s="29"/>
      <c r="SY610" s="29"/>
      <c r="SZ610" s="29"/>
      <c r="TA610" s="29"/>
      <c r="TB610" s="29"/>
      <c r="TC610" s="29"/>
      <c r="TD610" s="29"/>
      <c r="TE610" s="29"/>
      <c r="TF610" s="29"/>
      <c r="TG610" s="29"/>
      <c r="TH610" s="29"/>
      <c r="TI610" s="29"/>
      <c r="TJ610" s="29"/>
      <c r="TK610" s="29"/>
      <c r="TL610" s="29"/>
      <c r="TM610" s="29"/>
      <c r="TN610" s="29"/>
      <c r="TO610" s="29"/>
      <c r="TP610" s="29"/>
      <c r="TQ610" s="29"/>
      <c r="TR610" s="29"/>
      <c r="TS610" s="29"/>
      <c r="TT610" s="29"/>
      <c r="TU610" s="29"/>
      <c r="TV610" s="29"/>
      <c r="TW610" s="29"/>
      <c r="TX610" s="29"/>
      <c r="TY610" s="29"/>
      <c r="TZ610" s="29"/>
      <c r="UA610" s="29"/>
      <c r="UB610" s="29"/>
      <c r="UC610" s="29"/>
      <c r="UD610" s="29"/>
      <c r="UE610" s="29"/>
      <c r="UF610" s="29"/>
      <c r="UG610" s="29"/>
      <c r="UH610" s="29"/>
      <c r="UI610" s="29"/>
      <c r="UJ610" s="29"/>
      <c r="UK610" s="29"/>
      <c r="UL610" s="29"/>
      <c r="UM610" s="29"/>
      <c r="UN610" s="29"/>
      <c r="UO610" s="29"/>
      <c r="UP610" s="29"/>
      <c r="UQ610" s="29"/>
      <c r="UR610" s="29"/>
      <c r="US610" s="29"/>
      <c r="UT610" s="29"/>
      <c r="UU610" s="29"/>
      <c r="UV610" s="29"/>
      <c r="UW610" s="29"/>
      <c r="UX610" s="29"/>
      <c r="UY610" s="29"/>
      <c r="UZ610" s="29"/>
      <c r="VA610" s="29"/>
      <c r="VB610" s="29"/>
      <c r="VC610" s="29"/>
      <c r="VD610" s="29"/>
      <c r="VE610" s="29"/>
      <c r="VF610" s="29"/>
      <c r="VG610" s="29"/>
      <c r="VH610" s="29"/>
      <c r="VI610" s="29"/>
      <c r="VJ610" s="29"/>
      <c r="VK610" s="29"/>
      <c r="VL610" s="29"/>
      <c r="VM610" s="29"/>
      <c r="VN610" s="29"/>
      <c r="VO610" s="29"/>
      <c r="VP610" s="29"/>
      <c r="VQ610" s="29"/>
      <c r="VR610" s="29"/>
      <c r="VS610" s="29"/>
      <c r="VT610" s="29"/>
      <c r="VU610" s="29"/>
      <c r="VV610" s="29"/>
      <c r="VW610" s="29"/>
      <c r="VX610" s="29"/>
      <c r="VY610" s="29"/>
      <c r="VZ610" s="29"/>
      <c r="WA610" s="29"/>
      <c r="WB610" s="29"/>
      <c r="WC610" s="29"/>
      <c r="WD610" s="29"/>
      <c r="WE610" s="29"/>
      <c r="WF610" s="29"/>
      <c r="WG610" s="29"/>
      <c r="WH610" s="29"/>
      <c r="WI610" s="29"/>
      <c r="WJ610" s="29"/>
      <c r="WK610" s="29"/>
      <c r="WL610" s="29"/>
      <c r="WM610" s="29"/>
      <c r="WN610" s="29"/>
      <c r="WO610" s="29"/>
      <c r="WP610" s="29"/>
      <c r="WQ610" s="29"/>
      <c r="WR610" s="29"/>
      <c r="WS610" s="29"/>
      <c r="WT610" s="29"/>
      <c r="WU610" s="29"/>
      <c r="WV610" s="29"/>
      <c r="WW610" s="29"/>
      <c r="WX610" s="29"/>
      <c r="WY610" s="29"/>
      <c r="WZ610" s="29"/>
      <c r="XA610" s="29"/>
      <c r="XB610" s="29"/>
      <c r="XC610" s="29"/>
      <c r="XD610" s="29"/>
      <c r="XE610" s="29"/>
      <c r="XF610" s="29"/>
      <c r="XG610" s="29"/>
      <c r="XH610" s="29"/>
      <c r="XI610" s="29"/>
      <c r="XJ610" s="29"/>
      <c r="XK610" s="29"/>
      <c r="XL610" s="29"/>
      <c r="XM610" s="29"/>
      <c r="XN610" s="29"/>
      <c r="XO610" s="29"/>
      <c r="XP610" s="29"/>
      <c r="XQ610" s="29"/>
      <c r="XR610" s="29"/>
      <c r="XS610" s="29"/>
      <c r="XT610" s="29"/>
      <c r="XU610" s="29"/>
      <c r="XV610" s="29"/>
      <c r="XW610" s="29"/>
      <c r="XX610" s="29"/>
      <c r="XY610" s="29"/>
      <c r="XZ610" s="29"/>
      <c r="YA610" s="29"/>
      <c r="YB610" s="29"/>
      <c r="YC610" s="29"/>
      <c r="YD610" s="29"/>
      <c r="YE610" s="29"/>
      <c r="YF610" s="29"/>
      <c r="YG610" s="29"/>
      <c r="YH610" s="29"/>
      <c r="YI610" s="29"/>
      <c r="YJ610" s="29"/>
      <c r="YK610" s="29"/>
      <c r="YL610" s="29"/>
      <c r="YM610" s="29"/>
      <c r="YN610" s="29"/>
      <c r="YO610" s="29"/>
      <c r="YP610" s="29"/>
      <c r="YQ610" s="29"/>
      <c r="YR610" s="29"/>
      <c r="YS610" s="29"/>
      <c r="YT610" s="29"/>
      <c r="YU610" s="29"/>
      <c r="YV610" s="29"/>
      <c r="YW610" s="29"/>
      <c r="YX610" s="29"/>
      <c r="YY610" s="29"/>
      <c r="YZ610" s="29"/>
      <c r="ZA610" s="29"/>
      <c r="ZB610" s="29"/>
      <c r="ZC610" s="29"/>
      <c r="ZD610" s="29"/>
      <c r="ZE610" s="29"/>
      <c r="ZF610" s="29"/>
      <c r="ZG610" s="29"/>
      <c r="ZH610" s="29"/>
      <c r="ZI610" s="29"/>
      <c r="ZJ610" s="29"/>
      <c r="ZK610" s="29"/>
      <c r="ZL610" s="29"/>
      <c r="ZM610" s="29"/>
      <c r="ZN610" s="29"/>
      <c r="ZO610" s="29"/>
      <c r="ZP610" s="29"/>
      <c r="ZQ610" s="29"/>
      <c r="ZR610" s="29"/>
      <c r="ZS610" s="29"/>
      <c r="ZT610" s="29"/>
      <c r="ZU610" s="29"/>
      <c r="ZV610" s="29"/>
      <c r="ZW610" s="29"/>
      <c r="ZX610" s="29"/>
      <c r="ZY610" s="29"/>
      <c r="ZZ610" s="29"/>
      <c r="AAA610" s="29"/>
      <c r="AAB610" s="29"/>
      <c r="AAC610" s="29"/>
      <c r="AAD610" s="29"/>
      <c r="AAE610" s="29"/>
      <c r="AAF610" s="29"/>
      <c r="AAG610" s="29"/>
      <c r="AAH610" s="29"/>
      <c r="AAI610" s="29"/>
      <c r="AAJ610" s="29"/>
      <c r="AAK610" s="29"/>
      <c r="AAL610" s="29"/>
      <c r="AAM610" s="29"/>
      <c r="AAN610" s="29"/>
      <c r="AAO610" s="29"/>
      <c r="AAP610" s="29"/>
      <c r="AAQ610" s="29"/>
      <c r="AAR610" s="29"/>
      <c r="AAS610" s="29"/>
      <c r="AAT610" s="29"/>
      <c r="AAU610" s="29"/>
      <c r="AAV610" s="29"/>
      <c r="AAW610" s="29"/>
      <c r="AAX610" s="29"/>
      <c r="AAY610" s="29"/>
      <c r="AAZ610" s="29"/>
      <c r="ABA610" s="29"/>
      <c r="ABB610" s="29"/>
      <c r="ABC610" s="29"/>
      <c r="ABD610" s="29"/>
      <c r="ABE610" s="29"/>
      <c r="ABF610" s="29"/>
      <c r="ABG610" s="29"/>
      <c r="ABH610" s="29"/>
      <c r="ABI610" s="29"/>
      <c r="ABJ610" s="29"/>
      <c r="ABK610" s="29"/>
      <c r="ABL610" s="29"/>
      <c r="ABM610" s="29"/>
      <c r="ABN610" s="29"/>
      <c r="ABO610" s="29"/>
      <c r="ABP610" s="29"/>
      <c r="ABQ610" s="29"/>
      <c r="ABR610" s="29"/>
      <c r="ABS610" s="29"/>
      <c r="ABT610" s="29"/>
      <c r="ABU610" s="29"/>
      <c r="ABV610" s="29"/>
      <c r="ABW610" s="29"/>
      <c r="ABX610" s="29"/>
      <c r="ABY610" s="29"/>
      <c r="ABZ610" s="29"/>
      <c r="ACA610" s="29"/>
      <c r="ACB610" s="29"/>
      <c r="ACC610" s="29"/>
      <c r="ACD610" s="29"/>
      <c r="ACE610" s="29"/>
      <c r="ACF610" s="29"/>
      <c r="ACG610" s="29"/>
      <c r="ACH610" s="29"/>
      <c r="ACI610" s="29"/>
      <c r="ACJ610" s="29"/>
      <c r="ACK610" s="29"/>
      <c r="ACL610" s="29"/>
      <c r="ACM610" s="29"/>
      <c r="ACN610" s="29"/>
      <c r="ACO610" s="29"/>
      <c r="ACP610" s="29"/>
      <c r="ACQ610" s="29"/>
      <c r="ACR610" s="29"/>
      <c r="ACS610" s="29"/>
      <c r="ACT610" s="29"/>
      <c r="ACU610" s="29"/>
      <c r="ACV610" s="29"/>
      <c r="ACW610" s="29"/>
      <c r="ACX610" s="29"/>
      <c r="ACY610" s="29"/>
      <c r="ACZ610" s="29"/>
      <c r="ADA610" s="29"/>
      <c r="ADB610" s="29"/>
      <c r="ADC610" s="29"/>
      <c r="ADD610" s="29"/>
      <c r="ADE610" s="29"/>
      <c r="ADF610" s="29"/>
      <c r="ADG610" s="29"/>
      <c r="ADH610" s="29"/>
      <c r="ADI610" s="29"/>
      <c r="ADJ610" s="29"/>
      <c r="ADK610" s="29"/>
      <c r="ADL610" s="29"/>
      <c r="ADM610" s="29"/>
      <c r="ADN610" s="29"/>
      <c r="ADO610" s="29"/>
      <c r="ADP610" s="29"/>
      <c r="ADQ610" s="29"/>
      <c r="ADR610" s="29"/>
      <c r="ADS610" s="29"/>
      <c r="ADT610" s="29"/>
      <c r="ADU610" s="29"/>
      <c r="ADV610" s="29"/>
      <c r="ADW610" s="29"/>
      <c r="ADX610" s="29"/>
      <c r="ADY610" s="29"/>
      <c r="ADZ610" s="29"/>
      <c r="AEA610" s="29"/>
      <c r="AEB610" s="29"/>
      <c r="AEC610" s="29"/>
      <c r="AED610" s="29"/>
      <c r="AEE610" s="29"/>
      <c r="AEF610" s="29"/>
      <c r="AEG610" s="29"/>
      <c r="AEH610" s="29"/>
      <c r="AEI610" s="29"/>
      <c r="AEJ610" s="29"/>
      <c r="AEK610" s="29"/>
      <c r="AEL610" s="29"/>
      <c r="AEM610" s="29"/>
      <c r="AEN610" s="29"/>
      <c r="AEO610" s="29"/>
      <c r="AEP610" s="29"/>
      <c r="AEQ610" s="29"/>
      <c r="AER610" s="29"/>
      <c r="AES610" s="29"/>
      <c r="AET610" s="29"/>
      <c r="AEU610" s="29"/>
      <c r="AEV610" s="29"/>
      <c r="AEW610" s="29"/>
      <c r="AEX610" s="29"/>
      <c r="AEY610" s="29"/>
      <c r="AEZ610" s="29"/>
      <c r="AFA610" s="29"/>
      <c r="AFB610" s="29"/>
      <c r="AFC610" s="29"/>
      <c r="AFD610" s="29"/>
      <c r="AFE610" s="29"/>
      <c r="AFF610" s="29"/>
      <c r="AFG610" s="29"/>
      <c r="AFH610" s="29"/>
      <c r="AFI610" s="29"/>
      <c r="AFJ610" s="29"/>
      <c r="AFK610" s="29"/>
      <c r="AFL610" s="29"/>
      <c r="AFM610" s="29"/>
      <c r="AFN610" s="29"/>
      <c r="AFO610" s="29"/>
      <c r="AFP610" s="29"/>
      <c r="AFQ610" s="29"/>
      <c r="AFR610" s="29"/>
      <c r="AFS610" s="29"/>
      <c r="AFT610" s="29"/>
      <c r="AFU610" s="29"/>
      <c r="AFV610" s="29"/>
      <c r="AFW610" s="29"/>
      <c r="AFX610" s="29"/>
      <c r="AFY610" s="29"/>
      <c r="AFZ610" s="29"/>
      <c r="AGA610" s="29"/>
      <c r="AGB610" s="29"/>
      <c r="AGC610" s="29"/>
      <c r="AGD610" s="29"/>
      <c r="AGE610" s="29"/>
      <c r="AGF610" s="29"/>
      <c r="AGG610" s="29"/>
      <c r="AGH610" s="29"/>
      <c r="AGI610" s="29"/>
      <c r="AGJ610" s="29"/>
      <c r="AGK610" s="29"/>
      <c r="AGL610" s="29"/>
      <c r="AGM610" s="29"/>
      <c r="AGN610" s="29"/>
      <c r="AGO610" s="29"/>
      <c r="AGP610" s="29"/>
      <c r="AGQ610" s="29"/>
      <c r="AGR610" s="29"/>
      <c r="AGS610" s="29"/>
      <c r="AGT610" s="29"/>
      <c r="AGU610" s="29"/>
      <c r="AGV610" s="29"/>
      <c r="AGW610" s="29"/>
      <c r="AGX610" s="29"/>
      <c r="AGY610" s="29"/>
      <c r="AGZ610" s="29"/>
      <c r="AHA610" s="29"/>
      <c r="AHB610" s="29"/>
      <c r="AHC610" s="29"/>
      <c r="AHD610" s="29"/>
      <c r="AHE610" s="29"/>
      <c r="AHF610" s="29"/>
      <c r="AHG610" s="29"/>
      <c r="AHH610" s="29"/>
      <c r="AHI610" s="29"/>
      <c r="AHJ610" s="29"/>
      <c r="AHK610" s="29"/>
      <c r="AHL610" s="29"/>
      <c r="AHM610" s="29"/>
      <c r="AHN610" s="29"/>
      <c r="AHO610" s="29"/>
      <c r="AHP610" s="29"/>
      <c r="AHQ610" s="29"/>
      <c r="AHR610" s="29"/>
      <c r="AHS610" s="29"/>
      <c r="AHT610" s="29"/>
      <c r="AHU610" s="29"/>
      <c r="AHV610" s="29"/>
      <c r="AHW610" s="29"/>
      <c r="AHX610" s="29"/>
      <c r="AHY610" s="29"/>
      <c r="AHZ610" s="29"/>
      <c r="AIA610" s="29"/>
      <c r="AIB610" s="29"/>
      <c r="AIC610" s="29"/>
      <c r="AID610" s="29"/>
      <c r="AIE610" s="29"/>
      <c r="AIF610" s="29"/>
      <c r="AIG610" s="29"/>
      <c r="AIH610" s="29"/>
      <c r="AII610" s="29"/>
      <c r="AIJ610" s="29"/>
      <c r="AIK610" s="29"/>
      <c r="AIL610" s="29"/>
      <c r="AIM610" s="29"/>
      <c r="AIN610" s="29"/>
      <c r="AIO610" s="29"/>
      <c r="AIP610" s="29"/>
      <c r="AIQ610" s="29"/>
      <c r="AIR610" s="29"/>
      <c r="AIS610" s="29"/>
      <c r="AIT610" s="29"/>
      <c r="AIU610" s="29"/>
      <c r="AIV610" s="29"/>
      <c r="AIW610" s="29"/>
      <c r="AIX610" s="29"/>
      <c r="AIY610" s="29"/>
      <c r="AIZ610" s="29"/>
      <c r="AJA610" s="29"/>
      <c r="AJB610" s="29"/>
      <c r="AJC610" s="29"/>
      <c r="AJD610" s="29"/>
      <c r="AJE610" s="29"/>
      <c r="AJF610" s="29"/>
      <c r="AJG610" s="29"/>
      <c r="AJH610" s="29"/>
      <c r="AJI610" s="29"/>
      <c r="AJJ610" s="29"/>
      <c r="AJK610" s="29"/>
      <c r="AJL610" s="29"/>
      <c r="AJM610" s="29"/>
      <c r="AJN610" s="29"/>
      <c r="AJO610" s="29"/>
      <c r="AJP610" s="29"/>
      <c r="AJQ610" s="29"/>
      <c r="AJR610" s="29"/>
      <c r="AJS610" s="29"/>
      <c r="AJT610" s="29"/>
      <c r="AJU610" s="29"/>
      <c r="AJV610" s="29"/>
      <c r="AJW610" s="29"/>
      <c r="AJX610" s="29"/>
      <c r="AJY610" s="29"/>
      <c r="AJZ610" s="29"/>
      <c r="AKA610" s="29"/>
      <c r="AKB610" s="29"/>
      <c r="AKC610" s="29"/>
      <c r="AKD610" s="29"/>
      <c r="AKE610" s="29"/>
      <c r="AKF610" s="29"/>
      <c r="AKG610" s="29"/>
      <c r="AKH610" s="29"/>
      <c r="AKI610" s="29"/>
      <c r="AKJ610" s="29"/>
      <c r="AKK610" s="29"/>
      <c r="AKL610" s="29"/>
      <c r="AKM610" s="29"/>
      <c r="AKN610" s="29"/>
      <c r="AKO610" s="29"/>
      <c r="AKP610" s="29"/>
      <c r="AKQ610" s="29"/>
      <c r="AKR610" s="29"/>
      <c r="AKS610" s="29"/>
      <c r="AKT610" s="29"/>
      <c r="AKU610" s="29"/>
      <c r="AKV610" s="29"/>
      <c r="AKW610" s="29"/>
      <c r="AKX610" s="29"/>
      <c r="AKY610" s="29"/>
      <c r="AKZ610" s="29"/>
      <c r="ALA610" s="29"/>
      <c r="ALB610" s="29"/>
      <c r="ALC610" s="29"/>
      <c r="ALD610" s="29"/>
      <c r="ALE610" s="29"/>
      <c r="ALF610" s="29"/>
      <c r="ALG610" s="29"/>
      <c r="ALH610" s="29"/>
      <c r="ALI610" s="29"/>
      <c r="ALJ610" s="29"/>
      <c r="ALK610" s="29"/>
      <c r="ALL610" s="29"/>
      <c r="ALM610" s="29"/>
      <c r="ALN610" s="29"/>
      <c r="ALO610" s="29"/>
      <c r="ALP610" s="29"/>
      <c r="ALQ610" s="29"/>
      <c r="ALR610" s="29"/>
      <c r="ALS610" s="29"/>
      <c r="ALT610" s="29"/>
      <c r="ALU610" s="29"/>
      <c r="ALV610" s="29"/>
      <c r="ALW610" s="29"/>
      <c r="ALX610" s="29"/>
      <c r="ALY610" s="29"/>
      <c r="ALZ610" s="29"/>
      <c r="AMA610" s="29"/>
      <c r="AMB610" s="29"/>
      <c r="AMC610" s="29"/>
      <c r="AMD610" s="29"/>
      <c r="AME610" s="29"/>
      <c r="AMF610" s="29"/>
      <c r="AMG610" s="29"/>
      <c r="AMH610" s="29"/>
      <c r="AMI610" s="29"/>
      <c r="AMJ610" s="29"/>
      <c r="AMK610" s="29"/>
      <c r="AML610" s="29"/>
      <c r="AMM610" s="29"/>
      <c r="AMN610" s="29"/>
      <c r="AMO610" s="29"/>
      <c r="AMP610" s="29"/>
      <c r="AMQ610" s="29"/>
      <c r="AMR610" s="29"/>
      <c r="AMS610" s="29"/>
      <c r="AMT610" s="29"/>
      <c r="AMU610" s="29"/>
      <c r="AMV610" s="29"/>
      <c r="AMW610" s="29"/>
      <c r="AMX610" s="29"/>
    </row>
    <row r="611" spans="1:1038" s="18" customFormat="1" x14ac:dyDescent="0.25">
      <c r="C611" s="144" t="str">
        <f t="shared" si="275"/>
        <v>(generic)</v>
      </c>
      <c r="D611" s="144" t="str">
        <f t="shared" si="276"/>
        <v>UEF 2.17  (65 gal)</v>
      </c>
      <c r="E611" s="6">
        <f t="shared" si="277"/>
        <v>9900697</v>
      </c>
      <c r="F611" s="55">
        <f t="shared" si="278"/>
        <v>65</v>
      </c>
      <c r="G611" s="6" t="str">
        <f t="shared" si="279"/>
        <v>GenericUEF217</v>
      </c>
      <c r="H611" s="114">
        <f t="shared" si="280"/>
        <v>0</v>
      </c>
      <c r="I611" s="152" t="str">
        <f t="shared" si="281"/>
        <v>GenericUEF217</v>
      </c>
      <c r="J611" s="114">
        <v>0</v>
      </c>
      <c r="K611" s="220">
        <v>0</v>
      </c>
      <c r="L611" s="91" t="s">
        <v>188</v>
      </c>
      <c r="M611" s="32">
        <v>1</v>
      </c>
      <c r="N611" s="75">
        <f t="shared" si="282"/>
        <v>99</v>
      </c>
      <c r="O611" s="12" t="s">
        <v>210</v>
      </c>
      <c r="P611" s="207">
        <v>6</v>
      </c>
      <c r="Q611" s="164">
        <f t="shared" si="267"/>
        <v>9900697</v>
      </c>
      <c r="R611" s="59" t="str">
        <f t="shared" si="283"/>
        <v>UEF 2.17  (65 gal)</v>
      </c>
      <c r="S611" s="151">
        <f t="shared" si="268"/>
        <v>1</v>
      </c>
      <c r="T611" s="21" t="s">
        <v>890</v>
      </c>
      <c r="U611" s="114">
        <v>65</v>
      </c>
      <c r="V611" s="30" t="s">
        <v>889</v>
      </c>
      <c r="W611" s="80" t="s">
        <v>889</v>
      </c>
      <c r="X611" s="85" t="str">
        <f t="shared" si="269"/>
        <v>GenericUEF217</v>
      </c>
      <c r="Y611" s="113">
        <v>0</v>
      </c>
      <c r="Z611" s="45">
        <v>0</v>
      </c>
      <c r="AA611" s="47">
        <v>0</v>
      </c>
      <c r="AB611" s="44"/>
      <c r="AC611" s="124" t="str">
        <f t="shared" si="284"/>
        <v>2,     9900697,   "UEF 2.17  (65 gal)"</v>
      </c>
      <c r="AD611" s="125" t="str">
        <f>O611</f>
        <v>(generic)</v>
      </c>
      <c r="AE611" s="143" t="s">
        <v>889</v>
      </c>
      <c r="AF611" s="167">
        <f t="shared" si="270"/>
        <v>1</v>
      </c>
      <c r="AG611" s="124" t="str">
        <f t="shared" si="285"/>
        <v xml:space="preserve">          case  UEF 2.17  (65 gal)   :   "GenericUEF217"</v>
      </c>
      <c r="AH611" s="6" t="s">
        <v>1273</v>
      </c>
      <c r="AI611" s="6"/>
      <c r="AJ611" s="6" t="s">
        <v>1273</v>
      </c>
      <c r="AK611"/>
      <c r="AL611" s="138" t="str">
        <f t="shared" si="286"/>
        <v/>
      </c>
      <c r="AM611" s="138" t="str">
        <f t="shared" si="287"/>
        <v/>
      </c>
      <c r="AN611"/>
      <c r="AO611"/>
      <c r="AP611"/>
      <c r="AQ611"/>
      <c r="AR611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  <c r="DW611" s="29"/>
      <c r="DX611" s="29"/>
      <c r="DY611" s="29"/>
      <c r="DZ611" s="29"/>
      <c r="EA611" s="29"/>
      <c r="EB611" s="29"/>
      <c r="EC611" s="29"/>
      <c r="ED611" s="29"/>
      <c r="EE611" s="29"/>
      <c r="EF611" s="29"/>
      <c r="EG611" s="29"/>
      <c r="EH611" s="29"/>
      <c r="EI611" s="29"/>
      <c r="EJ611" s="29"/>
      <c r="EK611" s="29"/>
      <c r="EL611" s="29"/>
      <c r="EM611" s="29"/>
      <c r="EN611" s="29"/>
      <c r="EO611" s="29"/>
      <c r="EP611" s="29"/>
      <c r="EQ611" s="29"/>
      <c r="ER611" s="29"/>
      <c r="ES611" s="29"/>
      <c r="ET611" s="29"/>
      <c r="EU611" s="29"/>
      <c r="EV611" s="29"/>
      <c r="EW611" s="29"/>
      <c r="EX611" s="29"/>
      <c r="EY611" s="29"/>
      <c r="EZ611" s="29"/>
      <c r="FA611" s="29"/>
      <c r="FB611" s="29"/>
      <c r="FC611" s="29"/>
      <c r="FD611" s="29"/>
      <c r="FE611" s="29"/>
      <c r="FF611" s="29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  <c r="FR611" s="29"/>
      <c r="FS611" s="29"/>
      <c r="FT611" s="29"/>
      <c r="FU611" s="29"/>
      <c r="FV611" s="29"/>
      <c r="FW611" s="29"/>
      <c r="FX611" s="29"/>
      <c r="FY611" s="29"/>
      <c r="FZ611" s="29"/>
      <c r="GA611" s="29"/>
      <c r="GB611" s="29"/>
      <c r="GC611" s="29"/>
      <c r="GD611" s="29"/>
      <c r="GE611" s="29"/>
      <c r="GF611" s="29"/>
      <c r="GG611" s="29"/>
      <c r="GH611" s="29"/>
      <c r="GI611" s="29"/>
      <c r="GJ611" s="29"/>
      <c r="GK611" s="29"/>
      <c r="GL611" s="29"/>
      <c r="GM611" s="29"/>
      <c r="GN611" s="29"/>
      <c r="GO611" s="29"/>
      <c r="GP611" s="29"/>
      <c r="GQ611" s="29"/>
      <c r="GR611" s="29"/>
      <c r="GS611" s="29"/>
      <c r="GT611" s="29"/>
      <c r="GU611" s="29"/>
      <c r="GV611" s="29"/>
      <c r="GW611" s="29"/>
      <c r="GX611" s="29"/>
      <c r="GY611" s="29"/>
      <c r="GZ611" s="29"/>
      <c r="HA611" s="29"/>
      <c r="HB611" s="29"/>
      <c r="HC611" s="29"/>
      <c r="HD611" s="29"/>
      <c r="HE611" s="29"/>
      <c r="HF611" s="29"/>
      <c r="HG611" s="29"/>
      <c r="HH611" s="29"/>
      <c r="HI611" s="29"/>
      <c r="HJ611" s="29"/>
      <c r="HK611" s="29"/>
      <c r="HL611" s="29"/>
      <c r="HM611" s="29"/>
      <c r="HN611" s="29"/>
      <c r="HO611" s="29"/>
      <c r="HP611" s="29"/>
      <c r="HQ611" s="29"/>
      <c r="HR611" s="29"/>
      <c r="HS611" s="29"/>
      <c r="HT611" s="29"/>
      <c r="HU611" s="29"/>
      <c r="HV611" s="29"/>
      <c r="HW611" s="29"/>
      <c r="HX611" s="29"/>
      <c r="HY611" s="29"/>
      <c r="HZ611" s="29"/>
      <c r="IA611" s="29"/>
      <c r="IB611" s="29"/>
      <c r="IC611" s="29"/>
      <c r="ID611" s="29"/>
      <c r="IE611" s="29"/>
      <c r="IF611" s="29"/>
      <c r="IG611" s="29"/>
      <c r="IH611" s="29"/>
      <c r="II611" s="29"/>
      <c r="IJ611" s="29"/>
      <c r="IK611" s="29"/>
      <c r="IL611" s="29"/>
      <c r="IM611" s="29"/>
      <c r="IN611" s="29"/>
      <c r="IO611" s="29"/>
      <c r="IP611" s="29"/>
      <c r="IQ611" s="29"/>
      <c r="IR611" s="29"/>
      <c r="IS611" s="29"/>
      <c r="IT611" s="29"/>
      <c r="IU611" s="29"/>
      <c r="IV611" s="29"/>
      <c r="IW611" s="29"/>
      <c r="IX611" s="29"/>
      <c r="IY611" s="29"/>
      <c r="IZ611" s="29"/>
      <c r="JA611" s="29"/>
      <c r="JB611" s="29"/>
      <c r="JC611" s="29"/>
      <c r="JD611" s="29"/>
      <c r="JE611" s="29"/>
      <c r="JF611" s="29"/>
      <c r="JG611" s="29"/>
      <c r="JH611" s="29"/>
      <c r="JI611" s="29"/>
      <c r="JJ611" s="29"/>
      <c r="JK611" s="29"/>
      <c r="JL611" s="29"/>
      <c r="JM611" s="29"/>
      <c r="JN611" s="29"/>
      <c r="JO611" s="29"/>
      <c r="JP611" s="29"/>
      <c r="JQ611" s="29"/>
      <c r="JR611" s="29"/>
      <c r="JS611" s="29"/>
      <c r="JT611" s="29"/>
      <c r="JU611" s="29"/>
      <c r="JV611" s="29"/>
      <c r="JW611" s="29"/>
      <c r="JX611" s="29"/>
      <c r="JY611" s="29"/>
      <c r="JZ611" s="29"/>
      <c r="KA611" s="29"/>
      <c r="KB611" s="29"/>
      <c r="KC611" s="29"/>
      <c r="KD611" s="29"/>
      <c r="KE611" s="29"/>
      <c r="KF611" s="29"/>
      <c r="KG611" s="29"/>
      <c r="KH611" s="29"/>
      <c r="KI611" s="29"/>
      <c r="KJ611" s="29"/>
      <c r="KK611" s="29"/>
      <c r="KL611" s="29"/>
      <c r="KM611" s="29"/>
      <c r="KN611" s="29"/>
      <c r="KO611" s="29"/>
      <c r="KP611" s="29"/>
      <c r="KQ611" s="29"/>
      <c r="KR611" s="29"/>
      <c r="KS611" s="29"/>
      <c r="KT611" s="29"/>
      <c r="KU611" s="29"/>
      <c r="KV611" s="29"/>
      <c r="KW611" s="29"/>
      <c r="KX611" s="29"/>
      <c r="KY611" s="29"/>
      <c r="KZ611" s="29"/>
      <c r="LA611" s="29"/>
      <c r="LB611" s="29"/>
      <c r="LC611" s="29"/>
      <c r="LD611" s="29"/>
      <c r="LE611" s="29"/>
      <c r="LF611" s="29"/>
      <c r="LG611" s="29"/>
      <c r="LH611" s="29"/>
      <c r="LI611" s="29"/>
      <c r="LJ611" s="29"/>
      <c r="LK611" s="29"/>
      <c r="LL611" s="29"/>
      <c r="LM611" s="29"/>
      <c r="LN611" s="29"/>
      <c r="LO611" s="29"/>
      <c r="LP611" s="29"/>
      <c r="LQ611" s="29"/>
      <c r="LR611" s="29"/>
      <c r="LS611" s="29"/>
      <c r="LT611" s="29"/>
      <c r="LU611" s="29"/>
      <c r="LV611" s="29"/>
      <c r="LW611" s="29"/>
      <c r="LX611" s="29"/>
      <c r="LY611" s="29"/>
      <c r="LZ611" s="29"/>
      <c r="MA611" s="29"/>
      <c r="MB611" s="29"/>
      <c r="MC611" s="29"/>
      <c r="MD611" s="29"/>
      <c r="ME611" s="29"/>
      <c r="MF611" s="29"/>
      <c r="MG611" s="29"/>
      <c r="MH611" s="29"/>
      <c r="MI611" s="29"/>
      <c r="MJ611" s="29"/>
      <c r="MK611" s="29"/>
      <c r="ML611" s="29"/>
      <c r="MM611" s="29"/>
      <c r="MN611" s="29"/>
      <c r="MO611" s="29"/>
      <c r="MP611" s="29"/>
      <c r="MQ611" s="29"/>
      <c r="MR611" s="29"/>
      <c r="MS611" s="29"/>
      <c r="MT611" s="29"/>
      <c r="MU611" s="29"/>
      <c r="MV611" s="29"/>
      <c r="MW611" s="29"/>
      <c r="MX611" s="29"/>
      <c r="MY611" s="29"/>
      <c r="MZ611" s="29"/>
      <c r="NA611" s="29"/>
      <c r="NB611" s="29"/>
      <c r="NC611" s="29"/>
      <c r="ND611" s="29"/>
      <c r="NE611" s="29"/>
      <c r="NF611" s="29"/>
      <c r="NG611" s="29"/>
      <c r="NH611" s="29"/>
      <c r="NI611" s="29"/>
      <c r="NJ611" s="29"/>
      <c r="NK611" s="29"/>
      <c r="NL611" s="29"/>
      <c r="NM611" s="29"/>
      <c r="NN611" s="29"/>
      <c r="NO611" s="29"/>
      <c r="NP611" s="29"/>
      <c r="NQ611" s="29"/>
      <c r="NR611" s="29"/>
      <c r="NS611" s="29"/>
      <c r="NT611" s="29"/>
      <c r="NU611" s="29"/>
      <c r="NV611" s="29"/>
      <c r="NW611" s="29"/>
      <c r="NX611" s="29"/>
      <c r="NY611" s="29"/>
      <c r="NZ611" s="29"/>
      <c r="OA611" s="29"/>
      <c r="OB611" s="29"/>
      <c r="OC611" s="29"/>
      <c r="OD611" s="29"/>
      <c r="OE611" s="29"/>
      <c r="OF611" s="29"/>
      <c r="OG611" s="29"/>
      <c r="OH611" s="29"/>
      <c r="OI611" s="29"/>
      <c r="OJ611" s="29"/>
      <c r="OK611" s="29"/>
      <c r="OL611" s="29"/>
      <c r="OM611" s="29"/>
      <c r="ON611" s="29"/>
      <c r="OO611" s="29"/>
      <c r="OP611" s="29"/>
      <c r="OQ611" s="29"/>
      <c r="OR611" s="29"/>
      <c r="OS611" s="29"/>
      <c r="OT611" s="29"/>
      <c r="OU611" s="29"/>
      <c r="OV611" s="29"/>
      <c r="OW611" s="29"/>
      <c r="OX611" s="29"/>
      <c r="OY611" s="29"/>
      <c r="OZ611" s="29"/>
      <c r="PA611" s="29"/>
      <c r="PB611" s="29"/>
      <c r="PC611" s="29"/>
      <c r="PD611" s="29"/>
      <c r="PE611" s="29"/>
      <c r="PF611" s="29"/>
      <c r="PG611" s="29"/>
      <c r="PH611" s="29"/>
      <c r="PI611" s="29"/>
      <c r="PJ611" s="29"/>
      <c r="PK611" s="29"/>
      <c r="PL611" s="29"/>
      <c r="PM611" s="29"/>
      <c r="PN611" s="29"/>
      <c r="PO611" s="29"/>
      <c r="PP611" s="29"/>
      <c r="PQ611" s="29"/>
      <c r="PR611" s="29"/>
      <c r="PS611" s="29"/>
      <c r="PT611" s="29"/>
      <c r="PU611" s="29"/>
      <c r="PV611" s="29"/>
      <c r="PW611" s="29"/>
      <c r="PX611" s="29"/>
      <c r="PY611" s="29"/>
      <c r="PZ611" s="29"/>
      <c r="QA611" s="29"/>
      <c r="QB611" s="29"/>
      <c r="QC611" s="29"/>
      <c r="QD611" s="29"/>
      <c r="QE611" s="29"/>
      <c r="QF611" s="29"/>
      <c r="QG611" s="29"/>
      <c r="QH611" s="29"/>
      <c r="QI611" s="29"/>
      <c r="QJ611" s="29"/>
      <c r="QK611" s="29"/>
      <c r="QL611" s="29"/>
      <c r="QM611" s="29"/>
      <c r="QN611" s="29"/>
      <c r="QO611" s="29"/>
      <c r="QP611" s="29"/>
      <c r="QQ611" s="29"/>
      <c r="QR611" s="29"/>
      <c r="QS611" s="29"/>
      <c r="QT611" s="29"/>
      <c r="QU611" s="29"/>
      <c r="QV611" s="29"/>
      <c r="QW611" s="29"/>
      <c r="QX611" s="29"/>
      <c r="QY611" s="29"/>
      <c r="QZ611" s="29"/>
      <c r="RA611" s="29"/>
      <c r="RB611" s="29"/>
      <c r="RC611" s="29"/>
      <c r="RD611" s="29"/>
      <c r="RE611" s="29"/>
      <c r="RF611" s="29"/>
      <c r="RG611" s="29"/>
      <c r="RH611" s="29"/>
      <c r="RI611" s="29"/>
      <c r="RJ611" s="29"/>
      <c r="RK611" s="29"/>
      <c r="RL611" s="29"/>
      <c r="RM611" s="29"/>
      <c r="RN611" s="29"/>
      <c r="RO611" s="29"/>
      <c r="RP611" s="29"/>
      <c r="RQ611" s="29"/>
      <c r="RR611" s="29"/>
      <c r="RS611" s="29"/>
      <c r="RT611" s="29"/>
      <c r="RU611" s="29"/>
      <c r="RV611" s="29"/>
      <c r="RW611" s="29"/>
      <c r="RX611" s="29"/>
      <c r="RY611" s="29"/>
      <c r="RZ611" s="29"/>
      <c r="SA611" s="29"/>
      <c r="SB611" s="29"/>
      <c r="SC611" s="29"/>
      <c r="SD611" s="29"/>
      <c r="SE611" s="29"/>
      <c r="SF611" s="29"/>
      <c r="SG611" s="29"/>
      <c r="SH611" s="29"/>
      <c r="SI611" s="29"/>
      <c r="SJ611" s="29"/>
      <c r="SK611" s="29"/>
      <c r="SL611" s="29"/>
      <c r="SM611" s="29"/>
      <c r="SN611" s="29"/>
      <c r="SO611" s="29"/>
      <c r="SP611" s="29"/>
      <c r="SQ611" s="29"/>
      <c r="SR611" s="29"/>
      <c r="SS611" s="29"/>
      <c r="ST611" s="29"/>
      <c r="SU611" s="29"/>
      <c r="SV611" s="29"/>
      <c r="SW611" s="29"/>
      <c r="SX611" s="29"/>
      <c r="SY611" s="29"/>
      <c r="SZ611" s="29"/>
      <c r="TA611" s="29"/>
      <c r="TB611" s="29"/>
      <c r="TC611" s="29"/>
      <c r="TD611" s="29"/>
      <c r="TE611" s="29"/>
      <c r="TF611" s="29"/>
      <c r="TG611" s="29"/>
      <c r="TH611" s="29"/>
      <c r="TI611" s="29"/>
      <c r="TJ611" s="29"/>
      <c r="TK611" s="29"/>
      <c r="TL611" s="29"/>
      <c r="TM611" s="29"/>
      <c r="TN611" s="29"/>
      <c r="TO611" s="29"/>
      <c r="TP611" s="29"/>
      <c r="TQ611" s="29"/>
      <c r="TR611" s="29"/>
      <c r="TS611" s="29"/>
      <c r="TT611" s="29"/>
      <c r="TU611" s="29"/>
      <c r="TV611" s="29"/>
      <c r="TW611" s="29"/>
      <c r="TX611" s="29"/>
      <c r="TY611" s="29"/>
      <c r="TZ611" s="29"/>
      <c r="UA611" s="29"/>
      <c r="UB611" s="29"/>
      <c r="UC611" s="29"/>
      <c r="UD611" s="29"/>
      <c r="UE611" s="29"/>
      <c r="UF611" s="29"/>
      <c r="UG611" s="29"/>
      <c r="UH611" s="29"/>
      <c r="UI611" s="29"/>
      <c r="UJ611" s="29"/>
      <c r="UK611" s="29"/>
      <c r="UL611" s="29"/>
      <c r="UM611" s="29"/>
      <c r="UN611" s="29"/>
      <c r="UO611" s="29"/>
      <c r="UP611" s="29"/>
      <c r="UQ611" s="29"/>
      <c r="UR611" s="29"/>
      <c r="US611" s="29"/>
      <c r="UT611" s="29"/>
      <c r="UU611" s="29"/>
      <c r="UV611" s="29"/>
      <c r="UW611" s="29"/>
      <c r="UX611" s="29"/>
      <c r="UY611" s="29"/>
      <c r="UZ611" s="29"/>
      <c r="VA611" s="29"/>
      <c r="VB611" s="29"/>
      <c r="VC611" s="29"/>
      <c r="VD611" s="29"/>
      <c r="VE611" s="29"/>
      <c r="VF611" s="29"/>
      <c r="VG611" s="29"/>
      <c r="VH611" s="29"/>
      <c r="VI611" s="29"/>
      <c r="VJ611" s="29"/>
      <c r="VK611" s="29"/>
      <c r="VL611" s="29"/>
      <c r="VM611" s="29"/>
      <c r="VN611" s="29"/>
      <c r="VO611" s="29"/>
      <c r="VP611" s="29"/>
      <c r="VQ611" s="29"/>
      <c r="VR611" s="29"/>
      <c r="VS611" s="29"/>
      <c r="VT611" s="29"/>
      <c r="VU611" s="29"/>
      <c r="VV611" s="29"/>
      <c r="VW611" s="29"/>
      <c r="VX611" s="29"/>
      <c r="VY611" s="29"/>
      <c r="VZ611" s="29"/>
      <c r="WA611" s="29"/>
      <c r="WB611" s="29"/>
      <c r="WC611" s="29"/>
      <c r="WD611" s="29"/>
      <c r="WE611" s="29"/>
      <c r="WF611" s="29"/>
      <c r="WG611" s="29"/>
      <c r="WH611" s="29"/>
      <c r="WI611" s="29"/>
      <c r="WJ611" s="29"/>
      <c r="WK611" s="29"/>
      <c r="WL611" s="29"/>
      <c r="WM611" s="29"/>
      <c r="WN611" s="29"/>
      <c r="WO611" s="29"/>
      <c r="WP611" s="29"/>
      <c r="WQ611" s="29"/>
      <c r="WR611" s="29"/>
      <c r="WS611" s="29"/>
      <c r="WT611" s="29"/>
      <c r="WU611" s="29"/>
      <c r="WV611" s="29"/>
      <c r="WW611" s="29"/>
      <c r="WX611" s="29"/>
      <c r="WY611" s="29"/>
      <c r="WZ611" s="29"/>
      <c r="XA611" s="29"/>
      <c r="XB611" s="29"/>
      <c r="XC611" s="29"/>
      <c r="XD611" s="29"/>
      <c r="XE611" s="29"/>
      <c r="XF611" s="29"/>
      <c r="XG611" s="29"/>
      <c r="XH611" s="29"/>
      <c r="XI611" s="29"/>
      <c r="XJ611" s="29"/>
      <c r="XK611" s="29"/>
      <c r="XL611" s="29"/>
      <c r="XM611" s="29"/>
      <c r="XN611" s="29"/>
      <c r="XO611" s="29"/>
      <c r="XP611" s="29"/>
      <c r="XQ611" s="29"/>
      <c r="XR611" s="29"/>
      <c r="XS611" s="29"/>
      <c r="XT611" s="29"/>
      <c r="XU611" s="29"/>
      <c r="XV611" s="29"/>
      <c r="XW611" s="29"/>
      <c r="XX611" s="29"/>
      <c r="XY611" s="29"/>
      <c r="XZ611" s="29"/>
      <c r="YA611" s="29"/>
      <c r="YB611" s="29"/>
      <c r="YC611" s="29"/>
      <c r="YD611" s="29"/>
      <c r="YE611" s="29"/>
      <c r="YF611" s="29"/>
      <c r="YG611" s="29"/>
      <c r="YH611" s="29"/>
      <c r="YI611" s="29"/>
      <c r="YJ611" s="29"/>
      <c r="YK611" s="29"/>
      <c r="YL611" s="29"/>
      <c r="YM611" s="29"/>
      <c r="YN611" s="29"/>
      <c r="YO611" s="29"/>
      <c r="YP611" s="29"/>
      <c r="YQ611" s="29"/>
      <c r="YR611" s="29"/>
      <c r="YS611" s="29"/>
      <c r="YT611" s="29"/>
      <c r="YU611" s="29"/>
      <c r="YV611" s="29"/>
      <c r="YW611" s="29"/>
      <c r="YX611" s="29"/>
      <c r="YY611" s="29"/>
      <c r="YZ611" s="29"/>
      <c r="ZA611" s="29"/>
      <c r="ZB611" s="29"/>
      <c r="ZC611" s="29"/>
      <c r="ZD611" s="29"/>
      <c r="ZE611" s="29"/>
      <c r="ZF611" s="29"/>
      <c r="ZG611" s="29"/>
      <c r="ZH611" s="29"/>
      <c r="ZI611" s="29"/>
      <c r="ZJ611" s="29"/>
      <c r="ZK611" s="29"/>
      <c r="ZL611" s="29"/>
      <c r="ZM611" s="29"/>
      <c r="ZN611" s="29"/>
      <c r="ZO611" s="29"/>
      <c r="ZP611" s="29"/>
      <c r="ZQ611" s="29"/>
      <c r="ZR611" s="29"/>
      <c r="ZS611" s="29"/>
      <c r="ZT611" s="29"/>
      <c r="ZU611" s="29"/>
      <c r="ZV611" s="29"/>
      <c r="ZW611" s="29"/>
      <c r="ZX611" s="29"/>
      <c r="ZY611" s="29"/>
      <c r="ZZ611" s="29"/>
      <c r="AAA611" s="29"/>
      <c r="AAB611" s="29"/>
      <c r="AAC611" s="29"/>
      <c r="AAD611" s="29"/>
      <c r="AAE611" s="29"/>
      <c r="AAF611" s="29"/>
      <c r="AAG611" s="29"/>
      <c r="AAH611" s="29"/>
      <c r="AAI611" s="29"/>
      <c r="AAJ611" s="29"/>
      <c r="AAK611" s="29"/>
      <c r="AAL611" s="29"/>
      <c r="AAM611" s="29"/>
      <c r="AAN611" s="29"/>
      <c r="AAO611" s="29"/>
      <c r="AAP611" s="29"/>
      <c r="AAQ611" s="29"/>
      <c r="AAR611" s="29"/>
      <c r="AAS611" s="29"/>
      <c r="AAT611" s="29"/>
      <c r="AAU611" s="29"/>
      <c r="AAV611" s="29"/>
      <c r="AAW611" s="29"/>
      <c r="AAX611" s="29"/>
      <c r="AAY611" s="29"/>
      <c r="AAZ611" s="29"/>
      <c r="ABA611" s="29"/>
      <c r="ABB611" s="29"/>
      <c r="ABC611" s="29"/>
      <c r="ABD611" s="29"/>
      <c r="ABE611" s="29"/>
      <c r="ABF611" s="29"/>
      <c r="ABG611" s="29"/>
      <c r="ABH611" s="29"/>
      <c r="ABI611" s="29"/>
      <c r="ABJ611" s="29"/>
      <c r="ABK611" s="29"/>
      <c r="ABL611" s="29"/>
      <c r="ABM611" s="29"/>
      <c r="ABN611" s="29"/>
      <c r="ABO611" s="29"/>
      <c r="ABP611" s="29"/>
      <c r="ABQ611" s="29"/>
      <c r="ABR611" s="29"/>
      <c r="ABS611" s="29"/>
      <c r="ABT611" s="29"/>
      <c r="ABU611" s="29"/>
      <c r="ABV611" s="29"/>
      <c r="ABW611" s="29"/>
      <c r="ABX611" s="29"/>
      <c r="ABY611" s="29"/>
      <c r="ABZ611" s="29"/>
      <c r="ACA611" s="29"/>
      <c r="ACB611" s="29"/>
      <c r="ACC611" s="29"/>
      <c r="ACD611" s="29"/>
      <c r="ACE611" s="29"/>
      <c r="ACF611" s="29"/>
      <c r="ACG611" s="29"/>
      <c r="ACH611" s="29"/>
      <c r="ACI611" s="29"/>
      <c r="ACJ611" s="29"/>
      <c r="ACK611" s="29"/>
      <c r="ACL611" s="29"/>
      <c r="ACM611" s="29"/>
      <c r="ACN611" s="29"/>
      <c r="ACO611" s="29"/>
      <c r="ACP611" s="29"/>
      <c r="ACQ611" s="29"/>
      <c r="ACR611" s="29"/>
      <c r="ACS611" s="29"/>
      <c r="ACT611" s="29"/>
      <c r="ACU611" s="29"/>
      <c r="ACV611" s="29"/>
      <c r="ACW611" s="29"/>
      <c r="ACX611" s="29"/>
      <c r="ACY611" s="29"/>
      <c r="ACZ611" s="29"/>
      <c r="ADA611" s="29"/>
      <c r="ADB611" s="29"/>
      <c r="ADC611" s="29"/>
      <c r="ADD611" s="29"/>
      <c r="ADE611" s="29"/>
      <c r="ADF611" s="29"/>
      <c r="ADG611" s="29"/>
      <c r="ADH611" s="29"/>
      <c r="ADI611" s="29"/>
      <c r="ADJ611" s="29"/>
      <c r="ADK611" s="29"/>
      <c r="ADL611" s="29"/>
      <c r="ADM611" s="29"/>
      <c r="ADN611" s="29"/>
      <c r="ADO611" s="29"/>
      <c r="ADP611" s="29"/>
      <c r="ADQ611" s="29"/>
      <c r="ADR611" s="29"/>
      <c r="ADS611" s="29"/>
      <c r="ADT611" s="29"/>
      <c r="ADU611" s="29"/>
      <c r="ADV611" s="29"/>
      <c r="ADW611" s="29"/>
      <c r="ADX611" s="29"/>
      <c r="ADY611" s="29"/>
      <c r="ADZ611" s="29"/>
      <c r="AEA611" s="29"/>
      <c r="AEB611" s="29"/>
      <c r="AEC611" s="29"/>
      <c r="AED611" s="29"/>
      <c r="AEE611" s="29"/>
      <c r="AEF611" s="29"/>
      <c r="AEG611" s="29"/>
      <c r="AEH611" s="29"/>
      <c r="AEI611" s="29"/>
      <c r="AEJ611" s="29"/>
      <c r="AEK611" s="29"/>
      <c r="AEL611" s="29"/>
      <c r="AEM611" s="29"/>
      <c r="AEN611" s="29"/>
      <c r="AEO611" s="29"/>
      <c r="AEP611" s="29"/>
      <c r="AEQ611" s="29"/>
      <c r="AER611" s="29"/>
      <c r="AES611" s="29"/>
      <c r="AET611" s="29"/>
      <c r="AEU611" s="29"/>
      <c r="AEV611" s="29"/>
      <c r="AEW611" s="29"/>
      <c r="AEX611" s="29"/>
      <c r="AEY611" s="29"/>
      <c r="AEZ611" s="29"/>
      <c r="AFA611" s="29"/>
      <c r="AFB611" s="29"/>
      <c r="AFC611" s="29"/>
      <c r="AFD611" s="29"/>
      <c r="AFE611" s="29"/>
      <c r="AFF611" s="29"/>
      <c r="AFG611" s="29"/>
      <c r="AFH611" s="29"/>
      <c r="AFI611" s="29"/>
      <c r="AFJ611" s="29"/>
      <c r="AFK611" s="29"/>
      <c r="AFL611" s="29"/>
      <c r="AFM611" s="29"/>
      <c r="AFN611" s="29"/>
      <c r="AFO611" s="29"/>
      <c r="AFP611" s="29"/>
      <c r="AFQ611" s="29"/>
      <c r="AFR611" s="29"/>
      <c r="AFS611" s="29"/>
      <c r="AFT611" s="29"/>
      <c r="AFU611" s="29"/>
      <c r="AFV611" s="29"/>
      <c r="AFW611" s="29"/>
      <c r="AFX611" s="29"/>
      <c r="AFY611" s="29"/>
      <c r="AFZ611" s="29"/>
      <c r="AGA611" s="29"/>
      <c r="AGB611" s="29"/>
      <c r="AGC611" s="29"/>
      <c r="AGD611" s="29"/>
      <c r="AGE611" s="29"/>
      <c r="AGF611" s="29"/>
      <c r="AGG611" s="29"/>
      <c r="AGH611" s="29"/>
      <c r="AGI611" s="29"/>
      <c r="AGJ611" s="29"/>
      <c r="AGK611" s="29"/>
      <c r="AGL611" s="29"/>
      <c r="AGM611" s="29"/>
      <c r="AGN611" s="29"/>
      <c r="AGO611" s="29"/>
      <c r="AGP611" s="29"/>
      <c r="AGQ611" s="29"/>
      <c r="AGR611" s="29"/>
      <c r="AGS611" s="29"/>
      <c r="AGT611" s="29"/>
      <c r="AGU611" s="29"/>
      <c r="AGV611" s="29"/>
      <c r="AGW611" s="29"/>
      <c r="AGX611" s="29"/>
      <c r="AGY611" s="29"/>
      <c r="AGZ611" s="29"/>
      <c r="AHA611" s="29"/>
      <c r="AHB611" s="29"/>
      <c r="AHC611" s="29"/>
      <c r="AHD611" s="29"/>
      <c r="AHE611" s="29"/>
      <c r="AHF611" s="29"/>
      <c r="AHG611" s="29"/>
      <c r="AHH611" s="29"/>
      <c r="AHI611" s="29"/>
      <c r="AHJ611" s="29"/>
      <c r="AHK611" s="29"/>
      <c r="AHL611" s="29"/>
      <c r="AHM611" s="29"/>
      <c r="AHN611" s="29"/>
      <c r="AHO611" s="29"/>
      <c r="AHP611" s="29"/>
      <c r="AHQ611" s="29"/>
      <c r="AHR611" s="29"/>
      <c r="AHS611" s="29"/>
      <c r="AHT611" s="29"/>
      <c r="AHU611" s="29"/>
      <c r="AHV611" s="29"/>
      <c r="AHW611" s="29"/>
      <c r="AHX611" s="29"/>
      <c r="AHY611" s="29"/>
      <c r="AHZ611" s="29"/>
      <c r="AIA611" s="29"/>
      <c r="AIB611" s="29"/>
      <c r="AIC611" s="29"/>
      <c r="AID611" s="29"/>
      <c r="AIE611" s="29"/>
      <c r="AIF611" s="29"/>
      <c r="AIG611" s="29"/>
      <c r="AIH611" s="29"/>
      <c r="AII611" s="29"/>
      <c r="AIJ611" s="29"/>
      <c r="AIK611" s="29"/>
      <c r="AIL611" s="29"/>
      <c r="AIM611" s="29"/>
      <c r="AIN611" s="29"/>
      <c r="AIO611" s="29"/>
      <c r="AIP611" s="29"/>
      <c r="AIQ611" s="29"/>
      <c r="AIR611" s="29"/>
      <c r="AIS611" s="29"/>
      <c r="AIT611" s="29"/>
      <c r="AIU611" s="29"/>
      <c r="AIV611" s="29"/>
      <c r="AIW611" s="29"/>
      <c r="AIX611" s="29"/>
      <c r="AIY611" s="29"/>
      <c r="AIZ611" s="29"/>
      <c r="AJA611" s="29"/>
      <c r="AJB611" s="29"/>
      <c r="AJC611" s="29"/>
      <c r="AJD611" s="29"/>
      <c r="AJE611" s="29"/>
      <c r="AJF611" s="29"/>
      <c r="AJG611" s="29"/>
      <c r="AJH611" s="29"/>
      <c r="AJI611" s="29"/>
      <c r="AJJ611" s="29"/>
      <c r="AJK611" s="29"/>
      <c r="AJL611" s="29"/>
      <c r="AJM611" s="29"/>
      <c r="AJN611" s="29"/>
      <c r="AJO611" s="29"/>
      <c r="AJP611" s="29"/>
      <c r="AJQ611" s="29"/>
      <c r="AJR611" s="29"/>
      <c r="AJS611" s="29"/>
      <c r="AJT611" s="29"/>
      <c r="AJU611" s="29"/>
      <c r="AJV611" s="29"/>
      <c r="AJW611" s="29"/>
      <c r="AJX611" s="29"/>
      <c r="AJY611" s="29"/>
      <c r="AJZ611" s="29"/>
      <c r="AKA611" s="29"/>
      <c r="AKB611" s="29"/>
      <c r="AKC611" s="29"/>
      <c r="AKD611" s="29"/>
      <c r="AKE611" s="29"/>
      <c r="AKF611" s="29"/>
      <c r="AKG611" s="29"/>
      <c r="AKH611" s="29"/>
      <c r="AKI611" s="29"/>
      <c r="AKJ611" s="29"/>
      <c r="AKK611" s="29"/>
      <c r="AKL611" s="29"/>
      <c r="AKM611" s="29"/>
      <c r="AKN611" s="29"/>
      <c r="AKO611" s="29"/>
      <c r="AKP611" s="29"/>
      <c r="AKQ611" s="29"/>
      <c r="AKR611" s="29"/>
      <c r="AKS611" s="29"/>
      <c r="AKT611" s="29"/>
      <c r="AKU611" s="29"/>
      <c r="AKV611" s="29"/>
      <c r="AKW611" s="29"/>
      <c r="AKX611" s="29"/>
      <c r="AKY611" s="29"/>
      <c r="AKZ611" s="29"/>
      <c r="ALA611" s="29"/>
      <c r="ALB611" s="29"/>
      <c r="ALC611" s="29"/>
      <c r="ALD611" s="29"/>
      <c r="ALE611" s="29"/>
      <c r="ALF611" s="29"/>
      <c r="ALG611" s="29"/>
      <c r="ALH611" s="29"/>
      <c r="ALI611" s="29"/>
      <c r="ALJ611" s="29"/>
      <c r="ALK611" s="29"/>
      <c r="ALL611" s="29"/>
      <c r="ALM611" s="29"/>
      <c r="ALN611" s="29"/>
      <c r="ALO611" s="29"/>
      <c r="ALP611" s="29"/>
      <c r="ALQ611" s="29"/>
      <c r="ALR611" s="29"/>
      <c r="ALS611" s="29"/>
      <c r="ALT611" s="29"/>
      <c r="ALU611" s="29"/>
      <c r="ALV611" s="29"/>
      <c r="ALW611" s="29"/>
      <c r="ALX611" s="29"/>
      <c r="ALY611" s="29"/>
      <c r="ALZ611" s="29"/>
      <c r="AMA611" s="29"/>
      <c r="AMB611" s="29"/>
      <c r="AMC611" s="29"/>
      <c r="AMD611" s="29"/>
      <c r="AME611" s="29"/>
      <c r="AMF611" s="29"/>
      <c r="AMG611" s="29"/>
      <c r="AMH611" s="29"/>
      <c r="AMI611" s="29"/>
      <c r="AMJ611" s="29"/>
      <c r="AMK611" s="29"/>
      <c r="AML611" s="29"/>
      <c r="AMM611" s="29"/>
      <c r="AMN611" s="29"/>
      <c r="AMO611" s="29"/>
      <c r="AMP611" s="29"/>
      <c r="AMQ611" s="29"/>
      <c r="AMR611" s="29"/>
      <c r="AMS611" s="29"/>
      <c r="AMT611" s="29"/>
      <c r="AMU611" s="29"/>
      <c r="AMV611" s="29"/>
      <c r="AMW611" s="29"/>
      <c r="AMX611" s="29"/>
    </row>
    <row r="612" spans="1:1038" s="18" customFormat="1" x14ac:dyDescent="0.25">
      <c r="C612" s="6" t="str">
        <f t="shared" si="275"/>
        <v>(generic)</v>
      </c>
      <c r="D612" s="147" t="str">
        <f t="shared" si="276"/>
        <v>Standard Design 50 gal HPWH</v>
      </c>
      <c r="E612" s="6">
        <f t="shared" si="277"/>
        <v>9900138</v>
      </c>
      <c r="F612" s="55">
        <f t="shared" si="278"/>
        <v>50</v>
      </c>
      <c r="G612" s="6" t="str">
        <f t="shared" si="279"/>
        <v>GE2012</v>
      </c>
      <c r="H612" s="114">
        <f t="shared" si="280"/>
        <v>0</v>
      </c>
      <c r="I612" s="152" t="str">
        <f t="shared" si="281"/>
        <v>WhirlpoolHPSE2K50</v>
      </c>
      <c r="J612" s="114">
        <v>0</v>
      </c>
      <c r="K612" s="220">
        <v>0</v>
      </c>
      <c r="L612" s="91" t="s">
        <v>188</v>
      </c>
      <c r="M612" s="32">
        <v>1</v>
      </c>
      <c r="N612" s="75">
        <f t="shared" si="282"/>
        <v>99</v>
      </c>
      <c r="O612" s="12" t="s">
        <v>210</v>
      </c>
      <c r="P612" s="61">
        <v>1</v>
      </c>
      <c r="Q612" s="164">
        <f t="shared" si="267"/>
        <v>9900138</v>
      </c>
      <c r="R612" s="221" t="s">
        <v>1284</v>
      </c>
      <c r="S612" s="151">
        <f t="shared" si="268"/>
        <v>1</v>
      </c>
      <c r="T612" s="21" t="s">
        <v>214</v>
      </c>
      <c r="U612" s="22">
        <v>50</v>
      </c>
      <c r="V612" s="30" t="s">
        <v>212</v>
      </c>
      <c r="W612" s="80" t="s">
        <v>212</v>
      </c>
      <c r="X612" s="85" t="str">
        <f t="shared" si="269"/>
        <v>GE2012</v>
      </c>
      <c r="Y612" s="113">
        <v>0</v>
      </c>
      <c r="Z612" s="45">
        <v>0</v>
      </c>
      <c r="AA612" s="47">
        <v>0</v>
      </c>
      <c r="AB612" s="44"/>
      <c r="AC612" s="124" t="str">
        <f t="shared" si="284"/>
        <v>2,     9900138,   "Standard Design 50 gal HPWH"</v>
      </c>
      <c r="AD612" s="126" t="str">
        <f>AD611</f>
        <v>(generic)</v>
      </c>
      <c r="AE612" s="127" t="s">
        <v>677</v>
      </c>
      <c r="AF612" s="167">
        <f t="shared" si="270"/>
        <v>2</v>
      </c>
      <c r="AG612" s="124" t="str">
        <f t="shared" si="285"/>
        <v xml:space="preserve">          case  Standard Design 50 gal HPWH   :   "WhirlpoolHPSE2K50"</v>
      </c>
      <c r="AH612" s="6" t="s">
        <v>1273</v>
      </c>
      <c r="AI612" s="6"/>
      <c r="AJ612" s="6" t="s">
        <v>1273</v>
      </c>
      <c r="AK612"/>
      <c r="AL612" s="138" t="str">
        <f t="shared" si="286"/>
        <v/>
      </c>
      <c r="AM612" s="138" t="str">
        <f t="shared" si="287"/>
        <v/>
      </c>
      <c r="AN612"/>
      <c r="AO612"/>
      <c r="AP612"/>
      <c r="AQ612"/>
      <c r="AR612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/>
      <c r="EA612" s="29"/>
      <c r="EB612" s="29"/>
      <c r="EC612" s="29"/>
      <c r="ED612" s="29"/>
      <c r="EE612" s="29"/>
      <c r="EF612" s="29"/>
      <c r="EG612" s="29"/>
      <c r="EH612" s="29"/>
      <c r="EI612" s="29"/>
      <c r="EJ612" s="29"/>
      <c r="EK612" s="29"/>
      <c r="EL612" s="29"/>
      <c r="EM612" s="29"/>
      <c r="EN612" s="29"/>
      <c r="EO612" s="29"/>
      <c r="EP612" s="29"/>
      <c r="EQ612" s="29"/>
      <c r="ER612" s="29"/>
      <c r="ES612" s="29"/>
      <c r="ET612" s="29"/>
      <c r="EU612" s="29"/>
      <c r="EV612" s="29"/>
      <c r="EW612" s="29"/>
      <c r="EX612" s="29"/>
      <c r="EY612" s="29"/>
      <c r="EZ612" s="29"/>
      <c r="FA612" s="29"/>
      <c r="FB612" s="29"/>
      <c r="FC612" s="29"/>
      <c r="FD612" s="29"/>
      <c r="FE612" s="29"/>
      <c r="FF612" s="29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  <c r="FR612" s="29"/>
      <c r="FS612" s="29"/>
      <c r="FT612" s="29"/>
      <c r="FU612" s="29"/>
      <c r="FV612" s="29"/>
      <c r="FW612" s="29"/>
      <c r="FX612" s="29"/>
      <c r="FY612" s="29"/>
      <c r="FZ612" s="29"/>
      <c r="GA612" s="29"/>
      <c r="GB612" s="29"/>
      <c r="GC612" s="29"/>
      <c r="GD612" s="29"/>
      <c r="GE612" s="29"/>
      <c r="GF612" s="29"/>
      <c r="GG612" s="29"/>
      <c r="GH612" s="29"/>
      <c r="GI612" s="29"/>
      <c r="GJ612" s="29"/>
      <c r="GK612" s="29"/>
      <c r="GL612" s="29"/>
      <c r="GM612" s="29"/>
      <c r="GN612" s="29"/>
      <c r="GO612" s="29"/>
      <c r="GP612" s="29"/>
      <c r="GQ612" s="29"/>
      <c r="GR612" s="29"/>
      <c r="GS612" s="29"/>
      <c r="GT612" s="29"/>
      <c r="GU612" s="29"/>
      <c r="GV612" s="29"/>
      <c r="GW612" s="29"/>
      <c r="GX612" s="29"/>
      <c r="GY612" s="29"/>
      <c r="GZ612" s="29"/>
      <c r="HA612" s="29"/>
      <c r="HB612" s="29"/>
      <c r="HC612" s="29"/>
      <c r="HD612" s="29"/>
      <c r="HE612" s="29"/>
      <c r="HF612" s="29"/>
      <c r="HG612" s="29"/>
      <c r="HH612" s="29"/>
      <c r="HI612" s="29"/>
      <c r="HJ612" s="29"/>
      <c r="HK612" s="29"/>
      <c r="HL612" s="29"/>
      <c r="HM612" s="29"/>
      <c r="HN612" s="29"/>
      <c r="HO612" s="29"/>
      <c r="HP612" s="29"/>
      <c r="HQ612" s="29"/>
      <c r="HR612" s="29"/>
      <c r="HS612" s="29"/>
      <c r="HT612" s="29"/>
      <c r="HU612" s="29"/>
      <c r="HV612" s="29"/>
      <c r="HW612" s="29"/>
      <c r="HX612" s="29"/>
      <c r="HY612" s="29"/>
      <c r="HZ612" s="29"/>
      <c r="IA612" s="29"/>
      <c r="IB612" s="29"/>
      <c r="IC612" s="29"/>
      <c r="ID612" s="29"/>
      <c r="IE612" s="29"/>
      <c r="IF612" s="29"/>
      <c r="IG612" s="29"/>
      <c r="IH612" s="29"/>
      <c r="II612" s="29"/>
      <c r="IJ612" s="29"/>
      <c r="IK612" s="29"/>
      <c r="IL612" s="29"/>
      <c r="IM612" s="29"/>
      <c r="IN612" s="29"/>
      <c r="IO612" s="29"/>
      <c r="IP612" s="29"/>
      <c r="IQ612" s="29"/>
      <c r="IR612" s="29"/>
      <c r="IS612" s="29"/>
      <c r="IT612" s="29"/>
      <c r="IU612" s="29"/>
      <c r="IV612" s="29"/>
      <c r="IW612" s="29"/>
      <c r="IX612" s="29"/>
      <c r="IY612" s="29"/>
      <c r="IZ612" s="29"/>
      <c r="JA612" s="29"/>
      <c r="JB612" s="29"/>
      <c r="JC612" s="29"/>
      <c r="JD612" s="29"/>
      <c r="JE612" s="29"/>
      <c r="JF612" s="29"/>
      <c r="JG612" s="29"/>
      <c r="JH612" s="29"/>
      <c r="JI612" s="29"/>
      <c r="JJ612" s="29"/>
      <c r="JK612" s="29"/>
      <c r="JL612" s="29"/>
      <c r="JM612" s="29"/>
      <c r="JN612" s="29"/>
      <c r="JO612" s="29"/>
      <c r="JP612" s="29"/>
      <c r="JQ612" s="29"/>
      <c r="JR612" s="29"/>
      <c r="JS612" s="29"/>
      <c r="JT612" s="29"/>
      <c r="JU612" s="29"/>
      <c r="JV612" s="29"/>
      <c r="JW612" s="29"/>
      <c r="JX612" s="29"/>
      <c r="JY612" s="29"/>
      <c r="JZ612" s="29"/>
      <c r="KA612" s="29"/>
      <c r="KB612" s="29"/>
      <c r="KC612" s="29"/>
      <c r="KD612" s="29"/>
      <c r="KE612" s="29"/>
      <c r="KF612" s="29"/>
      <c r="KG612" s="29"/>
      <c r="KH612" s="29"/>
      <c r="KI612" s="29"/>
      <c r="KJ612" s="29"/>
      <c r="KK612" s="29"/>
      <c r="KL612" s="29"/>
      <c r="KM612" s="29"/>
      <c r="KN612" s="29"/>
      <c r="KO612" s="29"/>
      <c r="KP612" s="29"/>
      <c r="KQ612" s="29"/>
      <c r="KR612" s="29"/>
      <c r="KS612" s="29"/>
      <c r="KT612" s="29"/>
      <c r="KU612" s="29"/>
      <c r="KV612" s="29"/>
      <c r="KW612" s="29"/>
      <c r="KX612" s="29"/>
      <c r="KY612" s="29"/>
      <c r="KZ612" s="29"/>
      <c r="LA612" s="29"/>
      <c r="LB612" s="29"/>
      <c r="LC612" s="29"/>
      <c r="LD612" s="29"/>
      <c r="LE612" s="29"/>
      <c r="LF612" s="29"/>
      <c r="LG612" s="29"/>
      <c r="LH612" s="29"/>
      <c r="LI612" s="29"/>
      <c r="LJ612" s="29"/>
      <c r="LK612" s="29"/>
      <c r="LL612" s="29"/>
      <c r="LM612" s="29"/>
      <c r="LN612" s="29"/>
      <c r="LO612" s="29"/>
      <c r="LP612" s="29"/>
      <c r="LQ612" s="29"/>
      <c r="LR612" s="29"/>
      <c r="LS612" s="29"/>
      <c r="LT612" s="29"/>
      <c r="LU612" s="29"/>
      <c r="LV612" s="29"/>
      <c r="LW612" s="29"/>
      <c r="LX612" s="29"/>
      <c r="LY612" s="29"/>
      <c r="LZ612" s="29"/>
      <c r="MA612" s="29"/>
      <c r="MB612" s="29"/>
      <c r="MC612" s="29"/>
      <c r="MD612" s="29"/>
      <c r="ME612" s="29"/>
      <c r="MF612" s="29"/>
      <c r="MG612" s="29"/>
      <c r="MH612" s="29"/>
      <c r="MI612" s="29"/>
      <c r="MJ612" s="29"/>
      <c r="MK612" s="29"/>
      <c r="ML612" s="29"/>
      <c r="MM612" s="29"/>
      <c r="MN612" s="29"/>
      <c r="MO612" s="29"/>
      <c r="MP612" s="29"/>
      <c r="MQ612" s="29"/>
      <c r="MR612" s="29"/>
      <c r="MS612" s="29"/>
      <c r="MT612" s="29"/>
      <c r="MU612" s="29"/>
      <c r="MV612" s="29"/>
      <c r="MW612" s="29"/>
      <c r="MX612" s="29"/>
      <c r="MY612" s="29"/>
      <c r="MZ612" s="29"/>
      <c r="NA612" s="29"/>
      <c r="NB612" s="29"/>
      <c r="NC612" s="29"/>
      <c r="ND612" s="29"/>
      <c r="NE612" s="29"/>
      <c r="NF612" s="29"/>
      <c r="NG612" s="29"/>
      <c r="NH612" s="29"/>
      <c r="NI612" s="29"/>
      <c r="NJ612" s="29"/>
      <c r="NK612" s="29"/>
      <c r="NL612" s="29"/>
      <c r="NM612" s="29"/>
      <c r="NN612" s="29"/>
      <c r="NO612" s="29"/>
      <c r="NP612" s="29"/>
      <c r="NQ612" s="29"/>
      <c r="NR612" s="29"/>
      <c r="NS612" s="29"/>
      <c r="NT612" s="29"/>
      <c r="NU612" s="29"/>
      <c r="NV612" s="29"/>
      <c r="NW612" s="29"/>
      <c r="NX612" s="29"/>
      <c r="NY612" s="29"/>
      <c r="NZ612" s="29"/>
      <c r="OA612" s="29"/>
      <c r="OB612" s="29"/>
      <c r="OC612" s="29"/>
      <c r="OD612" s="29"/>
      <c r="OE612" s="29"/>
      <c r="OF612" s="29"/>
      <c r="OG612" s="29"/>
      <c r="OH612" s="29"/>
      <c r="OI612" s="29"/>
      <c r="OJ612" s="29"/>
      <c r="OK612" s="29"/>
      <c r="OL612" s="29"/>
      <c r="OM612" s="29"/>
      <c r="ON612" s="29"/>
      <c r="OO612" s="29"/>
      <c r="OP612" s="29"/>
      <c r="OQ612" s="29"/>
      <c r="OR612" s="29"/>
      <c r="OS612" s="29"/>
      <c r="OT612" s="29"/>
      <c r="OU612" s="29"/>
      <c r="OV612" s="29"/>
      <c r="OW612" s="29"/>
      <c r="OX612" s="29"/>
      <c r="OY612" s="29"/>
      <c r="OZ612" s="29"/>
      <c r="PA612" s="29"/>
      <c r="PB612" s="29"/>
      <c r="PC612" s="29"/>
      <c r="PD612" s="29"/>
      <c r="PE612" s="29"/>
      <c r="PF612" s="29"/>
      <c r="PG612" s="29"/>
      <c r="PH612" s="29"/>
      <c r="PI612" s="29"/>
      <c r="PJ612" s="29"/>
      <c r="PK612" s="29"/>
      <c r="PL612" s="29"/>
      <c r="PM612" s="29"/>
      <c r="PN612" s="29"/>
      <c r="PO612" s="29"/>
      <c r="PP612" s="29"/>
      <c r="PQ612" s="29"/>
      <c r="PR612" s="29"/>
      <c r="PS612" s="29"/>
      <c r="PT612" s="29"/>
      <c r="PU612" s="29"/>
      <c r="PV612" s="29"/>
      <c r="PW612" s="29"/>
      <c r="PX612" s="29"/>
      <c r="PY612" s="29"/>
      <c r="PZ612" s="29"/>
      <c r="QA612" s="29"/>
      <c r="QB612" s="29"/>
      <c r="QC612" s="29"/>
      <c r="QD612" s="29"/>
      <c r="QE612" s="29"/>
      <c r="QF612" s="29"/>
      <c r="QG612" s="29"/>
      <c r="QH612" s="29"/>
      <c r="QI612" s="29"/>
      <c r="QJ612" s="29"/>
      <c r="QK612" s="29"/>
      <c r="QL612" s="29"/>
      <c r="QM612" s="29"/>
      <c r="QN612" s="29"/>
      <c r="QO612" s="29"/>
      <c r="QP612" s="29"/>
      <c r="QQ612" s="29"/>
      <c r="QR612" s="29"/>
      <c r="QS612" s="29"/>
      <c r="QT612" s="29"/>
      <c r="QU612" s="29"/>
      <c r="QV612" s="29"/>
      <c r="QW612" s="29"/>
      <c r="QX612" s="29"/>
      <c r="QY612" s="29"/>
      <c r="QZ612" s="29"/>
      <c r="RA612" s="29"/>
      <c r="RB612" s="29"/>
      <c r="RC612" s="29"/>
      <c r="RD612" s="29"/>
      <c r="RE612" s="29"/>
      <c r="RF612" s="29"/>
      <c r="RG612" s="29"/>
      <c r="RH612" s="29"/>
      <c r="RI612" s="29"/>
      <c r="RJ612" s="29"/>
      <c r="RK612" s="29"/>
      <c r="RL612" s="29"/>
      <c r="RM612" s="29"/>
      <c r="RN612" s="29"/>
      <c r="RO612" s="29"/>
      <c r="RP612" s="29"/>
      <c r="RQ612" s="29"/>
      <c r="RR612" s="29"/>
      <c r="RS612" s="29"/>
      <c r="RT612" s="29"/>
      <c r="RU612" s="29"/>
      <c r="RV612" s="29"/>
      <c r="RW612" s="29"/>
      <c r="RX612" s="29"/>
      <c r="RY612" s="29"/>
      <c r="RZ612" s="29"/>
      <c r="SA612" s="29"/>
      <c r="SB612" s="29"/>
      <c r="SC612" s="29"/>
      <c r="SD612" s="29"/>
      <c r="SE612" s="29"/>
      <c r="SF612" s="29"/>
      <c r="SG612" s="29"/>
      <c r="SH612" s="29"/>
      <c r="SI612" s="29"/>
      <c r="SJ612" s="29"/>
      <c r="SK612" s="29"/>
      <c r="SL612" s="29"/>
      <c r="SM612" s="29"/>
      <c r="SN612" s="29"/>
      <c r="SO612" s="29"/>
      <c r="SP612" s="29"/>
      <c r="SQ612" s="29"/>
      <c r="SR612" s="29"/>
      <c r="SS612" s="29"/>
      <c r="ST612" s="29"/>
      <c r="SU612" s="29"/>
      <c r="SV612" s="29"/>
      <c r="SW612" s="29"/>
      <c r="SX612" s="29"/>
      <c r="SY612" s="29"/>
      <c r="SZ612" s="29"/>
      <c r="TA612" s="29"/>
      <c r="TB612" s="29"/>
      <c r="TC612" s="29"/>
      <c r="TD612" s="29"/>
      <c r="TE612" s="29"/>
      <c r="TF612" s="29"/>
      <c r="TG612" s="29"/>
      <c r="TH612" s="29"/>
      <c r="TI612" s="29"/>
      <c r="TJ612" s="29"/>
      <c r="TK612" s="29"/>
      <c r="TL612" s="29"/>
      <c r="TM612" s="29"/>
      <c r="TN612" s="29"/>
      <c r="TO612" s="29"/>
      <c r="TP612" s="29"/>
      <c r="TQ612" s="29"/>
      <c r="TR612" s="29"/>
      <c r="TS612" s="29"/>
      <c r="TT612" s="29"/>
      <c r="TU612" s="29"/>
      <c r="TV612" s="29"/>
      <c r="TW612" s="29"/>
      <c r="TX612" s="29"/>
      <c r="TY612" s="29"/>
      <c r="TZ612" s="29"/>
      <c r="UA612" s="29"/>
      <c r="UB612" s="29"/>
      <c r="UC612" s="29"/>
      <c r="UD612" s="29"/>
      <c r="UE612" s="29"/>
      <c r="UF612" s="29"/>
      <c r="UG612" s="29"/>
      <c r="UH612" s="29"/>
      <c r="UI612" s="29"/>
      <c r="UJ612" s="29"/>
      <c r="UK612" s="29"/>
      <c r="UL612" s="29"/>
      <c r="UM612" s="29"/>
      <c r="UN612" s="29"/>
      <c r="UO612" s="29"/>
      <c r="UP612" s="29"/>
      <c r="UQ612" s="29"/>
      <c r="UR612" s="29"/>
      <c r="US612" s="29"/>
      <c r="UT612" s="29"/>
      <c r="UU612" s="29"/>
      <c r="UV612" s="29"/>
      <c r="UW612" s="29"/>
      <c r="UX612" s="29"/>
      <c r="UY612" s="29"/>
      <c r="UZ612" s="29"/>
      <c r="VA612" s="29"/>
      <c r="VB612" s="29"/>
      <c r="VC612" s="29"/>
      <c r="VD612" s="29"/>
      <c r="VE612" s="29"/>
      <c r="VF612" s="29"/>
      <c r="VG612" s="29"/>
      <c r="VH612" s="29"/>
      <c r="VI612" s="29"/>
      <c r="VJ612" s="29"/>
      <c r="VK612" s="29"/>
      <c r="VL612" s="29"/>
      <c r="VM612" s="29"/>
      <c r="VN612" s="29"/>
      <c r="VO612" s="29"/>
      <c r="VP612" s="29"/>
      <c r="VQ612" s="29"/>
      <c r="VR612" s="29"/>
      <c r="VS612" s="29"/>
      <c r="VT612" s="29"/>
      <c r="VU612" s="29"/>
      <c r="VV612" s="29"/>
      <c r="VW612" s="29"/>
      <c r="VX612" s="29"/>
      <c r="VY612" s="29"/>
      <c r="VZ612" s="29"/>
      <c r="WA612" s="29"/>
      <c r="WB612" s="29"/>
      <c r="WC612" s="29"/>
      <c r="WD612" s="29"/>
      <c r="WE612" s="29"/>
      <c r="WF612" s="29"/>
      <c r="WG612" s="29"/>
      <c r="WH612" s="29"/>
      <c r="WI612" s="29"/>
      <c r="WJ612" s="29"/>
      <c r="WK612" s="29"/>
      <c r="WL612" s="29"/>
      <c r="WM612" s="29"/>
      <c r="WN612" s="29"/>
      <c r="WO612" s="29"/>
      <c r="WP612" s="29"/>
      <c r="WQ612" s="29"/>
      <c r="WR612" s="29"/>
      <c r="WS612" s="29"/>
      <c r="WT612" s="29"/>
      <c r="WU612" s="29"/>
      <c r="WV612" s="29"/>
      <c r="WW612" s="29"/>
      <c r="WX612" s="29"/>
      <c r="WY612" s="29"/>
      <c r="WZ612" s="29"/>
      <c r="XA612" s="29"/>
      <c r="XB612" s="29"/>
      <c r="XC612" s="29"/>
      <c r="XD612" s="29"/>
      <c r="XE612" s="29"/>
      <c r="XF612" s="29"/>
      <c r="XG612" s="29"/>
      <c r="XH612" s="29"/>
      <c r="XI612" s="29"/>
      <c r="XJ612" s="29"/>
      <c r="XK612" s="29"/>
      <c r="XL612" s="29"/>
      <c r="XM612" s="29"/>
      <c r="XN612" s="29"/>
      <c r="XO612" s="29"/>
      <c r="XP612" s="29"/>
      <c r="XQ612" s="29"/>
      <c r="XR612" s="29"/>
      <c r="XS612" s="29"/>
      <c r="XT612" s="29"/>
      <c r="XU612" s="29"/>
      <c r="XV612" s="29"/>
      <c r="XW612" s="29"/>
      <c r="XX612" s="29"/>
      <c r="XY612" s="29"/>
      <c r="XZ612" s="29"/>
      <c r="YA612" s="29"/>
      <c r="YB612" s="29"/>
      <c r="YC612" s="29"/>
      <c r="YD612" s="29"/>
      <c r="YE612" s="29"/>
      <c r="YF612" s="29"/>
      <c r="YG612" s="29"/>
      <c r="YH612" s="29"/>
      <c r="YI612" s="29"/>
      <c r="YJ612" s="29"/>
      <c r="YK612" s="29"/>
      <c r="YL612" s="29"/>
      <c r="YM612" s="29"/>
      <c r="YN612" s="29"/>
      <c r="YO612" s="29"/>
      <c r="YP612" s="29"/>
      <c r="YQ612" s="29"/>
      <c r="YR612" s="29"/>
      <c r="YS612" s="29"/>
      <c r="YT612" s="29"/>
      <c r="YU612" s="29"/>
      <c r="YV612" s="29"/>
      <c r="YW612" s="29"/>
      <c r="YX612" s="29"/>
      <c r="YY612" s="29"/>
      <c r="YZ612" s="29"/>
      <c r="ZA612" s="29"/>
      <c r="ZB612" s="29"/>
      <c r="ZC612" s="29"/>
      <c r="ZD612" s="29"/>
      <c r="ZE612" s="29"/>
      <c r="ZF612" s="29"/>
      <c r="ZG612" s="29"/>
      <c r="ZH612" s="29"/>
      <c r="ZI612" s="29"/>
      <c r="ZJ612" s="29"/>
      <c r="ZK612" s="29"/>
      <c r="ZL612" s="29"/>
      <c r="ZM612" s="29"/>
      <c r="ZN612" s="29"/>
      <c r="ZO612" s="29"/>
      <c r="ZP612" s="29"/>
      <c r="ZQ612" s="29"/>
      <c r="ZR612" s="29"/>
      <c r="ZS612" s="29"/>
      <c r="ZT612" s="29"/>
      <c r="ZU612" s="29"/>
      <c r="ZV612" s="29"/>
      <c r="ZW612" s="29"/>
      <c r="ZX612" s="29"/>
      <c r="ZY612" s="29"/>
      <c r="ZZ612" s="29"/>
      <c r="AAA612" s="29"/>
      <c r="AAB612" s="29"/>
      <c r="AAC612" s="29"/>
      <c r="AAD612" s="29"/>
      <c r="AAE612" s="29"/>
      <c r="AAF612" s="29"/>
      <c r="AAG612" s="29"/>
      <c r="AAH612" s="29"/>
      <c r="AAI612" s="29"/>
      <c r="AAJ612" s="29"/>
      <c r="AAK612" s="29"/>
      <c r="AAL612" s="29"/>
      <c r="AAM612" s="29"/>
      <c r="AAN612" s="29"/>
      <c r="AAO612" s="29"/>
      <c r="AAP612" s="29"/>
      <c r="AAQ612" s="29"/>
      <c r="AAR612" s="29"/>
      <c r="AAS612" s="29"/>
      <c r="AAT612" s="29"/>
      <c r="AAU612" s="29"/>
      <c r="AAV612" s="29"/>
      <c r="AAW612" s="29"/>
      <c r="AAX612" s="29"/>
      <c r="AAY612" s="29"/>
      <c r="AAZ612" s="29"/>
      <c r="ABA612" s="29"/>
      <c r="ABB612" s="29"/>
      <c r="ABC612" s="29"/>
      <c r="ABD612" s="29"/>
      <c r="ABE612" s="29"/>
      <c r="ABF612" s="29"/>
      <c r="ABG612" s="29"/>
      <c r="ABH612" s="29"/>
      <c r="ABI612" s="29"/>
      <c r="ABJ612" s="29"/>
      <c r="ABK612" s="29"/>
      <c r="ABL612" s="29"/>
      <c r="ABM612" s="29"/>
      <c r="ABN612" s="29"/>
      <c r="ABO612" s="29"/>
      <c r="ABP612" s="29"/>
      <c r="ABQ612" s="29"/>
      <c r="ABR612" s="29"/>
      <c r="ABS612" s="29"/>
      <c r="ABT612" s="29"/>
      <c r="ABU612" s="29"/>
      <c r="ABV612" s="29"/>
      <c r="ABW612" s="29"/>
      <c r="ABX612" s="29"/>
      <c r="ABY612" s="29"/>
      <c r="ABZ612" s="29"/>
      <c r="ACA612" s="29"/>
      <c r="ACB612" s="29"/>
      <c r="ACC612" s="29"/>
      <c r="ACD612" s="29"/>
      <c r="ACE612" s="29"/>
      <c r="ACF612" s="29"/>
      <c r="ACG612" s="29"/>
      <c r="ACH612" s="29"/>
      <c r="ACI612" s="29"/>
      <c r="ACJ612" s="29"/>
      <c r="ACK612" s="29"/>
      <c r="ACL612" s="29"/>
      <c r="ACM612" s="29"/>
      <c r="ACN612" s="29"/>
      <c r="ACO612" s="29"/>
      <c r="ACP612" s="29"/>
      <c r="ACQ612" s="29"/>
      <c r="ACR612" s="29"/>
      <c r="ACS612" s="29"/>
      <c r="ACT612" s="29"/>
      <c r="ACU612" s="29"/>
      <c r="ACV612" s="29"/>
      <c r="ACW612" s="29"/>
      <c r="ACX612" s="29"/>
      <c r="ACY612" s="29"/>
      <c r="ACZ612" s="29"/>
      <c r="ADA612" s="29"/>
      <c r="ADB612" s="29"/>
      <c r="ADC612" s="29"/>
      <c r="ADD612" s="29"/>
      <c r="ADE612" s="29"/>
      <c r="ADF612" s="29"/>
      <c r="ADG612" s="29"/>
      <c r="ADH612" s="29"/>
      <c r="ADI612" s="29"/>
      <c r="ADJ612" s="29"/>
      <c r="ADK612" s="29"/>
      <c r="ADL612" s="29"/>
      <c r="ADM612" s="29"/>
      <c r="ADN612" s="29"/>
      <c r="ADO612" s="29"/>
      <c r="ADP612" s="29"/>
      <c r="ADQ612" s="29"/>
      <c r="ADR612" s="29"/>
      <c r="ADS612" s="29"/>
      <c r="ADT612" s="29"/>
      <c r="ADU612" s="29"/>
      <c r="ADV612" s="29"/>
      <c r="ADW612" s="29"/>
      <c r="ADX612" s="29"/>
      <c r="ADY612" s="29"/>
      <c r="ADZ612" s="29"/>
      <c r="AEA612" s="29"/>
      <c r="AEB612" s="29"/>
      <c r="AEC612" s="29"/>
      <c r="AED612" s="29"/>
      <c r="AEE612" s="29"/>
      <c r="AEF612" s="29"/>
      <c r="AEG612" s="29"/>
      <c r="AEH612" s="29"/>
      <c r="AEI612" s="29"/>
      <c r="AEJ612" s="29"/>
      <c r="AEK612" s="29"/>
      <c r="AEL612" s="29"/>
      <c r="AEM612" s="29"/>
      <c r="AEN612" s="29"/>
      <c r="AEO612" s="29"/>
      <c r="AEP612" s="29"/>
      <c r="AEQ612" s="29"/>
      <c r="AER612" s="29"/>
      <c r="AES612" s="29"/>
      <c r="AET612" s="29"/>
      <c r="AEU612" s="29"/>
      <c r="AEV612" s="29"/>
      <c r="AEW612" s="29"/>
      <c r="AEX612" s="29"/>
      <c r="AEY612" s="29"/>
      <c r="AEZ612" s="29"/>
      <c r="AFA612" s="29"/>
      <c r="AFB612" s="29"/>
      <c r="AFC612" s="29"/>
      <c r="AFD612" s="29"/>
      <c r="AFE612" s="29"/>
      <c r="AFF612" s="29"/>
      <c r="AFG612" s="29"/>
      <c r="AFH612" s="29"/>
      <c r="AFI612" s="29"/>
      <c r="AFJ612" s="29"/>
      <c r="AFK612" s="29"/>
      <c r="AFL612" s="29"/>
      <c r="AFM612" s="29"/>
      <c r="AFN612" s="29"/>
      <c r="AFO612" s="29"/>
      <c r="AFP612" s="29"/>
      <c r="AFQ612" s="29"/>
      <c r="AFR612" s="29"/>
      <c r="AFS612" s="29"/>
      <c r="AFT612" s="29"/>
      <c r="AFU612" s="29"/>
      <c r="AFV612" s="29"/>
      <c r="AFW612" s="29"/>
      <c r="AFX612" s="29"/>
      <c r="AFY612" s="29"/>
      <c r="AFZ612" s="29"/>
      <c r="AGA612" s="29"/>
      <c r="AGB612" s="29"/>
      <c r="AGC612" s="29"/>
      <c r="AGD612" s="29"/>
      <c r="AGE612" s="29"/>
      <c r="AGF612" s="29"/>
      <c r="AGG612" s="29"/>
      <c r="AGH612" s="29"/>
      <c r="AGI612" s="29"/>
      <c r="AGJ612" s="29"/>
      <c r="AGK612" s="29"/>
      <c r="AGL612" s="29"/>
      <c r="AGM612" s="29"/>
      <c r="AGN612" s="29"/>
      <c r="AGO612" s="29"/>
      <c r="AGP612" s="29"/>
      <c r="AGQ612" s="29"/>
      <c r="AGR612" s="29"/>
      <c r="AGS612" s="29"/>
      <c r="AGT612" s="29"/>
      <c r="AGU612" s="29"/>
      <c r="AGV612" s="29"/>
      <c r="AGW612" s="29"/>
      <c r="AGX612" s="29"/>
      <c r="AGY612" s="29"/>
      <c r="AGZ612" s="29"/>
      <c r="AHA612" s="29"/>
      <c r="AHB612" s="29"/>
      <c r="AHC612" s="29"/>
      <c r="AHD612" s="29"/>
      <c r="AHE612" s="29"/>
      <c r="AHF612" s="29"/>
      <c r="AHG612" s="29"/>
      <c r="AHH612" s="29"/>
      <c r="AHI612" s="29"/>
      <c r="AHJ612" s="29"/>
      <c r="AHK612" s="29"/>
      <c r="AHL612" s="29"/>
      <c r="AHM612" s="29"/>
      <c r="AHN612" s="29"/>
      <c r="AHO612" s="29"/>
      <c r="AHP612" s="29"/>
      <c r="AHQ612" s="29"/>
      <c r="AHR612" s="29"/>
      <c r="AHS612" s="29"/>
      <c r="AHT612" s="29"/>
      <c r="AHU612" s="29"/>
      <c r="AHV612" s="29"/>
      <c r="AHW612" s="29"/>
      <c r="AHX612" s="29"/>
      <c r="AHY612" s="29"/>
      <c r="AHZ612" s="29"/>
      <c r="AIA612" s="29"/>
      <c r="AIB612" s="29"/>
      <c r="AIC612" s="29"/>
      <c r="AID612" s="29"/>
      <c r="AIE612" s="29"/>
      <c r="AIF612" s="29"/>
      <c r="AIG612" s="29"/>
      <c r="AIH612" s="29"/>
      <c r="AII612" s="29"/>
      <c r="AIJ612" s="29"/>
      <c r="AIK612" s="29"/>
      <c r="AIL612" s="29"/>
      <c r="AIM612" s="29"/>
      <c r="AIN612" s="29"/>
      <c r="AIO612" s="29"/>
      <c r="AIP612" s="29"/>
      <c r="AIQ612" s="29"/>
      <c r="AIR612" s="29"/>
      <c r="AIS612" s="29"/>
      <c r="AIT612" s="29"/>
      <c r="AIU612" s="29"/>
      <c r="AIV612" s="29"/>
      <c r="AIW612" s="29"/>
      <c r="AIX612" s="29"/>
      <c r="AIY612" s="29"/>
      <c r="AIZ612" s="29"/>
      <c r="AJA612" s="29"/>
      <c r="AJB612" s="29"/>
      <c r="AJC612" s="29"/>
      <c r="AJD612" s="29"/>
      <c r="AJE612" s="29"/>
      <c r="AJF612" s="29"/>
      <c r="AJG612" s="29"/>
      <c r="AJH612" s="29"/>
      <c r="AJI612" s="29"/>
      <c r="AJJ612" s="29"/>
      <c r="AJK612" s="29"/>
      <c r="AJL612" s="29"/>
      <c r="AJM612" s="29"/>
      <c r="AJN612" s="29"/>
      <c r="AJO612" s="29"/>
      <c r="AJP612" s="29"/>
      <c r="AJQ612" s="29"/>
      <c r="AJR612" s="29"/>
      <c r="AJS612" s="29"/>
      <c r="AJT612" s="29"/>
      <c r="AJU612" s="29"/>
      <c r="AJV612" s="29"/>
      <c r="AJW612" s="29"/>
      <c r="AJX612" s="29"/>
      <c r="AJY612" s="29"/>
      <c r="AJZ612" s="29"/>
      <c r="AKA612" s="29"/>
      <c r="AKB612" s="29"/>
      <c r="AKC612" s="29"/>
      <c r="AKD612" s="29"/>
      <c r="AKE612" s="29"/>
      <c r="AKF612" s="29"/>
      <c r="AKG612" s="29"/>
      <c r="AKH612" s="29"/>
      <c r="AKI612" s="29"/>
      <c r="AKJ612" s="29"/>
      <c r="AKK612" s="29"/>
      <c r="AKL612" s="29"/>
      <c r="AKM612" s="29"/>
      <c r="AKN612" s="29"/>
      <c r="AKO612" s="29"/>
      <c r="AKP612" s="29"/>
      <c r="AKQ612" s="29"/>
      <c r="AKR612" s="29"/>
      <c r="AKS612" s="29"/>
      <c r="AKT612" s="29"/>
      <c r="AKU612" s="29"/>
      <c r="AKV612" s="29"/>
      <c r="AKW612" s="29"/>
      <c r="AKX612" s="29"/>
      <c r="AKY612" s="29"/>
      <c r="AKZ612" s="29"/>
      <c r="ALA612" s="29"/>
      <c r="ALB612" s="29"/>
      <c r="ALC612" s="29"/>
      <c r="ALD612" s="29"/>
      <c r="ALE612" s="29"/>
      <c r="ALF612" s="29"/>
      <c r="ALG612" s="29"/>
      <c r="ALH612" s="29"/>
      <c r="ALI612" s="29"/>
      <c r="ALJ612" s="29"/>
      <c r="ALK612" s="29"/>
      <c r="ALL612" s="29"/>
      <c r="ALM612" s="29"/>
      <c r="ALN612" s="29"/>
      <c r="ALO612" s="29"/>
      <c r="ALP612" s="29"/>
      <c r="ALQ612" s="29"/>
      <c r="ALR612" s="29"/>
      <c r="ALS612" s="29"/>
      <c r="ALT612" s="29"/>
      <c r="ALU612" s="29"/>
      <c r="ALV612" s="29"/>
      <c r="ALW612" s="29"/>
      <c r="ALX612" s="29"/>
      <c r="ALY612" s="29"/>
      <c r="ALZ612" s="29"/>
      <c r="AMA612" s="29"/>
      <c r="AMB612" s="29"/>
      <c r="AMC612" s="29"/>
      <c r="AMD612" s="29"/>
      <c r="AME612" s="29"/>
      <c r="AMF612" s="29"/>
      <c r="AMG612" s="29"/>
      <c r="AMH612" s="29"/>
      <c r="AMI612" s="29"/>
      <c r="AMJ612" s="29"/>
      <c r="AMK612" s="29"/>
      <c r="AML612" s="29"/>
      <c r="AMM612" s="29"/>
      <c r="AMN612" s="29"/>
      <c r="AMO612" s="29"/>
      <c r="AMP612" s="29"/>
      <c r="AMQ612" s="29"/>
      <c r="AMR612" s="29"/>
      <c r="AMS612" s="29"/>
      <c r="AMT612" s="29"/>
      <c r="AMU612" s="29"/>
      <c r="AMV612" s="29"/>
      <c r="AMW612" s="29"/>
      <c r="AMX612" s="29"/>
    </row>
    <row r="613" spans="1:1038" s="18" customFormat="1" x14ac:dyDescent="0.25">
      <c r="C613" s="144" t="str">
        <f t="shared" si="275"/>
        <v>(generic)</v>
      </c>
      <c r="D613" s="144" t="str">
        <f t="shared" si="276"/>
        <v>tier 4  (40+ gal)</v>
      </c>
      <c r="E613" s="6">
        <f t="shared" si="277"/>
        <v>9900787</v>
      </c>
      <c r="F613" s="55">
        <f t="shared" si="278"/>
        <v>40</v>
      </c>
      <c r="G613" s="6" t="str">
        <f t="shared" si="279"/>
        <v>AWHSTier4Generic40</v>
      </c>
      <c r="H613" s="114">
        <f t="shared" si="280"/>
        <v>0</v>
      </c>
      <c r="I613" s="152" t="str">
        <f t="shared" si="281"/>
        <v>Tier4Generic40</v>
      </c>
      <c r="J613" s="114">
        <v>4</v>
      </c>
      <c r="K613" s="220">
        <v>0</v>
      </c>
      <c r="L613" s="91" t="s">
        <v>188</v>
      </c>
      <c r="M613" s="32">
        <v>4</v>
      </c>
      <c r="N613" s="75">
        <f t="shared" si="282"/>
        <v>99</v>
      </c>
      <c r="O613" s="12" t="s">
        <v>210</v>
      </c>
      <c r="P613" s="120">
        <v>7</v>
      </c>
      <c r="Q613" s="164">
        <f t="shared" si="267"/>
        <v>9900787</v>
      </c>
      <c r="R613" s="59" t="str">
        <f t="shared" ref="R613:R620" si="288">T613 &amp; "  (" &amp; U613 &amp; "+ gal)"</f>
        <v>tier 4  (40+ gal)</v>
      </c>
      <c r="S613" s="151">
        <f t="shared" si="268"/>
        <v>1</v>
      </c>
      <c r="T613" s="21" t="s">
        <v>891</v>
      </c>
      <c r="U613" s="114">
        <v>40</v>
      </c>
      <c r="V613" s="30" t="s">
        <v>885</v>
      </c>
      <c r="W613" s="80" t="s">
        <v>885</v>
      </c>
      <c r="X613" s="85" t="str">
        <f t="shared" si="269"/>
        <v>AWHSTier4Generic40</v>
      </c>
      <c r="Y613" s="113">
        <v>0</v>
      </c>
      <c r="Z613" s="45">
        <v>0</v>
      </c>
      <c r="AA613" s="47">
        <v>0</v>
      </c>
      <c r="AB613" s="44"/>
      <c r="AC613" s="124" t="str">
        <f t="shared" si="284"/>
        <v>2,     9900787,   "tier 4  (40+ gal)"</v>
      </c>
      <c r="AD613" s="126" t="str">
        <f>AD612</f>
        <v>(generic)</v>
      </c>
      <c r="AE613" s="143" t="s">
        <v>892</v>
      </c>
      <c r="AF613" s="167">
        <f t="shared" si="270"/>
        <v>1</v>
      </c>
      <c r="AG613" s="124" t="str">
        <f t="shared" si="285"/>
        <v xml:space="preserve">          case  tier 4  (40+ gal)   :   "Tier4Generic40"</v>
      </c>
      <c r="AH613" s="6" t="s">
        <v>1273</v>
      </c>
      <c r="AI613" s="6"/>
      <c r="AJ613" s="6">
        <v>4</v>
      </c>
      <c r="AK613"/>
      <c r="AL613" s="138" t="str">
        <f t="shared" si="286"/>
        <v/>
      </c>
      <c r="AM613" s="138" t="str">
        <f t="shared" si="287"/>
        <v>Fictitious</v>
      </c>
      <c r="AN613"/>
      <c r="AO613"/>
      <c r="AP613"/>
      <c r="AQ613"/>
      <c r="AR613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  <c r="EG613" s="29"/>
      <c r="EH613" s="29"/>
      <c r="EI613" s="29"/>
      <c r="EJ613" s="29"/>
      <c r="EK613" s="29"/>
      <c r="EL613" s="29"/>
      <c r="EM613" s="29"/>
      <c r="EN613" s="29"/>
      <c r="EO613" s="29"/>
      <c r="EP613" s="29"/>
      <c r="EQ613" s="29"/>
      <c r="ER613" s="29"/>
      <c r="ES613" s="29"/>
      <c r="ET613" s="29"/>
      <c r="EU613" s="29"/>
      <c r="EV613" s="29"/>
      <c r="EW613" s="29"/>
      <c r="EX613" s="29"/>
      <c r="EY613" s="29"/>
      <c r="EZ613" s="29"/>
      <c r="FA613" s="29"/>
      <c r="FB613" s="29"/>
      <c r="FC613" s="29"/>
      <c r="FD613" s="29"/>
      <c r="FE613" s="29"/>
      <c r="FF613" s="29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  <c r="FR613" s="29"/>
      <c r="FS613" s="29"/>
      <c r="FT613" s="29"/>
      <c r="FU613" s="29"/>
      <c r="FV613" s="29"/>
      <c r="FW613" s="29"/>
      <c r="FX613" s="29"/>
      <c r="FY613" s="29"/>
      <c r="FZ613" s="29"/>
      <c r="GA613" s="29"/>
      <c r="GB613" s="29"/>
      <c r="GC613" s="29"/>
      <c r="GD613" s="29"/>
      <c r="GE613" s="29"/>
      <c r="GF613" s="29"/>
      <c r="GG613" s="29"/>
      <c r="GH613" s="29"/>
      <c r="GI613" s="29"/>
      <c r="GJ613" s="29"/>
      <c r="GK613" s="29"/>
      <c r="GL613" s="29"/>
      <c r="GM613" s="29"/>
      <c r="GN613" s="29"/>
      <c r="GO613" s="29"/>
      <c r="GP613" s="29"/>
      <c r="GQ613" s="29"/>
      <c r="GR613" s="29"/>
      <c r="GS613" s="29"/>
      <c r="GT613" s="29"/>
      <c r="GU613" s="29"/>
      <c r="GV613" s="29"/>
      <c r="GW613" s="29"/>
      <c r="GX613" s="29"/>
      <c r="GY613" s="29"/>
      <c r="GZ613" s="29"/>
      <c r="HA613" s="29"/>
      <c r="HB613" s="29"/>
      <c r="HC613" s="29"/>
      <c r="HD613" s="29"/>
      <c r="HE613" s="29"/>
      <c r="HF613" s="29"/>
      <c r="HG613" s="29"/>
      <c r="HH613" s="29"/>
      <c r="HI613" s="29"/>
      <c r="HJ613" s="29"/>
      <c r="HK613" s="29"/>
      <c r="HL613" s="29"/>
      <c r="HM613" s="29"/>
      <c r="HN613" s="29"/>
      <c r="HO613" s="29"/>
      <c r="HP613" s="29"/>
      <c r="HQ613" s="29"/>
      <c r="HR613" s="29"/>
      <c r="HS613" s="29"/>
      <c r="HT613" s="29"/>
      <c r="HU613" s="29"/>
      <c r="HV613" s="29"/>
      <c r="HW613" s="29"/>
      <c r="HX613" s="29"/>
      <c r="HY613" s="29"/>
      <c r="HZ613" s="29"/>
      <c r="IA613" s="29"/>
      <c r="IB613" s="29"/>
      <c r="IC613" s="29"/>
      <c r="ID613" s="29"/>
      <c r="IE613" s="29"/>
      <c r="IF613" s="29"/>
      <c r="IG613" s="29"/>
      <c r="IH613" s="29"/>
      <c r="II613" s="29"/>
      <c r="IJ613" s="29"/>
      <c r="IK613" s="29"/>
      <c r="IL613" s="29"/>
      <c r="IM613" s="29"/>
      <c r="IN613" s="29"/>
      <c r="IO613" s="29"/>
      <c r="IP613" s="29"/>
      <c r="IQ613" s="29"/>
      <c r="IR613" s="29"/>
      <c r="IS613" s="29"/>
      <c r="IT613" s="29"/>
      <c r="IU613" s="29"/>
      <c r="IV613" s="29"/>
      <c r="IW613" s="29"/>
      <c r="IX613" s="29"/>
      <c r="IY613" s="29"/>
      <c r="IZ613" s="29"/>
      <c r="JA613" s="29"/>
      <c r="JB613" s="29"/>
      <c r="JC613" s="29"/>
      <c r="JD613" s="29"/>
      <c r="JE613" s="29"/>
      <c r="JF613" s="29"/>
      <c r="JG613" s="29"/>
      <c r="JH613" s="29"/>
      <c r="JI613" s="29"/>
      <c r="JJ613" s="29"/>
      <c r="JK613" s="29"/>
      <c r="JL613" s="29"/>
      <c r="JM613" s="29"/>
      <c r="JN613" s="29"/>
      <c r="JO613" s="29"/>
      <c r="JP613" s="29"/>
      <c r="JQ613" s="29"/>
      <c r="JR613" s="29"/>
      <c r="JS613" s="29"/>
      <c r="JT613" s="29"/>
      <c r="JU613" s="29"/>
      <c r="JV613" s="29"/>
      <c r="JW613" s="29"/>
      <c r="JX613" s="29"/>
      <c r="JY613" s="29"/>
      <c r="JZ613" s="29"/>
      <c r="KA613" s="29"/>
      <c r="KB613" s="29"/>
      <c r="KC613" s="29"/>
      <c r="KD613" s="29"/>
      <c r="KE613" s="29"/>
      <c r="KF613" s="29"/>
      <c r="KG613" s="29"/>
      <c r="KH613" s="29"/>
      <c r="KI613" s="29"/>
      <c r="KJ613" s="29"/>
      <c r="KK613" s="29"/>
      <c r="KL613" s="29"/>
      <c r="KM613" s="29"/>
      <c r="KN613" s="29"/>
      <c r="KO613" s="29"/>
      <c r="KP613" s="29"/>
      <c r="KQ613" s="29"/>
      <c r="KR613" s="29"/>
      <c r="KS613" s="29"/>
      <c r="KT613" s="29"/>
      <c r="KU613" s="29"/>
      <c r="KV613" s="29"/>
      <c r="KW613" s="29"/>
      <c r="KX613" s="29"/>
      <c r="KY613" s="29"/>
      <c r="KZ613" s="29"/>
      <c r="LA613" s="29"/>
      <c r="LB613" s="29"/>
      <c r="LC613" s="29"/>
      <c r="LD613" s="29"/>
      <c r="LE613" s="29"/>
      <c r="LF613" s="29"/>
      <c r="LG613" s="29"/>
      <c r="LH613" s="29"/>
      <c r="LI613" s="29"/>
      <c r="LJ613" s="29"/>
      <c r="LK613" s="29"/>
      <c r="LL613" s="29"/>
      <c r="LM613" s="29"/>
      <c r="LN613" s="29"/>
      <c r="LO613" s="29"/>
      <c r="LP613" s="29"/>
      <c r="LQ613" s="29"/>
      <c r="LR613" s="29"/>
      <c r="LS613" s="29"/>
      <c r="LT613" s="29"/>
      <c r="LU613" s="29"/>
      <c r="LV613" s="29"/>
      <c r="LW613" s="29"/>
      <c r="LX613" s="29"/>
      <c r="LY613" s="29"/>
      <c r="LZ613" s="29"/>
      <c r="MA613" s="29"/>
      <c r="MB613" s="29"/>
      <c r="MC613" s="29"/>
      <c r="MD613" s="29"/>
      <c r="ME613" s="29"/>
      <c r="MF613" s="29"/>
      <c r="MG613" s="29"/>
      <c r="MH613" s="29"/>
      <c r="MI613" s="29"/>
      <c r="MJ613" s="29"/>
      <c r="MK613" s="29"/>
      <c r="ML613" s="29"/>
      <c r="MM613" s="29"/>
      <c r="MN613" s="29"/>
      <c r="MO613" s="29"/>
      <c r="MP613" s="29"/>
      <c r="MQ613" s="29"/>
      <c r="MR613" s="29"/>
      <c r="MS613" s="29"/>
      <c r="MT613" s="29"/>
      <c r="MU613" s="29"/>
      <c r="MV613" s="29"/>
      <c r="MW613" s="29"/>
      <c r="MX613" s="29"/>
      <c r="MY613" s="29"/>
      <c r="MZ613" s="29"/>
      <c r="NA613" s="29"/>
      <c r="NB613" s="29"/>
      <c r="NC613" s="29"/>
      <c r="ND613" s="29"/>
      <c r="NE613" s="29"/>
      <c r="NF613" s="29"/>
      <c r="NG613" s="29"/>
      <c r="NH613" s="29"/>
      <c r="NI613" s="29"/>
      <c r="NJ613" s="29"/>
      <c r="NK613" s="29"/>
      <c r="NL613" s="29"/>
      <c r="NM613" s="29"/>
      <c r="NN613" s="29"/>
      <c r="NO613" s="29"/>
      <c r="NP613" s="29"/>
      <c r="NQ613" s="29"/>
      <c r="NR613" s="29"/>
      <c r="NS613" s="29"/>
      <c r="NT613" s="29"/>
      <c r="NU613" s="29"/>
      <c r="NV613" s="29"/>
      <c r="NW613" s="29"/>
      <c r="NX613" s="29"/>
      <c r="NY613" s="29"/>
      <c r="NZ613" s="29"/>
      <c r="OA613" s="29"/>
      <c r="OB613" s="29"/>
      <c r="OC613" s="29"/>
      <c r="OD613" s="29"/>
      <c r="OE613" s="29"/>
      <c r="OF613" s="29"/>
      <c r="OG613" s="29"/>
      <c r="OH613" s="29"/>
      <c r="OI613" s="29"/>
      <c r="OJ613" s="29"/>
      <c r="OK613" s="29"/>
      <c r="OL613" s="29"/>
      <c r="OM613" s="29"/>
      <c r="ON613" s="29"/>
      <c r="OO613" s="29"/>
      <c r="OP613" s="29"/>
      <c r="OQ613" s="29"/>
      <c r="OR613" s="29"/>
      <c r="OS613" s="29"/>
      <c r="OT613" s="29"/>
      <c r="OU613" s="29"/>
      <c r="OV613" s="29"/>
      <c r="OW613" s="29"/>
      <c r="OX613" s="29"/>
      <c r="OY613" s="29"/>
      <c r="OZ613" s="29"/>
      <c r="PA613" s="29"/>
      <c r="PB613" s="29"/>
      <c r="PC613" s="29"/>
      <c r="PD613" s="29"/>
      <c r="PE613" s="29"/>
      <c r="PF613" s="29"/>
      <c r="PG613" s="29"/>
      <c r="PH613" s="29"/>
      <c r="PI613" s="29"/>
      <c r="PJ613" s="29"/>
      <c r="PK613" s="29"/>
      <c r="PL613" s="29"/>
      <c r="PM613" s="29"/>
      <c r="PN613" s="29"/>
      <c r="PO613" s="29"/>
      <c r="PP613" s="29"/>
      <c r="PQ613" s="29"/>
      <c r="PR613" s="29"/>
      <c r="PS613" s="29"/>
      <c r="PT613" s="29"/>
      <c r="PU613" s="29"/>
      <c r="PV613" s="29"/>
      <c r="PW613" s="29"/>
      <c r="PX613" s="29"/>
      <c r="PY613" s="29"/>
      <c r="PZ613" s="29"/>
      <c r="QA613" s="29"/>
      <c r="QB613" s="29"/>
      <c r="QC613" s="29"/>
      <c r="QD613" s="29"/>
      <c r="QE613" s="29"/>
      <c r="QF613" s="29"/>
      <c r="QG613" s="29"/>
      <c r="QH613" s="29"/>
      <c r="QI613" s="29"/>
      <c r="QJ613" s="29"/>
      <c r="QK613" s="29"/>
      <c r="QL613" s="29"/>
      <c r="QM613" s="29"/>
      <c r="QN613" s="29"/>
      <c r="QO613" s="29"/>
      <c r="QP613" s="29"/>
      <c r="QQ613" s="29"/>
      <c r="QR613" s="29"/>
      <c r="QS613" s="29"/>
      <c r="QT613" s="29"/>
      <c r="QU613" s="29"/>
      <c r="QV613" s="29"/>
      <c r="QW613" s="29"/>
      <c r="QX613" s="29"/>
      <c r="QY613" s="29"/>
      <c r="QZ613" s="29"/>
      <c r="RA613" s="29"/>
      <c r="RB613" s="29"/>
      <c r="RC613" s="29"/>
      <c r="RD613" s="29"/>
      <c r="RE613" s="29"/>
      <c r="RF613" s="29"/>
      <c r="RG613" s="29"/>
      <c r="RH613" s="29"/>
      <c r="RI613" s="29"/>
      <c r="RJ613" s="29"/>
      <c r="RK613" s="29"/>
      <c r="RL613" s="29"/>
      <c r="RM613" s="29"/>
      <c r="RN613" s="29"/>
      <c r="RO613" s="29"/>
      <c r="RP613" s="29"/>
      <c r="RQ613" s="29"/>
      <c r="RR613" s="29"/>
      <c r="RS613" s="29"/>
      <c r="RT613" s="29"/>
      <c r="RU613" s="29"/>
      <c r="RV613" s="29"/>
      <c r="RW613" s="29"/>
      <c r="RX613" s="29"/>
      <c r="RY613" s="29"/>
      <c r="RZ613" s="29"/>
      <c r="SA613" s="29"/>
      <c r="SB613" s="29"/>
      <c r="SC613" s="29"/>
      <c r="SD613" s="29"/>
      <c r="SE613" s="29"/>
      <c r="SF613" s="29"/>
      <c r="SG613" s="29"/>
      <c r="SH613" s="29"/>
      <c r="SI613" s="29"/>
      <c r="SJ613" s="29"/>
      <c r="SK613" s="29"/>
      <c r="SL613" s="29"/>
      <c r="SM613" s="29"/>
      <c r="SN613" s="29"/>
      <c r="SO613" s="29"/>
      <c r="SP613" s="29"/>
      <c r="SQ613" s="29"/>
      <c r="SR613" s="29"/>
      <c r="SS613" s="29"/>
      <c r="ST613" s="29"/>
      <c r="SU613" s="29"/>
      <c r="SV613" s="29"/>
      <c r="SW613" s="29"/>
      <c r="SX613" s="29"/>
      <c r="SY613" s="29"/>
      <c r="SZ613" s="29"/>
      <c r="TA613" s="29"/>
      <c r="TB613" s="29"/>
      <c r="TC613" s="29"/>
      <c r="TD613" s="29"/>
      <c r="TE613" s="29"/>
      <c r="TF613" s="29"/>
      <c r="TG613" s="29"/>
      <c r="TH613" s="29"/>
      <c r="TI613" s="29"/>
      <c r="TJ613" s="29"/>
      <c r="TK613" s="29"/>
      <c r="TL613" s="29"/>
      <c r="TM613" s="29"/>
      <c r="TN613" s="29"/>
      <c r="TO613" s="29"/>
      <c r="TP613" s="29"/>
      <c r="TQ613" s="29"/>
      <c r="TR613" s="29"/>
      <c r="TS613" s="29"/>
      <c r="TT613" s="29"/>
      <c r="TU613" s="29"/>
      <c r="TV613" s="29"/>
      <c r="TW613" s="29"/>
      <c r="TX613" s="29"/>
      <c r="TY613" s="29"/>
      <c r="TZ613" s="29"/>
      <c r="UA613" s="29"/>
      <c r="UB613" s="29"/>
      <c r="UC613" s="29"/>
      <c r="UD613" s="29"/>
      <c r="UE613" s="29"/>
      <c r="UF613" s="29"/>
      <c r="UG613" s="29"/>
      <c r="UH613" s="29"/>
      <c r="UI613" s="29"/>
      <c r="UJ613" s="29"/>
      <c r="UK613" s="29"/>
      <c r="UL613" s="29"/>
      <c r="UM613" s="29"/>
      <c r="UN613" s="29"/>
      <c r="UO613" s="29"/>
      <c r="UP613" s="29"/>
      <c r="UQ613" s="29"/>
      <c r="UR613" s="29"/>
      <c r="US613" s="29"/>
      <c r="UT613" s="29"/>
      <c r="UU613" s="29"/>
      <c r="UV613" s="29"/>
      <c r="UW613" s="29"/>
      <c r="UX613" s="29"/>
      <c r="UY613" s="29"/>
      <c r="UZ613" s="29"/>
      <c r="VA613" s="29"/>
      <c r="VB613" s="29"/>
      <c r="VC613" s="29"/>
      <c r="VD613" s="29"/>
      <c r="VE613" s="29"/>
      <c r="VF613" s="29"/>
      <c r="VG613" s="29"/>
      <c r="VH613" s="29"/>
      <c r="VI613" s="29"/>
      <c r="VJ613" s="29"/>
      <c r="VK613" s="29"/>
      <c r="VL613" s="29"/>
      <c r="VM613" s="29"/>
      <c r="VN613" s="29"/>
      <c r="VO613" s="29"/>
      <c r="VP613" s="29"/>
      <c r="VQ613" s="29"/>
      <c r="VR613" s="29"/>
      <c r="VS613" s="29"/>
      <c r="VT613" s="29"/>
      <c r="VU613" s="29"/>
      <c r="VV613" s="29"/>
      <c r="VW613" s="29"/>
      <c r="VX613" s="29"/>
      <c r="VY613" s="29"/>
      <c r="VZ613" s="29"/>
      <c r="WA613" s="29"/>
      <c r="WB613" s="29"/>
      <c r="WC613" s="29"/>
      <c r="WD613" s="29"/>
      <c r="WE613" s="29"/>
      <c r="WF613" s="29"/>
      <c r="WG613" s="29"/>
      <c r="WH613" s="29"/>
      <c r="WI613" s="29"/>
      <c r="WJ613" s="29"/>
      <c r="WK613" s="29"/>
      <c r="WL613" s="29"/>
      <c r="WM613" s="29"/>
      <c r="WN613" s="29"/>
      <c r="WO613" s="29"/>
      <c r="WP613" s="29"/>
      <c r="WQ613" s="29"/>
      <c r="WR613" s="29"/>
      <c r="WS613" s="29"/>
      <c r="WT613" s="29"/>
      <c r="WU613" s="29"/>
      <c r="WV613" s="29"/>
      <c r="WW613" s="29"/>
      <c r="WX613" s="29"/>
      <c r="WY613" s="29"/>
      <c r="WZ613" s="29"/>
      <c r="XA613" s="29"/>
      <c r="XB613" s="29"/>
      <c r="XC613" s="29"/>
      <c r="XD613" s="29"/>
      <c r="XE613" s="29"/>
      <c r="XF613" s="29"/>
      <c r="XG613" s="29"/>
      <c r="XH613" s="29"/>
      <c r="XI613" s="29"/>
      <c r="XJ613" s="29"/>
      <c r="XK613" s="29"/>
      <c r="XL613" s="29"/>
      <c r="XM613" s="29"/>
      <c r="XN613" s="29"/>
      <c r="XO613" s="29"/>
      <c r="XP613" s="29"/>
      <c r="XQ613" s="29"/>
      <c r="XR613" s="29"/>
      <c r="XS613" s="29"/>
      <c r="XT613" s="29"/>
      <c r="XU613" s="29"/>
      <c r="XV613" s="29"/>
      <c r="XW613" s="29"/>
      <c r="XX613" s="29"/>
      <c r="XY613" s="29"/>
      <c r="XZ613" s="29"/>
      <c r="YA613" s="29"/>
      <c r="YB613" s="29"/>
      <c r="YC613" s="29"/>
      <c r="YD613" s="29"/>
      <c r="YE613" s="29"/>
      <c r="YF613" s="29"/>
      <c r="YG613" s="29"/>
      <c r="YH613" s="29"/>
      <c r="YI613" s="29"/>
      <c r="YJ613" s="29"/>
      <c r="YK613" s="29"/>
      <c r="YL613" s="29"/>
      <c r="YM613" s="29"/>
      <c r="YN613" s="29"/>
      <c r="YO613" s="29"/>
      <c r="YP613" s="29"/>
      <c r="YQ613" s="29"/>
      <c r="YR613" s="29"/>
      <c r="YS613" s="29"/>
      <c r="YT613" s="29"/>
      <c r="YU613" s="29"/>
      <c r="YV613" s="29"/>
      <c r="YW613" s="29"/>
      <c r="YX613" s="29"/>
      <c r="YY613" s="29"/>
      <c r="YZ613" s="29"/>
      <c r="ZA613" s="29"/>
      <c r="ZB613" s="29"/>
      <c r="ZC613" s="29"/>
      <c r="ZD613" s="29"/>
      <c r="ZE613" s="29"/>
      <c r="ZF613" s="29"/>
      <c r="ZG613" s="29"/>
      <c r="ZH613" s="29"/>
      <c r="ZI613" s="29"/>
      <c r="ZJ613" s="29"/>
      <c r="ZK613" s="29"/>
      <c r="ZL613" s="29"/>
      <c r="ZM613" s="29"/>
      <c r="ZN613" s="29"/>
      <c r="ZO613" s="29"/>
      <c r="ZP613" s="29"/>
      <c r="ZQ613" s="29"/>
      <c r="ZR613" s="29"/>
      <c r="ZS613" s="29"/>
      <c r="ZT613" s="29"/>
      <c r="ZU613" s="29"/>
      <c r="ZV613" s="29"/>
      <c r="ZW613" s="29"/>
      <c r="ZX613" s="29"/>
      <c r="ZY613" s="29"/>
      <c r="ZZ613" s="29"/>
      <c r="AAA613" s="29"/>
      <c r="AAB613" s="29"/>
      <c r="AAC613" s="29"/>
      <c r="AAD613" s="29"/>
      <c r="AAE613" s="29"/>
      <c r="AAF613" s="29"/>
      <c r="AAG613" s="29"/>
      <c r="AAH613" s="29"/>
      <c r="AAI613" s="29"/>
      <c r="AAJ613" s="29"/>
      <c r="AAK613" s="29"/>
      <c r="AAL613" s="29"/>
      <c r="AAM613" s="29"/>
      <c r="AAN613" s="29"/>
      <c r="AAO613" s="29"/>
      <c r="AAP613" s="29"/>
      <c r="AAQ613" s="29"/>
      <c r="AAR613" s="29"/>
      <c r="AAS613" s="29"/>
      <c r="AAT613" s="29"/>
      <c r="AAU613" s="29"/>
      <c r="AAV613" s="29"/>
      <c r="AAW613" s="29"/>
      <c r="AAX613" s="29"/>
      <c r="AAY613" s="29"/>
      <c r="AAZ613" s="29"/>
      <c r="ABA613" s="29"/>
      <c r="ABB613" s="29"/>
      <c r="ABC613" s="29"/>
      <c r="ABD613" s="29"/>
      <c r="ABE613" s="29"/>
      <c r="ABF613" s="29"/>
      <c r="ABG613" s="29"/>
      <c r="ABH613" s="29"/>
      <c r="ABI613" s="29"/>
      <c r="ABJ613" s="29"/>
      <c r="ABK613" s="29"/>
      <c r="ABL613" s="29"/>
      <c r="ABM613" s="29"/>
      <c r="ABN613" s="29"/>
      <c r="ABO613" s="29"/>
      <c r="ABP613" s="29"/>
      <c r="ABQ613" s="29"/>
      <c r="ABR613" s="29"/>
      <c r="ABS613" s="29"/>
      <c r="ABT613" s="29"/>
      <c r="ABU613" s="29"/>
      <c r="ABV613" s="29"/>
      <c r="ABW613" s="29"/>
      <c r="ABX613" s="29"/>
      <c r="ABY613" s="29"/>
      <c r="ABZ613" s="29"/>
      <c r="ACA613" s="29"/>
      <c r="ACB613" s="29"/>
      <c r="ACC613" s="29"/>
      <c r="ACD613" s="29"/>
      <c r="ACE613" s="29"/>
      <c r="ACF613" s="29"/>
      <c r="ACG613" s="29"/>
      <c r="ACH613" s="29"/>
      <c r="ACI613" s="29"/>
      <c r="ACJ613" s="29"/>
      <c r="ACK613" s="29"/>
      <c r="ACL613" s="29"/>
      <c r="ACM613" s="29"/>
      <c r="ACN613" s="29"/>
      <c r="ACO613" s="29"/>
      <c r="ACP613" s="29"/>
      <c r="ACQ613" s="29"/>
      <c r="ACR613" s="29"/>
      <c r="ACS613" s="29"/>
      <c r="ACT613" s="29"/>
      <c r="ACU613" s="29"/>
      <c r="ACV613" s="29"/>
      <c r="ACW613" s="29"/>
      <c r="ACX613" s="29"/>
      <c r="ACY613" s="29"/>
      <c r="ACZ613" s="29"/>
      <c r="ADA613" s="29"/>
      <c r="ADB613" s="29"/>
      <c r="ADC613" s="29"/>
      <c r="ADD613" s="29"/>
      <c r="ADE613" s="29"/>
      <c r="ADF613" s="29"/>
      <c r="ADG613" s="29"/>
      <c r="ADH613" s="29"/>
      <c r="ADI613" s="29"/>
      <c r="ADJ613" s="29"/>
      <c r="ADK613" s="29"/>
      <c r="ADL613" s="29"/>
      <c r="ADM613" s="29"/>
      <c r="ADN613" s="29"/>
      <c r="ADO613" s="29"/>
      <c r="ADP613" s="29"/>
      <c r="ADQ613" s="29"/>
      <c r="ADR613" s="29"/>
      <c r="ADS613" s="29"/>
      <c r="ADT613" s="29"/>
      <c r="ADU613" s="29"/>
      <c r="ADV613" s="29"/>
      <c r="ADW613" s="29"/>
      <c r="ADX613" s="29"/>
      <c r="ADY613" s="29"/>
      <c r="ADZ613" s="29"/>
      <c r="AEA613" s="29"/>
      <c r="AEB613" s="29"/>
      <c r="AEC613" s="29"/>
      <c r="AED613" s="29"/>
      <c r="AEE613" s="29"/>
      <c r="AEF613" s="29"/>
      <c r="AEG613" s="29"/>
      <c r="AEH613" s="29"/>
      <c r="AEI613" s="29"/>
      <c r="AEJ613" s="29"/>
      <c r="AEK613" s="29"/>
      <c r="AEL613" s="29"/>
      <c r="AEM613" s="29"/>
      <c r="AEN613" s="29"/>
      <c r="AEO613" s="29"/>
      <c r="AEP613" s="29"/>
      <c r="AEQ613" s="29"/>
      <c r="AER613" s="29"/>
      <c r="AES613" s="29"/>
      <c r="AET613" s="29"/>
      <c r="AEU613" s="29"/>
      <c r="AEV613" s="29"/>
      <c r="AEW613" s="29"/>
      <c r="AEX613" s="29"/>
      <c r="AEY613" s="29"/>
      <c r="AEZ613" s="29"/>
      <c r="AFA613" s="29"/>
      <c r="AFB613" s="29"/>
      <c r="AFC613" s="29"/>
      <c r="AFD613" s="29"/>
      <c r="AFE613" s="29"/>
      <c r="AFF613" s="29"/>
      <c r="AFG613" s="29"/>
      <c r="AFH613" s="29"/>
      <c r="AFI613" s="29"/>
      <c r="AFJ613" s="29"/>
      <c r="AFK613" s="29"/>
      <c r="AFL613" s="29"/>
      <c r="AFM613" s="29"/>
      <c r="AFN613" s="29"/>
      <c r="AFO613" s="29"/>
      <c r="AFP613" s="29"/>
      <c r="AFQ613" s="29"/>
      <c r="AFR613" s="29"/>
      <c r="AFS613" s="29"/>
      <c r="AFT613" s="29"/>
      <c r="AFU613" s="29"/>
      <c r="AFV613" s="29"/>
      <c r="AFW613" s="29"/>
      <c r="AFX613" s="29"/>
      <c r="AFY613" s="29"/>
      <c r="AFZ613" s="29"/>
      <c r="AGA613" s="29"/>
      <c r="AGB613" s="29"/>
      <c r="AGC613" s="29"/>
      <c r="AGD613" s="29"/>
      <c r="AGE613" s="29"/>
      <c r="AGF613" s="29"/>
      <c r="AGG613" s="29"/>
      <c r="AGH613" s="29"/>
      <c r="AGI613" s="29"/>
      <c r="AGJ613" s="29"/>
      <c r="AGK613" s="29"/>
      <c r="AGL613" s="29"/>
      <c r="AGM613" s="29"/>
      <c r="AGN613" s="29"/>
      <c r="AGO613" s="29"/>
      <c r="AGP613" s="29"/>
      <c r="AGQ613" s="29"/>
      <c r="AGR613" s="29"/>
      <c r="AGS613" s="29"/>
      <c r="AGT613" s="29"/>
      <c r="AGU613" s="29"/>
      <c r="AGV613" s="29"/>
      <c r="AGW613" s="29"/>
      <c r="AGX613" s="29"/>
      <c r="AGY613" s="29"/>
      <c r="AGZ613" s="29"/>
      <c r="AHA613" s="29"/>
      <c r="AHB613" s="29"/>
      <c r="AHC613" s="29"/>
      <c r="AHD613" s="29"/>
      <c r="AHE613" s="29"/>
      <c r="AHF613" s="29"/>
      <c r="AHG613" s="29"/>
      <c r="AHH613" s="29"/>
      <c r="AHI613" s="29"/>
      <c r="AHJ613" s="29"/>
      <c r="AHK613" s="29"/>
      <c r="AHL613" s="29"/>
      <c r="AHM613" s="29"/>
      <c r="AHN613" s="29"/>
      <c r="AHO613" s="29"/>
      <c r="AHP613" s="29"/>
      <c r="AHQ613" s="29"/>
      <c r="AHR613" s="29"/>
      <c r="AHS613" s="29"/>
      <c r="AHT613" s="29"/>
      <c r="AHU613" s="29"/>
      <c r="AHV613" s="29"/>
      <c r="AHW613" s="29"/>
      <c r="AHX613" s="29"/>
      <c r="AHY613" s="29"/>
      <c r="AHZ613" s="29"/>
      <c r="AIA613" s="29"/>
      <c r="AIB613" s="29"/>
      <c r="AIC613" s="29"/>
      <c r="AID613" s="29"/>
      <c r="AIE613" s="29"/>
      <c r="AIF613" s="29"/>
      <c r="AIG613" s="29"/>
      <c r="AIH613" s="29"/>
      <c r="AII613" s="29"/>
      <c r="AIJ613" s="29"/>
      <c r="AIK613" s="29"/>
      <c r="AIL613" s="29"/>
      <c r="AIM613" s="29"/>
      <c r="AIN613" s="29"/>
      <c r="AIO613" s="29"/>
      <c r="AIP613" s="29"/>
      <c r="AIQ613" s="29"/>
      <c r="AIR613" s="29"/>
      <c r="AIS613" s="29"/>
      <c r="AIT613" s="29"/>
      <c r="AIU613" s="29"/>
      <c r="AIV613" s="29"/>
      <c r="AIW613" s="29"/>
      <c r="AIX613" s="29"/>
      <c r="AIY613" s="29"/>
      <c r="AIZ613" s="29"/>
      <c r="AJA613" s="29"/>
      <c r="AJB613" s="29"/>
      <c r="AJC613" s="29"/>
      <c r="AJD613" s="29"/>
      <c r="AJE613" s="29"/>
      <c r="AJF613" s="29"/>
      <c r="AJG613" s="29"/>
      <c r="AJH613" s="29"/>
      <c r="AJI613" s="29"/>
      <c r="AJJ613" s="29"/>
      <c r="AJK613" s="29"/>
      <c r="AJL613" s="29"/>
      <c r="AJM613" s="29"/>
      <c r="AJN613" s="29"/>
      <c r="AJO613" s="29"/>
      <c r="AJP613" s="29"/>
      <c r="AJQ613" s="29"/>
      <c r="AJR613" s="29"/>
      <c r="AJS613" s="29"/>
      <c r="AJT613" s="29"/>
      <c r="AJU613" s="29"/>
      <c r="AJV613" s="29"/>
      <c r="AJW613" s="29"/>
      <c r="AJX613" s="29"/>
      <c r="AJY613" s="29"/>
      <c r="AJZ613" s="29"/>
      <c r="AKA613" s="29"/>
      <c r="AKB613" s="29"/>
      <c r="AKC613" s="29"/>
      <c r="AKD613" s="29"/>
      <c r="AKE613" s="29"/>
      <c r="AKF613" s="29"/>
      <c r="AKG613" s="29"/>
      <c r="AKH613" s="29"/>
      <c r="AKI613" s="29"/>
      <c r="AKJ613" s="29"/>
      <c r="AKK613" s="29"/>
      <c r="AKL613" s="29"/>
      <c r="AKM613" s="29"/>
      <c r="AKN613" s="29"/>
      <c r="AKO613" s="29"/>
      <c r="AKP613" s="29"/>
      <c r="AKQ613" s="29"/>
      <c r="AKR613" s="29"/>
      <c r="AKS613" s="29"/>
      <c r="AKT613" s="29"/>
      <c r="AKU613" s="29"/>
      <c r="AKV613" s="29"/>
      <c r="AKW613" s="29"/>
      <c r="AKX613" s="29"/>
      <c r="AKY613" s="29"/>
      <c r="AKZ613" s="29"/>
      <c r="ALA613" s="29"/>
      <c r="ALB613" s="29"/>
      <c r="ALC613" s="29"/>
      <c r="ALD613" s="29"/>
      <c r="ALE613" s="29"/>
      <c r="ALF613" s="29"/>
      <c r="ALG613" s="29"/>
      <c r="ALH613" s="29"/>
      <c r="ALI613" s="29"/>
      <c r="ALJ613" s="29"/>
      <c r="ALK613" s="29"/>
      <c r="ALL613" s="29"/>
      <c r="ALM613" s="29"/>
      <c r="ALN613" s="29"/>
      <c r="ALO613" s="29"/>
      <c r="ALP613" s="29"/>
      <c r="ALQ613" s="29"/>
      <c r="ALR613" s="29"/>
      <c r="ALS613" s="29"/>
      <c r="ALT613" s="29"/>
      <c r="ALU613" s="29"/>
      <c r="ALV613" s="29"/>
      <c r="ALW613" s="29"/>
      <c r="ALX613" s="29"/>
      <c r="ALY613" s="29"/>
      <c r="ALZ613" s="29"/>
      <c r="AMA613" s="29"/>
      <c r="AMB613" s="29"/>
      <c r="AMC613" s="29"/>
      <c r="AMD613" s="29"/>
      <c r="AME613" s="29"/>
      <c r="AMF613" s="29"/>
      <c r="AMG613" s="29"/>
      <c r="AMH613" s="29"/>
      <c r="AMI613" s="29"/>
      <c r="AMJ613" s="29"/>
      <c r="AMK613" s="29"/>
      <c r="AML613" s="29"/>
      <c r="AMM613" s="29"/>
      <c r="AMN613" s="29"/>
      <c r="AMO613" s="29"/>
      <c r="AMP613" s="29"/>
      <c r="AMQ613" s="29"/>
      <c r="AMR613" s="29"/>
      <c r="AMS613" s="29"/>
      <c r="AMT613" s="29"/>
      <c r="AMU613" s="29"/>
      <c r="AMV613" s="29"/>
      <c r="AMW613" s="29"/>
      <c r="AMX613" s="29"/>
    </row>
    <row r="614" spans="1:1038" s="18" customFormat="1" x14ac:dyDescent="0.25">
      <c r="C614" s="144" t="str">
        <f t="shared" si="275"/>
        <v>(generic)</v>
      </c>
      <c r="D614" s="144" t="str">
        <f t="shared" si="276"/>
        <v>tier 4  (50+ gal)</v>
      </c>
      <c r="E614" s="6">
        <f t="shared" si="277"/>
        <v>9900888</v>
      </c>
      <c r="F614" s="55">
        <f t="shared" si="278"/>
        <v>50</v>
      </c>
      <c r="G614" s="6" t="str">
        <f t="shared" si="279"/>
        <v>AWHSTier4Generic50</v>
      </c>
      <c r="H614" s="114">
        <f t="shared" si="280"/>
        <v>0</v>
      </c>
      <c r="I614" s="152" t="str">
        <f t="shared" si="281"/>
        <v>Tier4Generic50</v>
      </c>
      <c r="J614" s="114">
        <v>4</v>
      </c>
      <c r="K614" s="220">
        <v>0</v>
      </c>
      <c r="L614" s="91" t="s">
        <v>188</v>
      </c>
      <c r="M614" s="32">
        <v>4</v>
      </c>
      <c r="N614" s="75">
        <f t="shared" si="282"/>
        <v>99</v>
      </c>
      <c r="O614" s="12" t="s">
        <v>210</v>
      </c>
      <c r="P614" s="62">
        <f>P613+1</f>
        <v>8</v>
      </c>
      <c r="Q614" s="164">
        <f t="shared" si="267"/>
        <v>9900888</v>
      </c>
      <c r="R614" s="59" t="str">
        <f t="shared" si="288"/>
        <v>tier 4  (50+ gal)</v>
      </c>
      <c r="S614" s="151">
        <f t="shared" si="268"/>
        <v>1</v>
      </c>
      <c r="T614" s="21" t="s">
        <v>891</v>
      </c>
      <c r="U614" s="114">
        <v>50</v>
      </c>
      <c r="V614" s="30" t="s">
        <v>886</v>
      </c>
      <c r="W614" s="80" t="s">
        <v>886</v>
      </c>
      <c r="X614" s="85" t="str">
        <f t="shared" si="269"/>
        <v>AWHSTier4Generic50</v>
      </c>
      <c r="Y614" s="113">
        <v>0</v>
      </c>
      <c r="Z614" s="45">
        <v>0</v>
      </c>
      <c r="AA614" s="47">
        <v>0</v>
      </c>
      <c r="AB614" s="44"/>
      <c r="AC614" s="124" t="str">
        <f t="shared" si="284"/>
        <v>2,     9900888,   "tier 4  (50+ gal)"</v>
      </c>
      <c r="AD614" s="126" t="str">
        <f t="shared" ref="AD614:AD620" si="289">AD613</f>
        <v>(generic)</v>
      </c>
      <c r="AE614" s="143" t="s">
        <v>893</v>
      </c>
      <c r="AF614" s="167">
        <f t="shared" si="270"/>
        <v>1</v>
      </c>
      <c r="AG614" s="124" t="str">
        <f t="shared" si="285"/>
        <v xml:space="preserve">          case  tier 4  (50+ gal)   :   "Tier4Generic50"</v>
      </c>
      <c r="AH614" s="6" t="s">
        <v>1273</v>
      </c>
      <c r="AI614" s="6"/>
      <c r="AJ614" s="6">
        <v>4</v>
      </c>
      <c r="AK614"/>
      <c r="AL614" s="138" t="str">
        <f t="shared" si="286"/>
        <v/>
      </c>
      <c r="AM614" s="138" t="str">
        <f t="shared" si="287"/>
        <v>Fictitious</v>
      </c>
      <c r="AN614"/>
      <c r="AO614"/>
      <c r="AP614"/>
      <c r="AQ614"/>
      <c r="AR614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  <c r="DW614" s="29"/>
      <c r="DX614" s="29"/>
      <c r="DY614" s="29"/>
      <c r="DZ614" s="29"/>
      <c r="EA614" s="29"/>
      <c r="EB614" s="29"/>
      <c r="EC614" s="29"/>
      <c r="ED614" s="29"/>
      <c r="EE614" s="29"/>
      <c r="EF614" s="29"/>
      <c r="EG614" s="29"/>
      <c r="EH614" s="29"/>
      <c r="EI614" s="29"/>
      <c r="EJ614" s="29"/>
      <c r="EK614" s="29"/>
      <c r="EL614" s="29"/>
      <c r="EM614" s="29"/>
      <c r="EN614" s="29"/>
      <c r="EO614" s="29"/>
      <c r="EP614" s="29"/>
      <c r="EQ614" s="29"/>
      <c r="ER614" s="29"/>
      <c r="ES614" s="29"/>
      <c r="ET614" s="29"/>
      <c r="EU614" s="29"/>
      <c r="EV614" s="29"/>
      <c r="EW614" s="29"/>
      <c r="EX614" s="29"/>
      <c r="EY614" s="29"/>
      <c r="EZ614" s="29"/>
      <c r="FA614" s="29"/>
      <c r="FB614" s="29"/>
      <c r="FC614" s="29"/>
      <c r="FD614" s="29"/>
      <c r="FE614" s="29"/>
      <c r="FF614" s="29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  <c r="FR614" s="29"/>
      <c r="FS614" s="29"/>
      <c r="FT614" s="29"/>
      <c r="FU614" s="29"/>
      <c r="FV614" s="29"/>
      <c r="FW614" s="29"/>
      <c r="FX614" s="29"/>
      <c r="FY614" s="29"/>
      <c r="FZ614" s="29"/>
      <c r="GA614" s="29"/>
      <c r="GB614" s="29"/>
      <c r="GC614" s="29"/>
      <c r="GD614" s="29"/>
      <c r="GE614" s="29"/>
      <c r="GF614" s="29"/>
      <c r="GG614" s="29"/>
      <c r="GH614" s="29"/>
      <c r="GI614" s="29"/>
      <c r="GJ614" s="29"/>
      <c r="GK614" s="29"/>
      <c r="GL614" s="29"/>
      <c r="GM614" s="29"/>
      <c r="GN614" s="29"/>
      <c r="GO614" s="29"/>
      <c r="GP614" s="29"/>
      <c r="GQ614" s="29"/>
      <c r="GR614" s="29"/>
      <c r="GS614" s="29"/>
      <c r="GT614" s="29"/>
      <c r="GU614" s="29"/>
      <c r="GV614" s="29"/>
      <c r="GW614" s="29"/>
      <c r="GX614" s="29"/>
      <c r="GY614" s="29"/>
      <c r="GZ614" s="29"/>
      <c r="HA614" s="29"/>
      <c r="HB614" s="29"/>
      <c r="HC614" s="29"/>
      <c r="HD614" s="29"/>
      <c r="HE614" s="29"/>
      <c r="HF614" s="29"/>
      <c r="HG614" s="29"/>
      <c r="HH614" s="29"/>
      <c r="HI614" s="29"/>
      <c r="HJ614" s="29"/>
      <c r="HK614" s="29"/>
      <c r="HL614" s="29"/>
      <c r="HM614" s="29"/>
      <c r="HN614" s="29"/>
      <c r="HO614" s="29"/>
      <c r="HP614" s="29"/>
      <c r="HQ614" s="29"/>
      <c r="HR614" s="29"/>
      <c r="HS614" s="29"/>
      <c r="HT614" s="29"/>
      <c r="HU614" s="29"/>
      <c r="HV614" s="29"/>
      <c r="HW614" s="29"/>
      <c r="HX614" s="29"/>
      <c r="HY614" s="29"/>
      <c r="HZ614" s="29"/>
      <c r="IA614" s="29"/>
      <c r="IB614" s="29"/>
      <c r="IC614" s="29"/>
      <c r="ID614" s="29"/>
      <c r="IE614" s="29"/>
      <c r="IF614" s="29"/>
      <c r="IG614" s="29"/>
      <c r="IH614" s="29"/>
      <c r="II614" s="29"/>
      <c r="IJ614" s="29"/>
      <c r="IK614" s="29"/>
      <c r="IL614" s="29"/>
      <c r="IM614" s="29"/>
      <c r="IN614" s="29"/>
      <c r="IO614" s="29"/>
      <c r="IP614" s="29"/>
      <c r="IQ614" s="29"/>
      <c r="IR614" s="29"/>
      <c r="IS614" s="29"/>
      <c r="IT614" s="29"/>
      <c r="IU614" s="29"/>
      <c r="IV614" s="29"/>
      <c r="IW614" s="29"/>
      <c r="IX614" s="29"/>
      <c r="IY614" s="29"/>
      <c r="IZ614" s="29"/>
      <c r="JA614" s="29"/>
      <c r="JB614" s="29"/>
      <c r="JC614" s="29"/>
      <c r="JD614" s="29"/>
      <c r="JE614" s="29"/>
      <c r="JF614" s="29"/>
      <c r="JG614" s="29"/>
      <c r="JH614" s="29"/>
      <c r="JI614" s="29"/>
      <c r="JJ614" s="29"/>
      <c r="JK614" s="29"/>
      <c r="JL614" s="29"/>
      <c r="JM614" s="29"/>
      <c r="JN614" s="29"/>
      <c r="JO614" s="29"/>
      <c r="JP614" s="29"/>
      <c r="JQ614" s="29"/>
      <c r="JR614" s="29"/>
      <c r="JS614" s="29"/>
      <c r="JT614" s="29"/>
      <c r="JU614" s="29"/>
      <c r="JV614" s="29"/>
      <c r="JW614" s="29"/>
      <c r="JX614" s="29"/>
      <c r="JY614" s="29"/>
      <c r="JZ614" s="29"/>
      <c r="KA614" s="29"/>
      <c r="KB614" s="29"/>
      <c r="KC614" s="29"/>
      <c r="KD614" s="29"/>
      <c r="KE614" s="29"/>
      <c r="KF614" s="29"/>
      <c r="KG614" s="29"/>
      <c r="KH614" s="29"/>
      <c r="KI614" s="29"/>
      <c r="KJ614" s="29"/>
      <c r="KK614" s="29"/>
      <c r="KL614" s="29"/>
      <c r="KM614" s="29"/>
      <c r="KN614" s="29"/>
      <c r="KO614" s="29"/>
      <c r="KP614" s="29"/>
      <c r="KQ614" s="29"/>
      <c r="KR614" s="29"/>
      <c r="KS614" s="29"/>
      <c r="KT614" s="29"/>
      <c r="KU614" s="29"/>
      <c r="KV614" s="29"/>
      <c r="KW614" s="29"/>
      <c r="KX614" s="29"/>
      <c r="KY614" s="29"/>
      <c r="KZ614" s="29"/>
      <c r="LA614" s="29"/>
      <c r="LB614" s="29"/>
      <c r="LC614" s="29"/>
      <c r="LD614" s="29"/>
      <c r="LE614" s="29"/>
      <c r="LF614" s="29"/>
      <c r="LG614" s="29"/>
      <c r="LH614" s="29"/>
      <c r="LI614" s="29"/>
      <c r="LJ614" s="29"/>
      <c r="LK614" s="29"/>
      <c r="LL614" s="29"/>
      <c r="LM614" s="29"/>
      <c r="LN614" s="29"/>
      <c r="LO614" s="29"/>
      <c r="LP614" s="29"/>
      <c r="LQ614" s="29"/>
      <c r="LR614" s="29"/>
      <c r="LS614" s="29"/>
      <c r="LT614" s="29"/>
      <c r="LU614" s="29"/>
      <c r="LV614" s="29"/>
      <c r="LW614" s="29"/>
      <c r="LX614" s="29"/>
      <c r="LY614" s="29"/>
      <c r="LZ614" s="29"/>
      <c r="MA614" s="29"/>
      <c r="MB614" s="29"/>
      <c r="MC614" s="29"/>
      <c r="MD614" s="29"/>
      <c r="ME614" s="29"/>
      <c r="MF614" s="29"/>
      <c r="MG614" s="29"/>
      <c r="MH614" s="29"/>
      <c r="MI614" s="29"/>
      <c r="MJ614" s="29"/>
      <c r="MK614" s="29"/>
      <c r="ML614" s="29"/>
      <c r="MM614" s="29"/>
      <c r="MN614" s="29"/>
      <c r="MO614" s="29"/>
      <c r="MP614" s="29"/>
      <c r="MQ614" s="29"/>
      <c r="MR614" s="29"/>
      <c r="MS614" s="29"/>
      <c r="MT614" s="29"/>
      <c r="MU614" s="29"/>
      <c r="MV614" s="29"/>
      <c r="MW614" s="29"/>
      <c r="MX614" s="29"/>
      <c r="MY614" s="29"/>
      <c r="MZ614" s="29"/>
      <c r="NA614" s="29"/>
      <c r="NB614" s="29"/>
      <c r="NC614" s="29"/>
      <c r="ND614" s="29"/>
      <c r="NE614" s="29"/>
      <c r="NF614" s="29"/>
      <c r="NG614" s="29"/>
      <c r="NH614" s="29"/>
      <c r="NI614" s="29"/>
      <c r="NJ614" s="29"/>
      <c r="NK614" s="29"/>
      <c r="NL614" s="29"/>
      <c r="NM614" s="29"/>
      <c r="NN614" s="29"/>
      <c r="NO614" s="29"/>
      <c r="NP614" s="29"/>
      <c r="NQ614" s="29"/>
      <c r="NR614" s="29"/>
      <c r="NS614" s="29"/>
      <c r="NT614" s="29"/>
      <c r="NU614" s="29"/>
      <c r="NV614" s="29"/>
      <c r="NW614" s="29"/>
      <c r="NX614" s="29"/>
      <c r="NY614" s="29"/>
      <c r="NZ614" s="29"/>
      <c r="OA614" s="29"/>
      <c r="OB614" s="29"/>
      <c r="OC614" s="29"/>
      <c r="OD614" s="29"/>
      <c r="OE614" s="29"/>
      <c r="OF614" s="29"/>
      <c r="OG614" s="29"/>
      <c r="OH614" s="29"/>
      <c r="OI614" s="29"/>
      <c r="OJ614" s="29"/>
      <c r="OK614" s="29"/>
      <c r="OL614" s="29"/>
      <c r="OM614" s="29"/>
      <c r="ON614" s="29"/>
      <c r="OO614" s="29"/>
      <c r="OP614" s="29"/>
      <c r="OQ614" s="29"/>
      <c r="OR614" s="29"/>
      <c r="OS614" s="29"/>
      <c r="OT614" s="29"/>
      <c r="OU614" s="29"/>
      <c r="OV614" s="29"/>
      <c r="OW614" s="29"/>
      <c r="OX614" s="29"/>
      <c r="OY614" s="29"/>
      <c r="OZ614" s="29"/>
      <c r="PA614" s="29"/>
      <c r="PB614" s="29"/>
      <c r="PC614" s="29"/>
      <c r="PD614" s="29"/>
      <c r="PE614" s="29"/>
      <c r="PF614" s="29"/>
      <c r="PG614" s="29"/>
      <c r="PH614" s="29"/>
      <c r="PI614" s="29"/>
      <c r="PJ614" s="29"/>
      <c r="PK614" s="29"/>
      <c r="PL614" s="29"/>
      <c r="PM614" s="29"/>
      <c r="PN614" s="29"/>
      <c r="PO614" s="29"/>
      <c r="PP614" s="29"/>
      <c r="PQ614" s="29"/>
      <c r="PR614" s="29"/>
      <c r="PS614" s="29"/>
      <c r="PT614" s="29"/>
      <c r="PU614" s="29"/>
      <c r="PV614" s="29"/>
      <c r="PW614" s="29"/>
      <c r="PX614" s="29"/>
      <c r="PY614" s="29"/>
      <c r="PZ614" s="29"/>
      <c r="QA614" s="29"/>
      <c r="QB614" s="29"/>
      <c r="QC614" s="29"/>
      <c r="QD614" s="29"/>
      <c r="QE614" s="29"/>
      <c r="QF614" s="29"/>
      <c r="QG614" s="29"/>
      <c r="QH614" s="29"/>
      <c r="QI614" s="29"/>
      <c r="QJ614" s="29"/>
      <c r="QK614" s="29"/>
      <c r="QL614" s="29"/>
      <c r="QM614" s="29"/>
      <c r="QN614" s="29"/>
      <c r="QO614" s="29"/>
      <c r="QP614" s="29"/>
      <c r="QQ614" s="29"/>
      <c r="QR614" s="29"/>
      <c r="QS614" s="29"/>
      <c r="QT614" s="29"/>
      <c r="QU614" s="29"/>
      <c r="QV614" s="29"/>
      <c r="QW614" s="29"/>
      <c r="QX614" s="29"/>
      <c r="QY614" s="29"/>
      <c r="QZ614" s="29"/>
      <c r="RA614" s="29"/>
      <c r="RB614" s="29"/>
      <c r="RC614" s="29"/>
      <c r="RD614" s="29"/>
      <c r="RE614" s="29"/>
      <c r="RF614" s="29"/>
      <c r="RG614" s="29"/>
      <c r="RH614" s="29"/>
      <c r="RI614" s="29"/>
      <c r="RJ614" s="29"/>
      <c r="RK614" s="29"/>
      <c r="RL614" s="29"/>
      <c r="RM614" s="29"/>
      <c r="RN614" s="29"/>
      <c r="RO614" s="29"/>
      <c r="RP614" s="29"/>
      <c r="RQ614" s="29"/>
      <c r="RR614" s="29"/>
      <c r="RS614" s="29"/>
      <c r="RT614" s="29"/>
      <c r="RU614" s="29"/>
      <c r="RV614" s="29"/>
      <c r="RW614" s="29"/>
      <c r="RX614" s="29"/>
      <c r="RY614" s="29"/>
      <c r="RZ614" s="29"/>
      <c r="SA614" s="29"/>
      <c r="SB614" s="29"/>
      <c r="SC614" s="29"/>
      <c r="SD614" s="29"/>
      <c r="SE614" s="29"/>
      <c r="SF614" s="29"/>
      <c r="SG614" s="29"/>
      <c r="SH614" s="29"/>
      <c r="SI614" s="29"/>
      <c r="SJ614" s="29"/>
      <c r="SK614" s="29"/>
      <c r="SL614" s="29"/>
      <c r="SM614" s="29"/>
      <c r="SN614" s="29"/>
      <c r="SO614" s="29"/>
      <c r="SP614" s="29"/>
      <c r="SQ614" s="29"/>
      <c r="SR614" s="29"/>
      <c r="SS614" s="29"/>
      <c r="ST614" s="29"/>
      <c r="SU614" s="29"/>
      <c r="SV614" s="29"/>
      <c r="SW614" s="29"/>
      <c r="SX614" s="29"/>
      <c r="SY614" s="29"/>
      <c r="SZ614" s="29"/>
      <c r="TA614" s="29"/>
      <c r="TB614" s="29"/>
      <c r="TC614" s="29"/>
      <c r="TD614" s="29"/>
      <c r="TE614" s="29"/>
      <c r="TF614" s="29"/>
      <c r="TG614" s="29"/>
      <c r="TH614" s="29"/>
      <c r="TI614" s="29"/>
      <c r="TJ614" s="29"/>
      <c r="TK614" s="29"/>
      <c r="TL614" s="29"/>
      <c r="TM614" s="29"/>
      <c r="TN614" s="29"/>
      <c r="TO614" s="29"/>
      <c r="TP614" s="29"/>
      <c r="TQ614" s="29"/>
      <c r="TR614" s="29"/>
      <c r="TS614" s="29"/>
      <c r="TT614" s="29"/>
      <c r="TU614" s="29"/>
      <c r="TV614" s="29"/>
      <c r="TW614" s="29"/>
      <c r="TX614" s="29"/>
      <c r="TY614" s="29"/>
      <c r="TZ614" s="29"/>
      <c r="UA614" s="29"/>
      <c r="UB614" s="29"/>
      <c r="UC614" s="29"/>
      <c r="UD614" s="29"/>
      <c r="UE614" s="29"/>
      <c r="UF614" s="29"/>
      <c r="UG614" s="29"/>
      <c r="UH614" s="29"/>
      <c r="UI614" s="29"/>
      <c r="UJ614" s="29"/>
      <c r="UK614" s="29"/>
      <c r="UL614" s="29"/>
      <c r="UM614" s="29"/>
      <c r="UN614" s="29"/>
      <c r="UO614" s="29"/>
      <c r="UP614" s="29"/>
      <c r="UQ614" s="29"/>
      <c r="UR614" s="29"/>
      <c r="US614" s="29"/>
      <c r="UT614" s="29"/>
      <c r="UU614" s="29"/>
      <c r="UV614" s="29"/>
      <c r="UW614" s="29"/>
      <c r="UX614" s="29"/>
      <c r="UY614" s="29"/>
      <c r="UZ614" s="29"/>
      <c r="VA614" s="29"/>
      <c r="VB614" s="29"/>
      <c r="VC614" s="29"/>
      <c r="VD614" s="29"/>
      <c r="VE614" s="29"/>
      <c r="VF614" s="29"/>
      <c r="VG614" s="29"/>
      <c r="VH614" s="29"/>
      <c r="VI614" s="29"/>
      <c r="VJ614" s="29"/>
      <c r="VK614" s="29"/>
      <c r="VL614" s="29"/>
      <c r="VM614" s="29"/>
      <c r="VN614" s="29"/>
      <c r="VO614" s="29"/>
      <c r="VP614" s="29"/>
      <c r="VQ614" s="29"/>
      <c r="VR614" s="29"/>
      <c r="VS614" s="29"/>
      <c r="VT614" s="29"/>
      <c r="VU614" s="29"/>
      <c r="VV614" s="29"/>
      <c r="VW614" s="29"/>
      <c r="VX614" s="29"/>
      <c r="VY614" s="29"/>
      <c r="VZ614" s="29"/>
      <c r="WA614" s="29"/>
      <c r="WB614" s="29"/>
      <c r="WC614" s="29"/>
      <c r="WD614" s="29"/>
      <c r="WE614" s="29"/>
      <c r="WF614" s="29"/>
      <c r="WG614" s="29"/>
      <c r="WH614" s="29"/>
      <c r="WI614" s="29"/>
      <c r="WJ614" s="29"/>
      <c r="WK614" s="29"/>
      <c r="WL614" s="29"/>
      <c r="WM614" s="29"/>
      <c r="WN614" s="29"/>
      <c r="WO614" s="29"/>
      <c r="WP614" s="29"/>
      <c r="WQ614" s="29"/>
      <c r="WR614" s="29"/>
      <c r="WS614" s="29"/>
      <c r="WT614" s="29"/>
      <c r="WU614" s="29"/>
      <c r="WV614" s="29"/>
      <c r="WW614" s="29"/>
      <c r="WX614" s="29"/>
      <c r="WY614" s="29"/>
      <c r="WZ614" s="29"/>
      <c r="XA614" s="29"/>
      <c r="XB614" s="29"/>
      <c r="XC614" s="29"/>
      <c r="XD614" s="29"/>
      <c r="XE614" s="29"/>
      <c r="XF614" s="29"/>
      <c r="XG614" s="29"/>
      <c r="XH614" s="29"/>
      <c r="XI614" s="29"/>
      <c r="XJ614" s="29"/>
      <c r="XK614" s="29"/>
      <c r="XL614" s="29"/>
      <c r="XM614" s="29"/>
      <c r="XN614" s="29"/>
      <c r="XO614" s="29"/>
      <c r="XP614" s="29"/>
      <c r="XQ614" s="29"/>
      <c r="XR614" s="29"/>
      <c r="XS614" s="29"/>
      <c r="XT614" s="29"/>
      <c r="XU614" s="29"/>
      <c r="XV614" s="29"/>
      <c r="XW614" s="29"/>
      <c r="XX614" s="29"/>
      <c r="XY614" s="29"/>
      <c r="XZ614" s="29"/>
      <c r="YA614" s="29"/>
      <c r="YB614" s="29"/>
      <c r="YC614" s="29"/>
      <c r="YD614" s="29"/>
      <c r="YE614" s="29"/>
      <c r="YF614" s="29"/>
      <c r="YG614" s="29"/>
      <c r="YH614" s="29"/>
      <c r="YI614" s="29"/>
      <c r="YJ614" s="29"/>
      <c r="YK614" s="29"/>
      <c r="YL614" s="29"/>
      <c r="YM614" s="29"/>
      <c r="YN614" s="29"/>
      <c r="YO614" s="29"/>
      <c r="YP614" s="29"/>
      <c r="YQ614" s="29"/>
      <c r="YR614" s="29"/>
      <c r="YS614" s="29"/>
      <c r="YT614" s="29"/>
      <c r="YU614" s="29"/>
      <c r="YV614" s="29"/>
      <c r="YW614" s="29"/>
      <c r="YX614" s="29"/>
      <c r="YY614" s="29"/>
      <c r="YZ614" s="29"/>
      <c r="ZA614" s="29"/>
      <c r="ZB614" s="29"/>
      <c r="ZC614" s="29"/>
      <c r="ZD614" s="29"/>
      <c r="ZE614" s="29"/>
      <c r="ZF614" s="29"/>
      <c r="ZG614" s="29"/>
      <c r="ZH614" s="29"/>
      <c r="ZI614" s="29"/>
      <c r="ZJ614" s="29"/>
      <c r="ZK614" s="29"/>
      <c r="ZL614" s="29"/>
      <c r="ZM614" s="29"/>
      <c r="ZN614" s="29"/>
      <c r="ZO614" s="29"/>
      <c r="ZP614" s="29"/>
      <c r="ZQ614" s="29"/>
      <c r="ZR614" s="29"/>
      <c r="ZS614" s="29"/>
      <c r="ZT614" s="29"/>
      <c r="ZU614" s="29"/>
      <c r="ZV614" s="29"/>
      <c r="ZW614" s="29"/>
      <c r="ZX614" s="29"/>
      <c r="ZY614" s="29"/>
      <c r="ZZ614" s="29"/>
      <c r="AAA614" s="29"/>
      <c r="AAB614" s="29"/>
      <c r="AAC614" s="29"/>
      <c r="AAD614" s="29"/>
      <c r="AAE614" s="29"/>
      <c r="AAF614" s="29"/>
      <c r="AAG614" s="29"/>
      <c r="AAH614" s="29"/>
      <c r="AAI614" s="29"/>
      <c r="AAJ614" s="29"/>
      <c r="AAK614" s="29"/>
      <c r="AAL614" s="29"/>
      <c r="AAM614" s="29"/>
      <c r="AAN614" s="29"/>
      <c r="AAO614" s="29"/>
      <c r="AAP614" s="29"/>
      <c r="AAQ614" s="29"/>
      <c r="AAR614" s="29"/>
      <c r="AAS614" s="29"/>
      <c r="AAT614" s="29"/>
      <c r="AAU614" s="29"/>
      <c r="AAV614" s="29"/>
      <c r="AAW614" s="29"/>
      <c r="AAX614" s="29"/>
      <c r="AAY614" s="29"/>
      <c r="AAZ614" s="29"/>
      <c r="ABA614" s="29"/>
      <c r="ABB614" s="29"/>
      <c r="ABC614" s="29"/>
      <c r="ABD614" s="29"/>
      <c r="ABE614" s="29"/>
      <c r="ABF614" s="29"/>
      <c r="ABG614" s="29"/>
      <c r="ABH614" s="29"/>
      <c r="ABI614" s="29"/>
      <c r="ABJ614" s="29"/>
      <c r="ABK614" s="29"/>
      <c r="ABL614" s="29"/>
      <c r="ABM614" s="29"/>
      <c r="ABN614" s="29"/>
      <c r="ABO614" s="29"/>
      <c r="ABP614" s="29"/>
      <c r="ABQ614" s="29"/>
      <c r="ABR614" s="29"/>
      <c r="ABS614" s="29"/>
      <c r="ABT614" s="29"/>
      <c r="ABU614" s="29"/>
      <c r="ABV614" s="29"/>
      <c r="ABW614" s="29"/>
      <c r="ABX614" s="29"/>
      <c r="ABY614" s="29"/>
      <c r="ABZ614" s="29"/>
      <c r="ACA614" s="29"/>
      <c r="ACB614" s="29"/>
      <c r="ACC614" s="29"/>
      <c r="ACD614" s="29"/>
      <c r="ACE614" s="29"/>
      <c r="ACF614" s="29"/>
      <c r="ACG614" s="29"/>
      <c r="ACH614" s="29"/>
      <c r="ACI614" s="29"/>
      <c r="ACJ614" s="29"/>
      <c r="ACK614" s="29"/>
      <c r="ACL614" s="29"/>
      <c r="ACM614" s="29"/>
      <c r="ACN614" s="29"/>
      <c r="ACO614" s="29"/>
      <c r="ACP614" s="29"/>
      <c r="ACQ614" s="29"/>
      <c r="ACR614" s="29"/>
      <c r="ACS614" s="29"/>
      <c r="ACT614" s="29"/>
      <c r="ACU614" s="29"/>
      <c r="ACV614" s="29"/>
      <c r="ACW614" s="29"/>
      <c r="ACX614" s="29"/>
      <c r="ACY614" s="29"/>
      <c r="ACZ614" s="29"/>
      <c r="ADA614" s="29"/>
      <c r="ADB614" s="29"/>
      <c r="ADC614" s="29"/>
      <c r="ADD614" s="29"/>
      <c r="ADE614" s="29"/>
      <c r="ADF614" s="29"/>
      <c r="ADG614" s="29"/>
      <c r="ADH614" s="29"/>
      <c r="ADI614" s="29"/>
      <c r="ADJ614" s="29"/>
      <c r="ADK614" s="29"/>
      <c r="ADL614" s="29"/>
      <c r="ADM614" s="29"/>
      <c r="ADN614" s="29"/>
      <c r="ADO614" s="29"/>
      <c r="ADP614" s="29"/>
      <c r="ADQ614" s="29"/>
      <c r="ADR614" s="29"/>
      <c r="ADS614" s="29"/>
      <c r="ADT614" s="29"/>
      <c r="ADU614" s="29"/>
      <c r="ADV614" s="29"/>
      <c r="ADW614" s="29"/>
      <c r="ADX614" s="29"/>
      <c r="ADY614" s="29"/>
      <c r="ADZ614" s="29"/>
      <c r="AEA614" s="29"/>
      <c r="AEB614" s="29"/>
      <c r="AEC614" s="29"/>
      <c r="AED614" s="29"/>
      <c r="AEE614" s="29"/>
      <c r="AEF614" s="29"/>
      <c r="AEG614" s="29"/>
      <c r="AEH614" s="29"/>
      <c r="AEI614" s="29"/>
      <c r="AEJ614" s="29"/>
      <c r="AEK614" s="29"/>
      <c r="AEL614" s="29"/>
      <c r="AEM614" s="29"/>
      <c r="AEN614" s="29"/>
      <c r="AEO614" s="29"/>
      <c r="AEP614" s="29"/>
      <c r="AEQ614" s="29"/>
      <c r="AER614" s="29"/>
      <c r="AES614" s="29"/>
      <c r="AET614" s="29"/>
      <c r="AEU614" s="29"/>
      <c r="AEV614" s="29"/>
      <c r="AEW614" s="29"/>
      <c r="AEX614" s="29"/>
      <c r="AEY614" s="29"/>
      <c r="AEZ614" s="29"/>
      <c r="AFA614" s="29"/>
      <c r="AFB614" s="29"/>
      <c r="AFC614" s="29"/>
      <c r="AFD614" s="29"/>
      <c r="AFE614" s="29"/>
      <c r="AFF614" s="29"/>
      <c r="AFG614" s="29"/>
      <c r="AFH614" s="29"/>
      <c r="AFI614" s="29"/>
      <c r="AFJ614" s="29"/>
      <c r="AFK614" s="29"/>
      <c r="AFL614" s="29"/>
      <c r="AFM614" s="29"/>
      <c r="AFN614" s="29"/>
      <c r="AFO614" s="29"/>
      <c r="AFP614" s="29"/>
      <c r="AFQ614" s="29"/>
      <c r="AFR614" s="29"/>
      <c r="AFS614" s="29"/>
      <c r="AFT614" s="29"/>
      <c r="AFU614" s="29"/>
      <c r="AFV614" s="29"/>
      <c r="AFW614" s="29"/>
      <c r="AFX614" s="29"/>
      <c r="AFY614" s="29"/>
      <c r="AFZ614" s="29"/>
      <c r="AGA614" s="29"/>
      <c r="AGB614" s="29"/>
      <c r="AGC614" s="29"/>
      <c r="AGD614" s="29"/>
      <c r="AGE614" s="29"/>
      <c r="AGF614" s="29"/>
      <c r="AGG614" s="29"/>
      <c r="AGH614" s="29"/>
      <c r="AGI614" s="29"/>
      <c r="AGJ614" s="29"/>
      <c r="AGK614" s="29"/>
      <c r="AGL614" s="29"/>
      <c r="AGM614" s="29"/>
      <c r="AGN614" s="29"/>
      <c r="AGO614" s="29"/>
      <c r="AGP614" s="29"/>
      <c r="AGQ614" s="29"/>
      <c r="AGR614" s="29"/>
      <c r="AGS614" s="29"/>
      <c r="AGT614" s="29"/>
      <c r="AGU614" s="29"/>
      <c r="AGV614" s="29"/>
      <c r="AGW614" s="29"/>
      <c r="AGX614" s="29"/>
      <c r="AGY614" s="29"/>
      <c r="AGZ614" s="29"/>
      <c r="AHA614" s="29"/>
      <c r="AHB614" s="29"/>
      <c r="AHC614" s="29"/>
      <c r="AHD614" s="29"/>
      <c r="AHE614" s="29"/>
      <c r="AHF614" s="29"/>
      <c r="AHG614" s="29"/>
      <c r="AHH614" s="29"/>
      <c r="AHI614" s="29"/>
      <c r="AHJ614" s="29"/>
      <c r="AHK614" s="29"/>
      <c r="AHL614" s="29"/>
      <c r="AHM614" s="29"/>
      <c r="AHN614" s="29"/>
      <c r="AHO614" s="29"/>
      <c r="AHP614" s="29"/>
      <c r="AHQ614" s="29"/>
      <c r="AHR614" s="29"/>
      <c r="AHS614" s="29"/>
      <c r="AHT614" s="29"/>
      <c r="AHU614" s="29"/>
      <c r="AHV614" s="29"/>
      <c r="AHW614" s="29"/>
      <c r="AHX614" s="29"/>
      <c r="AHY614" s="29"/>
      <c r="AHZ614" s="29"/>
      <c r="AIA614" s="29"/>
      <c r="AIB614" s="29"/>
      <c r="AIC614" s="29"/>
      <c r="AID614" s="29"/>
      <c r="AIE614" s="29"/>
      <c r="AIF614" s="29"/>
      <c r="AIG614" s="29"/>
      <c r="AIH614" s="29"/>
      <c r="AII614" s="29"/>
      <c r="AIJ614" s="29"/>
      <c r="AIK614" s="29"/>
      <c r="AIL614" s="29"/>
      <c r="AIM614" s="29"/>
      <c r="AIN614" s="29"/>
      <c r="AIO614" s="29"/>
      <c r="AIP614" s="29"/>
      <c r="AIQ614" s="29"/>
      <c r="AIR614" s="29"/>
      <c r="AIS614" s="29"/>
      <c r="AIT614" s="29"/>
      <c r="AIU614" s="29"/>
      <c r="AIV614" s="29"/>
      <c r="AIW614" s="29"/>
      <c r="AIX614" s="29"/>
      <c r="AIY614" s="29"/>
      <c r="AIZ614" s="29"/>
      <c r="AJA614" s="29"/>
      <c r="AJB614" s="29"/>
      <c r="AJC614" s="29"/>
      <c r="AJD614" s="29"/>
      <c r="AJE614" s="29"/>
      <c r="AJF614" s="29"/>
      <c r="AJG614" s="29"/>
      <c r="AJH614" s="29"/>
      <c r="AJI614" s="29"/>
      <c r="AJJ614" s="29"/>
      <c r="AJK614" s="29"/>
      <c r="AJL614" s="29"/>
      <c r="AJM614" s="29"/>
      <c r="AJN614" s="29"/>
      <c r="AJO614" s="29"/>
      <c r="AJP614" s="29"/>
      <c r="AJQ614" s="29"/>
      <c r="AJR614" s="29"/>
      <c r="AJS614" s="29"/>
      <c r="AJT614" s="29"/>
      <c r="AJU614" s="29"/>
      <c r="AJV614" s="29"/>
      <c r="AJW614" s="29"/>
      <c r="AJX614" s="29"/>
      <c r="AJY614" s="29"/>
      <c r="AJZ614" s="29"/>
      <c r="AKA614" s="29"/>
      <c r="AKB614" s="29"/>
      <c r="AKC614" s="29"/>
      <c r="AKD614" s="29"/>
      <c r="AKE614" s="29"/>
      <c r="AKF614" s="29"/>
      <c r="AKG614" s="29"/>
      <c r="AKH614" s="29"/>
      <c r="AKI614" s="29"/>
      <c r="AKJ614" s="29"/>
      <c r="AKK614" s="29"/>
      <c r="AKL614" s="29"/>
      <c r="AKM614" s="29"/>
      <c r="AKN614" s="29"/>
      <c r="AKO614" s="29"/>
      <c r="AKP614" s="29"/>
      <c r="AKQ614" s="29"/>
      <c r="AKR614" s="29"/>
      <c r="AKS614" s="29"/>
      <c r="AKT614" s="29"/>
      <c r="AKU614" s="29"/>
      <c r="AKV614" s="29"/>
      <c r="AKW614" s="29"/>
      <c r="AKX614" s="29"/>
      <c r="AKY614" s="29"/>
      <c r="AKZ614" s="29"/>
      <c r="ALA614" s="29"/>
      <c r="ALB614" s="29"/>
      <c r="ALC614" s="29"/>
      <c r="ALD614" s="29"/>
      <c r="ALE614" s="29"/>
      <c r="ALF614" s="29"/>
      <c r="ALG614" s="29"/>
      <c r="ALH614" s="29"/>
      <c r="ALI614" s="29"/>
      <c r="ALJ614" s="29"/>
      <c r="ALK614" s="29"/>
      <c r="ALL614" s="29"/>
      <c r="ALM614" s="29"/>
      <c r="ALN614" s="29"/>
      <c r="ALO614" s="29"/>
      <c r="ALP614" s="29"/>
      <c r="ALQ614" s="29"/>
      <c r="ALR614" s="29"/>
      <c r="ALS614" s="29"/>
      <c r="ALT614" s="29"/>
      <c r="ALU614" s="29"/>
      <c r="ALV614" s="29"/>
      <c r="ALW614" s="29"/>
      <c r="ALX614" s="29"/>
      <c r="ALY614" s="29"/>
      <c r="ALZ614" s="29"/>
      <c r="AMA614" s="29"/>
      <c r="AMB614" s="29"/>
      <c r="AMC614" s="29"/>
      <c r="AMD614" s="29"/>
      <c r="AME614" s="29"/>
      <c r="AMF614" s="29"/>
      <c r="AMG614" s="29"/>
      <c r="AMH614" s="29"/>
      <c r="AMI614" s="29"/>
      <c r="AMJ614" s="29"/>
      <c r="AMK614" s="29"/>
      <c r="AML614" s="29"/>
      <c r="AMM614" s="29"/>
      <c r="AMN614" s="29"/>
      <c r="AMO614" s="29"/>
      <c r="AMP614" s="29"/>
      <c r="AMQ614" s="29"/>
      <c r="AMR614" s="29"/>
      <c r="AMS614" s="29"/>
      <c r="AMT614" s="29"/>
      <c r="AMU614" s="29"/>
      <c r="AMV614" s="29"/>
      <c r="AMW614" s="29"/>
      <c r="AMX614" s="29"/>
    </row>
    <row r="615" spans="1:1038" s="18" customFormat="1" x14ac:dyDescent="0.25">
      <c r="C615" s="144" t="str">
        <f t="shared" si="275"/>
        <v>(generic)</v>
      </c>
      <c r="D615" s="144" t="str">
        <f t="shared" si="276"/>
        <v>tier 4  (65+ gal)</v>
      </c>
      <c r="E615" s="6">
        <f t="shared" si="277"/>
        <v>9900989</v>
      </c>
      <c r="F615" s="55">
        <f t="shared" si="278"/>
        <v>65</v>
      </c>
      <c r="G615" s="6" t="str">
        <f t="shared" si="279"/>
        <v>AWHSTier4Generic65</v>
      </c>
      <c r="H615" s="114">
        <f t="shared" si="280"/>
        <v>0</v>
      </c>
      <c r="I615" s="152" t="str">
        <f t="shared" si="281"/>
        <v>Tier4Generic65</v>
      </c>
      <c r="J615" s="114">
        <v>4</v>
      </c>
      <c r="K615" s="220">
        <v>0</v>
      </c>
      <c r="L615" s="91" t="s">
        <v>188</v>
      </c>
      <c r="M615" s="32">
        <v>4</v>
      </c>
      <c r="N615" s="75">
        <f t="shared" si="282"/>
        <v>99</v>
      </c>
      <c r="O615" s="12" t="s">
        <v>210</v>
      </c>
      <c r="P615" s="62">
        <f>P614+1</f>
        <v>9</v>
      </c>
      <c r="Q615" s="164">
        <f t="shared" si="267"/>
        <v>9900989</v>
      </c>
      <c r="R615" s="59" t="str">
        <f t="shared" si="288"/>
        <v>tier 4  (65+ gal)</v>
      </c>
      <c r="S615" s="151">
        <f t="shared" si="268"/>
        <v>1</v>
      </c>
      <c r="T615" s="21" t="s">
        <v>891</v>
      </c>
      <c r="U615" s="114">
        <v>65</v>
      </c>
      <c r="V615" s="30" t="s">
        <v>887</v>
      </c>
      <c r="W615" s="80" t="s">
        <v>887</v>
      </c>
      <c r="X615" s="85" t="str">
        <f t="shared" si="269"/>
        <v>AWHSTier4Generic65</v>
      </c>
      <c r="Y615" s="113">
        <v>0</v>
      </c>
      <c r="Z615" s="45">
        <v>0</v>
      </c>
      <c r="AA615" s="47">
        <v>0</v>
      </c>
      <c r="AB615" s="44"/>
      <c r="AC615" s="124" t="str">
        <f t="shared" si="284"/>
        <v>2,     9900989,   "tier 4  (65+ gal)"</v>
      </c>
      <c r="AD615" s="126" t="str">
        <f t="shared" si="289"/>
        <v>(generic)</v>
      </c>
      <c r="AE615" s="143" t="s">
        <v>894</v>
      </c>
      <c r="AF615" s="167">
        <f t="shared" si="270"/>
        <v>1</v>
      </c>
      <c r="AG615" s="124" t="str">
        <f t="shared" si="285"/>
        <v xml:space="preserve">          case  tier 4  (65+ gal)   :   "Tier4Generic65"</v>
      </c>
      <c r="AH615" s="6" t="s">
        <v>1273</v>
      </c>
      <c r="AI615" s="6"/>
      <c r="AJ615" s="6">
        <v>4</v>
      </c>
      <c r="AK615"/>
      <c r="AL615" s="138" t="str">
        <f t="shared" si="286"/>
        <v/>
      </c>
      <c r="AM615" s="138" t="str">
        <f t="shared" si="287"/>
        <v>Fictitious</v>
      </c>
      <c r="AN615"/>
      <c r="AO615"/>
      <c r="AP615"/>
      <c r="AQ615"/>
      <c r="AR615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  <c r="DW615" s="29"/>
      <c r="DX615" s="29"/>
      <c r="DY615" s="29"/>
      <c r="DZ615" s="29"/>
      <c r="EA615" s="29"/>
      <c r="EB615" s="29"/>
      <c r="EC615" s="29"/>
      <c r="ED615" s="29"/>
      <c r="EE615" s="29"/>
      <c r="EF615" s="29"/>
      <c r="EG615" s="29"/>
      <c r="EH615" s="29"/>
      <c r="EI615" s="29"/>
      <c r="EJ615" s="29"/>
      <c r="EK615" s="29"/>
      <c r="EL615" s="29"/>
      <c r="EM615" s="29"/>
      <c r="EN615" s="29"/>
      <c r="EO615" s="29"/>
      <c r="EP615" s="29"/>
      <c r="EQ615" s="29"/>
      <c r="ER615" s="29"/>
      <c r="ES615" s="29"/>
      <c r="ET615" s="29"/>
      <c r="EU615" s="29"/>
      <c r="EV615" s="29"/>
      <c r="EW615" s="29"/>
      <c r="EX615" s="29"/>
      <c r="EY615" s="29"/>
      <c r="EZ615" s="29"/>
      <c r="FA615" s="29"/>
      <c r="FB615" s="29"/>
      <c r="FC615" s="29"/>
      <c r="FD615" s="29"/>
      <c r="FE615" s="29"/>
      <c r="FF615" s="29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  <c r="FR615" s="29"/>
      <c r="FS615" s="29"/>
      <c r="FT615" s="29"/>
      <c r="FU615" s="29"/>
      <c r="FV615" s="29"/>
      <c r="FW615" s="29"/>
      <c r="FX615" s="29"/>
      <c r="FY615" s="29"/>
      <c r="FZ615" s="29"/>
      <c r="GA615" s="29"/>
      <c r="GB615" s="29"/>
      <c r="GC615" s="29"/>
      <c r="GD615" s="29"/>
      <c r="GE615" s="29"/>
      <c r="GF615" s="29"/>
      <c r="GG615" s="29"/>
      <c r="GH615" s="29"/>
      <c r="GI615" s="29"/>
      <c r="GJ615" s="29"/>
      <c r="GK615" s="29"/>
      <c r="GL615" s="29"/>
      <c r="GM615" s="29"/>
      <c r="GN615" s="29"/>
      <c r="GO615" s="29"/>
      <c r="GP615" s="29"/>
      <c r="GQ615" s="29"/>
      <c r="GR615" s="29"/>
      <c r="GS615" s="29"/>
      <c r="GT615" s="29"/>
      <c r="GU615" s="29"/>
      <c r="GV615" s="29"/>
      <c r="GW615" s="29"/>
      <c r="GX615" s="29"/>
      <c r="GY615" s="29"/>
      <c r="GZ615" s="29"/>
      <c r="HA615" s="29"/>
      <c r="HB615" s="29"/>
      <c r="HC615" s="29"/>
      <c r="HD615" s="29"/>
      <c r="HE615" s="29"/>
      <c r="HF615" s="29"/>
      <c r="HG615" s="29"/>
      <c r="HH615" s="29"/>
      <c r="HI615" s="29"/>
      <c r="HJ615" s="29"/>
      <c r="HK615" s="29"/>
      <c r="HL615" s="29"/>
      <c r="HM615" s="29"/>
      <c r="HN615" s="29"/>
      <c r="HO615" s="29"/>
      <c r="HP615" s="29"/>
      <c r="HQ615" s="29"/>
      <c r="HR615" s="29"/>
      <c r="HS615" s="29"/>
      <c r="HT615" s="29"/>
      <c r="HU615" s="29"/>
      <c r="HV615" s="29"/>
      <c r="HW615" s="29"/>
      <c r="HX615" s="29"/>
      <c r="HY615" s="29"/>
      <c r="HZ615" s="29"/>
      <c r="IA615" s="29"/>
      <c r="IB615" s="29"/>
      <c r="IC615" s="29"/>
      <c r="ID615" s="29"/>
      <c r="IE615" s="29"/>
      <c r="IF615" s="29"/>
      <c r="IG615" s="29"/>
      <c r="IH615" s="29"/>
      <c r="II615" s="29"/>
      <c r="IJ615" s="29"/>
      <c r="IK615" s="29"/>
      <c r="IL615" s="29"/>
      <c r="IM615" s="29"/>
      <c r="IN615" s="29"/>
      <c r="IO615" s="29"/>
      <c r="IP615" s="29"/>
      <c r="IQ615" s="29"/>
      <c r="IR615" s="29"/>
      <c r="IS615" s="29"/>
      <c r="IT615" s="29"/>
      <c r="IU615" s="29"/>
      <c r="IV615" s="29"/>
      <c r="IW615" s="29"/>
      <c r="IX615" s="29"/>
      <c r="IY615" s="29"/>
      <c r="IZ615" s="29"/>
      <c r="JA615" s="29"/>
      <c r="JB615" s="29"/>
      <c r="JC615" s="29"/>
      <c r="JD615" s="29"/>
      <c r="JE615" s="29"/>
      <c r="JF615" s="29"/>
      <c r="JG615" s="29"/>
      <c r="JH615" s="29"/>
      <c r="JI615" s="29"/>
      <c r="JJ615" s="29"/>
      <c r="JK615" s="29"/>
      <c r="JL615" s="29"/>
      <c r="JM615" s="29"/>
      <c r="JN615" s="29"/>
      <c r="JO615" s="29"/>
      <c r="JP615" s="29"/>
      <c r="JQ615" s="29"/>
      <c r="JR615" s="29"/>
      <c r="JS615" s="29"/>
      <c r="JT615" s="29"/>
      <c r="JU615" s="29"/>
      <c r="JV615" s="29"/>
      <c r="JW615" s="29"/>
      <c r="JX615" s="29"/>
      <c r="JY615" s="29"/>
      <c r="JZ615" s="29"/>
      <c r="KA615" s="29"/>
      <c r="KB615" s="29"/>
      <c r="KC615" s="29"/>
      <c r="KD615" s="29"/>
      <c r="KE615" s="29"/>
      <c r="KF615" s="29"/>
      <c r="KG615" s="29"/>
      <c r="KH615" s="29"/>
      <c r="KI615" s="29"/>
      <c r="KJ615" s="29"/>
      <c r="KK615" s="29"/>
      <c r="KL615" s="29"/>
      <c r="KM615" s="29"/>
      <c r="KN615" s="29"/>
      <c r="KO615" s="29"/>
      <c r="KP615" s="29"/>
      <c r="KQ615" s="29"/>
      <c r="KR615" s="29"/>
      <c r="KS615" s="29"/>
      <c r="KT615" s="29"/>
      <c r="KU615" s="29"/>
      <c r="KV615" s="29"/>
      <c r="KW615" s="29"/>
      <c r="KX615" s="29"/>
      <c r="KY615" s="29"/>
      <c r="KZ615" s="29"/>
      <c r="LA615" s="29"/>
      <c r="LB615" s="29"/>
      <c r="LC615" s="29"/>
      <c r="LD615" s="29"/>
      <c r="LE615" s="29"/>
      <c r="LF615" s="29"/>
      <c r="LG615" s="29"/>
      <c r="LH615" s="29"/>
      <c r="LI615" s="29"/>
      <c r="LJ615" s="29"/>
      <c r="LK615" s="29"/>
      <c r="LL615" s="29"/>
      <c r="LM615" s="29"/>
      <c r="LN615" s="29"/>
      <c r="LO615" s="29"/>
      <c r="LP615" s="29"/>
      <c r="LQ615" s="29"/>
      <c r="LR615" s="29"/>
      <c r="LS615" s="29"/>
      <c r="LT615" s="29"/>
      <c r="LU615" s="29"/>
      <c r="LV615" s="29"/>
      <c r="LW615" s="29"/>
      <c r="LX615" s="29"/>
      <c r="LY615" s="29"/>
      <c r="LZ615" s="29"/>
      <c r="MA615" s="29"/>
      <c r="MB615" s="29"/>
      <c r="MC615" s="29"/>
      <c r="MD615" s="29"/>
      <c r="ME615" s="29"/>
      <c r="MF615" s="29"/>
      <c r="MG615" s="29"/>
      <c r="MH615" s="29"/>
      <c r="MI615" s="29"/>
      <c r="MJ615" s="29"/>
      <c r="MK615" s="29"/>
      <c r="ML615" s="29"/>
      <c r="MM615" s="29"/>
      <c r="MN615" s="29"/>
      <c r="MO615" s="29"/>
      <c r="MP615" s="29"/>
      <c r="MQ615" s="29"/>
      <c r="MR615" s="29"/>
      <c r="MS615" s="29"/>
      <c r="MT615" s="29"/>
      <c r="MU615" s="29"/>
      <c r="MV615" s="29"/>
      <c r="MW615" s="29"/>
      <c r="MX615" s="29"/>
      <c r="MY615" s="29"/>
      <c r="MZ615" s="29"/>
      <c r="NA615" s="29"/>
      <c r="NB615" s="29"/>
      <c r="NC615" s="29"/>
      <c r="ND615" s="29"/>
      <c r="NE615" s="29"/>
      <c r="NF615" s="29"/>
      <c r="NG615" s="29"/>
      <c r="NH615" s="29"/>
      <c r="NI615" s="29"/>
      <c r="NJ615" s="29"/>
      <c r="NK615" s="29"/>
      <c r="NL615" s="29"/>
      <c r="NM615" s="29"/>
      <c r="NN615" s="29"/>
      <c r="NO615" s="29"/>
      <c r="NP615" s="29"/>
      <c r="NQ615" s="29"/>
      <c r="NR615" s="29"/>
      <c r="NS615" s="29"/>
      <c r="NT615" s="29"/>
      <c r="NU615" s="29"/>
      <c r="NV615" s="29"/>
      <c r="NW615" s="29"/>
      <c r="NX615" s="29"/>
      <c r="NY615" s="29"/>
      <c r="NZ615" s="29"/>
      <c r="OA615" s="29"/>
      <c r="OB615" s="29"/>
      <c r="OC615" s="29"/>
      <c r="OD615" s="29"/>
      <c r="OE615" s="29"/>
      <c r="OF615" s="29"/>
      <c r="OG615" s="29"/>
      <c r="OH615" s="29"/>
      <c r="OI615" s="29"/>
      <c r="OJ615" s="29"/>
      <c r="OK615" s="29"/>
      <c r="OL615" s="29"/>
      <c r="OM615" s="29"/>
      <c r="ON615" s="29"/>
      <c r="OO615" s="29"/>
      <c r="OP615" s="29"/>
      <c r="OQ615" s="29"/>
      <c r="OR615" s="29"/>
      <c r="OS615" s="29"/>
      <c r="OT615" s="29"/>
      <c r="OU615" s="29"/>
      <c r="OV615" s="29"/>
      <c r="OW615" s="29"/>
      <c r="OX615" s="29"/>
      <c r="OY615" s="29"/>
      <c r="OZ615" s="29"/>
      <c r="PA615" s="29"/>
      <c r="PB615" s="29"/>
      <c r="PC615" s="29"/>
      <c r="PD615" s="29"/>
      <c r="PE615" s="29"/>
      <c r="PF615" s="29"/>
      <c r="PG615" s="29"/>
      <c r="PH615" s="29"/>
      <c r="PI615" s="29"/>
      <c r="PJ615" s="29"/>
      <c r="PK615" s="29"/>
      <c r="PL615" s="29"/>
      <c r="PM615" s="29"/>
      <c r="PN615" s="29"/>
      <c r="PO615" s="29"/>
      <c r="PP615" s="29"/>
      <c r="PQ615" s="29"/>
      <c r="PR615" s="29"/>
      <c r="PS615" s="29"/>
      <c r="PT615" s="29"/>
      <c r="PU615" s="29"/>
      <c r="PV615" s="29"/>
      <c r="PW615" s="29"/>
      <c r="PX615" s="29"/>
      <c r="PY615" s="29"/>
      <c r="PZ615" s="29"/>
      <c r="QA615" s="29"/>
      <c r="QB615" s="29"/>
      <c r="QC615" s="29"/>
      <c r="QD615" s="29"/>
      <c r="QE615" s="29"/>
      <c r="QF615" s="29"/>
      <c r="QG615" s="29"/>
      <c r="QH615" s="29"/>
      <c r="QI615" s="29"/>
      <c r="QJ615" s="29"/>
      <c r="QK615" s="29"/>
      <c r="QL615" s="29"/>
      <c r="QM615" s="29"/>
      <c r="QN615" s="29"/>
      <c r="QO615" s="29"/>
      <c r="QP615" s="29"/>
      <c r="QQ615" s="29"/>
      <c r="QR615" s="29"/>
      <c r="QS615" s="29"/>
      <c r="QT615" s="29"/>
      <c r="QU615" s="29"/>
      <c r="QV615" s="29"/>
      <c r="QW615" s="29"/>
      <c r="QX615" s="29"/>
      <c r="QY615" s="29"/>
      <c r="QZ615" s="29"/>
      <c r="RA615" s="29"/>
      <c r="RB615" s="29"/>
      <c r="RC615" s="29"/>
      <c r="RD615" s="29"/>
      <c r="RE615" s="29"/>
      <c r="RF615" s="29"/>
      <c r="RG615" s="29"/>
      <c r="RH615" s="29"/>
      <c r="RI615" s="29"/>
      <c r="RJ615" s="29"/>
      <c r="RK615" s="29"/>
      <c r="RL615" s="29"/>
      <c r="RM615" s="29"/>
      <c r="RN615" s="29"/>
      <c r="RO615" s="29"/>
      <c r="RP615" s="29"/>
      <c r="RQ615" s="29"/>
      <c r="RR615" s="29"/>
      <c r="RS615" s="29"/>
      <c r="RT615" s="29"/>
      <c r="RU615" s="29"/>
      <c r="RV615" s="29"/>
      <c r="RW615" s="29"/>
      <c r="RX615" s="29"/>
      <c r="RY615" s="29"/>
      <c r="RZ615" s="29"/>
      <c r="SA615" s="29"/>
      <c r="SB615" s="29"/>
      <c r="SC615" s="29"/>
      <c r="SD615" s="29"/>
      <c r="SE615" s="29"/>
      <c r="SF615" s="29"/>
      <c r="SG615" s="29"/>
      <c r="SH615" s="29"/>
      <c r="SI615" s="29"/>
      <c r="SJ615" s="29"/>
      <c r="SK615" s="29"/>
      <c r="SL615" s="29"/>
      <c r="SM615" s="29"/>
      <c r="SN615" s="29"/>
      <c r="SO615" s="29"/>
      <c r="SP615" s="29"/>
      <c r="SQ615" s="29"/>
      <c r="SR615" s="29"/>
      <c r="SS615" s="29"/>
      <c r="ST615" s="29"/>
      <c r="SU615" s="29"/>
      <c r="SV615" s="29"/>
      <c r="SW615" s="29"/>
      <c r="SX615" s="29"/>
      <c r="SY615" s="29"/>
      <c r="SZ615" s="29"/>
      <c r="TA615" s="29"/>
      <c r="TB615" s="29"/>
      <c r="TC615" s="29"/>
      <c r="TD615" s="29"/>
      <c r="TE615" s="29"/>
      <c r="TF615" s="29"/>
      <c r="TG615" s="29"/>
      <c r="TH615" s="29"/>
      <c r="TI615" s="29"/>
      <c r="TJ615" s="29"/>
      <c r="TK615" s="29"/>
      <c r="TL615" s="29"/>
      <c r="TM615" s="29"/>
      <c r="TN615" s="29"/>
      <c r="TO615" s="29"/>
      <c r="TP615" s="29"/>
      <c r="TQ615" s="29"/>
      <c r="TR615" s="29"/>
      <c r="TS615" s="29"/>
      <c r="TT615" s="29"/>
      <c r="TU615" s="29"/>
      <c r="TV615" s="29"/>
      <c r="TW615" s="29"/>
      <c r="TX615" s="29"/>
      <c r="TY615" s="29"/>
      <c r="TZ615" s="29"/>
      <c r="UA615" s="29"/>
      <c r="UB615" s="29"/>
      <c r="UC615" s="29"/>
      <c r="UD615" s="29"/>
      <c r="UE615" s="29"/>
      <c r="UF615" s="29"/>
      <c r="UG615" s="29"/>
      <c r="UH615" s="29"/>
      <c r="UI615" s="29"/>
      <c r="UJ615" s="29"/>
      <c r="UK615" s="29"/>
      <c r="UL615" s="29"/>
      <c r="UM615" s="29"/>
      <c r="UN615" s="29"/>
      <c r="UO615" s="29"/>
      <c r="UP615" s="29"/>
      <c r="UQ615" s="29"/>
      <c r="UR615" s="29"/>
      <c r="US615" s="29"/>
      <c r="UT615" s="29"/>
      <c r="UU615" s="29"/>
      <c r="UV615" s="29"/>
      <c r="UW615" s="29"/>
      <c r="UX615" s="29"/>
      <c r="UY615" s="29"/>
      <c r="UZ615" s="29"/>
      <c r="VA615" s="29"/>
      <c r="VB615" s="29"/>
      <c r="VC615" s="29"/>
      <c r="VD615" s="29"/>
      <c r="VE615" s="29"/>
      <c r="VF615" s="29"/>
      <c r="VG615" s="29"/>
      <c r="VH615" s="29"/>
      <c r="VI615" s="29"/>
      <c r="VJ615" s="29"/>
      <c r="VK615" s="29"/>
      <c r="VL615" s="29"/>
      <c r="VM615" s="29"/>
      <c r="VN615" s="29"/>
      <c r="VO615" s="29"/>
      <c r="VP615" s="29"/>
      <c r="VQ615" s="29"/>
      <c r="VR615" s="29"/>
      <c r="VS615" s="29"/>
      <c r="VT615" s="29"/>
      <c r="VU615" s="29"/>
      <c r="VV615" s="29"/>
      <c r="VW615" s="29"/>
      <c r="VX615" s="29"/>
      <c r="VY615" s="29"/>
      <c r="VZ615" s="29"/>
      <c r="WA615" s="29"/>
      <c r="WB615" s="29"/>
      <c r="WC615" s="29"/>
      <c r="WD615" s="29"/>
      <c r="WE615" s="29"/>
      <c r="WF615" s="29"/>
      <c r="WG615" s="29"/>
      <c r="WH615" s="29"/>
      <c r="WI615" s="29"/>
      <c r="WJ615" s="29"/>
      <c r="WK615" s="29"/>
      <c r="WL615" s="29"/>
      <c r="WM615" s="29"/>
      <c r="WN615" s="29"/>
      <c r="WO615" s="29"/>
      <c r="WP615" s="29"/>
      <c r="WQ615" s="29"/>
      <c r="WR615" s="29"/>
      <c r="WS615" s="29"/>
      <c r="WT615" s="29"/>
      <c r="WU615" s="29"/>
      <c r="WV615" s="29"/>
      <c r="WW615" s="29"/>
      <c r="WX615" s="29"/>
      <c r="WY615" s="29"/>
      <c r="WZ615" s="29"/>
      <c r="XA615" s="29"/>
      <c r="XB615" s="29"/>
      <c r="XC615" s="29"/>
      <c r="XD615" s="29"/>
      <c r="XE615" s="29"/>
      <c r="XF615" s="29"/>
      <c r="XG615" s="29"/>
      <c r="XH615" s="29"/>
      <c r="XI615" s="29"/>
      <c r="XJ615" s="29"/>
      <c r="XK615" s="29"/>
      <c r="XL615" s="29"/>
      <c r="XM615" s="29"/>
      <c r="XN615" s="29"/>
      <c r="XO615" s="29"/>
      <c r="XP615" s="29"/>
      <c r="XQ615" s="29"/>
      <c r="XR615" s="29"/>
      <c r="XS615" s="29"/>
      <c r="XT615" s="29"/>
      <c r="XU615" s="29"/>
      <c r="XV615" s="29"/>
      <c r="XW615" s="29"/>
      <c r="XX615" s="29"/>
      <c r="XY615" s="29"/>
      <c r="XZ615" s="29"/>
      <c r="YA615" s="29"/>
      <c r="YB615" s="29"/>
      <c r="YC615" s="29"/>
      <c r="YD615" s="29"/>
      <c r="YE615" s="29"/>
      <c r="YF615" s="29"/>
      <c r="YG615" s="29"/>
      <c r="YH615" s="29"/>
      <c r="YI615" s="29"/>
      <c r="YJ615" s="29"/>
      <c r="YK615" s="29"/>
      <c r="YL615" s="29"/>
      <c r="YM615" s="29"/>
      <c r="YN615" s="29"/>
      <c r="YO615" s="29"/>
      <c r="YP615" s="29"/>
      <c r="YQ615" s="29"/>
      <c r="YR615" s="29"/>
      <c r="YS615" s="29"/>
      <c r="YT615" s="29"/>
      <c r="YU615" s="29"/>
      <c r="YV615" s="29"/>
      <c r="YW615" s="29"/>
      <c r="YX615" s="29"/>
      <c r="YY615" s="29"/>
      <c r="YZ615" s="29"/>
      <c r="ZA615" s="29"/>
      <c r="ZB615" s="29"/>
      <c r="ZC615" s="29"/>
      <c r="ZD615" s="29"/>
      <c r="ZE615" s="29"/>
      <c r="ZF615" s="29"/>
      <c r="ZG615" s="29"/>
      <c r="ZH615" s="29"/>
      <c r="ZI615" s="29"/>
      <c r="ZJ615" s="29"/>
      <c r="ZK615" s="29"/>
      <c r="ZL615" s="29"/>
      <c r="ZM615" s="29"/>
      <c r="ZN615" s="29"/>
      <c r="ZO615" s="29"/>
      <c r="ZP615" s="29"/>
      <c r="ZQ615" s="29"/>
      <c r="ZR615" s="29"/>
      <c r="ZS615" s="29"/>
      <c r="ZT615" s="29"/>
      <c r="ZU615" s="29"/>
      <c r="ZV615" s="29"/>
      <c r="ZW615" s="29"/>
      <c r="ZX615" s="29"/>
      <c r="ZY615" s="29"/>
      <c r="ZZ615" s="29"/>
      <c r="AAA615" s="29"/>
      <c r="AAB615" s="29"/>
      <c r="AAC615" s="29"/>
      <c r="AAD615" s="29"/>
      <c r="AAE615" s="29"/>
      <c r="AAF615" s="29"/>
      <c r="AAG615" s="29"/>
      <c r="AAH615" s="29"/>
      <c r="AAI615" s="29"/>
      <c r="AAJ615" s="29"/>
      <c r="AAK615" s="29"/>
      <c r="AAL615" s="29"/>
      <c r="AAM615" s="29"/>
      <c r="AAN615" s="29"/>
      <c r="AAO615" s="29"/>
      <c r="AAP615" s="29"/>
      <c r="AAQ615" s="29"/>
      <c r="AAR615" s="29"/>
      <c r="AAS615" s="29"/>
      <c r="AAT615" s="29"/>
      <c r="AAU615" s="29"/>
      <c r="AAV615" s="29"/>
      <c r="AAW615" s="29"/>
      <c r="AAX615" s="29"/>
      <c r="AAY615" s="29"/>
      <c r="AAZ615" s="29"/>
      <c r="ABA615" s="29"/>
      <c r="ABB615" s="29"/>
      <c r="ABC615" s="29"/>
      <c r="ABD615" s="29"/>
      <c r="ABE615" s="29"/>
      <c r="ABF615" s="29"/>
      <c r="ABG615" s="29"/>
      <c r="ABH615" s="29"/>
      <c r="ABI615" s="29"/>
      <c r="ABJ615" s="29"/>
      <c r="ABK615" s="29"/>
      <c r="ABL615" s="29"/>
      <c r="ABM615" s="29"/>
      <c r="ABN615" s="29"/>
      <c r="ABO615" s="29"/>
      <c r="ABP615" s="29"/>
      <c r="ABQ615" s="29"/>
      <c r="ABR615" s="29"/>
      <c r="ABS615" s="29"/>
      <c r="ABT615" s="29"/>
      <c r="ABU615" s="29"/>
      <c r="ABV615" s="29"/>
      <c r="ABW615" s="29"/>
      <c r="ABX615" s="29"/>
      <c r="ABY615" s="29"/>
      <c r="ABZ615" s="29"/>
      <c r="ACA615" s="29"/>
      <c r="ACB615" s="29"/>
      <c r="ACC615" s="29"/>
      <c r="ACD615" s="29"/>
      <c r="ACE615" s="29"/>
      <c r="ACF615" s="29"/>
      <c r="ACG615" s="29"/>
      <c r="ACH615" s="29"/>
      <c r="ACI615" s="29"/>
      <c r="ACJ615" s="29"/>
      <c r="ACK615" s="29"/>
      <c r="ACL615" s="29"/>
      <c r="ACM615" s="29"/>
      <c r="ACN615" s="29"/>
      <c r="ACO615" s="29"/>
      <c r="ACP615" s="29"/>
      <c r="ACQ615" s="29"/>
      <c r="ACR615" s="29"/>
      <c r="ACS615" s="29"/>
      <c r="ACT615" s="29"/>
      <c r="ACU615" s="29"/>
      <c r="ACV615" s="29"/>
      <c r="ACW615" s="29"/>
      <c r="ACX615" s="29"/>
      <c r="ACY615" s="29"/>
      <c r="ACZ615" s="29"/>
      <c r="ADA615" s="29"/>
      <c r="ADB615" s="29"/>
      <c r="ADC615" s="29"/>
      <c r="ADD615" s="29"/>
      <c r="ADE615" s="29"/>
      <c r="ADF615" s="29"/>
      <c r="ADG615" s="29"/>
      <c r="ADH615" s="29"/>
      <c r="ADI615" s="29"/>
      <c r="ADJ615" s="29"/>
      <c r="ADK615" s="29"/>
      <c r="ADL615" s="29"/>
      <c r="ADM615" s="29"/>
      <c r="ADN615" s="29"/>
      <c r="ADO615" s="29"/>
      <c r="ADP615" s="29"/>
      <c r="ADQ615" s="29"/>
      <c r="ADR615" s="29"/>
      <c r="ADS615" s="29"/>
      <c r="ADT615" s="29"/>
      <c r="ADU615" s="29"/>
      <c r="ADV615" s="29"/>
      <c r="ADW615" s="29"/>
      <c r="ADX615" s="29"/>
      <c r="ADY615" s="29"/>
      <c r="ADZ615" s="29"/>
      <c r="AEA615" s="29"/>
      <c r="AEB615" s="29"/>
      <c r="AEC615" s="29"/>
      <c r="AED615" s="29"/>
      <c r="AEE615" s="29"/>
      <c r="AEF615" s="29"/>
      <c r="AEG615" s="29"/>
      <c r="AEH615" s="29"/>
      <c r="AEI615" s="29"/>
      <c r="AEJ615" s="29"/>
      <c r="AEK615" s="29"/>
      <c r="AEL615" s="29"/>
      <c r="AEM615" s="29"/>
      <c r="AEN615" s="29"/>
      <c r="AEO615" s="29"/>
      <c r="AEP615" s="29"/>
      <c r="AEQ615" s="29"/>
      <c r="AER615" s="29"/>
      <c r="AES615" s="29"/>
      <c r="AET615" s="29"/>
      <c r="AEU615" s="29"/>
      <c r="AEV615" s="29"/>
      <c r="AEW615" s="29"/>
      <c r="AEX615" s="29"/>
      <c r="AEY615" s="29"/>
      <c r="AEZ615" s="29"/>
      <c r="AFA615" s="29"/>
      <c r="AFB615" s="29"/>
      <c r="AFC615" s="29"/>
      <c r="AFD615" s="29"/>
      <c r="AFE615" s="29"/>
      <c r="AFF615" s="29"/>
      <c r="AFG615" s="29"/>
      <c r="AFH615" s="29"/>
      <c r="AFI615" s="29"/>
      <c r="AFJ615" s="29"/>
      <c r="AFK615" s="29"/>
      <c r="AFL615" s="29"/>
      <c r="AFM615" s="29"/>
      <c r="AFN615" s="29"/>
      <c r="AFO615" s="29"/>
      <c r="AFP615" s="29"/>
      <c r="AFQ615" s="29"/>
      <c r="AFR615" s="29"/>
      <c r="AFS615" s="29"/>
      <c r="AFT615" s="29"/>
      <c r="AFU615" s="29"/>
      <c r="AFV615" s="29"/>
      <c r="AFW615" s="29"/>
      <c r="AFX615" s="29"/>
      <c r="AFY615" s="29"/>
      <c r="AFZ615" s="29"/>
      <c r="AGA615" s="29"/>
      <c r="AGB615" s="29"/>
      <c r="AGC615" s="29"/>
      <c r="AGD615" s="29"/>
      <c r="AGE615" s="29"/>
      <c r="AGF615" s="29"/>
      <c r="AGG615" s="29"/>
      <c r="AGH615" s="29"/>
      <c r="AGI615" s="29"/>
      <c r="AGJ615" s="29"/>
      <c r="AGK615" s="29"/>
      <c r="AGL615" s="29"/>
      <c r="AGM615" s="29"/>
      <c r="AGN615" s="29"/>
      <c r="AGO615" s="29"/>
      <c r="AGP615" s="29"/>
      <c r="AGQ615" s="29"/>
      <c r="AGR615" s="29"/>
      <c r="AGS615" s="29"/>
      <c r="AGT615" s="29"/>
      <c r="AGU615" s="29"/>
      <c r="AGV615" s="29"/>
      <c r="AGW615" s="29"/>
      <c r="AGX615" s="29"/>
      <c r="AGY615" s="29"/>
      <c r="AGZ615" s="29"/>
      <c r="AHA615" s="29"/>
      <c r="AHB615" s="29"/>
      <c r="AHC615" s="29"/>
      <c r="AHD615" s="29"/>
      <c r="AHE615" s="29"/>
      <c r="AHF615" s="29"/>
      <c r="AHG615" s="29"/>
      <c r="AHH615" s="29"/>
      <c r="AHI615" s="29"/>
      <c r="AHJ615" s="29"/>
      <c r="AHK615" s="29"/>
      <c r="AHL615" s="29"/>
      <c r="AHM615" s="29"/>
      <c r="AHN615" s="29"/>
      <c r="AHO615" s="29"/>
      <c r="AHP615" s="29"/>
      <c r="AHQ615" s="29"/>
      <c r="AHR615" s="29"/>
      <c r="AHS615" s="29"/>
      <c r="AHT615" s="29"/>
      <c r="AHU615" s="29"/>
      <c r="AHV615" s="29"/>
      <c r="AHW615" s="29"/>
      <c r="AHX615" s="29"/>
      <c r="AHY615" s="29"/>
      <c r="AHZ615" s="29"/>
      <c r="AIA615" s="29"/>
      <c r="AIB615" s="29"/>
      <c r="AIC615" s="29"/>
      <c r="AID615" s="29"/>
      <c r="AIE615" s="29"/>
      <c r="AIF615" s="29"/>
      <c r="AIG615" s="29"/>
      <c r="AIH615" s="29"/>
      <c r="AII615" s="29"/>
      <c r="AIJ615" s="29"/>
      <c r="AIK615" s="29"/>
      <c r="AIL615" s="29"/>
      <c r="AIM615" s="29"/>
      <c r="AIN615" s="29"/>
      <c r="AIO615" s="29"/>
      <c r="AIP615" s="29"/>
      <c r="AIQ615" s="29"/>
      <c r="AIR615" s="29"/>
      <c r="AIS615" s="29"/>
      <c r="AIT615" s="29"/>
      <c r="AIU615" s="29"/>
      <c r="AIV615" s="29"/>
      <c r="AIW615" s="29"/>
      <c r="AIX615" s="29"/>
      <c r="AIY615" s="29"/>
      <c r="AIZ615" s="29"/>
      <c r="AJA615" s="29"/>
      <c r="AJB615" s="29"/>
      <c r="AJC615" s="29"/>
      <c r="AJD615" s="29"/>
      <c r="AJE615" s="29"/>
      <c r="AJF615" s="29"/>
      <c r="AJG615" s="29"/>
      <c r="AJH615" s="29"/>
      <c r="AJI615" s="29"/>
      <c r="AJJ615" s="29"/>
      <c r="AJK615" s="29"/>
      <c r="AJL615" s="29"/>
      <c r="AJM615" s="29"/>
      <c r="AJN615" s="29"/>
      <c r="AJO615" s="29"/>
      <c r="AJP615" s="29"/>
      <c r="AJQ615" s="29"/>
      <c r="AJR615" s="29"/>
      <c r="AJS615" s="29"/>
      <c r="AJT615" s="29"/>
      <c r="AJU615" s="29"/>
      <c r="AJV615" s="29"/>
      <c r="AJW615" s="29"/>
      <c r="AJX615" s="29"/>
      <c r="AJY615" s="29"/>
      <c r="AJZ615" s="29"/>
      <c r="AKA615" s="29"/>
      <c r="AKB615" s="29"/>
      <c r="AKC615" s="29"/>
      <c r="AKD615" s="29"/>
      <c r="AKE615" s="29"/>
      <c r="AKF615" s="29"/>
      <c r="AKG615" s="29"/>
      <c r="AKH615" s="29"/>
      <c r="AKI615" s="29"/>
      <c r="AKJ615" s="29"/>
      <c r="AKK615" s="29"/>
      <c r="AKL615" s="29"/>
      <c r="AKM615" s="29"/>
      <c r="AKN615" s="29"/>
      <c r="AKO615" s="29"/>
      <c r="AKP615" s="29"/>
      <c r="AKQ615" s="29"/>
      <c r="AKR615" s="29"/>
      <c r="AKS615" s="29"/>
      <c r="AKT615" s="29"/>
      <c r="AKU615" s="29"/>
      <c r="AKV615" s="29"/>
      <c r="AKW615" s="29"/>
      <c r="AKX615" s="29"/>
      <c r="AKY615" s="29"/>
      <c r="AKZ615" s="29"/>
      <c r="ALA615" s="29"/>
      <c r="ALB615" s="29"/>
      <c r="ALC615" s="29"/>
      <c r="ALD615" s="29"/>
      <c r="ALE615" s="29"/>
      <c r="ALF615" s="29"/>
      <c r="ALG615" s="29"/>
      <c r="ALH615" s="29"/>
      <c r="ALI615" s="29"/>
      <c r="ALJ615" s="29"/>
      <c r="ALK615" s="29"/>
      <c r="ALL615" s="29"/>
      <c r="ALM615" s="29"/>
      <c r="ALN615" s="29"/>
      <c r="ALO615" s="29"/>
      <c r="ALP615" s="29"/>
      <c r="ALQ615" s="29"/>
      <c r="ALR615" s="29"/>
      <c r="ALS615" s="29"/>
      <c r="ALT615" s="29"/>
      <c r="ALU615" s="29"/>
      <c r="ALV615" s="29"/>
      <c r="ALW615" s="29"/>
      <c r="ALX615" s="29"/>
      <c r="ALY615" s="29"/>
      <c r="ALZ615" s="29"/>
      <c r="AMA615" s="29"/>
      <c r="AMB615" s="29"/>
      <c r="AMC615" s="29"/>
      <c r="AMD615" s="29"/>
      <c r="AME615" s="29"/>
      <c r="AMF615" s="29"/>
      <c r="AMG615" s="29"/>
      <c r="AMH615" s="29"/>
      <c r="AMI615" s="29"/>
      <c r="AMJ615" s="29"/>
      <c r="AMK615" s="29"/>
      <c r="AML615" s="29"/>
      <c r="AMM615" s="29"/>
      <c r="AMN615" s="29"/>
      <c r="AMO615" s="29"/>
      <c r="AMP615" s="29"/>
      <c r="AMQ615" s="29"/>
      <c r="AMR615" s="29"/>
      <c r="AMS615" s="29"/>
      <c r="AMT615" s="29"/>
      <c r="AMU615" s="29"/>
      <c r="AMV615" s="29"/>
      <c r="AMW615" s="29"/>
      <c r="AMX615" s="29"/>
    </row>
    <row r="616" spans="1:1038" s="18" customFormat="1" x14ac:dyDescent="0.25">
      <c r="C616" s="144" t="str">
        <f t="shared" si="275"/>
        <v>(generic)</v>
      </c>
      <c r="D616" s="144" t="str">
        <f t="shared" si="276"/>
        <v>tier 4  (80+ gal)</v>
      </c>
      <c r="E616" s="6">
        <f t="shared" si="277"/>
        <v>9901090</v>
      </c>
      <c r="F616" s="55">
        <f t="shared" si="278"/>
        <v>80</v>
      </c>
      <c r="G616" s="6" t="str">
        <f t="shared" si="279"/>
        <v>AWHSTier4Generic80</v>
      </c>
      <c r="H616" s="114">
        <f t="shared" si="280"/>
        <v>0</v>
      </c>
      <c r="I616" s="152" t="str">
        <f t="shared" si="281"/>
        <v>Tier4Generic80</v>
      </c>
      <c r="J616" s="114">
        <v>4</v>
      </c>
      <c r="K616" s="220">
        <v>0</v>
      </c>
      <c r="L616" s="91" t="s">
        <v>188</v>
      </c>
      <c r="M616" s="32">
        <v>4</v>
      </c>
      <c r="N616" s="75">
        <f t="shared" si="282"/>
        <v>99</v>
      </c>
      <c r="O616" s="12" t="s">
        <v>210</v>
      </c>
      <c r="P616" s="62">
        <f>P615+1</f>
        <v>10</v>
      </c>
      <c r="Q616" s="164">
        <f t="shared" si="267"/>
        <v>9901090</v>
      </c>
      <c r="R616" s="59" t="str">
        <f t="shared" si="288"/>
        <v>tier 4  (80+ gal)</v>
      </c>
      <c r="S616" s="151">
        <f t="shared" si="268"/>
        <v>1</v>
      </c>
      <c r="T616" s="21" t="s">
        <v>891</v>
      </c>
      <c r="U616" s="114">
        <v>80</v>
      </c>
      <c r="V616" s="30" t="s">
        <v>888</v>
      </c>
      <c r="W616" s="80" t="s">
        <v>888</v>
      </c>
      <c r="X616" s="85" t="str">
        <f t="shared" si="269"/>
        <v>AWHSTier4Generic80</v>
      </c>
      <c r="Y616" s="113">
        <v>0</v>
      </c>
      <c r="Z616" s="45">
        <v>0</v>
      </c>
      <c r="AA616" s="47">
        <v>0</v>
      </c>
      <c r="AB616" s="44"/>
      <c r="AC616" s="124" t="str">
        <f t="shared" si="284"/>
        <v>2,     9901090,   "tier 4  (80+ gal)"</v>
      </c>
      <c r="AD616" s="126" t="str">
        <f t="shared" si="289"/>
        <v>(generic)</v>
      </c>
      <c r="AE616" s="143" t="s">
        <v>895</v>
      </c>
      <c r="AF616" s="167">
        <f t="shared" si="270"/>
        <v>1</v>
      </c>
      <c r="AG616" s="124" t="str">
        <f t="shared" si="285"/>
        <v xml:space="preserve">          case  tier 4  (80+ gal)   :   "Tier4Generic80"</v>
      </c>
      <c r="AH616" s="6" t="s">
        <v>1273</v>
      </c>
      <c r="AI616" s="6"/>
      <c r="AJ616" s="6">
        <v>4</v>
      </c>
      <c r="AK616"/>
      <c r="AL616" s="138" t="str">
        <f t="shared" si="286"/>
        <v/>
      </c>
      <c r="AM616" s="138" t="str">
        <f t="shared" si="287"/>
        <v>Fictitious</v>
      </c>
      <c r="AN616"/>
      <c r="AO616"/>
      <c r="AP616"/>
      <c r="AQ616"/>
      <c r="AR616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  <c r="EG616" s="29"/>
      <c r="EH616" s="29"/>
      <c r="EI616" s="29"/>
      <c r="EJ616" s="29"/>
      <c r="EK616" s="29"/>
      <c r="EL616" s="29"/>
      <c r="EM616" s="29"/>
      <c r="EN616" s="29"/>
      <c r="EO616" s="29"/>
      <c r="EP616" s="29"/>
      <c r="EQ616" s="29"/>
      <c r="ER616" s="29"/>
      <c r="ES616" s="29"/>
      <c r="ET616" s="29"/>
      <c r="EU616" s="29"/>
      <c r="EV616" s="29"/>
      <c r="EW616" s="29"/>
      <c r="EX616" s="29"/>
      <c r="EY616" s="29"/>
      <c r="EZ616" s="29"/>
      <c r="FA616" s="29"/>
      <c r="FB616" s="29"/>
      <c r="FC616" s="29"/>
      <c r="FD616" s="29"/>
      <c r="FE616" s="29"/>
      <c r="FF616" s="29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  <c r="FR616" s="29"/>
      <c r="FS616" s="29"/>
      <c r="FT616" s="29"/>
      <c r="FU616" s="29"/>
      <c r="FV616" s="29"/>
      <c r="FW616" s="29"/>
      <c r="FX616" s="29"/>
      <c r="FY616" s="29"/>
      <c r="FZ616" s="29"/>
      <c r="GA616" s="29"/>
      <c r="GB616" s="29"/>
      <c r="GC616" s="29"/>
      <c r="GD616" s="29"/>
      <c r="GE616" s="29"/>
      <c r="GF616" s="29"/>
      <c r="GG616" s="29"/>
      <c r="GH616" s="29"/>
      <c r="GI616" s="29"/>
      <c r="GJ616" s="29"/>
      <c r="GK616" s="29"/>
      <c r="GL616" s="29"/>
      <c r="GM616" s="29"/>
      <c r="GN616" s="29"/>
      <c r="GO616" s="29"/>
      <c r="GP616" s="29"/>
      <c r="GQ616" s="29"/>
      <c r="GR616" s="29"/>
      <c r="GS616" s="29"/>
      <c r="GT616" s="29"/>
      <c r="GU616" s="29"/>
      <c r="GV616" s="29"/>
      <c r="GW616" s="29"/>
      <c r="GX616" s="29"/>
      <c r="GY616" s="29"/>
      <c r="GZ616" s="29"/>
      <c r="HA616" s="29"/>
      <c r="HB616" s="29"/>
      <c r="HC616" s="29"/>
      <c r="HD616" s="29"/>
      <c r="HE616" s="29"/>
      <c r="HF616" s="29"/>
      <c r="HG616" s="29"/>
      <c r="HH616" s="29"/>
      <c r="HI616" s="29"/>
      <c r="HJ616" s="29"/>
      <c r="HK616" s="29"/>
      <c r="HL616" s="29"/>
      <c r="HM616" s="29"/>
      <c r="HN616" s="29"/>
      <c r="HO616" s="29"/>
      <c r="HP616" s="29"/>
      <c r="HQ616" s="29"/>
      <c r="HR616" s="29"/>
      <c r="HS616" s="29"/>
      <c r="HT616" s="29"/>
      <c r="HU616" s="29"/>
      <c r="HV616" s="29"/>
      <c r="HW616" s="29"/>
      <c r="HX616" s="29"/>
      <c r="HY616" s="29"/>
      <c r="HZ616" s="29"/>
      <c r="IA616" s="29"/>
      <c r="IB616" s="29"/>
      <c r="IC616" s="29"/>
      <c r="ID616" s="29"/>
      <c r="IE616" s="29"/>
      <c r="IF616" s="29"/>
      <c r="IG616" s="29"/>
      <c r="IH616" s="29"/>
      <c r="II616" s="29"/>
      <c r="IJ616" s="29"/>
      <c r="IK616" s="29"/>
      <c r="IL616" s="29"/>
      <c r="IM616" s="29"/>
      <c r="IN616" s="29"/>
      <c r="IO616" s="29"/>
      <c r="IP616" s="29"/>
      <c r="IQ616" s="29"/>
      <c r="IR616" s="29"/>
      <c r="IS616" s="29"/>
      <c r="IT616" s="29"/>
      <c r="IU616" s="29"/>
      <c r="IV616" s="29"/>
      <c r="IW616" s="29"/>
      <c r="IX616" s="29"/>
      <c r="IY616" s="29"/>
      <c r="IZ616" s="29"/>
      <c r="JA616" s="29"/>
      <c r="JB616" s="29"/>
      <c r="JC616" s="29"/>
      <c r="JD616" s="29"/>
      <c r="JE616" s="29"/>
      <c r="JF616" s="29"/>
      <c r="JG616" s="29"/>
      <c r="JH616" s="29"/>
      <c r="JI616" s="29"/>
      <c r="JJ616" s="29"/>
      <c r="JK616" s="29"/>
      <c r="JL616" s="29"/>
      <c r="JM616" s="29"/>
      <c r="JN616" s="29"/>
      <c r="JO616" s="29"/>
      <c r="JP616" s="29"/>
      <c r="JQ616" s="29"/>
      <c r="JR616" s="29"/>
      <c r="JS616" s="29"/>
      <c r="JT616" s="29"/>
      <c r="JU616" s="29"/>
      <c r="JV616" s="29"/>
      <c r="JW616" s="29"/>
      <c r="JX616" s="29"/>
      <c r="JY616" s="29"/>
      <c r="JZ616" s="29"/>
      <c r="KA616" s="29"/>
      <c r="KB616" s="29"/>
      <c r="KC616" s="29"/>
      <c r="KD616" s="29"/>
      <c r="KE616" s="29"/>
      <c r="KF616" s="29"/>
      <c r="KG616" s="29"/>
      <c r="KH616" s="29"/>
      <c r="KI616" s="29"/>
      <c r="KJ616" s="29"/>
      <c r="KK616" s="29"/>
      <c r="KL616" s="29"/>
      <c r="KM616" s="29"/>
      <c r="KN616" s="29"/>
      <c r="KO616" s="29"/>
      <c r="KP616" s="29"/>
      <c r="KQ616" s="29"/>
      <c r="KR616" s="29"/>
      <c r="KS616" s="29"/>
      <c r="KT616" s="29"/>
      <c r="KU616" s="29"/>
      <c r="KV616" s="29"/>
      <c r="KW616" s="29"/>
      <c r="KX616" s="29"/>
      <c r="KY616" s="29"/>
      <c r="KZ616" s="29"/>
      <c r="LA616" s="29"/>
      <c r="LB616" s="29"/>
      <c r="LC616" s="29"/>
      <c r="LD616" s="29"/>
      <c r="LE616" s="29"/>
      <c r="LF616" s="29"/>
      <c r="LG616" s="29"/>
      <c r="LH616" s="29"/>
      <c r="LI616" s="29"/>
      <c r="LJ616" s="29"/>
      <c r="LK616" s="29"/>
      <c r="LL616" s="29"/>
      <c r="LM616" s="29"/>
      <c r="LN616" s="29"/>
      <c r="LO616" s="29"/>
      <c r="LP616" s="29"/>
      <c r="LQ616" s="29"/>
      <c r="LR616" s="29"/>
      <c r="LS616" s="29"/>
      <c r="LT616" s="29"/>
      <c r="LU616" s="29"/>
      <c r="LV616" s="29"/>
      <c r="LW616" s="29"/>
      <c r="LX616" s="29"/>
      <c r="LY616" s="29"/>
      <c r="LZ616" s="29"/>
      <c r="MA616" s="29"/>
      <c r="MB616" s="29"/>
      <c r="MC616" s="29"/>
      <c r="MD616" s="29"/>
      <c r="ME616" s="29"/>
      <c r="MF616" s="29"/>
      <c r="MG616" s="29"/>
      <c r="MH616" s="29"/>
      <c r="MI616" s="29"/>
      <c r="MJ616" s="29"/>
      <c r="MK616" s="29"/>
      <c r="ML616" s="29"/>
      <c r="MM616" s="29"/>
      <c r="MN616" s="29"/>
      <c r="MO616" s="29"/>
      <c r="MP616" s="29"/>
      <c r="MQ616" s="29"/>
      <c r="MR616" s="29"/>
      <c r="MS616" s="29"/>
      <c r="MT616" s="29"/>
      <c r="MU616" s="29"/>
      <c r="MV616" s="29"/>
      <c r="MW616" s="29"/>
      <c r="MX616" s="29"/>
      <c r="MY616" s="29"/>
      <c r="MZ616" s="29"/>
      <c r="NA616" s="29"/>
      <c r="NB616" s="29"/>
      <c r="NC616" s="29"/>
      <c r="ND616" s="29"/>
      <c r="NE616" s="29"/>
      <c r="NF616" s="29"/>
      <c r="NG616" s="29"/>
      <c r="NH616" s="29"/>
      <c r="NI616" s="29"/>
      <c r="NJ616" s="29"/>
      <c r="NK616" s="29"/>
      <c r="NL616" s="29"/>
      <c r="NM616" s="29"/>
      <c r="NN616" s="29"/>
      <c r="NO616" s="29"/>
      <c r="NP616" s="29"/>
      <c r="NQ616" s="29"/>
      <c r="NR616" s="29"/>
      <c r="NS616" s="29"/>
      <c r="NT616" s="29"/>
      <c r="NU616" s="29"/>
      <c r="NV616" s="29"/>
      <c r="NW616" s="29"/>
      <c r="NX616" s="29"/>
      <c r="NY616" s="29"/>
      <c r="NZ616" s="29"/>
      <c r="OA616" s="29"/>
      <c r="OB616" s="29"/>
      <c r="OC616" s="29"/>
      <c r="OD616" s="29"/>
      <c r="OE616" s="29"/>
      <c r="OF616" s="29"/>
      <c r="OG616" s="29"/>
      <c r="OH616" s="29"/>
      <c r="OI616" s="29"/>
      <c r="OJ616" s="29"/>
      <c r="OK616" s="29"/>
      <c r="OL616" s="29"/>
      <c r="OM616" s="29"/>
      <c r="ON616" s="29"/>
      <c r="OO616" s="29"/>
      <c r="OP616" s="29"/>
      <c r="OQ616" s="29"/>
      <c r="OR616" s="29"/>
      <c r="OS616" s="29"/>
      <c r="OT616" s="29"/>
      <c r="OU616" s="29"/>
      <c r="OV616" s="29"/>
      <c r="OW616" s="29"/>
      <c r="OX616" s="29"/>
      <c r="OY616" s="29"/>
      <c r="OZ616" s="29"/>
      <c r="PA616" s="29"/>
      <c r="PB616" s="29"/>
      <c r="PC616" s="29"/>
      <c r="PD616" s="29"/>
      <c r="PE616" s="29"/>
      <c r="PF616" s="29"/>
      <c r="PG616" s="29"/>
      <c r="PH616" s="29"/>
      <c r="PI616" s="29"/>
      <c r="PJ616" s="29"/>
      <c r="PK616" s="29"/>
      <c r="PL616" s="29"/>
      <c r="PM616" s="29"/>
      <c r="PN616" s="29"/>
      <c r="PO616" s="29"/>
      <c r="PP616" s="29"/>
      <c r="PQ616" s="29"/>
      <c r="PR616" s="29"/>
      <c r="PS616" s="29"/>
      <c r="PT616" s="29"/>
      <c r="PU616" s="29"/>
      <c r="PV616" s="29"/>
      <c r="PW616" s="29"/>
      <c r="PX616" s="29"/>
      <c r="PY616" s="29"/>
      <c r="PZ616" s="29"/>
      <c r="QA616" s="29"/>
      <c r="QB616" s="29"/>
      <c r="QC616" s="29"/>
      <c r="QD616" s="29"/>
      <c r="QE616" s="29"/>
      <c r="QF616" s="29"/>
      <c r="QG616" s="29"/>
      <c r="QH616" s="29"/>
      <c r="QI616" s="29"/>
      <c r="QJ616" s="29"/>
      <c r="QK616" s="29"/>
      <c r="QL616" s="29"/>
      <c r="QM616" s="29"/>
      <c r="QN616" s="29"/>
      <c r="QO616" s="29"/>
      <c r="QP616" s="29"/>
      <c r="QQ616" s="29"/>
      <c r="QR616" s="29"/>
      <c r="QS616" s="29"/>
      <c r="QT616" s="29"/>
      <c r="QU616" s="29"/>
      <c r="QV616" s="29"/>
      <c r="QW616" s="29"/>
      <c r="QX616" s="29"/>
      <c r="QY616" s="29"/>
      <c r="QZ616" s="29"/>
      <c r="RA616" s="29"/>
      <c r="RB616" s="29"/>
      <c r="RC616" s="29"/>
      <c r="RD616" s="29"/>
      <c r="RE616" s="29"/>
      <c r="RF616" s="29"/>
      <c r="RG616" s="29"/>
      <c r="RH616" s="29"/>
      <c r="RI616" s="29"/>
      <c r="RJ616" s="29"/>
      <c r="RK616" s="29"/>
      <c r="RL616" s="29"/>
      <c r="RM616" s="29"/>
      <c r="RN616" s="29"/>
      <c r="RO616" s="29"/>
      <c r="RP616" s="29"/>
      <c r="RQ616" s="29"/>
      <c r="RR616" s="29"/>
      <c r="RS616" s="29"/>
      <c r="RT616" s="29"/>
      <c r="RU616" s="29"/>
      <c r="RV616" s="29"/>
      <c r="RW616" s="29"/>
      <c r="RX616" s="29"/>
      <c r="RY616" s="29"/>
      <c r="RZ616" s="29"/>
      <c r="SA616" s="29"/>
      <c r="SB616" s="29"/>
      <c r="SC616" s="29"/>
      <c r="SD616" s="29"/>
      <c r="SE616" s="29"/>
      <c r="SF616" s="29"/>
      <c r="SG616" s="29"/>
      <c r="SH616" s="29"/>
      <c r="SI616" s="29"/>
      <c r="SJ616" s="29"/>
      <c r="SK616" s="29"/>
      <c r="SL616" s="29"/>
      <c r="SM616" s="29"/>
      <c r="SN616" s="29"/>
      <c r="SO616" s="29"/>
      <c r="SP616" s="29"/>
      <c r="SQ616" s="29"/>
      <c r="SR616" s="29"/>
      <c r="SS616" s="29"/>
      <c r="ST616" s="29"/>
      <c r="SU616" s="29"/>
      <c r="SV616" s="29"/>
      <c r="SW616" s="29"/>
      <c r="SX616" s="29"/>
      <c r="SY616" s="29"/>
      <c r="SZ616" s="29"/>
      <c r="TA616" s="29"/>
      <c r="TB616" s="29"/>
      <c r="TC616" s="29"/>
      <c r="TD616" s="29"/>
      <c r="TE616" s="29"/>
      <c r="TF616" s="29"/>
      <c r="TG616" s="29"/>
      <c r="TH616" s="29"/>
      <c r="TI616" s="29"/>
      <c r="TJ616" s="29"/>
      <c r="TK616" s="29"/>
      <c r="TL616" s="29"/>
      <c r="TM616" s="29"/>
      <c r="TN616" s="29"/>
      <c r="TO616" s="29"/>
      <c r="TP616" s="29"/>
      <c r="TQ616" s="29"/>
      <c r="TR616" s="29"/>
      <c r="TS616" s="29"/>
      <c r="TT616" s="29"/>
      <c r="TU616" s="29"/>
      <c r="TV616" s="29"/>
      <c r="TW616" s="29"/>
      <c r="TX616" s="29"/>
      <c r="TY616" s="29"/>
      <c r="TZ616" s="29"/>
      <c r="UA616" s="29"/>
      <c r="UB616" s="29"/>
      <c r="UC616" s="29"/>
      <c r="UD616" s="29"/>
      <c r="UE616" s="29"/>
      <c r="UF616" s="29"/>
      <c r="UG616" s="29"/>
      <c r="UH616" s="29"/>
      <c r="UI616" s="29"/>
      <c r="UJ616" s="29"/>
      <c r="UK616" s="29"/>
      <c r="UL616" s="29"/>
      <c r="UM616" s="29"/>
      <c r="UN616" s="29"/>
      <c r="UO616" s="29"/>
      <c r="UP616" s="29"/>
      <c r="UQ616" s="29"/>
      <c r="UR616" s="29"/>
      <c r="US616" s="29"/>
      <c r="UT616" s="29"/>
      <c r="UU616" s="29"/>
      <c r="UV616" s="29"/>
      <c r="UW616" s="29"/>
      <c r="UX616" s="29"/>
      <c r="UY616" s="29"/>
      <c r="UZ616" s="29"/>
      <c r="VA616" s="29"/>
      <c r="VB616" s="29"/>
      <c r="VC616" s="29"/>
      <c r="VD616" s="29"/>
      <c r="VE616" s="29"/>
      <c r="VF616" s="29"/>
      <c r="VG616" s="29"/>
      <c r="VH616" s="29"/>
      <c r="VI616" s="29"/>
      <c r="VJ616" s="29"/>
      <c r="VK616" s="29"/>
      <c r="VL616" s="29"/>
      <c r="VM616" s="29"/>
      <c r="VN616" s="29"/>
      <c r="VO616" s="29"/>
      <c r="VP616" s="29"/>
      <c r="VQ616" s="29"/>
      <c r="VR616" s="29"/>
      <c r="VS616" s="29"/>
      <c r="VT616" s="29"/>
      <c r="VU616" s="29"/>
      <c r="VV616" s="29"/>
      <c r="VW616" s="29"/>
      <c r="VX616" s="29"/>
      <c r="VY616" s="29"/>
      <c r="VZ616" s="29"/>
      <c r="WA616" s="29"/>
      <c r="WB616" s="29"/>
      <c r="WC616" s="29"/>
      <c r="WD616" s="29"/>
      <c r="WE616" s="29"/>
      <c r="WF616" s="29"/>
      <c r="WG616" s="29"/>
      <c r="WH616" s="29"/>
      <c r="WI616" s="29"/>
      <c r="WJ616" s="29"/>
      <c r="WK616" s="29"/>
      <c r="WL616" s="29"/>
      <c r="WM616" s="29"/>
      <c r="WN616" s="29"/>
      <c r="WO616" s="29"/>
      <c r="WP616" s="29"/>
      <c r="WQ616" s="29"/>
      <c r="WR616" s="29"/>
      <c r="WS616" s="29"/>
      <c r="WT616" s="29"/>
      <c r="WU616" s="29"/>
      <c r="WV616" s="29"/>
      <c r="WW616" s="29"/>
      <c r="WX616" s="29"/>
      <c r="WY616" s="29"/>
      <c r="WZ616" s="29"/>
      <c r="XA616" s="29"/>
      <c r="XB616" s="29"/>
      <c r="XC616" s="29"/>
      <c r="XD616" s="29"/>
      <c r="XE616" s="29"/>
      <c r="XF616" s="29"/>
      <c r="XG616" s="29"/>
      <c r="XH616" s="29"/>
      <c r="XI616" s="29"/>
      <c r="XJ616" s="29"/>
      <c r="XK616" s="29"/>
      <c r="XL616" s="29"/>
      <c r="XM616" s="29"/>
      <c r="XN616" s="29"/>
      <c r="XO616" s="29"/>
      <c r="XP616" s="29"/>
      <c r="XQ616" s="29"/>
      <c r="XR616" s="29"/>
      <c r="XS616" s="29"/>
      <c r="XT616" s="29"/>
      <c r="XU616" s="29"/>
      <c r="XV616" s="29"/>
      <c r="XW616" s="29"/>
      <c r="XX616" s="29"/>
      <c r="XY616" s="29"/>
      <c r="XZ616" s="29"/>
      <c r="YA616" s="29"/>
      <c r="YB616" s="29"/>
      <c r="YC616" s="29"/>
      <c r="YD616" s="29"/>
      <c r="YE616" s="29"/>
      <c r="YF616" s="29"/>
      <c r="YG616" s="29"/>
      <c r="YH616" s="29"/>
      <c r="YI616" s="29"/>
      <c r="YJ616" s="29"/>
      <c r="YK616" s="29"/>
      <c r="YL616" s="29"/>
      <c r="YM616" s="29"/>
      <c r="YN616" s="29"/>
      <c r="YO616" s="29"/>
      <c r="YP616" s="29"/>
      <c r="YQ616" s="29"/>
      <c r="YR616" s="29"/>
      <c r="YS616" s="29"/>
      <c r="YT616" s="29"/>
      <c r="YU616" s="29"/>
      <c r="YV616" s="29"/>
      <c r="YW616" s="29"/>
      <c r="YX616" s="29"/>
      <c r="YY616" s="29"/>
      <c r="YZ616" s="29"/>
      <c r="ZA616" s="29"/>
      <c r="ZB616" s="29"/>
      <c r="ZC616" s="29"/>
      <c r="ZD616" s="29"/>
      <c r="ZE616" s="29"/>
      <c r="ZF616" s="29"/>
      <c r="ZG616" s="29"/>
      <c r="ZH616" s="29"/>
      <c r="ZI616" s="29"/>
      <c r="ZJ616" s="29"/>
      <c r="ZK616" s="29"/>
      <c r="ZL616" s="29"/>
      <c r="ZM616" s="29"/>
      <c r="ZN616" s="29"/>
      <c r="ZO616" s="29"/>
      <c r="ZP616" s="29"/>
      <c r="ZQ616" s="29"/>
      <c r="ZR616" s="29"/>
      <c r="ZS616" s="29"/>
      <c r="ZT616" s="29"/>
      <c r="ZU616" s="29"/>
      <c r="ZV616" s="29"/>
      <c r="ZW616" s="29"/>
      <c r="ZX616" s="29"/>
      <c r="ZY616" s="29"/>
      <c r="ZZ616" s="29"/>
      <c r="AAA616" s="29"/>
      <c r="AAB616" s="29"/>
      <c r="AAC616" s="29"/>
      <c r="AAD616" s="29"/>
      <c r="AAE616" s="29"/>
      <c r="AAF616" s="29"/>
      <c r="AAG616" s="29"/>
      <c r="AAH616" s="29"/>
      <c r="AAI616" s="29"/>
      <c r="AAJ616" s="29"/>
      <c r="AAK616" s="29"/>
      <c r="AAL616" s="29"/>
      <c r="AAM616" s="29"/>
      <c r="AAN616" s="29"/>
      <c r="AAO616" s="29"/>
      <c r="AAP616" s="29"/>
      <c r="AAQ616" s="29"/>
      <c r="AAR616" s="29"/>
      <c r="AAS616" s="29"/>
      <c r="AAT616" s="29"/>
      <c r="AAU616" s="29"/>
      <c r="AAV616" s="29"/>
      <c r="AAW616" s="29"/>
      <c r="AAX616" s="29"/>
      <c r="AAY616" s="29"/>
      <c r="AAZ616" s="29"/>
      <c r="ABA616" s="29"/>
      <c r="ABB616" s="29"/>
      <c r="ABC616" s="29"/>
      <c r="ABD616" s="29"/>
      <c r="ABE616" s="29"/>
      <c r="ABF616" s="29"/>
      <c r="ABG616" s="29"/>
      <c r="ABH616" s="29"/>
      <c r="ABI616" s="29"/>
      <c r="ABJ616" s="29"/>
      <c r="ABK616" s="29"/>
      <c r="ABL616" s="29"/>
      <c r="ABM616" s="29"/>
      <c r="ABN616" s="29"/>
      <c r="ABO616" s="29"/>
      <c r="ABP616" s="29"/>
      <c r="ABQ616" s="29"/>
      <c r="ABR616" s="29"/>
      <c r="ABS616" s="29"/>
      <c r="ABT616" s="29"/>
      <c r="ABU616" s="29"/>
      <c r="ABV616" s="29"/>
      <c r="ABW616" s="29"/>
      <c r="ABX616" s="29"/>
      <c r="ABY616" s="29"/>
      <c r="ABZ616" s="29"/>
      <c r="ACA616" s="29"/>
      <c r="ACB616" s="29"/>
      <c r="ACC616" s="29"/>
      <c r="ACD616" s="29"/>
      <c r="ACE616" s="29"/>
      <c r="ACF616" s="29"/>
      <c r="ACG616" s="29"/>
      <c r="ACH616" s="29"/>
      <c r="ACI616" s="29"/>
      <c r="ACJ616" s="29"/>
      <c r="ACK616" s="29"/>
      <c r="ACL616" s="29"/>
      <c r="ACM616" s="29"/>
      <c r="ACN616" s="29"/>
      <c r="ACO616" s="29"/>
      <c r="ACP616" s="29"/>
      <c r="ACQ616" s="29"/>
      <c r="ACR616" s="29"/>
      <c r="ACS616" s="29"/>
      <c r="ACT616" s="29"/>
      <c r="ACU616" s="29"/>
      <c r="ACV616" s="29"/>
      <c r="ACW616" s="29"/>
      <c r="ACX616" s="29"/>
      <c r="ACY616" s="29"/>
      <c r="ACZ616" s="29"/>
      <c r="ADA616" s="29"/>
      <c r="ADB616" s="29"/>
      <c r="ADC616" s="29"/>
      <c r="ADD616" s="29"/>
      <c r="ADE616" s="29"/>
      <c r="ADF616" s="29"/>
      <c r="ADG616" s="29"/>
      <c r="ADH616" s="29"/>
      <c r="ADI616" s="29"/>
      <c r="ADJ616" s="29"/>
      <c r="ADK616" s="29"/>
      <c r="ADL616" s="29"/>
      <c r="ADM616" s="29"/>
      <c r="ADN616" s="29"/>
      <c r="ADO616" s="29"/>
      <c r="ADP616" s="29"/>
      <c r="ADQ616" s="29"/>
      <c r="ADR616" s="29"/>
      <c r="ADS616" s="29"/>
      <c r="ADT616" s="29"/>
      <c r="ADU616" s="29"/>
      <c r="ADV616" s="29"/>
      <c r="ADW616" s="29"/>
      <c r="ADX616" s="29"/>
      <c r="ADY616" s="29"/>
      <c r="ADZ616" s="29"/>
      <c r="AEA616" s="29"/>
      <c r="AEB616" s="29"/>
      <c r="AEC616" s="29"/>
      <c r="AED616" s="29"/>
      <c r="AEE616" s="29"/>
      <c r="AEF616" s="29"/>
      <c r="AEG616" s="29"/>
      <c r="AEH616" s="29"/>
      <c r="AEI616" s="29"/>
      <c r="AEJ616" s="29"/>
      <c r="AEK616" s="29"/>
      <c r="AEL616" s="29"/>
      <c r="AEM616" s="29"/>
      <c r="AEN616" s="29"/>
      <c r="AEO616" s="29"/>
      <c r="AEP616" s="29"/>
      <c r="AEQ616" s="29"/>
      <c r="AER616" s="29"/>
      <c r="AES616" s="29"/>
      <c r="AET616" s="29"/>
      <c r="AEU616" s="29"/>
      <c r="AEV616" s="29"/>
      <c r="AEW616" s="29"/>
      <c r="AEX616" s="29"/>
      <c r="AEY616" s="29"/>
      <c r="AEZ616" s="29"/>
      <c r="AFA616" s="29"/>
      <c r="AFB616" s="29"/>
      <c r="AFC616" s="29"/>
      <c r="AFD616" s="29"/>
      <c r="AFE616" s="29"/>
      <c r="AFF616" s="29"/>
      <c r="AFG616" s="29"/>
      <c r="AFH616" s="29"/>
      <c r="AFI616" s="29"/>
      <c r="AFJ616" s="29"/>
      <c r="AFK616" s="29"/>
      <c r="AFL616" s="29"/>
      <c r="AFM616" s="29"/>
      <c r="AFN616" s="29"/>
      <c r="AFO616" s="29"/>
      <c r="AFP616" s="29"/>
      <c r="AFQ616" s="29"/>
      <c r="AFR616" s="29"/>
      <c r="AFS616" s="29"/>
      <c r="AFT616" s="29"/>
      <c r="AFU616" s="29"/>
      <c r="AFV616" s="29"/>
      <c r="AFW616" s="29"/>
      <c r="AFX616" s="29"/>
      <c r="AFY616" s="29"/>
      <c r="AFZ616" s="29"/>
      <c r="AGA616" s="29"/>
      <c r="AGB616" s="29"/>
      <c r="AGC616" s="29"/>
      <c r="AGD616" s="29"/>
      <c r="AGE616" s="29"/>
      <c r="AGF616" s="29"/>
      <c r="AGG616" s="29"/>
      <c r="AGH616" s="29"/>
      <c r="AGI616" s="29"/>
      <c r="AGJ616" s="29"/>
      <c r="AGK616" s="29"/>
      <c r="AGL616" s="29"/>
      <c r="AGM616" s="29"/>
      <c r="AGN616" s="29"/>
      <c r="AGO616" s="29"/>
      <c r="AGP616" s="29"/>
      <c r="AGQ616" s="29"/>
      <c r="AGR616" s="29"/>
      <c r="AGS616" s="29"/>
      <c r="AGT616" s="29"/>
      <c r="AGU616" s="29"/>
      <c r="AGV616" s="29"/>
      <c r="AGW616" s="29"/>
      <c r="AGX616" s="29"/>
      <c r="AGY616" s="29"/>
      <c r="AGZ616" s="29"/>
      <c r="AHA616" s="29"/>
      <c r="AHB616" s="29"/>
      <c r="AHC616" s="29"/>
      <c r="AHD616" s="29"/>
      <c r="AHE616" s="29"/>
      <c r="AHF616" s="29"/>
      <c r="AHG616" s="29"/>
      <c r="AHH616" s="29"/>
      <c r="AHI616" s="29"/>
      <c r="AHJ616" s="29"/>
      <c r="AHK616" s="29"/>
      <c r="AHL616" s="29"/>
      <c r="AHM616" s="29"/>
      <c r="AHN616" s="29"/>
      <c r="AHO616" s="29"/>
      <c r="AHP616" s="29"/>
      <c r="AHQ616" s="29"/>
      <c r="AHR616" s="29"/>
      <c r="AHS616" s="29"/>
      <c r="AHT616" s="29"/>
      <c r="AHU616" s="29"/>
      <c r="AHV616" s="29"/>
      <c r="AHW616" s="29"/>
      <c r="AHX616" s="29"/>
      <c r="AHY616" s="29"/>
      <c r="AHZ616" s="29"/>
      <c r="AIA616" s="29"/>
      <c r="AIB616" s="29"/>
      <c r="AIC616" s="29"/>
      <c r="AID616" s="29"/>
      <c r="AIE616" s="29"/>
      <c r="AIF616" s="29"/>
      <c r="AIG616" s="29"/>
      <c r="AIH616" s="29"/>
      <c r="AII616" s="29"/>
      <c r="AIJ616" s="29"/>
      <c r="AIK616" s="29"/>
      <c r="AIL616" s="29"/>
      <c r="AIM616" s="29"/>
      <c r="AIN616" s="29"/>
      <c r="AIO616" s="29"/>
      <c r="AIP616" s="29"/>
      <c r="AIQ616" s="29"/>
      <c r="AIR616" s="29"/>
      <c r="AIS616" s="29"/>
      <c r="AIT616" s="29"/>
      <c r="AIU616" s="29"/>
      <c r="AIV616" s="29"/>
      <c r="AIW616" s="29"/>
      <c r="AIX616" s="29"/>
      <c r="AIY616" s="29"/>
      <c r="AIZ616" s="29"/>
      <c r="AJA616" s="29"/>
      <c r="AJB616" s="29"/>
      <c r="AJC616" s="29"/>
      <c r="AJD616" s="29"/>
      <c r="AJE616" s="29"/>
      <c r="AJF616" s="29"/>
      <c r="AJG616" s="29"/>
      <c r="AJH616" s="29"/>
      <c r="AJI616" s="29"/>
      <c r="AJJ616" s="29"/>
      <c r="AJK616" s="29"/>
      <c r="AJL616" s="29"/>
      <c r="AJM616" s="29"/>
      <c r="AJN616" s="29"/>
      <c r="AJO616" s="29"/>
      <c r="AJP616" s="29"/>
      <c r="AJQ616" s="29"/>
      <c r="AJR616" s="29"/>
      <c r="AJS616" s="29"/>
      <c r="AJT616" s="29"/>
      <c r="AJU616" s="29"/>
      <c r="AJV616" s="29"/>
      <c r="AJW616" s="29"/>
      <c r="AJX616" s="29"/>
      <c r="AJY616" s="29"/>
      <c r="AJZ616" s="29"/>
      <c r="AKA616" s="29"/>
      <c r="AKB616" s="29"/>
      <c r="AKC616" s="29"/>
      <c r="AKD616" s="29"/>
      <c r="AKE616" s="29"/>
      <c r="AKF616" s="29"/>
      <c r="AKG616" s="29"/>
      <c r="AKH616" s="29"/>
      <c r="AKI616" s="29"/>
      <c r="AKJ616" s="29"/>
      <c r="AKK616" s="29"/>
      <c r="AKL616" s="29"/>
      <c r="AKM616" s="29"/>
      <c r="AKN616" s="29"/>
      <c r="AKO616" s="29"/>
      <c r="AKP616" s="29"/>
      <c r="AKQ616" s="29"/>
      <c r="AKR616" s="29"/>
      <c r="AKS616" s="29"/>
      <c r="AKT616" s="29"/>
      <c r="AKU616" s="29"/>
      <c r="AKV616" s="29"/>
      <c r="AKW616" s="29"/>
      <c r="AKX616" s="29"/>
      <c r="AKY616" s="29"/>
      <c r="AKZ616" s="29"/>
      <c r="ALA616" s="29"/>
      <c r="ALB616" s="29"/>
      <c r="ALC616" s="29"/>
      <c r="ALD616" s="29"/>
      <c r="ALE616" s="29"/>
      <c r="ALF616" s="29"/>
      <c r="ALG616" s="29"/>
      <c r="ALH616" s="29"/>
      <c r="ALI616" s="29"/>
      <c r="ALJ616" s="29"/>
      <c r="ALK616" s="29"/>
      <c r="ALL616" s="29"/>
      <c r="ALM616" s="29"/>
      <c r="ALN616" s="29"/>
      <c r="ALO616" s="29"/>
      <c r="ALP616" s="29"/>
      <c r="ALQ616" s="29"/>
      <c r="ALR616" s="29"/>
      <c r="ALS616" s="29"/>
      <c r="ALT616" s="29"/>
      <c r="ALU616" s="29"/>
      <c r="ALV616" s="29"/>
      <c r="ALW616" s="29"/>
      <c r="ALX616" s="29"/>
      <c r="ALY616" s="29"/>
      <c r="ALZ616" s="29"/>
      <c r="AMA616" s="29"/>
      <c r="AMB616" s="29"/>
      <c r="AMC616" s="29"/>
      <c r="AMD616" s="29"/>
      <c r="AME616" s="29"/>
      <c r="AMF616" s="29"/>
      <c r="AMG616" s="29"/>
      <c r="AMH616" s="29"/>
      <c r="AMI616" s="29"/>
      <c r="AMJ616" s="29"/>
      <c r="AMK616" s="29"/>
      <c r="AML616" s="29"/>
      <c r="AMM616" s="29"/>
      <c r="AMN616" s="29"/>
      <c r="AMO616" s="29"/>
      <c r="AMP616" s="29"/>
      <c r="AMQ616" s="29"/>
      <c r="AMR616" s="29"/>
      <c r="AMS616" s="29"/>
      <c r="AMT616" s="29"/>
      <c r="AMU616" s="29"/>
      <c r="AMV616" s="29"/>
      <c r="AMW616" s="29"/>
      <c r="AMX616" s="29"/>
    </row>
    <row r="617" spans="1:1038" s="18" customFormat="1" x14ac:dyDescent="0.25">
      <c r="C617" s="6" t="str">
        <f t="shared" si="275"/>
        <v>(generic)</v>
      </c>
      <c r="D617" s="6" t="str">
        <f t="shared" si="276"/>
        <v>tier 3  (40+ gal)</v>
      </c>
      <c r="E617" s="6">
        <f t="shared" si="277"/>
        <v>9900273</v>
      </c>
      <c r="F617" s="55">
        <f t="shared" si="278"/>
        <v>40</v>
      </c>
      <c r="G617" s="6" t="str">
        <f t="shared" si="279"/>
        <v>AWHSTier3Generic40</v>
      </c>
      <c r="H617" s="114">
        <f t="shared" si="280"/>
        <v>0</v>
      </c>
      <c r="I617" s="152" t="str">
        <f t="shared" si="281"/>
        <v>Tier3Generic40</v>
      </c>
      <c r="J617" s="114">
        <v>3</v>
      </c>
      <c r="K617" s="220">
        <v>0</v>
      </c>
      <c r="L617" s="91" t="s">
        <v>188</v>
      </c>
      <c r="M617" s="32">
        <v>3</v>
      </c>
      <c r="N617" s="75">
        <f t="shared" si="282"/>
        <v>99</v>
      </c>
      <c r="O617" s="12" t="s">
        <v>210</v>
      </c>
      <c r="P617" s="120">
        <v>2</v>
      </c>
      <c r="Q617" s="164">
        <f t="shared" si="267"/>
        <v>9900273</v>
      </c>
      <c r="R617" s="59" t="str">
        <f t="shared" si="288"/>
        <v>tier 3  (40+ gal)</v>
      </c>
      <c r="S617" s="151">
        <f t="shared" si="268"/>
        <v>1</v>
      </c>
      <c r="T617" s="21" t="s">
        <v>721</v>
      </c>
      <c r="U617" s="114">
        <v>40</v>
      </c>
      <c r="V617" s="30" t="s">
        <v>715</v>
      </c>
      <c r="W617" s="80" t="s">
        <v>715</v>
      </c>
      <c r="X617" s="85" t="str">
        <f t="shared" si="269"/>
        <v>AWHSTier3Generic40</v>
      </c>
      <c r="Y617" s="113">
        <v>0</v>
      </c>
      <c r="Z617" s="45">
        <v>0</v>
      </c>
      <c r="AA617" s="47">
        <v>0</v>
      </c>
      <c r="AB617" s="44"/>
      <c r="AC617" s="124" t="str">
        <f t="shared" si="284"/>
        <v>2,     9900273,   "tier 3  (40+ gal)"</v>
      </c>
      <c r="AD617" s="126" t="str">
        <f t="shared" si="289"/>
        <v>(generic)</v>
      </c>
      <c r="AE617" s="80" t="s">
        <v>859</v>
      </c>
      <c r="AF617" s="167">
        <f t="shared" si="270"/>
        <v>1</v>
      </c>
      <c r="AG617" s="124" t="str">
        <f t="shared" si="285"/>
        <v xml:space="preserve">          case  tier 3  (40+ gal)   :   "Tier3Generic40"</v>
      </c>
      <c r="AH617" s="6" t="s">
        <v>1273</v>
      </c>
      <c r="AI617" s="6"/>
      <c r="AJ617" s="6">
        <v>3</v>
      </c>
      <c r="AK617"/>
      <c r="AL617" s="138" t="str">
        <f t="shared" si="286"/>
        <v>Fictitious</v>
      </c>
      <c r="AM617" s="138" t="str">
        <f t="shared" si="287"/>
        <v/>
      </c>
      <c r="AN617"/>
      <c r="AO617"/>
      <c r="AP617"/>
      <c r="AQ617"/>
      <c r="AR617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  <c r="DW617" s="29"/>
      <c r="DX617" s="29"/>
      <c r="DY617" s="29"/>
      <c r="DZ617" s="29"/>
      <c r="EA617" s="29"/>
      <c r="EB617" s="29"/>
      <c r="EC617" s="29"/>
      <c r="ED617" s="29"/>
      <c r="EE617" s="29"/>
      <c r="EF617" s="29"/>
      <c r="EG617" s="29"/>
      <c r="EH617" s="29"/>
      <c r="EI617" s="29"/>
      <c r="EJ617" s="29"/>
      <c r="EK617" s="29"/>
      <c r="EL617" s="29"/>
      <c r="EM617" s="29"/>
      <c r="EN617" s="29"/>
      <c r="EO617" s="29"/>
      <c r="EP617" s="29"/>
      <c r="EQ617" s="29"/>
      <c r="ER617" s="29"/>
      <c r="ES617" s="29"/>
      <c r="ET617" s="29"/>
      <c r="EU617" s="29"/>
      <c r="EV617" s="29"/>
      <c r="EW617" s="29"/>
      <c r="EX617" s="29"/>
      <c r="EY617" s="29"/>
      <c r="EZ617" s="29"/>
      <c r="FA617" s="29"/>
      <c r="FB617" s="29"/>
      <c r="FC617" s="29"/>
      <c r="FD617" s="29"/>
      <c r="FE617" s="29"/>
      <c r="FF617" s="29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  <c r="FR617" s="29"/>
      <c r="FS617" s="29"/>
      <c r="FT617" s="29"/>
      <c r="FU617" s="29"/>
      <c r="FV617" s="29"/>
      <c r="FW617" s="29"/>
      <c r="FX617" s="29"/>
      <c r="FY617" s="29"/>
      <c r="FZ617" s="29"/>
      <c r="GA617" s="29"/>
      <c r="GB617" s="29"/>
      <c r="GC617" s="29"/>
      <c r="GD617" s="29"/>
      <c r="GE617" s="29"/>
      <c r="GF617" s="29"/>
      <c r="GG617" s="29"/>
      <c r="GH617" s="29"/>
      <c r="GI617" s="29"/>
      <c r="GJ617" s="29"/>
      <c r="GK617" s="29"/>
      <c r="GL617" s="29"/>
      <c r="GM617" s="29"/>
      <c r="GN617" s="29"/>
      <c r="GO617" s="29"/>
      <c r="GP617" s="29"/>
      <c r="GQ617" s="29"/>
      <c r="GR617" s="29"/>
      <c r="GS617" s="29"/>
      <c r="GT617" s="29"/>
      <c r="GU617" s="29"/>
      <c r="GV617" s="29"/>
      <c r="GW617" s="29"/>
      <c r="GX617" s="29"/>
      <c r="GY617" s="29"/>
      <c r="GZ617" s="29"/>
      <c r="HA617" s="29"/>
      <c r="HB617" s="29"/>
      <c r="HC617" s="29"/>
      <c r="HD617" s="29"/>
      <c r="HE617" s="29"/>
      <c r="HF617" s="29"/>
      <c r="HG617" s="29"/>
      <c r="HH617" s="29"/>
      <c r="HI617" s="29"/>
      <c r="HJ617" s="29"/>
      <c r="HK617" s="29"/>
      <c r="HL617" s="29"/>
      <c r="HM617" s="29"/>
      <c r="HN617" s="29"/>
      <c r="HO617" s="29"/>
      <c r="HP617" s="29"/>
      <c r="HQ617" s="29"/>
      <c r="HR617" s="29"/>
      <c r="HS617" s="29"/>
      <c r="HT617" s="29"/>
      <c r="HU617" s="29"/>
      <c r="HV617" s="29"/>
      <c r="HW617" s="29"/>
      <c r="HX617" s="29"/>
      <c r="HY617" s="29"/>
      <c r="HZ617" s="29"/>
      <c r="IA617" s="29"/>
      <c r="IB617" s="29"/>
      <c r="IC617" s="29"/>
      <c r="ID617" s="29"/>
      <c r="IE617" s="29"/>
      <c r="IF617" s="29"/>
      <c r="IG617" s="29"/>
      <c r="IH617" s="29"/>
      <c r="II617" s="29"/>
      <c r="IJ617" s="29"/>
      <c r="IK617" s="29"/>
      <c r="IL617" s="29"/>
      <c r="IM617" s="29"/>
      <c r="IN617" s="29"/>
      <c r="IO617" s="29"/>
      <c r="IP617" s="29"/>
      <c r="IQ617" s="29"/>
      <c r="IR617" s="29"/>
      <c r="IS617" s="29"/>
      <c r="IT617" s="29"/>
      <c r="IU617" s="29"/>
      <c r="IV617" s="29"/>
      <c r="IW617" s="29"/>
      <c r="IX617" s="29"/>
      <c r="IY617" s="29"/>
      <c r="IZ617" s="29"/>
      <c r="JA617" s="29"/>
      <c r="JB617" s="29"/>
      <c r="JC617" s="29"/>
      <c r="JD617" s="29"/>
      <c r="JE617" s="29"/>
      <c r="JF617" s="29"/>
      <c r="JG617" s="29"/>
      <c r="JH617" s="29"/>
      <c r="JI617" s="29"/>
      <c r="JJ617" s="29"/>
      <c r="JK617" s="29"/>
      <c r="JL617" s="29"/>
      <c r="JM617" s="29"/>
      <c r="JN617" s="29"/>
      <c r="JO617" s="29"/>
      <c r="JP617" s="29"/>
      <c r="JQ617" s="29"/>
      <c r="JR617" s="29"/>
      <c r="JS617" s="29"/>
      <c r="JT617" s="29"/>
      <c r="JU617" s="29"/>
      <c r="JV617" s="29"/>
      <c r="JW617" s="29"/>
      <c r="JX617" s="29"/>
      <c r="JY617" s="29"/>
      <c r="JZ617" s="29"/>
      <c r="KA617" s="29"/>
      <c r="KB617" s="29"/>
      <c r="KC617" s="29"/>
      <c r="KD617" s="29"/>
      <c r="KE617" s="29"/>
      <c r="KF617" s="29"/>
      <c r="KG617" s="29"/>
      <c r="KH617" s="29"/>
      <c r="KI617" s="29"/>
      <c r="KJ617" s="29"/>
      <c r="KK617" s="29"/>
      <c r="KL617" s="29"/>
      <c r="KM617" s="29"/>
      <c r="KN617" s="29"/>
      <c r="KO617" s="29"/>
      <c r="KP617" s="29"/>
      <c r="KQ617" s="29"/>
      <c r="KR617" s="29"/>
      <c r="KS617" s="29"/>
      <c r="KT617" s="29"/>
      <c r="KU617" s="29"/>
      <c r="KV617" s="29"/>
      <c r="KW617" s="29"/>
      <c r="KX617" s="29"/>
      <c r="KY617" s="29"/>
      <c r="KZ617" s="29"/>
      <c r="LA617" s="29"/>
      <c r="LB617" s="29"/>
      <c r="LC617" s="29"/>
      <c r="LD617" s="29"/>
      <c r="LE617" s="29"/>
      <c r="LF617" s="29"/>
      <c r="LG617" s="29"/>
      <c r="LH617" s="29"/>
      <c r="LI617" s="29"/>
      <c r="LJ617" s="29"/>
      <c r="LK617" s="29"/>
      <c r="LL617" s="29"/>
      <c r="LM617" s="29"/>
      <c r="LN617" s="29"/>
      <c r="LO617" s="29"/>
      <c r="LP617" s="29"/>
      <c r="LQ617" s="29"/>
      <c r="LR617" s="29"/>
      <c r="LS617" s="29"/>
      <c r="LT617" s="29"/>
      <c r="LU617" s="29"/>
      <c r="LV617" s="29"/>
      <c r="LW617" s="29"/>
      <c r="LX617" s="29"/>
      <c r="LY617" s="29"/>
      <c r="LZ617" s="29"/>
      <c r="MA617" s="29"/>
      <c r="MB617" s="29"/>
      <c r="MC617" s="29"/>
      <c r="MD617" s="29"/>
      <c r="ME617" s="29"/>
      <c r="MF617" s="29"/>
      <c r="MG617" s="29"/>
      <c r="MH617" s="29"/>
      <c r="MI617" s="29"/>
      <c r="MJ617" s="29"/>
      <c r="MK617" s="29"/>
      <c r="ML617" s="29"/>
      <c r="MM617" s="29"/>
      <c r="MN617" s="29"/>
      <c r="MO617" s="29"/>
      <c r="MP617" s="29"/>
      <c r="MQ617" s="29"/>
      <c r="MR617" s="29"/>
      <c r="MS617" s="29"/>
      <c r="MT617" s="29"/>
      <c r="MU617" s="29"/>
      <c r="MV617" s="29"/>
      <c r="MW617" s="29"/>
      <c r="MX617" s="29"/>
      <c r="MY617" s="29"/>
      <c r="MZ617" s="29"/>
      <c r="NA617" s="29"/>
      <c r="NB617" s="29"/>
      <c r="NC617" s="29"/>
      <c r="ND617" s="29"/>
      <c r="NE617" s="29"/>
      <c r="NF617" s="29"/>
      <c r="NG617" s="29"/>
      <c r="NH617" s="29"/>
      <c r="NI617" s="29"/>
      <c r="NJ617" s="29"/>
      <c r="NK617" s="29"/>
      <c r="NL617" s="29"/>
      <c r="NM617" s="29"/>
      <c r="NN617" s="29"/>
      <c r="NO617" s="29"/>
      <c r="NP617" s="29"/>
      <c r="NQ617" s="29"/>
      <c r="NR617" s="29"/>
      <c r="NS617" s="29"/>
      <c r="NT617" s="29"/>
      <c r="NU617" s="29"/>
      <c r="NV617" s="29"/>
      <c r="NW617" s="29"/>
      <c r="NX617" s="29"/>
      <c r="NY617" s="29"/>
      <c r="NZ617" s="29"/>
      <c r="OA617" s="29"/>
      <c r="OB617" s="29"/>
      <c r="OC617" s="29"/>
      <c r="OD617" s="29"/>
      <c r="OE617" s="29"/>
      <c r="OF617" s="29"/>
      <c r="OG617" s="29"/>
      <c r="OH617" s="29"/>
      <c r="OI617" s="29"/>
      <c r="OJ617" s="29"/>
      <c r="OK617" s="29"/>
      <c r="OL617" s="29"/>
      <c r="OM617" s="29"/>
      <c r="ON617" s="29"/>
      <c r="OO617" s="29"/>
      <c r="OP617" s="29"/>
      <c r="OQ617" s="29"/>
      <c r="OR617" s="29"/>
      <c r="OS617" s="29"/>
      <c r="OT617" s="29"/>
      <c r="OU617" s="29"/>
      <c r="OV617" s="29"/>
      <c r="OW617" s="29"/>
      <c r="OX617" s="29"/>
      <c r="OY617" s="29"/>
      <c r="OZ617" s="29"/>
      <c r="PA617" s="29"/>
      <c r="PB617" s="29"/>
      <c r="PC617" s="29"/>
      <c r="PD617" s="29"/>
      <c r="PE617" s="29"/>
      <c r="PF617" s="29"/>
      <c r="PG617" s="29"/>
      <c r="PH617" s="29"/>
      <c r="PI617" s="29"/>
      <c r="PJ617" s="29"/>
      <c r="PK617" s="29"/>
      <c r="PL617" s="29"/>
      <c r="PM617" s="29"/>
      <c r="PN617" s="29"/>
      <c r="PO617" s="29"/>
      <c r="PP617" s="29"/>
      <c r="PQ617" s="29"/>
      <c r="PR617" s="29"/>
      <c r="PS617" s="29"/>
      <c r="PT617" s="29"/>
      <c r="PU617" s="29"/>
      <c r="PV617" s="29"/>
      <c r="PW617" s="29"/>
      <c r="PX617" s="29"/>
      <c r="PY617" s="29"/>
      <c r="PZ617" s="29"/>
      <c r="QA617" s="29"/>
      <c r="QB617" s="29"/>
      <c r="QC617" s="29"/>
      <c r="QD617" s="29"/>
      <c r="QE617" s="29"/>
      <c r="QF617" s="29"/>
      <c r="QG617" s="29"/>
      <c r="QH617" s="29"/>
      <c r="QI617" s="29"/>
      <c r="QJ617" s="29"/>
      <c r="QK617" s="29"/>
      <c r="QL617" s="29"/>
      <c r="QM617" s="29"/>
      <c r="QN617" s="29"/>
      <c r="QO617" s="29"/>
      <c r="QP617" s="29"/>
      <c r="QQ617" s="29"/>
      <c r="QR617" s="29"/>
      <c r="QS617" s="29"/>
      <c r="QT617" s="29"/>
      <c r="QU617" s="29"/>
      <c r="QV617" s="29"/>
      <c r="QW617" s="29"/>
      <c r="QX617" s="29"/>
      <c r="QY617" s="29"/>
      <c r="QZ617" s="29"/>
      <c r="RA617" s="29"/>
      <c r="RB617" s="29"/>
      <c r="RC617" s="29"/>
      <c r="RD617" s="29"/>
      <c r="RE617" s="29"/>
      <c r="RF617" s="29"/>
      <c r="RG617" s="29"/>
      <c r="RH617" s="29"/>
      <c r="RI617" s="29"/>
      <c r="RJ617" s="29"/>
      <c r="RK617" s="29"/>
      <c r="RL617" s="29"/>
      <c r="RM617" s="29"/>
      <c r="RN617" s="29"/>
      <c r="RO617" s="29"/>
      <c r="RP617" s="29"/>
      <c r="RQ617" s="29"/>
      <c r="RR617" s="29"/>
      <c r="RS617" s="29"/>
      <c r="RT617" s="29"/>
      <c r="RU617" s="29"/>
      <c r="RV617" s="29"/>
      <c r="RW617" s="29"/>
      <c r="RX617" s="29"/>
      <c r="RY617" s="29"/>
      <c r="RZ617" s="29"/>
      <c r="SA617" s="29"/>
      <c r="SB617" s="29"/>
      <c r="SC617" s="29"/>
      <c r="SD617" s="29"/>
      <c r="SE617" s="29"/>
      <c r="SF617" s="29"/>
      <c r="SG617" s="29"/>
      <c r="SH617" s="29"/>
      <c r="SI617" s="29"/>
      <c r="SJ617" s="29"/>
      <c r="SK617" s="29"/>
      <c r="SL617" s="29"/>
      <c r="SM617" s="29"/>
      <c r="SN617" s="29"/>
      <c r="SO617" s="29"/>
      <c r="SP617" s="29"/>
      <c r="SQ617" s="29"/>
      <c r="SR617" s="29"/>
      <c r="SS617" s="29"/>
      <c r="ST617" s="29"/>
      <c r="SU617" s="29"/>
      <c r="SV617" s="29"/>
      <c r="SW617" s="29"/>
      <c r="SX617" s="29"/>
      <c r="SY617" s="29"/>
      <c r="SZ617" s="29"/>
      <c r="TA617" s="29"/>
      <c r="TB617" s="29"/>
      <c r="TC617" s="29"/>
      <c r="TD617" s="29"/>
      <c r="TE617" s="29"/>
      <c r="TF617" s="29"/>
      <c r="TG617" s="29"/>
      <c r="TH617" s="29"/>
      <c r="TI617" s="29"/>
      <c r="TJ617" s="29"/>
      <c r="TK617" s="29"/>
      <c r="TL617" s="29"/>
      <c r="TM617" s="29"/>
      <c r="TN617" s="29"/>
      <c r="TO617" s="29"/>
      <c r="TP617" s="29"/>
      <c r="TQ617" s="29"/>
      <c r="TR617" s="29"/>
      <c r="TS617" s="29"/>
      <c r="TT617" s="29"/>
      <c r="TU617" s="29"/>
      <c r="TV617" s="29"/>
      <c r="TW617" s="29"/>
      <c r="TX617" s="29"/>
      <c r="TY617" s="29"/>
      <c r="TZ617" s="29"/>
      <c r="UA617" s="29"/>
      <c r="UB617" s="29"/>
      <c r="UC617" s="29"/>
      <c r="UD617" s="29"/>
      <c r="UE617" s="29"/>
      <c r="UF617" s="29"/>
      <c r="UG617" s="29"/>
      <c r="UH617" s="29"/>
      <c r="UI617" s="29"/>
      <c r="UJ617" s="29"/>
      <c r="UK617" s="29"/>
      <c r="UL617" s="29"/>
      <c r="UM617" s="29"/>
      <c r="UN617" s="29"/>
      <c r="UO617" s="29"/>
      <c r="UP617" s="29"/>
      <c r="UQ617" s="29"/>
      <c r="UR617" s="29"/>
      <c r="US617" s="29"/>
      <c r="UT617" s="29"/>
      <c r="UU617" s="29"/>
      <c r="UV617" s="29"/>
      <c r="UW617" s="29"/>
      <c r="UX617" s="29"/>
      <c r="UY617" s="29"/>
      <c r="UZ617" s="29"/>
      <c r="VA617" s="29"/>
      <c r="VB617" s="29"/>
      <c r="VC617" s="29"/>
      <c r="VD617" s="29"/>
      <c r="VE617" s="29"/>
      <c r="VF617" s="29"/>
      <c r="VG617" s="29"/>
      <c r="VH617" s="29"/>
      <c r="VI617" s="29"/>
      <c r="VJ617" s="29"/>
      <c r="VK617" s="29"/>
      <c r="VL617" s="29"/>
      <c r="VM617" s="29"/>
      <c r="VN617" s="29"/>
      <c r="VO617" s="29"/>
      <c r="VP617" s="29"/>
      <c r="VQ617" s="29"/>
      <c r="VR617" s="29"/>
      <c r="VS617" s="29"/>
      <c r="VT617" s="29"/>
      <c r="VU617" s="29"/>
      <c r="VV617" s="29"/>
      <c r="VW617" s="29"/>
      <c r="VX617" s="29"/>
      <c r="VY617" s="29"/>
      <c r="VZ617" s="29"/>
      <c r="WA617" s="29"/>
      <c r="WB617" s="29"/>
      <c r="WC617" s="29"/>
      <c r="WD617" s="29"/>
      <c r="WE617" s="29"/>
      <c r="WF617" s="29"/>
      <c r="WG617" s="29"/>
      <c r="WH617" s="29"/>
      <c r="WI617" s="29"/>
      <c r="WJ617" s="29"/>
      <c r="WK617" s="29"/>
      <c r="WL617" s="29"/>
      <c r="WM617" s="29"/>
      <c r="WN617" s="29"/>
      <c r="WO617" s="29"/>
      <c r="WP617" s="29"/>
      <c r="WQ617" s="29"/>
      <c r="WR617" s="29"/>
      <c r="WS617" s="29"/>
      <c r="WT617" s="29"/>
      <c r="WU617" s="29"/>
      <c r="WV617" s="29"/>
      <c r="WW617" s="29"/>
      <c r="WX617" s="29"/>
      <c r="WY617" s="29"/>
      <c r="WZ617" s="29"/>
      <c r="XA617" s="29"/>
      <c r="XB617" s="29"/>
      <c r="XC617" s="29"/>
      <c r="XD617" s="29"/>
      <c r="XE617" s="29"/>
      <c r="XF617" s="29"/>
      <c r="XG617" s="29"/>
      <c r="XH617" s="29"/>
      <c r="XI617" s="29"/>
      <c r="XJ617" s="29"/>
      <c r="XK617" s="29"/>
      <c r="XL617" s="29"/>
      <c r="XM617" s="29"/>
      <c r="XN617" s="29"/>
      <c r="XO617" s="29"/>
      <c r="XP617" s="29"/>
      <c r="XQ617" s="29"/>
      <c r="XR617" s="29"/>
      <c r="XS617" s="29"/>
      <c r="XT617" s="29"/>
      <c r="XU617" s="29"/>
      <c r="XV617" s="29"/>
      <c r="XW617" s="29"/>
      <c r="XX617" s="29"/>
      <c r="XY617" s="29"/>
      <c r="XZ617" s="29"/>
      <c r="YA617" s="29"/>
      <c r="YB617" s="29"/>
      <c r="YC617" s="29"/>
      <c r="YD617" s="29"/>
      <c r="YE617" s="29"/>
      <c r="YF617" s="29"/>
      <c r="YG617" s="29"/>
      <c r="YH617" s="29"/>
      <c r="YI617" s="29"/>
      <c r="YJ617" s="29"/>
      <c r="YK617" s="29"/>
      <c r="YL617" s="29"/>
      <c r="YM617" s="29"/>
      <c r="YN617" s="29"/>
      <c r="YO617" s="29"/>
      <c r="YP617" s="29"/>
      <c r="YQ617" s="29"/>
      <c r="YR617" s="29"/>
      <c r="YS617" s="29"/>
      <c r="YT617" s="29"/>
      <c r="YU617" s="29"/>
      <c r="YV617" s="29"/>
      <c r="YW617" s="29"/>
      <c r="YX617" s="29"/>
      <c r="YY617" s="29"/>
      <c r="YZ617" s="29"/>
      <c r="ZA617" s="29"/>
      <c r="ZB617" s="29"/>
      <c r="ZC617" s="29"/>
      <c r="ZD617" s="29"/>
      <c r="ZE617" s="29"/>
      <c r="ZF617" s="29"/>
      <c r="ZG617" s="29"/>
      <c r="ZH617" s="29"/>
      <c r="ZI617" s="29"/>
      <c r="ZJ617" s="29"/>
      <c r="ZK617" s="29"/>
      <c r="ZL617" s="29"/>
      <c r="ZM617" s="29"/>
      <c r="ZN617" s="29"/>
      <c r="ZO617" s="29"/>
      <c r="ZP617" s="29"/>
      <c r="ZQ617" s="29"/>
      <c r="ZR617" s="29"/>
      <c r="ZS617" s="29"/>
      <c r="ZT617" s="29"/>
      <c r="ZU617" s="29"/>
      <c r="ZV617" s="29"/>
      <c r="ZW617" s="29"/>
      <c r="ZX617" s="29"/>
      <c r="ZY617" s="29"/>
      <c r="ZZ617" s="29"/>
      <c r="AAA617" s="29"/>
      <c r="AAB617" s="29"/>
      <c r="AAC617" s="29"/>
      <c r="AAD617" s="29"/>
      <c r="AAE617" s="29"/>
      <c r="AAF617" s="29"/>
      <c r="AAG617" s="29"/>
      <c r="AAH617" s="29"/>
      <c r="AAI617" s="29"/>
      <c r="AAJ617" s="29"/>
      <c r="AAK617" s="29"/>
      <c r="AAL617" s="29"/>
      <c r="AAM617" s="29"/>
      <c r="AAN617" s="29"/>
      <c r="AAO617" s="29"/>
      <c r="AAP617" s="29"/>
      <c r="AAQ617" s="29"/>
      <c r="AAR617" s="29"/>
      <c r="AAS617" s="29"/>
      <c r="AAT617" s="29"/>
      <c r="AAU617" s="29"/>
      <c r="AAV617" s="29"/>
      <c r="AAW617" s="29"/>
      <c r="AAX617" s="29"/>
      <c r="AAY617" s="29"/>
      <c r="AAZ617" s="29"/>
      <c r="ABA617" s="29"/>
      <c r="ABB617" s="29"/>
      <c r="ABC617" s="29"/>
      <c r="ABD617" s="29"/>
      <c r="ABE617" s="29"/>
      <c r="ABF617" s="29"/>
      <c r="ABG617" s="29"/>
      <c r="ABH617" s="29"/>
      <c r="ABI617" s="29"/>
      <c r="ABJ617" s="29"/>
      <c r="ABK617" s="29"/>
      <c r="ABL617" s="29"/>
      <c r="ABM617" s="29"/>
      <c r="ABN617" s="29"/>
      <c r="ABO617" s="29"/>
      <c r="ABP617" s="29"/>
      <c r="ABQ617" s="29"/>
      <c r="ABR617" s="29"/>
      <c r="ABS617" s="29"/>
      <c r="ABT617" s="29"/>
      <c r="ABU617" s="29"/>
      <c r="ABV617" s="29"/>
      <c r="ABW617" s="29"/>
      <c r="ABX617" s="29"/>
      <c r="ABY617" s="29"/>
      <c r="ABZ617" s="29"/>
      <c r="ACA617" s="29"/>
      <c r="ACB617" s="29"/>
      <c r="ACC617" s="29"/>
      <c r="ACD617" s="29"/>
      <c r="ACE617" s="29"/>
      <c r="ACF617" s="29"/>
      <c r="ACG617" s="29"/>
      <c r="ACH617" s="29"/>
      <c r="ACI617" s="29"/>
      <c r="ACJ617" s="29"/>
      <c r="ACK617" s="29"/>
      <c r="ACL617" s="29"/>
      <c r="ACM617" s="29"/>
      <c r="ACN617" s="29"/>
      <c r="ACO617" s="29"/>
      <c r="ACP617" s="29"/>
      <c r="ACQ617" s="29"/>
      <c r="ACR617" s="29"/>
      <c r="ACS617" s="29"/>
      <c r="ACT617" s="29"/>
      <c r="ACU617" s="29"/>
      <c r="ACV617" s="29"/>
      <c r="ACW617" s="29"/>
      <c r="ACX617" s="29"/>
      <c r="ACY617" s="29"/>
      <c r="ACZ617" s="29"/>
      <c r="ADA617" s="29"/>
      <c r="ADB617" s="29"/>
      <c r="ADC617" s="29"/>
      <c r="ADD617" s="29"/>
      <c r="ADE617" s="29"/>
      <c r="ADF617" s="29"/>
      <c r="ADG617" s="29"/>
      <c r="ADH617" s="29"/>
      <c r="ADI617" s="29"/>
      <c r="ADJ617" s="29"/>
      <c r="ADK617" s="29"/>
      <c r="ADL617" s="29"/>
      <c r="ADM617" s="29"/>
      <c r="ADN617" s="29"/>
      <c r="ADO617" s="29"/>
      <c r="ADP617" s="29"/>
      <c r="ADQ617" s="29"/>
      <c r="ADR617" s="29"/>
      <c r="ADS617" s="29"/>
      <c r="ADT617" s="29"/>
      <c r="ADU617" s="29"/>
      <c r="ADV617" s="29"/>
      <c r="ADW617" s="29"/>
      <c r="ADX617" s="29"/>
      <c r="ADY617" s="29"/>
      <c r="ADZ617" s="29"/>
      <c r="AEA617" s="29"/>
      <c r="AEB617" s="29"/>
      <c r="AEC617" s="29"/>
      <c r="AED617" s="29"/>
      <c r="AEE617" s="29"/>
      <c r="AEF617" s="29"/>
      <c r="AEG617" s="29"/>
      <c r="AEH617" s="29"/>
      <c r="AEI617" s="29"/>
      <c r="AEJ617" s="29"/>
      <c r="AEK617" s="29"/>
      <c r="AEL617" s="29"/>
      <c r="AEM617" s="29"/>
      <c r="AEN617" s="29"/>
      <c r="AEO617" s="29"/>
      <c r="AEP617" s="29"/>
      <c r="AEQ617" s="29"/>
      <c r="AER617" s="29"/>
      <c r="AES617" s="29"/>
      <c r="AET617" s="29"/>
      <c r="AEU617" s="29"/>
      <c r="AEV617" s="29"/>
      <c r="AEW617" s="29"/>
      <c r="AEX617" s="29"/>
      <c r="AEY617" s="29"/>
      <c r="AEZ617" s="29"/>
      <c r="AFA617" s="29"/>
      <c r="AFB617" s="29"/>
      <c r="AFC617" s="29"/>
      <c r="AFD617" s="29"/>
      <c r="AFE617" s="29"/>
      <c r="AFF617" s="29"/>
      <c r="AFG617" s="29"/>
      <c r="AFH617" s="29"/>
      <c r="AFI617" s="29"/>
      <c r="AFJ617" s="29"/>
      <c r="AFK617" s="29"/>
      <c r="AFL617" s="29"/>
      <c r="AFM617" s="29"/>
      <c r="AFN617" s="29"/>
      <c r="AFO617" s="29"/>
      <c r="AFP617" s="29"/>
      <c r="AFQ617" s="29"/>
      <c r="AFR617" s="29"/>
      <c r="AFS617" s="29"/>
      <c r="AFT617" s="29"/>
      <c r="AFU617" s="29"/>
      <c r="AFV617" s="29"/>
      <c r="AFW617" s="29"/>
      <c r="AFX617" s="29"/>
      <c r="AFY617" s="29"/>
      <c r="AFZ617" s="29"/>
      <c r="AGA617" s="29"/>
      <c r="AGB617" s="29"/>
      <c r="AGC617" s="29"/>
      <c r="AGD617" s="29"/>
      <c r="AGE617" s="29"/>
      <c r="AGF617" s="29"/>
      <c r="AGG617" s="29"/>
      <c r="AGH617" s="29"/>
      <c r="AGI617" s="29"/>
      <c r="AGJ617" s="29"/>
      <c r="AGK617" s="29"/>
      <c r="AGL617" s="29"/>
      <c r="AGM617" s="29"/>
      <c r="AGN617" s="29"/>
      <c r="AGO617" s="29"/>
      <c r="AGP617" s="29"/>
      <c r="AGQ617" s="29"/>
      <c r="AGR617" s="29"/>
      <c r="AGS617" s="29"/>
      <c r="AGT617" s="29"/>
      <c r="AGU617" s="29"/>
      <c r="AGV617" s="29"/>
      <c r="AGW617" s="29"/>
      <c r="AGX617" s="29"/>
      <c r="AGY617" s="29"/>
      <c r="AGZ617" s="29"/>
      <c r="AHA617" s="29"/>
      <c r="AHB617" s="29"/>
      <c r="AHC617" s="29"/>
      <c r="AHD617" s="29"/>
      <c r="AHE617" s="29"/>
      <c r="AHF617" s="29"/>
      <c r="AHG617" s="29"/>
      <c r="AHH617" s="29"/>
      <c r="AHI617" s="29"/>
      <c r="AHJ617" s="29"/>
      <c r="AHK617" s="29"/>
      <c r="AHL617" s="29"/>
      <c r="AHM617" s="29"/>
      <c r="AHN617" s="29"/>
      <c r="AHO617" s="29"/>
      <c r="AHP617" s="29"/>
      <c r="AHQ617" s="29"/>
      <c r="AHR617" s="29"/>
      <c r="AHS617" s="29"/>
      <c r="AHT617" s="29"/>
      <c r="AHU617" s="29"/>
      <c r="AHV617" s="29"/>
      <c r="AHW617" s="29"/>
      <c r="AHX617" s="29"/>
      <c r="AHY617" s="29"/>
      <c r="AHZ617" s="29"/>
      <c r="AIA617" s="29"/>
      <c r="AIB617" s="29"/>
      <c r="AIC617" s="29"/>
      <c r="AID617" s="29"/>
      <c r="AIE617" s="29"/>
      <c r="AIF617" s="29"/>
      <c r="AIG617" s="29"/>
      <c r="AIH617" s="29"/>
      <c r="AII617" s="29"/>
      <c r="AIJ617" s="29"/>
      <c r="AIK617" s="29"/>
      <c r="AIL617" s="29"/>
      <c r="AIM617" s="29"/>
      <c r="AIN617" s="29"/>
      <c r="AIO617" s="29"/>
      <c r="AIP617" s="29"/>
      <c r="AIQ617" s="29"/>
      <c r="AIR617" s="29"/>
      <c r="AIS617" s="29"/>
      <c r="AIT617" s="29"/>
      <c r="AIU617" s="29"/>
      <c r="AIV617" s="29"/>
      <c r="AIW617" s="29"/>
      <c r="AIX617" s="29"/>
      <c r="AIY617" s="29"/>
      <c r="AIZ617" s="29"/>
      <c r="AJA617" s="29"/>
      <c r="AJB617" s="29"/>
      <c r="AJC617" s="29"/>
      <c r="AJD617" s="29"/>
      <c r="AJE617" s="29"/>
      <c r="AJF617" s="29"/>
      <c r="AJG617" s="29"/>
      <c r="AJH617" s="29"/>
      <c r="AJI617" s="29"/>
      <c r="AJJ617" s="29"/>
      <c r="AJK617" s="29"/>
      <c r="AJL617" s="29"/>
      <c r="AJM617" s="29"/>
      <c r="AJN617" s="29"/>
      <c r="AJO617" s="29"/>
      <c r="AJP617" s="29"/>
      <c r="AJQ617" s="29"/>
      <c r="AJR617" s="29"/>
      <c r="AJS617" s="29"/>
      <c r="AJT617" s="29"/>
      <c r="AJU617" s="29"/>
      <c r="AJV617" s="29"/>
      <c r="AJW617" s="29"/>
      <c r="AJX617" s="29"/>
      <c r="AJY617" s="29"/>
      <c r="AJZ617" s="29"/>
      <c r="AKA617" s="29"/>
      <c r="AKB617" s="29"/>
      <c r="AKC617" s="29"/>
      <c r="AKD617" s="29"/>
      <c r="AKE617" s="29"/>
      <c r="AKF617" s="29"/>
      <c r="AKG617" s="29"/>
      <c r="AKH617" s="29"/>
      <c r="AKI617" s="29"/>
      <c r="AKJ617" s="29"/>
      <c r="AKK617" s="29"/>
      <c r="AKL617" s="29"/>
      <c r="AKM617" s="29"/>
      <c r="AKN617" s="29"/>
      <c r="AKO617" s="29"/>
      <c r="AKP617" s="29"/>
      <c r="AKQ617" s="29"/>
      <c r="AKR617" s="29"/>
      <c r="AKS617" s="29"/>
      <c r="AKT617" s="29"/>
      <c r="AKU617" s="29"/>
      <c r="AKV617" s="29"/>
      <c r="AKW617" s="29"/>
      <c r="AKX617" s="29"/>
      <c r="AKY617" s="29"/>
      <c r="AKZ617" s="29"/>
      <c r="ALA617" s="29"/>
      <c r="ALB617" s="29"/>
      <c r="ALC617" s="29"/>
      <c r="ALD617" s="29"/>
      <c r="ALE617" s="29"/>
      <c r="ALF617" s="29"/>
      <c r="ALG617" s="29"/>
      <c r="ALH617" s="29"/>
      <c r="ALI617" s="29"/>
      <c r="ALJ617" s="29"/>
      <c r="ALK617" s="29"/>
      <c r="ALL617" s="29"/>
      <c r="ALM617" s="29"/>
      <c r="ALN617" s="29"/>
      <c r="ALO617" s="29"/>
      <c r="ALP617" s="29"/>
      <c r="ALQ617" s="29"/>
      <c r="ALR617" s="29"/>
      <c r="ALS617" s="29"/>
      <c r="ALT617" s="29"/>
      <c r="ALU617" s="29"/>
      <c r="ALV617" s="29"/>
      <c r="ALW617" s="29"/>
      <c r="ALX617" s="29"/>
      <c r="ALY617" s="29"/>
      <c r="ALZ617" s="29"/>
      <c r="AMA617" s="29"/>
      <c r="AMB617" s="29"/>
      <c r="AMC617" s="29"/>
      <c r="AMD617" s="29"/>
      <c r="AME617" s="29"/>
      <c r="AMF617" s="29"/>
      <c r="AMG617" s="29"/>
      <c r="AMH617" s="29"/>
      <c r="AMI617" s="29"/>
      <c r="AMJ617" s="29"/>
      <c r="AMK617" s="29"/>
      <c r="AML617" s="29"/>
      <c r="AMM617" s="29"/>
      <c r="AMN617" s="29"/>
      <c r="AMO617" s="29"/>
      <c r="AMP617" s="29"/>
      <c r="AMQ617" s="29"/>
      <c r="AMR617" s="29"/>
      <c r="AMS617" s="29"/>
      <c r="AMT617" s="29"/>
      <c r="AMU617" s="29"/>
      <c r="AMV617" s="29"/>
      <c r="AMW617" s="29"/>
      <c r="AMX617" s="29"/>
    </row>
    <row r="618" spans="1:1038" s="18" customFormat="1" x14ac:dyDescent="0.25">
      <c r="C618" s="6" t="str">
        <f t="shared" si="275"/>
        <v>(generic)</v>
      </c>
      <c r="D618" s="6" t="str">
        <f t="shared" si="276"/>
        <v>tier 3  (50+ gal)</v>
      </c>
      <c r="E618" s="6">
        <f t="shared" si="277"/>
        <v>9900374</v>
      </c>
      <c r="F618" s="55">
        <f t="shared" si="278"/>
        <v>50</v>
      </c>
      <c r="G618" s="6" t="str">
        <f t="shared" si="279"/>
        <v>AWHSTier3Generic50</v>
      </c>
      <c r="H618" s="114">
        <f t="shared" si="280"/>
        <v>0</v>
      </c>
      <c r="I618" s="152" t="str">
        <f t="shared" si="281"/>
        <v>Tier3Generic50</v>
      </c>
      <c r="J618" s="114">
        <v>3</v>
      </c>
      <c r="K618" s="220">
        <v>0</v>
      </c>
      <c r="L618" s="91" t="s">
        <v>188</v>
      </c>
      <c r="M618" s="32">
        <v>3</v>
      </c>
      <c r="N618" s="75">
        <f t="shared" si="282"/>
        <v>99</v>
      </c>
      <c r="O618" s="12" t="s">
        <v>210</v>
      </c>
      <c r="P618" s="62">
        <f>P617+1</f>
        <v>3</v>
      </c>
      <c r="Q618" s="164">
        <f t="shared" si="267"/>
        <v>9900374</v>
      </c>
      <c r="R618" s="59" t="str">
        <f t="shared" si="288"/>
        <v>tier 3  (50+ gal)</v>
      </c>
      <c r="S618" s="151">
        <f t="shared" si="268"/>
        <v>1</v>
      </c>
      <c r="T618" s="21" t="s">
        <v>721</v>
      </c>
      <c r="U618" s="114">
        <v>50</v>
      </c>
      <c r="V618" s="30" t="s">
        <v>716</v>
      </c>
      <c r="W618" s="80" t="s">
        <v>716</v>
      </c>
      <c r="X618" s="85" t="str">
        <f t="shared" si="269"/>
        <v>AWHSTier3Generic50</v>
      </c>
      <c r="Y618" s="113">
        <v>0</v>
      </c>
      <c r="Z618" s="45">
        <v>0</v>
      </c>
      <c r="AA618" s="47">
        <v>0</v>
      </c>
      <c r="AB618" s="44"/>
      <c r="AC618" s="124" t="str">
        <f t="shared" si="284"/>
        <v>2,     9900374,   "tier 3  (50+ gal)"</v>
      </c>
      <c r="AD618" s="126" t="str">
        <f t="shared" si="289"/>
        <v>(generic)</v>
      </c>
      <c r="AE618" s="80" t="s">
        <v>860</v>
      </c>
      <c r="AF618" s="167">
        <f t="shared" si="270"/>
        <v>1</v>
      </c>
      <c r="AG618" s="124" t="str">
        <f t="shared" si="285"/>
        <v xml:space="preserve">          case  tier 3  (50+ gal)   :   "Tier3Generic50"</v>
      </c>
      <c r="AH618" s="6" t="s">
        <v>1273</v>
      </c>
      <c r="AI618" s="6"/>
      <c r="AJ618" s="6">
        <v>3</v>
      </c>
      <c r="AK618"/>
      <c r="AL618" s="138" t="str">
        <f t="shared" si="286"/>
        <v>Fictitious</v>
      </c>
      <c r="AM618" s="138" t="str">
        <f t="shared" si="287"/>
        <v/>
      </c>
      <c r="AN618"/>
      <c r="AO618"/>
      <c r="AP618"/>
      <c r="AQ618"/>
      <c r="AR618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  <c r="DW618" s="29"/>
      <c r="DX618" s="29"/>
      <c r="DY618" s="29"/>
      <c r="DZ618" s="29"/>
      <c r="EA618" s="29"/>
      <c r="EB618" s="29"/>
      <c r="EC618" s="29"/>
      <c r="ED618" s="29"/>
      <c r="EE618" s="29"/>
      <c r="EF618" s="29"/>
      <c r="EG618" s="29"/>
      <c r="EH618" s="29"/>
      <c r="EI618" s="29"/>
      <c r="EJ618" s="29"/>
      <c r="EK618" s="29"/>
      <c r="EL618" s="29"/>
      <c r="EM618" s="29"/>
      <c r="EN618" s="29"/>
      <c r="EO618" s="29"/>
      <c r="EP618" s="29"/>
      <c r="EQ618" s="29"/>
      <c r="ER618" s="29"/>
      <c r="ES618" s="29"/>
      <c r="ET618" s="29"/>
      <c r="EU618" s="29"/>
      <c r="EV618" s="29"/>
      <c r="EW618" s="29"/>
      <c r="EX618" s="29"/>
      <c r="EY618" s="29"/>
      <c r="EZ618" s="29"/>
      <c r="FA618" s="29"/>
      <c r="FB618" s="29"/>
      <c r="FC618" s="29"/>
      <c r="FD618" s="29"/>
      <c r="FE618" s="29"/>
      <c r="FF618" s="29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  <c r="FR618" s="29"/>
      <c r="FS618" s="29"/>
      <c r="FT618" s="29"/>
      <c r="FU618" s="29"/>
      <c r="FV618" s="29"/>
      <c r="FW618" s="29"/>
      <c r="FX618" s="29"/>
      <c r="FY618" s="29"/>
      <c r="FZ618" s="29"/>
      <c r="GA618" s="29"/>
      <c r="GB618" s="29"/>
      <c r="GC618" s="29"/>
      <c r="GD618" s="29"/>
      <c r="GE618" s="29"/>
      <c r="GF618" s="29"/>
      <c r="GG618" s="29"/>
      <c r="GH618" s="29"/>
      <c r="GI618" s="29"/>
      <c r="GJ618" s="29"/>
      <c r="GK618" s="29"/>
      <c r="GL618" s="29"/>
      <c r="GM618" s="29"/>
      <c r="GN618" s="29"/>
      <c r="GO618" s="29"/>
      <c r="GP618" s="29"/>
      <c r="GQ618" s="29"/>
      <c r="GR618" s="29"/>
      <c r="GS618" s="29"/>
      <c r="GT618" s="29"/>
      <c r="GU618" s="29"/>
      <c r="GV618" s="29"/>
      <c r="GW618" s="29"/>
      <c r="GX618" s="29"/>
      <c r="GY618" s="29"/>
      <c r="GZ618" s="29"/>
      <c r="HA618" s="29"/>
      <c r="HB618" s="29"/>
      <c r="HC618" s="29"/>
      <c r="HD618" s="29"/>
      <c r="HE618" s="29"/>
      <c r="HF618" s="29"/>
      <c r="HG618" s="29"/>
      <c r="HH618" s="29"/>
      <c r="HI618" s="29"/>
      <c r="HJ618" s="29"/>
      <c r="HK618" s="29"/>
      <c r="HL618" s="29"/>
      <c r="HM618" s="29"/>
      <c r="HN618" s="29"/>
      <c r="HO618" s="29"/>
      <c r="HP618" s="29"/>
      <c r="HQ618" s="29"/>
      <c r="HR618" s="29"/>
      <c r="HS618" s="29"/>
      <c r="HT618" s="29"/>
      <c r="HU618" s="29"/>
      <c r="HV618" s="29"/>
      <c r="HW618" s="29"/>
      <c r="HX618" s="29"/>
      <c r="HY618" s="29"/>
      <c r="HZ618" s="29"/>
      <c r="IA618" s="29"/>
      <c r="IB618" s="29"/>
      <c r="IC618" s="29"/>
      <c r="ID618" s="29"/>
      <c r="IE618" s="29"/>
      <c r="IF618" s="29"/>
      <c r="IG618" s="29"/>
      <c r="IH618" s="29"/>
      <c r="II618" s="29"/>
      <c r="IJ618" s="29"/>
      <c r="IK618" s="29"/>
      <c r="IL618" s="29"/>
      <c r="IM618" s="29"/>
      <c r="IN618" s="29"/>
      <c r="IO618" s="29"/>
      <c r="IP618" s="29"/>
      <c r="IQ618" s="29"/>
      <c r="IR618" s="29"/>
      <c r="IS618" s="29"/>
      <c r="IT618" s="29"/>
      <c r="IU618" s="29"/>
      <c r="IV618" s="29"/>
      <c r="IW618" s="29"/>
      <c r="IX618" s="29"/>
      <c r="IY618" s="29"/>
      <c r="IZ618" s="29"/>
      <c r="JA618" s="29"/>
      <c r="JB618" s="29"/>
      <c r="JC618" s="29"/>
      <c r="JD618" s="29"/>
      <c r="JE618" s="29"/>
      <c r="JF618" s="29"/>
      <c r="JG618" s="29"/>
      <c r="JH618" s="29"/>
      <c r="JI618" s="29"/>
      <c r="JJ618" s="29"/>
      <c r="JK618" s="29"/>
      <c r="JL618" s="29"/>
      <c r="JM618" s="29"/>
      <c r="JN618" s="29"/>
      <c r="JO618" s="29"/>
      <c r="JP618" s="29"/>
      <c r="JQ618" s="29"/>
      <c r="JR618" s="29"/>
      <c r="JS618" s="29"/>
      <c r="JT618" s="29"/>
      <c r="JU618" s="29"/>
      <c r="JV618" s="29"/>
      <c r="JW618" s="29"/>
      <c r="JX618" s="29"/>
      <c r="JY618" s="29"/>
      <c r="JZ618" s="29"/>
      <c r="KA618" s="29"/>
      <c r="KB618" s="29"/>
      <c r="KC618" s="29"/>
      <c r="KD618" s="29"/>
      <c r="KE618" s="29"/>
      <c r="KF618" s="29"/>
      <c r="KG618" s="29"/>
      <c r="KH618" s="29"/>
      <c r="KI618" s="29"/>
      <c r="KJ618" s="29"/>
      <c r="KK618" s="29"/>
      <c r="KL618" s="29"/>
      <c r="KM618" s="29"/>
      <c r="KN618" s="29"/>
      <c r="KO618" s="29"/>
      <c r="KP618" s="29"/>
      <c r="KQ618" s="29"/>
      <c r="KR618" s="29"/>
      <c r="KS618" s="29"/>
      <c r="KT618" s="29"/>
      <c r="KU618" s="29"/>
      <c r="KV618" s="29"/>
      <c r="KW618" s="29"/>
      <c r="KX618" s="29"/>
      <c r="KY618" s="29"/>
      <c r="KZ618" s="29"/>
      <c r="LA618" s="29"/>
      <c r="LB618" s="29"/>
      <c r="LC618" s="29"/>
      <c r="LD618" s="29"/>
      <c r="LE618" s="29"/>
      <c r="LF618" s="29"/>
      <c r="LG618" s="29"/>
      <c r="LH618" s="29"/>
      <c r="LI618" s="29"/>
      <c r="LJ618" s="29"/>
      <c r="LK618" s="29"/>
      <c r="LL618" s="29"/>
      <c r="LM618" s="29"/>
      <c r="LN618" s="29"/>
      <c r="LO618" s="29"/>
      <c r="LP618" s="29"/>
      <c r="LQ618" s="29"/>
      <c r="LR618" s="29"/>
      <c r="LS618" s="29"/>
      <c r="LT618" s="29"/>
      <c r="LU618" s="29"/>
      <c r="LV618" s="29"/>
      <c r="LW618" s="29"/>
      <c r="LX618" s="29"/>
      <c r="LY618" s="29"/>
      <c r="LZ618" s="29"/>
      <c r="MA618" s="29"/>
      <c r="MB618" s="29"/>
      <c r="MC618" s="29"/>
      <c r="MD618" s="29"/>
      <c r="ME618" s="29"/>
      <c r="MF618" s="29"/>
      <c r="MG618" s="29"/>
      <c r="MH618" s="29"/>
      <c r="MI618" s="29"/>
      <c r="MJ618" s="29"/>
      <c r="MK618" s="29"/>
      <c r="ML618" s="29"/>
      <c r="MM618" s="29"/>
      <c r="MN618" s="29"/>
      <c r="MO618" s="29"/>
      <c r="MP618" s="29"/>
      <c r="MQ618" s="29"/>
      <c r="MR618" s="29"/>
      <c r="MS618" s="29"/>
      <c r="MT618" s="29"/>
      <c r="MU618" s="29"/>
      <c r="MV618" s="29"/>
      <c r="MW618" s="29"/>
      <c r="MX618" s="29"/>
      <c r="MY618" s="29"/>
      <c r="MZ618" s="29"/>
      <c r="NA618" s="29"/>
      <c r="NB618" s="29"/>
      <c r="NC618" s="29"/>
      <c r="ND618" s="29"/>
      <c r="NE618" s="29"/>
      <c r="NF618" s="29"/>
      <c r="NG618" s="29"/>
      <c r="NH618" s="29"/>
      <c r="NI618" s="29"/>
      <c r="NJ618" s="29"/>
      <c r="NK618" s="29"/>
      <c r="NL618" s="29"/>
      <c r="NM618" s="29"/>
      <c r="NN618" s="29"/>
      <c r="NO618" s="29"/>
      <c r="NP618" s="29"/>
      <c r="NQ618" s="29"/>
      <c r="NR618" s="29"/>
      <c r="NS618" s="29"/>
      <c r="NT618" s="29"/>
      <c r="NU618" s="29"/>
      <c r="NV618" s="29"/>
      <c r="NW618" s="29"/>
      <c r="NX618" s="29"/>
      <c r="NY618" s="29"/>
      <c r="NZ618" s="29"/>
      <c r="OA618" s="29"/>
      <c r="OB618" s="29"/>
      <c r="OC618" s="29"/>
      <c r="OD618" s="29"/>
      <c r="OE618" s="29"/>
      <c r="OF618" s="29"/>
      <c r="OG618" s="29"/>
      <c r="OH618" s="29"/>
      <c r="OI618" s="29"/>
      <c r="OJ618" s="29"/>
      <c r="OK618" s="29"/>
      <c r="OL618" s="29"/>
      <c r="OM618" s="29"/>
      <c r="ON618" s="29"/>
      <c r="OO618" s="29"/>
      <c r="OP618" s="29"/>
      <c r="OQ618" s="29"/>
      <c r="OR618" s="29"/>
      <c r="OS618" s="29"/>
      <c r="OT618" s="29"/>
      <c r="OU618" s="29"/>
      <c r="OV618" s="29"/>
      <c r="OW618" s="29"/>
      <c r="OX618" s="29"/>
      <c r="OY618" s="29"/>
      <c r="OZ618" s="29"/>
      <c r="PA618" s="29"/>
      <c r="PB618" s="29"/>
      <c r="PC618" s="29"/>
      <c r="PD618" s="29"/>
      <c r="PE618" s="29"/>
      <c r="PF618" s="29"/>
      <c r="PG618" s="29"/>
      <c r="PH618" s="29"/>
      <c r="PI618" s="29"/>
      <c r="PJ618" s="29"/>
      <c r="PK618" s="29"/>
      <c r="PL618" s="29"/>
      <c r="PM618" s="29"/>
      <c r="PN618" s="29"/>
      <c r="PO618" s="29"/>
      <c r="PP618" s="29"/>
      <c r="PQ618" s="29"/>
      <c r="PR618" s="29"/>
      <c r="PS618" s="29"/>
      <c r="PT618" s="29"/>
      <c r="PU618" s="29"/>
      <c r="PV618" s="29"/>
      <c r="PW618" s="29"/>
      <c r="PX618" s="29"/>
      <c r="PY618" s="29"/>
      <c r="PZ618" s="29"/>
      <c r="QA618" s="29"/>
      <c r="QB618" s="29"/>
      <c r="QC618" s="29"/>
      <c r="QD618" s="29"/>
      <c r="QE618" s="29"/>
      <c r="QF618" s="29"/>
      <c r="QG618" s="29"/>
      <c r="QH618" s="29"/>
      <c r="QI618" s="29"/>
      <c r="QJ618" s="29"/>
      <c r="QK618" s="29"/>
      <c r="QL618" s="29"/>
      <c r="QM618" s="29"/>
      <c r="QN618" s="29"/>
      <c r="QO618" s="29"/>
      <c r="QP618" s="29"/>
      <c r="QQ618" s="29"/>
      <c r="QR618" s="29"/>
      <c r="QS618" s="29"/>
      <c r="QT618" s="29"/>
      <c r="QU618" s="29"/>
      <c r="QV618" s="29"/>
      <c r="QW618" s="29"/>
      <c r="QX618" s="29"/>
      <c r="QY618" s="29"/>
      <c r="QZ618" s="29"/>
      <c r="RA618" s="29"/>
      <c r="RB618" s="29"/>
      <c r="RC618" s="29"/>
      <c r="RD618" s="29"/>
      <c r="RE618" s="29"/>
      <c r="RF618" s="29"/>
      <c r="RG618" s="29"/>
      <c r="RH618" s="29"/>
      <c r="RI618" s="29"/>
      <c r="RJ618" s="29"/>
      <c r="RK618" s="29"/>
      <c r="RL618" s="29"/>
      <c r="RM618" s="29"/>
      <c r="RN618" s="29"/>
      <c r="RO618" s="29"/>
      <c r="RP618" s="29"/>
      <c r="RQ618" s="29"/>
      <c r="RR618" s="29"/>
      <c r="RS618" s="29"/>
      <c r="RT618" s="29"/>
      <c r="RU618" s="29"/>
      <c r="RV618" s="29"/>
      <c r="RW618" s="29"/>
      <c r="RX618" s="29"/>
      <c r="RY618" s="29"/>
      <c r="RZ618" s="29"/>
      <c r="SA618" s="29"/>
      <c r="SB618" s="29"/>
      <c r="SC618" s="29"/>
      <c r="SD618" s="29"/>
      <c r="SE618" s="29"/>
      <c r="SF618" s="29"/>
      <c r="SG618" s="29"/>
      <c r="SH618" s="29"/>
      <c r="SI618" s="29"/>
      <c r="SJ618" s="29"/>
      <c r="SK618" s="29"/>
      <c r="SL618" s="29"/>
      <c r="SM618" s="29"/>
      <c r="SN618" s="29"/>
      <c r="SO618" s="29"/>
      <c r="SP618" s="29"/>
      <c r="SQ618" s="29"/>
      <c r="SR618" s="29"/>
      <c r="SS618" s="29"/>
      <c r="ST618" s="29"/>
      <c r="SU618" s="29"/>
      <c r="SV618" s="29"/>
      <c r="SW618" s="29"/>
      <c r="SX618" s="29"/>
      <c r="SY618" s="29"/>
      <c r="SZ618" s="29"/>
      <c r="TA618" s="29"/>
      <c r="TB618" s="29"/>
      <c r="TC618" s="29"/>
      <c r="TD618" s="29"/>
      <c r="TE618" s="29"/>
      <c r="TF618" s="29"/>
      <c r="TG618" s="29"/>
      <c r="TH618" s="29"/>
      <c r="TI618" s="29"/>
      <c r="TJ618" s="29"/>
      <c r="TK618" s="29"/>
      <c r="TL618" s="29"/>
      <c r="TM618" s="29"/>
      <c r="TN618" s="29"/>
      <c r="TO618" s="29"/>
      <c r="TP618" s="29"/>
      <c r="TQ618" s="29"/>
      <c r="TR618" s="29"/>
      <c r="TS618" s="29"/>
      <c r="TT618" s="29"/>
      <c r="TU618" s="29"/>
      <c r="TV618" s="29"/>
      <c r="TW618" s="29"/>
      <c r="TX618" s="29"/>
      <c r="TY618" s="29"/>
      <c r="TZ618" s="29"/>
      <c r="UA618" s="29"/>
      <c r="UB618" s="29"/>
      <c r="UC618" s="29"/>
      <c r="UD618" s="29"/>
      <c r="UE618" s="29"/>
      <c r="UF618" s="29"/>
      <c r="UG618" s="29"/>
      <c r="UH618" s="29"/>
      <c r="UI618" s="29"/>
      <c r="UJ618" s="29"/>
      <c r="UK618" s="29"/>
      <c r="UL618" s="29"/>
      <c r="UM618" s="29"/>
      <c r="UN618" s="29"/>
      <c r="UO618" s="29"/>
      <c r="UP618" s="29"/>
      <c r="UQ618" s="29"/>
      <c r="UR618" s="29"/>
      <c r="US618" s="29"/>
      <c r="UT618" s="29"/>
      <c r="UU618" s="29"/>
      <c r="UV618" s="29"/>
      <c r="UW618" s="29"/>
      <c r="UX618" s="29"/>
      <c r="UY618" s="29"/>
      <c r="UZ618" s="29"/>
      <c r="VA618" s="29"/>
      <c r="VB618" s="29"/>
      <c r="VC618" s="29"/>
      <c r="VD618" s="29"/>
      <c r="VE618" s="29"/>
      <c r="VF618" s="29"/>
      <c r="VG618" s="29"/>
      <c r="VH618" s="29"/>
      <c r="VI618" s="29"/>
      <c r="VJ618" s="29"/>
      <c r="VK618" s="29"/>
      <c r="VL618" s="29"/>
      <c r="VM618" s="29"/>
      <c r="VN618" s="29"/>
      <c r="VO618" s="29"/>
      <c r="VP618" s="29"/>
      <c r="VQ618" s="29"/>
      <c r="VR618" s="29"/>
      <c r="VS618" s="29"/>
      <c r="VT618" s="29"/>
      <c r="VU618" s="29"/>
      <c r="VV618" s="29"/>
      <c r="VW618" s="29"/>
      <c r="VX618" s="29"/>
      <c r="VY618" s="29"/>
      <c r="VZ618" s="29"/>
      <c r="WA618" s="29"/>
      <c r="WB618" s="29"/>
      <c r="WC618" s="29"/>
      <c r="WD618" s="29"/>
      <c r="WE618" s="29"/>
      <c r="WF618" s="29"/>
      <c r="WG618" s="29"/>
      <c r="WH618" s="29"/>
      <c r="WI618" s="29"/>
      <c r="WJ618" s="29"/>
      <c r="WK618" s="29"/>
      <c r="WL618" s="29"/>
      <c r="WM618" s="29"/>
      <c r="WN618" s="29"/>
      <c r="WO618" s="29"/>
      <c r="WP618" s="29"/>
      <c r="WQ618" s="29"/>
      <c r="WR618" s="29"/>
      <c r="WS618" s="29"/>
      <c r="WT618" s="29"/>
      <c r="WU618" s="29"/>
      <c r="WV618" s="29"/>
      <c r="WW618" s="29"/>
      <c r="WX618" s="29"/>
      <c r="WY618" s="29"/>
      <c r="WZ618" s="29"/>
      <c r="XA618" s="29"/>
      <c r="XB618" s="29"/>
      <c r="XC618" s="29"/>
      <c r="XD618" s="29"/>
      <c r="XE618" s="29"/>
      <c r="XF618" s="29"/>
      <c r="XG618" s="29"/>
      <c r="XH618" s="29"/>
      <c r="XI618" s="29"/>
      <c r="XJ618" s="29"/>
      <c r="XK618" s="29"/>
      <c r="XL618" s="29"/>
      <c r="XM618" s="29"/>
      <c r="XN618" s="29"/>
      <c r="XO618" s="29"/>
      <c r="XP618" s="29"/>
      <c r="XQ618" s="29"/>
      <c r="XR618" s="29"/>
      <c r="XS618" s="29"/>
      <c r="XT618" s="29"/>
      <c r="XU618" s="29"/>
      <c r="XV618" s="29"/>
      <c r="XW618" s="29"/>
      <c r="XX618" s="29"/>
      <c r="XY618" s="29"/>
      <c r="XZ618" s="29"/>
      <c r="YA618" s="29"/>
      <c r="YB618" s="29"/>
      <c r="YC618" s="29"/>
      <c r="YD618" s="29"/>
      <c r="YE618" s="29"/>
      <c r="YF618" s="29"/>
      <c r="YG618" s="29"/>
      <c r="YH618" s="29"/>
      <c r="YI618" s="29"/>
      <c r="YJ618" s="29"/>
      <c r="YK618" s="29"/>
      <c r="YL618" s="29"/>
      <c r="YM618" s="29"/>
      <c r="YN618" s="29"/>
      <c r="YO618" s="29"/>
      <c r="YP618" s="29"/>
      <c r="YQ618" s="29"/>
      <c r="YR618" s="29"/>
      <c r="YS618" s="29"/>
      <c r="YT618" s="29"/>
      <c r="YU618" s="29"/>
      <c r="YV618" s="29"/>
      <c r="YW618" s="29"/>
      <c r="YX618" s="29"/>
      <c r="YY618" s="29"/>
      <c r="YZ618" s="29"/>
      <c r="ZA618" s="29"/>
      <c r="ZB618" s="29"/>
      <c r="ZC618" s="29"/>
      <c r="ZD618" s="29"/>
      <c r="ZE618" s="29"/>
      <c r="ZF618" s="29"/>
      <c r="ZG618" s="29"/>
      <c r="ZH618" s="29"/>
      <c r="ZI618" s="29"/>
      <c r="ZJ618" s="29"/>
      <c r="ZK618" s="29"/>
      <c r="ZL618" s="29"/>
      <c r="ZM618" s="29"/>
      <c r="ZN618" s="29"/>
      <c r="ZO618" s="29"/>
      <c r="ZP618" s="29"/>
      <c r="ZQ618" s="29"/>
      <c r="ZR618" s="29"/>
      <c r="ZS618" s="29"/>
      <c r="ZT618" s="29"/>
      <c r="ZU618" s="29"/>
      <c r="ZV618" s="29"/>
      <c r="ZW618" s="29"/>
      <c r="ZX618" s="29"/>
      <c r="ZY618" s="29"/>
      <c r="ZZ618" s="29"/>
      <c r="AAA618" s="29"/>
      <c r="AAB618" s="29"/>
      <c r="AAC618" s="29"/>
      <c r="AAD618" s="29"/>
      <c r="AAE618" s="29"/>
      <c r="AAF618" s="29"/>
      <c r="AAG618" s="29"/>
      <c r="AAH618" s="29"/>
      <c r="AAI618" s="29"/>
      <c r="AAJ618" s="29"/>
      <c r="AAK618" s="29"/>
      <c r="AAL618" s="29"/>
      <c r="AAM618" s="29"/>
      <c r="AAN618" s="29"/>
      <c r="AAO618" s="29"/>
      <c r="AAP618" s="29"/>
      <c r="AAQ618" s="29"/>
      <c r="AAR618" s="29"/>
      <c r="AAS618" s="29"/>
      <c r="AAT618" s="29"/>
      <c r="AAU618" s="29"/>
      <c r="AAV618" s="29"/>
      <c r="AAW618" s="29"/>
      <c r="AAX618" s="29"/>
      <c r="AAY618" s="29"/>
      <c r="AAZ618" s="29"/>
      <c r="ABA618" s="29"/>
      <c r="ABB618" s="29"/>
      <c r="ABC618" s="29"/>
      <c r="ABD618" s="29"/>
      <c r="ABE618" s="29"/>
      <c r="ABF618" s="29"/>
      <c r="ABG618" s="29"/>
      <c r="ABH618" s="29"/>
      <c r="ABI618" s="29"/>
      <c r="ABJ618" s="29"/>
      <c r="ABK618" s="29"/>
      <c r="ABL618" s="29"/>
      <c r="ABM618" s="29"/>
      <c r="ABN618" s="29"/>
      <c r="ABO618" s="29"/>
      <c r="ABP618" s="29"/>
      <c r="ABQ618" s="29"/>
      <c r="ABR618" s="29"/>
      <c r="ABS618" s="29"/>
      <c r="ABT618" s="29"/>
      <c r="ABU618" s="29"/>
      <c r="ABV618" s="29"/>
      <c r="ABW618" s="29"/>
      <c r="ABX618" s="29"/>
      <c r="ABY618" s="29"/>
      <c r="ABZ618" s="29"/>
      <c r="ACA618" s="29"/>
      <c r="ACB618" s="29"/>
      <c r="ACC618" s="29"/>
      <c r="ACD618" s="29"/>
      <c r="ACE618" s="29"/>
      <c r="ACF618" s="29"/>
      <c r="ACG618" s="29"/>
      <c r="ACH618" s="29"/>
      <c r="ACI618" s="29"/>
      <c r="ACJ618" s="29"/>
      <c r="ACK618" s="29"/>
      <c r="ACL618" s="29"/>
      <c r="ACM618" s="29"/>
      <c r="ACN618" s="29"/>
      <c r="ACO618" s="29"/>
      <c r="ACP618" s="29"/>
      <c r="ACQ618" s="29"/>
      <c r="ACR618" s="29"/>
      <c r="ACS618" s="29"/>
      <c r="ACT618" s="29"/>
      <c r="ACU618" s="29"/>
      <c r="ACV618" s="29"/>
      <c r="ACW618" s="29"/>
      <c r="ACX618" s="29"/>
      <c r="ACY618" s="29"/>
      <c r="ACZ618" s="29"/>
      <c r="ADA618" s="29"/>
      <c r="ADB618" s="29"/>
      <c r="ADC618" s="29"/>
      <c r="ADD618" s="29"/>
      <c r="ADE618" s="29"/>
      <c r="ADF618" s="29"/>
      <c r="ADG618" s="29"/>
      <c r="ADH618" s="29"/>
      <c r="ADI618" s="29"/>
      <c r="ADJ618" s="29"/>
      <c r="ADK618" s="29"/>
      <c r="ADL618" s="29"/>
      <c r="ADM618" s="29"/>
      <c r="ADN618" s="29"/>
      <c r="ADO618" s="29"/>
      <c r="ADP618" s="29"/>
      <c r="ADQ618" s="29"/>
      <c r="ADR618" s="29"/>
      <c r="ADS618" s="29"/>
      <c r="ADT618" s="29"/>
      <c r="ADU618" s="29"/>
      <c r="ADV618" s="29"/>
      <c r="ADW618" s="29"/>
      <c r="ADX618" s="29"/>
      <c r="ADY618" s="29"/>
      <c r="ADZ618" s="29"/>
      <c r="AEA618" s="29"/>
      <c r="AEB618" s="29"/>
      <c r="AEC618" s="29"/>
      <c r="AED618" s="29"/>
      <c r="AEE618" s="29"/>
      <c r="AEF618" s="29"/>
      <c r="AEG618" s="29"/>
      <c r="AEH618" s="29"/>
      <c r="AEI618" s="29"/>
      <c r="AEJ618" s="29"/>
      <c r="AEK618" s="29"/>
      <c r="AEL618" s="29"/>
      <c r="AEM618" s="29"/>
      <c r="AEN618" s="29"/>
      <c r="AEO618" s="29"/>
      <c r="AEP618" s="29"/>
      <c r="AEQ618" s="29"/>
      <c r="AER618" s="29"/>
      <c r="AES618" s="29"/>
      <c r="AET618" s="29"/>
      <c r="AEU618" s="29"/>
      <c r="AEV618" s="29"/>
      <c r="AEW618" s="29"/>
      <c r="AEX618" s="29"/>
      <c r="AEY618" s="29"/>
      <c r="AEZ618" s="29"/>
      <c r="AFA618" s="29"/>
      <c r="AFB618" s="29"/>
      <c r="AFC618" s="29"/>
      <c r="AFD618" s="29"/>
      <c r="AFE618" s="29"/>
      <c r="AFF618" s="29"/>
      <c r="AFG618" s="29"/>
      <c r="AFH618" s="29"/>
      <c r="AFI618" s="29"/>
      <c r="AFJ618" s="29"/>
      <c r="AFK618" s="29"/>
      <c r="AFL618" s="29"/>
      <c r="AFM618" s="29"/>
      <c r="AFN618" s="29"/>
      <c r="AFO618" s="29"/>
      <c r="AFP618" s="29"/>
      <c r="AFQ618" s="29"/>
      <c r="AFR618" s="29"/>
      <c r="AFS618" s="29"/>
      <c r="AFT618" s="29"/>
      <c r="AFU618" s="29"/>
      <c r="AFV618" s="29"/>
      <c r="AFW618" s="29"/>
      <c r="AFX618" s="29"/>
      <c r="AFY618" s="29"/>
      <c r="AFZ618" s="29"/>
      <c r="AGA618" s="29"/>
      <c r="AGB618" s="29"/>
      <c r="AGC618" s="29"/>
      <c r="AGD618" s="29"/>
      <c r="AGE618" s="29"/>
      <c r="AGF618" s="29"/>
      <c r="AGG618" s="29"/>
      <c r="AGH618" s="29"/>
      <c r="AGI618" s="29"/>
      <c r="AGJ618" s="29"/>
      <c r="AGK618" s="29"/>
      <c r="AGL618" s="29"/>
      <c r="AGM618" s="29"/>
      <c r="AGN618" s="29"/>
      <c r="AGO618" s="29"/>
      <c r="AGP618" s="29"/>
      <c r="AGQ618" s="29"/>
      <c r="AGR618" s="29"/>
      <c r="AGS618" s="29"/>
      <c r="AGT618" s="29"/>
      <c r="AGU618" s="29"/>
      <c r="AGV618" s="29"/>
      <c r="AGW618" s="29"/>
      <c r="AGX618" s="29"/>
      <c r="AGY618" s="29"/>
      <c r="AGZ618" s="29"/>
      <c r="AHA618" s="29"/>
      <c r="AHB618" s="29"/>
      <c r="AHC618" s="29"/>
      <c r="AHD618" s="29"/>
      <c r="AHE618" s="29"/>
      <c r="AHF618" s="29"/>
      <c r="AHG618" s="29"/>
      <c r="AHH618" s="29"/>
      <c r="AHI618" s="29"/>
      <c r="AHJ618" s="29"/>
      <c r="AHK618" s="29"/>
      <c r="AHL618" s="29"/>
      <c r="AHM618" s="29"/>
      <c r="AHN618" s="29"/>
      <c r="AHO618" s="29"/>
      <c r="AHP618" s="29"/>
      <c r="AHQ618" s="29"/>
      <c r="AHR618" s="29"/>
      <c r="AHS618" s="29"/>
      <c r="AHT618" s="29"/>
      <c r="AHU618" s="29"/>
      <c r="AHV618" s="29"/>
      <c r="AHW618" s="29"/>
      <c r="AHX618" s="29"/>
      <c r="AHY618" s="29"/>
      <c r="AHZ618" s="29"/>
      <c r="AIA618" s="29"/>
      <c r="AIB618" s="29"/>
      <c r="AIC618" s="29"/>
      <c r="AID618" s="29"/>
      <c r="AIE618" s="29"/>
      <c r="AIF618" s="29"/>
      <c r="AIG618" s="29"/>
      <c r="AIH618" s="29"/>
      <c r="AII618" s="29"/>
      <c r="AIJ618" s="29"/>
      <c r="AIK618" s="29"/>
      <c r="AIL618" s="29"/>
      <c r="AIM618" s="29"/>
      <c r="AIN618" s="29"/>
      <c r="AIO618" s="29"/>
      <c r="AIP618" s="29"/>
      <c r="AIQ618" s="29"/>
      <c r="AIR618" s="29"/>
      <c r="AIS618" s="29"/>
      <c r="AIT618" s="29"/>
      <c r="AIU618" s="29"/>
      <c r="AIV618" s="29"/>
      <c r="AIW618" s="29"/>
      <c r="AIX618" s="29"/>
      <c r="AIY618" s="29"/>
      <c r="AIZ618" s="29"/>
      <c r="AJA618" s="29"/>
      <c r="AJB618" s="29"/>
      <c r="AJC618" s="29"/>
      <c r="AJD618" s="29"/>
      <c r="AJE618" s="29"/>
      <c r="AJF618" s="29"/>
      <c r="AJG618" s="29"/>
      <c r="AJH618" s="29"/>
      <c r="AJI618" s="29"/>
      <c r="AJJ618" s="29"/>
      <c r="AJK618" s="29"/>
      <c r="AJL618" s="29"/>
      <c r="AJM618" s="29"/>
      <c r="AJN618" s="29"/>
      <c r="AJO618" s="29"/>
      <c r="AJP618" s="29"/>
      <c r="AJQ618" s="29"/>
      <c r="AJR618" s="29"/>
      <c r="AJS618" s="29"/>
      <c r="AJT618" s="29"/>
      <c r="AJU618" s="29"/>
      <c r="AJV618" s="29"/>
      <c r="AJW618" s="29"/>
      <c r="AJX618" s="29"/>
      <c r="AJY618" s="29"/>
      <c r="AJZ618" s="29"/>
      <c r="AKA618" s="29"/>
      <c r="AKB618" s="29"/>
      <c r="AKC618" s="29"/>
      <c r="AKD618" s="29"/>
      <c r="AKE618" s="29"/>
      <c r="AKF618" s="29"/>
      <c r="AKG618" s="29"/>
      <c r="AKH618" s="29"/>
      <c r="AKI618" s="29"/>
      <c r="AKJ618" s="29"/>
      <c r="AKK618" s="29"/>
      <c r="AKL618" s="29"/>
      <c r="AKM618" s="29"/>
      <c r="AKN618" s="29"/>
      <c r="AKO618" s="29"/>
      <c r="AKP618" s="29"/>
      <c r="AKQ618" s="29"/>
      <c r="AKR618" s="29"/>
      <c r="AKS618" s="29"/>
      <c r="AKT618" s="29"/>
      <c r="AKU618" s="29"/>
      <c r="AKV618" s="29"/>
      <c r="AKW618" s="29"/>
      <c r="AKX618" s="29"/>
      <c r="AKY618" s="29"/>
      <c r="AKZ618" s="29"/>
      <c r="ALA618" s="29"/>
      <c r="ALB618" s="29"/>
      <c r="ALC618" s="29"/>
      <c r="ALD618" s="29"/>
      <c r="ALE618" s="29"/>
      <c r="ALF618" s="29"/>
      <c r="ALG618" s="29"/>
      <c r="ALH618" s="29"/>
      <c r="ALI618" s="29"/>
      <c r="ALJ618" s="29"/>
      <c r="ALK618" s="29"/>
      <c r="ALL618" s="29"/>
      <c r="ALM618" s="29"/>
      <c r="ALN618" s="29"/>
      <c r="ALO618" s="29"/>
      <c r="ALP618" s="29"/>
      <c r="ALQ618" s="29"/>
      <c r="ALR618" s="29"/>
      <c r="ALS618" s="29"/>
      <c r="ALT618" s="29"/>
      <c r="ALU618" s="29"/>
      <c r="ALV618" s="29"/>
      <c r="ALW618" s="29"/>
      <c r="ALX618" s="29"/>
      <c r="ALY618" s="29"/>
      <c r="ALZ618" s="29"/>
      <c r="AMA618" s="29"/>
      <c r="AMB618" s="29"/>
      <c r="AMC618" s="29"/>
      <c r="AMD618" s="29"/>
      <c r="AME618" s="29"/>
      <c r="AMF618" s="29"/>
      <c r="AMG618" s="29"/>
      <c r="AMH618" s="29"/>
      <c r="AMI618" s="29"/>
      <c r="AMJ618" s="29"/>
      <c r="AMK618" s="29"/>
      <c r="AML618" s="29"/>
      <c r="AMM618" s="29"/>
      <c r="AMN618" s="29"/>
      <c r="AMO618" s="29"/>
      <c r="AMP618" s="29"/>
      <c r="AMQ618" s="29"/>
      <c r="AMR618" s="29"/>
      <c r="AMS618" s="29"/>
      <c r="AMT618" s="29"/>
      <c r="AMU618" s="29"/>
      <c r="AMV618" s="29"/>
      <c r="AMW618" s="29"/>
      <c r="AMX618" s="29"/>
    </row>
    <row r="619" spans="1:1038" s="18" customFormat="1" x14ac:dyDescent="0.25">
      <c r="C619" s="6" t="str">
        <f t="shared" si="275"/>
        <v>(generic)</v>
      </c>
      <c r="D619" s="6" t="str">
        <f t="shared" si="276"/>
        <v>tier 3  (65+ gal)</v>
      </c>
      <c r="E619" s="6">
        <f t="shared" si="277"/>
        <v>9900475</v>
      </c>
      <c r="F619" s="55">
        <f t="shared" si="278"/>
        <v>65</v>
      </c>
      <c r="G619" s="6" t="str">
        <f t="shared" si="279"/>
        <v>AWHSTier3Generic65</v>
      </c>
      <c r="H619" s="114">
        <f t="shared" si="280"/>
        <v>0</v>
      </c>
      <c r="I619" s="152" t="str">
        <f t="shared" si="281"/>
        <v>Tier3Generic65</v>
      </c>
      <c r="J619" s="114">
        <v>3</v>
      </c>
      <c r="K619" s="220">
        <v>0</v>
      </c>
      <c r="L619" s="91" t="s">
        <v>188</v>
      </c>
      <c r="M619" s="32">
        <v>3</v>
      </c>
      <c r="N619" s="75">
        <f t="shared" si="282"/>
        <v>99</v>
      </c>
      <c r="O619" s="12" t="s">
        <v>210</v>
      </c>
      <c r="P619" s="62">
        <f>P618+1</f>
        <v>4</v>
      </c>
      <c r="Q619" s="164">
        <f t="shared" si="267"/>
        <v>9900475</v>
      </c>
      <c r="R619" s="59" t="str">
        <f t="shared" si="288"/>
        <v>tier 3  (65+ gal)</v>
      </c>
      <c r="S619" s="151">
        <f t="shared" si="268"/>
        <v>1</v>
      </c>
      <c r="T619" s="21" t="s">
        <v>721</v>
      </c>
      <c r="U619" s="114">
        <v>65</v>
      </c>
      <c r="V619" s="30" t="s">
        <v>717</v>
      </c>
      <c r="W619" s="80" t="s">
        <v>717</v>
      </c>
      <c r="X619" s="85" t="str">
        <f t="shared" si="269"/>
        <v>AWHSTier3Generic65</v>
      </c>
      <c r="Y619" s="113">
        <v>0</v>
      </c>
      <c r="Z619" s="45">
        <v>0</v>
      </c>
      <c r="AA619" s="47">
        <v>0</v>
      </c>
      <c r="AB619" s="44"/>
      <c r="AC619" s="124" t="str">
        <f t="shared" si="284"/>
        <v>2,     9900475,   "tier 3  (65+ gal)"</v>
      </c>
      <c r="AD619" s="126" t="str">
        <f t="shared" si="289"/>
        <v>(generic)</v>
      </c>
      <c r="AE619" s="80" t="s">
        <v>861</v>
      </c>
      <c r="AF619" s="167">
        <f t="shared" si="270"/>
        <v>1</v>
      </c>
      <c r="AG619" s="124" t="str">
        <f t="shared" si="285"/>
        <v xml:space="preserve">          case  tier 3  (65+ gal)   :   "Tier3Generic65"</v>
      </c>
      <c r="AH619" s="6" t="s">
        <v>1273</v>
      </c>
      <c r="AI619" s="6"/>
      <c r="AJ619" s="6">
        <v>3</v>
      </c>
      <c r="AK619"/>
      <c r="AL619" s="138" t="str">
        <f t="shared" si="286"/>
        <v>Fictitious</v>
      </c>
      <c r="AM619" s="138" t="str">
        <f t="shared" si="287"/>
        <v/>
      </c>
      <c r="AN619"/>
      <c r="AO619"/>
      <c r="AP619"/>
      <c r="AQ619"/>
      <c r="AR61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  <c r="DW619" s="29"/>
      <c r="DX619" s="29"/>
      <c r="DY619" s="29"/>
      <c r="DZ619" s="29"/>
      <c r="EA619" s="29"/>
      <c r="EB619" s="29"/>
      <c r="EC619" s="29"/>
      <c r="ED619" s="29"/>
      <c r="EE619" s="29"/>
      <c r="EF619" s="29"/>
      <c r="EG619" s="29"/>
      <c r="EH619" s="29"/>
      <c r="EI619" s="29"/>
      <c r="EJ619" s="29"/>
      <c r="EK619" s="29"/>
      <c r="EL619" s="29"/>
      <c r="EM619" s="29"/>
      <c r="EN619" s="29"/>
      <c r="EO619" s="29"/>
      <c r="EP619" s="29"/>
      <c r="EQ619" s="29"/>
      <c r="ER619" s="29"/>
      <c r="ES619" s="29"/>
      <c r="ET619" s="29"/>
      <c r="EU619" s="29"/>
      <c r="EV619" s="29"/>
      <c r="EW619" s="29"/>
      <c r="EX619" s="29"/>
      <c r="EY619" s="29"/>
      <c r="EZ619" s="29"/>
      <c r="FA619" s="29"/>
      <c r="FB619" s="29"/>
      <c r="FC619" s="29"/>
      <c r="FD619" s="29"/>
      <c r="FE619" s="29"/>
      <c r="FF619" s="29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  <c r="FR619" s="29"/>
      <c r="FS619" s="29"/>
      <c r="FT619" s="29"/>
      <c r="FU619" s="29"/>
      <c r="FV619" s="29"/>
      <c r="FW619" s="29"/>
      <c r="FX619" s="29"/>
      <c r="FY619" s="29"/>
      <c r="FZ619" s="29"/>
      <c r="GA619" s="29"/>
      <c r="GB619" s="29"/>
      <c r="GC619" s="29"/>
      <c r="GD619" s="29"/>
      <c r="GE619" s="29"/>
      <c r="GF619" s="29"/>
      <c r="GG619" s="29"/>
      <c r="GH619" s="29"/>
      <c r="GI619" s="29"/>
      <c r="GJ619" s="29"/>
      <c r="GK619" s="29"/>
      <c r="GL619" s="29"/>
      <c r="GM619" s="29"/>
      <c r="GN619" s="29"/>
      <c r="GO619" s="29"/>
      <c r="GP619" s="29"/>
      <c r="GQ619" s="29"/>
      <c r="GR619" s="29"/>
      <c r="GS619" s="29"/>
      <c r="GT619" s="29"/>
      <c r="GU619" s="29"/>
      <c r="GV619" s="29"/>
      <c r="GW619" s="29"/>
      <c r="GX619" s="29"/>
      <c r="GY619" s="29"/>
      <c r="GZ619" s="29"/>
      <c r="HA619" s="29"/>
      <c r="HB619" s="29"/>
      <c r="HC619" s="29"/>
      <c r="HD619" s="29"/>
      <c r="HE619" s="29"/>
      <c r="HF619" s="29"/>
      <c r="HG619" s="29"/>
      <c r="HH619" s="29"/>
      <c r="HI619" s="29"/>
      <c r="HJ619" s="29"/>
      <c r="HK619" s="29"/>
      <c r="HL619" s="29"/>
      <c r="HM619" s="29"/>
      <c r="HN619" s="29"/>
      <c r="HO619" s="29"/>
      <c r="HP619" s="29"/>
      <c r="HQ619" s="29"/>
      <c r="HR619" s="29"/>
      <c r="HS619" s="29"/>
      <c r="HT619" s="29"/>
      <c r="HU619" s="29"/>
      <c r="HV619" s="29"/>
      <c r="HW619" s="29"/>
      <c r="HX619" s="29"/>
      <c r="HY619" s="29"/>
      <c r="HZ619" s="29"/>
      <c r="IA619" s="29"/>
      <c r="IB619" s="29"/>
      <c r="IC619" s="29"/>
      <c r="ID619" s="29"/>
      <c r="IE619" s="29"/>
      <c r="IF619" s="29"/>
      <c r="IG619" s="29"/>
      <c r="IH619" s="29"/>
      <c r="II619" s="29"/>
      <c r="IJ619" s="29"/>
      <c r="IK619" s="29"/>
      <c r="IL619" s="29"/>
      <c r="IM619" s="29"/>
      <c r="IN619" s="29"/>
      <c r="IO619" s="29"/>
      <c r="IP619" s="29"/>
      <c r="IQ619" s="29"/>
      <c r="IR619" s="29"/>
      <c r="IS619" s="29"/>
      <c r="IT619" s="29"/>
      <c r="IU619" s="29"/>
      <c r="IV619" s="29"/>
      <c r="IW619" s="29"/>
      <c r="IX619" s="29"/>
      <c r="IY619" s="29"/>
      <c r="IZ619" s="29"/>
      <c r="JA619" s="29"/>
      <c r="JB619" s="29"/>
      <c r="JC619" s="29"/>
      <c r="JD619" s="29"/>
      <c r="JE619" s="29"/>
      <c r="JF619" s="29"/>
      <c r="JG619" s="29"/>
      <c r="JH619" s="29"/>
      <c r="JI619" s="29"/>
      <c r="JJ619" s="29"/>
      <c r="JK619" s="29"/>
      <c r="JL619" s="29"/>
      <c r="JM619" s="29"/>
      <c r="JN619" s="29"/>
      <c r="JO619" s="29"/>
      <c r="JP619" s="29"/>
      <c r="JQ619" s="29"/>
      <c r="JR619" s="29"/>
      <c r="JS619" s="29"/>
      <c r="JT619" s="29"/>
      <c r="JU619" s="29"/>
      <c r="JV619" s="29"/>
      <c r="JW619" s="29"/>
      <c r="JX619" s="29"/>
      <c r="JY619" s="29"/>
      <c r="JZ619" s="29"/>
      <c r="KA619" s="29"/>
      <c r="KB619" s="29"/>
      <c r="KC619" s="29"/>
      <c r="KD619" s="29"/>
      <c r="KE619" s="29"/>
      <c r="KF619" s="29"/>
      <c r="KG619" s="29"/>
      <c r="KH619" s="29"/>
      <c r="KI619" s="29"/>
      <c r="KJ619" s="29"/>
      <c r="KK619" s="29"/>
      <c r="KL619" s="29"/>
      <c r="KM619" s="29"/>
      <c r="KN619" s="29"/>
      <c r="KO619" s="29"/>
      <c r="KP619" s="29"/>
      <c r="KQ619" s="29"/>
      <c r="KR619" s="29"/>
      <c r="KS619" s="29"/>
      <c r="KT619" s="29"/>
      <c r="KU619" s="29"/>
      <c r="KV619" s="29"/>
      <c r="KW619" s="29"/>
      <c r="KX619" s="29"/>
      <c r="KY619" s="29"/>
      <c r="KZ619" s="29"/>
      <c r="LA619" s="29"/>
      <c r="LB619" s="29"/>
      <c r="LC619" s="29"/>
      <c r="LD619" s="29"/>
      <c r="LE619" s="29"/>
      <c r="LF619" s="29"/>
      <c r="LG619" s="29"/>
      <c r="LH619" s="29"/>
      <c r="LI619" s="29"/>
      <c r="LJ619" s="29"/>
      <c r="LK619" s="29"/>
      <c r="LL619" s="29"/>
      <c r="LM619" s="29"/>
      <c r="LN619" s="29"/>
      <c r="LO619" s="29"/>
      <c r="LP619" s="29"/>
      <c r="LQ619" s="29"/>
      <c r="LR619" s="29"/>
      <c r="LS619" s="29"/>
      <c r="LT619" s="29"/>
      <c r="LU619" s="29"/>
      <c r="LV619" s="29"/>
      <c r="LW619" s="29"/>
      <c r="LX619" s="29"/>
      <c r="LY619" s="29"/>
      <c r="LZ619" s="29"/>
      <c r="MA619" s="29"/>
      <c r="MB619" s="29"/>
      <c r="MC619" s="29"/>
      <c r="MD619" s="29"/>
      <c r="ME619" s="29"/>
      <c r="MF619" s="29"/>
      <c r="MG619" s="29"/>
      <c r="MH619" s="29"/>
      <c r="MI619" s="29"/>
      <c r="MJ619" s="29"/>
      <c r="MK619" s="29"/>
      <c r="ML619" s="29"/>
      <c r="MM619" s="29"/>
      <c r="MN619" s="29"/>
      <c r="MO619" s="29"/>
      <c r="MP619" s="29"/>
      <c r="MQ619" s="29"/>
      <c r="MR619" s="29"/>
      <c r="MS619" s="29"/>
      <c r="MT619" s="29"/>
      <c r="MU619" s="29"/>
      <c r="MV619" s="29"/>
      <c r="MW619" s="29"/>
      <c r="MX619" s="29"/>
      <c r="MY619" s="29"/>
      <c r="MZ619" s="29"/>
      <c r="NA619" s="29"/>
      <c r="NB619" s="29"/>
      <c r="NC619" s="29"/>
      <c r="ND619" s="29"/>
      <c r="NE619" s="29"/>
      <c r="NF619" s="29"/>
      <c r="NG619" s="29"/>
      <c r="NH619" s="29"/>
      <c r="NI619" s="29"/>
      <c r="NJ619" s="29"/>
      <c r="NK619" s="29"/>
      <c r="NL619" s="29"/>
      <c r="NM619" s="29"/>
      <c r="NN619" s="29"/>
      <c r="NO619" s="29"/>
      <c r="NP619" s="29"/>
      <c r="NQ619" s="29"/>
      <c r="NR619" s="29"/>
      <c r="NS619" s="29"/>
      <c r="NT619" s="29"/>
      <c r="NU619" s="29"/>
      <c r="NV619" s="29"/>
      <c r="NW619" s="29"/>
      <c r="NX619" s="29"/>
      <c r="NY619" s="29"/>
      <c r="NZ619" s="29"/>
      <c r="OA619" s="29"/>
      <c r="OB619" s="29"/>
      <c r="OC619" s="29"/>
      <c r="OD619" s="29"/>
      <c r="OE619" s="29"/>
      <c r="OF619" s="29"/>
      <c r="OG619" s="29"/>
      <c r="OH619" s="29"/>
      <c r="OI619" s="29"/>
      <c r="OJ619" s="29"/>
      <c r="OK619" s="29"/>
      <c r="OL619" s="29"/>
      <c r="OM619" s="29"/>
      <c r="ON619" s="29"/>
      <c r="OO619" s="29"/>
      <c r="OP619" s="29"/>
      <c r="OQ619" s="29"/>
      <c r="OR619" s="29"/>
      <c r="OS619" s="29"/>
      <c r="OT619" s="29"/>
      <c r="OU619" s="29"/>
      <c r="OV619" s="29"/>
      <c r="OW619" s="29"/>
      <c r="OX619" s="29"/>
      <c r="OY619" s="29"/>
      <c r="OZ619" s="29"/>
      <c r="PA619" s="29"/>
      <c r="PB619" s="29"/>
      <c r="PC619" s="29"/>
      <c r="PD619" s="29"/>
      <c r="PE619" s="29"/>
      <c r="PF619" s="29"/>
      <c r="PG619" s="29"/>
      <c r="PH619" s="29"/>
      <c r="PI619" s="29"/>
      <c r="PJ619" s="29"/>
      <c r="PK619" s="29"/>
      <c r="PL619" s="29"/>
      <c r="PM619" s="29"/>
      <c r="PN619" s="29"/>
      <c r="PO619" s="29"/>
      <c r="PP619" s="29"/>
      <c r="PQ619" s="29"/>
      <c r="PR619" s="29"/>
      <c r="PS619" s="29"/>
      <c r="PT619" s="29"/>
      <c r="PU619" s="29"/>
      <c r="PV619" s="29"/>
      <c r="PW619" s="29"/>
      <c r="PX619" s="29"/>
      <c r="PY619" s="29"/>
      <c r="PZ619" s="29"/>
      <c r="QA619" s="29"/>
      <c r="QB619" s="29"/>
      <c r="QC619" s="29"/>
      <c r="QD619" s="29"/>
      <c r="QE619" s="29"/>
      <c r="QF619" s="29"/>
      <c r="QG619" s="29"/>
      <c r="QH619" s="29"/>
      <c r="QI619" s="29"/>
      <c r="QJ619" s="29"/>
      <c r="QK619" s="29"/>
      <c r="QL619" s="29"/>
      <c r="QM619" s="29"/>
      <c r="QN619" s="29"/>
      <c r="QO619" s="29"/>
      <c r="QP619" s="29"/>
      <c r="QQ619" s="29"/>
      <c r="QR619" s="29"/>
      <c r="QS619" s="29"/>
      <c r="QT619" s="29"/>
      <c r="QU619" s="29"/>
      <c r="QV619" s="29"/>
      <c r="QW619" s="29"/>
      <c r="QX619" s="29"/>
      <c r="QY619" s="29"/>
      <c r="QZ619" s="29"/>
      <c r="RA619" s="29"/>
      <c r="RB619" s="29"/>
      <c r="RC619" s="29"/>
      <c r="RD619" s="29"/>
      <c r="RE619" s="29"/>
      <c r="RF619" s="29"/>
      <c r="RG619" s="29"/>
      <c r="RH619" s="29"/>
      <c r="RI619" s="29"/>
      <c r="RJ619" s="29"/>
      <c r="RK619" s="29"/>
      <c r="RL619" s="29"/>
      <c r="RM619" s="29"/>
      <c r="RN619" s="29"/>
      <c r="RO619" s="29"/>
      <c r="RP619" s="29"/>
      <c r="RQ619" s="29"/>
      <c r="RR619" s="29"/>
      <c r="RS619" s="29"/>
      <c r="RT619" s="29"/>
      <c r="RU619" s="29"/>
      <c r="RV619" s="29"/>
      <c r="RW619" s="29"/>
      <c r="RX619" s="29"/>
      <c r="RY619" s="29"/>
      <c r="RZ619" s="29"/>
      <c r="SA619" s="29"/>
      <c r="SB619" s="29"/>
      <c r="SC619" s="29"/>
      <c r="SD619" s="29"/>
      <c r="SE619" s="29"/>
      <c r="SF619" s="29"/>
      <c r="SG619" s="29"/>
      <c r="SH619" s="29"/>
      <c r="SI619" s="29"/>
      <c r="SJ619" s="29"/>
      <c r="SK619" s="29"/>
      <c r="SL619" s="29"/>
      <c r="SM619" s="29"/>
      <c r="SN619" s="29"/>
      <c r="SO619" s="29"/>
      <c r="SP619" s="29"/>
      <c r="SQ619" s="29"/>
      <c r="SR619" s="29"/>
      <c r="SS619" s="29"/>
      <c r="ST619" s="29"/>
      <c r="SU619" s="29"/>
      <c r="SV619" s="29"/>
      <c r="SW619" s="29"/>
      <c r="SX619" s="29"/>
      <c r="SY619" s="29"/>
      <c r="SZ619" s="29"/>
      <c r="TA619" s="29"/>
      <c r="TB619" s="29"/>
      <c r="TC619" s="29"/>
      <c r="TD619" s="29"/>
      <c r="TE619" s="29"/>
      <c r="TF619" s="29"/>
      <c r="TG619" s="29"/>
      <c r="TH619" s="29"/>
      <c r="TI619" s="29"/>
      <c r="TJ619" s="29"/>
      <c r="TK619" s="29"/>
      <c r="TL619" s="29"/>
      <c r="TM619" s="29"/>
      <c r="TN619" s="29"/>
      <c r="TO619" s="29"/>
      <c r="TP619" s="29"/>
      <c r="TQ619" s="29"/>
      <c r="TR619" s="29"/>
      <c r="TS619" s="29"/>
      <c r="TT619" s="29"/>
      <c r="TU619" s="29"/>
      <c r="TV619" s="29"/>
      <c r="TW619" s="29"/>
      <c r="TX619" s="29"/>
      <c r="TY619" s="29"/>
      <c r="TZ619" s="29"/>
      <c r="UA619" s="29"/>
      <c r="UB619" s="29"/>
      <c r="UC619" s="29"/>
      <c r="UD619" s="29"/>
      <c r="UE619" s="29"/>
      <c r="UF619" s="29"/>
      <c r="UG619" s="29"/>
      <c r="UH619" s="29"/>
      <c r="UI619" s="29"/>
      <c r="UJ619" s="29"/>
      <c r="UK619" s="29"/>
      <c r="UL619" s="29"/>
      <c r="UM619" s="29"/>
      <c r="UN619" s="29"/>
      <c r="UO619" s="29"/>
      <c r="UP619" s="29"/>
      <c r="UQ619" s="29"/>
      <c r="UR619" s="29"/>
      <c r="US619" s="29"/>
      <c r="UT619" s="29"/>
      <c r="UU619" s="29"/>
      <c r="UV619" s="29"/>
      <c r="UW619" s="29"/>
      <c r="UX619" s="29"/>
      <c r="UY619" s="29"/>
      <c r="UZ619" s="29"/>
      <c r="VA619" s="29"/>
      <c r="VB619" s="29"/>
      <c r="VC619" s="29"/>
      <c r="VD619" s="29"/>
      <c r="VE619" s="29"/>
      <c r="VF619" s="29"/>
      <c r="VG619" s="29"/>
      <c r="VH619" s="29"/>
      <c r="VI619" s="29"/>
      <c r="VJ619" s="29"/>
      <c r="VK619" s="29"/>
      <c r="VL619" s="29"/>
      <c r="VM619" s="29"/>
      <c r="VN619" s="29"/>
      <c r="VO619" s="29"/>
      <c r="VP619" s="29"/>
      <c r="VQ619" s="29"/>
      <c r="VR619" s="29"/>
      <c r="VS619" s="29"/>
      <c r="VT619" s="29"/>
      <c r="VU619" s="29"/>
      <c r="VV619" s="29"/>
      <c r="VW619" s="29"/>
      <c r="VX619" s="29"/>
      <c r="VY619" s="29"/>
      <c r="VZ619" s="29"/>
      <c r="WA619" s="29"/>
      <c r="WB619" s="29"/>
      <c r="WC619" s="29"/>
      <c r="WD619" s="29"/>
      <c r="WE619" s="29"/>
      <c r="WF619" s="29"/>
      <c r="WG619" s="29"/>
      <c r="WH619" s="29"/>
      <c r="WI619" s="29"/>
      <c r="WJ619" s="29"/>
      <c r="WK619" s="29"/>
      <c r="WL619" s="29"/>
      <c r="WM619" s="29"/>
      <c r="WN619" s="29"/>
      <c r="WO619" s="29"/>
      <c r="WP619" s="29"/>
      <c r="WQ619" s="29"/>
      <c r="WR619" s="29"/>
      <c r="WS619" s="29"/>
      <c r="WT619" s="29"/>
      <c r="WU619" s="29"/>
      <c r="WV619" s="29"/>
      <c r="WW619" s="29"/>
      <c r="WX619" s="29"/>
      <c r="WY619" s="29"/>
      <c r="WZ619" s="29"/>
      <c r="XA619" s="29"/>
      <c r="XB619" s="29"/>
      <c r="XC619" s="29"/>
      <c r="XD619" s="29"/>
      <c r="XE619" s="29"/>
      <c r="XF619" s="29"/>
      <c r="XG619" s="29"/>
      <c r="XH619" s="29"/>
      <c r="XI619" s="29"/>
      <c r="XJ619" s="29"/>
      <c r="XK619" s="29"/>
      <c r="XL619" s="29"/>
      <c r="XM619" s="29"/>
      <c r="XN619" s="29"/>
      <c r="XO619" s="29"/>
      <c r="XP619" s="29"/>
      <c r="XQ619" s="29"/>
      <c r="XR619" s="29"/>
      <c r="XS619" s="29"/>
      <c r="XT619" s="29"/>
      <c r="XU619" s="29"/>
      <c r="XV619" s="29"/>
      <c r="XW619" s="29"/>
      <c r="XX619" s="29"/>
      <c r="XY619" s="29"/>
      <c r="XZ619" s="29"/>
      <c r="YA619" s="29"/>
      <c r="YB619" s="29"/>
      <c r="YC619" s="29"/>
      <c r="YD619" s="29"/>
      <c r="YE619" s="29"/>
      <c r="YF619" s="29"/>
      <c r="YG619" s="29"/>
      <c r="YH619" s="29"/>
      <c r="YI619" s="29"/>
      <c r="YJ619" s="29"/>
      <c r="YK619" s="29"/>
      <c r="YL619" s="29"/>
      <c r="YM619" s="29"/>
      <c r="YN619" s="29"/>
      <c r="YO619" s="29"/>
      <c r="YP619" s="29"/>
      <c r="YQ619" s="29"/>
      <c r="YR619" s="29"/>
      <c r="YS619" s="29"/>
      <c r="YT619" s="29"/>
      <c r="YU619" s="29"/>
      <c r="YV619" s="29"/>
      <c r="YW619" s="29"/>
      <c r="YX619" s="29"/>
      <c r="YY619" s="29"/>
      <c r="YZ619" s="29"/>
      <c r="ZA619" s="29"/>
      <c r="ZB619" s="29"/>
      <c r="ZC619" s="29"/>
      <c r="ZD619" s="29"/>
      <c r="ZE619" s="29"/>
      <c r="ZF619" s="29"/>
      <c r="ZG619" s="29"/>
      <c r="ZH619" s="29"/>
      <c r="ZI619" s="29"/>
      <c r="ZJ619" s="29"/>
      <c r="ZK619" s="29"/>
      <c r="ZL619" s="29"/>
      <c r="ZM619" s="29"/>
      <c r="ZN619" s="29"/>
      <c r="ZO619" s="29"/>
      <c r="ZP619" s="29"/>
      <c r="ZQ619" s="29"/>
      <c r="ZR619" s="29"/>
      <c r="ZS619" s="29"/>
      <c r="ZT619" s="29"/>
      <c r="ZU619" s="29"/>
      <c r="ZV619" s="29"/>
      <c r="ZW619" s="29"/>
      <c r="ZX619" s="29"/>
      <c r="ZY619" s="29"/>
      <c r="ZZ619" s="29"/>
      <c r="AAA619" s="29"/>
      <c r="AAB619" s="29"/>
      <c r="AAC619" s="29"/>
      <c r="AAD619" s="29"/>
      <c r="AAE619" s="29"/>
      <c r="AAF619" s="29"/>
      <c r="AAG619" s="29"/>
      <c r="AAH619" s="29"/>
      <c r="AAI619" s="29"/>
      <c r="AAJ619" s="29"/>
      <c r="AAK619" s="29"/>
      <c r="AAL619" s="29"/>
      <c r="AAM619" s="29"/>
      <c r="AAN619" s="29"/>
      <c r="AAO619" s="29"/>
      <c r="AAP619" s="29"/>
      <c r="AAQ619" s="29"/>
      <c r="AAR619" s="29"/>
      <c r="AAS619" s="29"/>
      <c r="AAT619" s="29"/>
      <c r="AAU619" s="29"/>
      <c r="AAV619" s="29"/>
      <c r="AAW619" s="29"/>
      <c r="AAX619" s="29"/>
      <c r="AAY619" s="29"/>
      <c r="AAZ619" s="29"/>
      <c r="ABA619" s="29"/>
      <c r="ABB619" s="29"/>
      <c r="ABC619" s="29"/>
      <c r="ABD619" s="29"/>
      <c r="ABE619" s="29"/>
      <c r="ABF619" s="29"/>
      <c r="ABG619" s="29"/>
      <c r="ABH619" s="29"/>
      <c r="ABI619" s="29"/>
      <c r="ABJ619" s="29"/>
      <c r="ABK619" s="29"/>
      <c r="ABL619" s="29"/>
      <c r="ABM619" s="29"/>
      <c r="ABN619" s="29"/>
      <c r="ABO619" s="29"/>
      <c r="ABP619" s="29"/>
      <c r="ABQ619" s="29"/>
      <c r="ABR619" s="29"/>
      <c r="ABS619" s="29"/>
      <c r="ABT619" s="29"/>
      <c r="ABU619" s="29"/>
      <c r="ABV619" s="29"/>
      <c r="ABW619" s="29"/>
      <c r="ABX619" s="29"/>
      <c r="ABY619" s="29"/>
      <c r="ABZ619" s="29"/>
      <c r="ACA619" s="29"/>
      <c r="ACB619" s="29"/>
      <c r="ACC619" s="29"/>
      <c r="ACD619" s="29"/>
      <c r="ACE619" s="29"/>
      <c r="ACF619" s="29"/>
      <c r="ACG619" s="29"/>
      <c r="ACH619" s="29"/>
      <c r="ACI619" s="29"/>
      <c r="ACJ619" s="29"/>
      <c r="ACK619" s="29"/>
      <c r="ACL619" s="29"/>
      <c r="ACM619" s="29"/>
      <c r="ACN619" s="29"/>
      <c r="ACO619" s="29"/>
      <c r="ACP619" s="29"/>
      <c r="ACQ619" s="29"/>
      <c r="ACR619" s="29"/>
      <c r="ACS619" s="29"/>
      <c r="ACT619" s="29"/>
      <c r="ACU619" s="29"/>
      <c r="ACV619" s="29"/>
      <c r="ACW619" s="29"/>
      <c r="ACX619" s="29"/>
      <c r="ACY619" s="29"/>
      <c r="ACZ619" s="29"/>
      <c r="ADA619" s="29"/>
      <c r="ADB619" s="29"/>
      <c r="ADC619" s="29"/>
      <c r="ADD619" s="29"/>
      <c r="ADE619" s="29"/>
      <c r="ADF619" s="29"/>
      <c r="ADG619" s="29"/>
      <c r="ADH619" s="29"/>
      <c r="ADI619" s="29"/>
      <c r="ADJ619" s="29"/>
      <c r="ADK619" s="29"/>
      <c r="ADL619" s="29"/>
      <c r="ADM619" s="29"/>
      <c r="ADN619" s="29"/>
      <c r="ADO619" s="29"/>
      <c r="ADP619" s="29"/>
      <c r="ADQ619" s="29"/>
      <c r="ADR619" s="29"/>
      <c r="ADS619" s="29"/>
      <c r="ADT619" s="29"/>
      <c r="ADU619" s="29"/>
      <c r="ADV619" s="29"/>
      <c r="ADW619" s="29"/>
      <c r="ADX619" s="29"/>
      <c r="ADY619" s="29"/>
      <c r="ADZ619" s="29"/>
      <c r="AEA619" s="29"/>
      <c r="AEB619" s="29"/>
      <c r="AEC619" s="29"/>
      <c r="AED619" s="29"/>
      <c r="AEE619" s="29"/>
      <c r="AEF619" s="29"/>
      <c r="AEG619" s="29"/>
      <c r="AEH619" s="29"/>
      <c r="AEI619" s="29"/>
      <c r="AEJ619" s="29"/>
      <c r="AEK619" s="29"/>
      <c r="AEL619" s="29"/>
      <c r="AEM619" s="29"/>
      <c r="AEN619" s="29"/>
      <c r="AEO619" s="29"/>
      <c r="AEP619" s="29"/>
      <c r="AEQ619" s="29"/>
      <c r="AER619" s="29"/>
      <c r="AES619" s="29"/>
      <c r="AET619" s="29"/>
      <c r="AEU619" s="29"/>
      <c r="AEV619" s="29"/>
      <c r="AEW619" s="29"/>
      <c r="AEX619" s="29"/>
      <c r="AEY619" s="29"/>
      <c r="AEZ619" s="29"/>
      <c r="AFA619" s="29"/>
      <c r="AFB619" s="29"/>
      <c r="AFC619" s="29"/>
      <c r="AFD619" s="29"/>
      <c r="AFE619" s="29"/>
      <c r="AFF619" s="29"/>
      <c r="AFG619" s="29"/>
      <c r="AFH619" s="29"/>
      <c r="AFI619" s="29"/>
      <c r="AFJ619" s="29"/>
      <c r="AFK619" s="29"/>
      <c r="AFL619" s="29"/>
      <c r="AFM619" s="29"/>
      <c r="AFN619" s="29"/>
      <c r="AFO619" s="29"/>
      <c r="AFP619" s="29"/>
      <c r="AFQ619" s="29"/>
      <c r="AFR619" s="29"/>
      <c r="AFS619" s="29"/>
      <c r="AFT619" s="29"/>
      <c r="AFU619" s="29"/>
      <c r="AFV619" s="29"/>
      <c r="AFW619" s="29"/>
      <c r="AFX619" s="29"/>
      <c r="AFY619" s="29"/>
      <c r="AFZ619" s="29"/>
      <c r="AGA619" s="29"/>
      <c r="AGB619" s="29"/>
      <c r="AGC619" s="29"/>
      <c r="AGD619" s="29"/>
      <c r="AGE619" s="29"/>
      <c r="AGF619" s="29"/>
      <c r="AGG619" s="29"/>
      <c r="AGH619" s="29"/>
      <c r="AGI619" s="29"/>
      <c r="AGJ619" s="29"/>
      <c r="AGK619" s="29"/>
      <c r="AGL619" s="29"/>
      <c r="AGM619" s="29"/>
      <c r="AGN619" s="29"/>
      <c r="AGO619" s="29"/>
      <c r="AGP619" s="29"/>
      <c r="AGQ619" s="29"/>
      <c r="AGR619" s="29"/>
      <c r="AGS619" s="29"/>
      <c r="AGT619" s="29"/>
      <c r="AGU619" s="29"/>
      <c r="AGV619" s="29"/>
      <c r="AGW619" s="29"/>
      <c r="AGX619" s="29"/>
      <c r="AGY619" s="29"/>
      <c r="AGZ619" s="29"/>
      <c r="AHA619" s="29"/>
      <c r="AHB619" s="29"/>
      <c r="AHC619" s="29"/>
      <c r="AHD619" s="29"/>
      <c r="AHE619" s="29"/>
      <c r="AHF619" s="29"/>
      <c r="AHG619" s="29"/>
      <c r="AHH619" s="29"/>
      <c r="AHI619" s="29"/>
      <c r="AHJ619" s="29"/>
      <c r="AHK619" s="29"/>
      <c r="AHL619" s="29"/>
      <c r="AHM619" s="29"/>
      <c r="AHN619" s="29"/>
      <c r="AHO619" s="29"/>
      <c r="AHP619" s="29"/>
      <c r="AHQ619" s="29"/>
      <c r="AHR619" s="29"/>
      <c r="AHS619" s="29"/>
      <c r="AHT619" s="29"/>
      <c r="AHU619" s="29"/>
      <c r="AHV619" s="29"/>
      <c r="AHW619" s="29"/>
      <c r="AHX619" s="29"/>
      <c r="AHY619" s="29"/>
      <c r="AHZ619" s="29"/>
      <c r="AIA619" s="29"/>
      <c r="AIB619" s="29"/>
      <c r="AIC619" s="29"/>
      <c r="AID619" s="29"/>
      <c r="AIE619" s="29"/>
      <c r="AIF619" s="29"/>
      <c r="AIG619" s="29"/>
      <c r="AIH619" s="29"/>
      <c r="AII619" s="29"/>
      <c r="AIJ619" s="29"/>
      <c r="AIK619" s="29"/>
      <c r="AIL619" s="29"/>
      <c r="AIM619" s="29"/>
      <c r="AIN619" s="29"/>
      <c r="AIO619" s="29"/>
      <c r="AIP619" s="29"/>
      <c r="AIQ619" s="29"/>
      <c r="AIR619" s="29"/>
      <c r="AIS619" s="29"/>
      <c r="AIT619" s="29"/>
      <c r="AIU619" s="29"/>
      <c r="AIV619" s="29"/>
      <c r="AIW619" s="29"/>
      <c r="AIX619" s="29"/>
      <c r="AIY619" s="29"/>
      <c r="AIZ619" s="29"/>
      <c r="AJA619" s="29"/>
      <c r="AJB619" s="29"/>
      <c r="AJC619" s="29"/>
      <c r="AJD619" s="29"/>
      <c r="AJE619" s="29"/>
      <c r="AJF619" s="29"/>
      <c r="AJG619" s="29"/>
      <c r="AJH619" s="29"/>
      <c r="AJI619" s="29"/>
      <c r="AJJ619" s="29"/>
      <c r="AJK619" s="29"/>
      <c r="AJL619" s="29"/>
      <c r="AJM619" s="29"/>
      <c r="AJN619" s="29"/>
      <c r="AJO619" s="29"/>
      <c r="AJP619" s="29"/>
      <c r="AJQ619" s="29"/>
      <c r="AJR619" s="29"/>
      <c r="AJS619" s="29"/>
      <c r="AJT619" s="29"/>
      <c r="AJU619" s="29"/>
      <c r="AJV619" s="29"/>
      <c r="AJW619" s="29"/>
      <c r="AJX619" s="29"/>
      <c r="AJY619" s="29"/>
      <c r="AJZ619" s="29"/>
      <c r="AKA619" s="29"/>
      <c r="AKB619" s="29"/>
      <c r="AKC619" s="29"/>
      <c r="AKD619" s="29"/>
      <c r="AKE619" s="29"/>
      <c r="AKF619" s="29"/>
      <c r="AKG619" s="29"/>
      <c r="AKH619" s="29"/>
      <c r="AKI619" s="29"/>
      <c r="AKJ619" s="29"/>
      <c r="AKK619" s="29"/>
      <c r="AKL619" s="29"/>
      <c r="AKM619" s="29"/>
      <c r="AKN619" s="29"/>
      <c r="AKO619" s="29"/>
      <c r="AKP619" s="29"/>
      <c r="AKQ619" s="29"/>
      <c r="AKR619" s="29"/>
      <c r="AKS619" s="29"/>
      <c r="AKT619" s="29"/>
      <c r="AKU619" s="29"/>
      <c r="AKV619" s="29"/>
      <c r="AKW619" s="29"/>
      <c r="AKX619" s="29"/>
      <c r="AKY619" s="29"/>
      <c r="AKZ619" s="29"/>
      <c r="ALA619" s="29"/>
      <c r="ALB619" s="29"/>
      <c r="ALC619" s="29"/>
      <c r="ALD619" s="29"/>
      <c r="ALE619" s="29"/>
      <c r="ALF619" s="29"/>
      <c r="ALG619" s="29"/>
      <c r="ALH619" s="29"/>
      <c r="ALI619" s="29"/>
      <c r="ALJ619" s="29"/>
      <c r="ALK619" s="29"/>
      <c r="ALL619" s="29"/>
      <c r="ALM619" s="29"/>
      <c r="ALN619" s="29"/>
      <c r="ALO619" s="29"/>
      <c r="ALP619" s="29"/>
      <c r="ALQ619" s="29"/>
      <c r="ALR619" s="29"/>
      <c r="ALS619" s="29"/>
      <c r="ALT619" s="29"/>
      <c r="ALU619" s="29"/>
      <c r="ALV619" s="29"/>
      <c r="ALW619" s="29"/>
      <c r="ALX619" s="29"/>
      <c r="ALY619" s="29"/>
      <c r="ALZ619" s="29"/>
      <c r="AMA619" s="29"/>
      <c r="AMB619" s="29"/>
      <c r="AMC619" s="29"/>
      <c r="AMD619" s="29"/>
      <c r="AME619" s="29"/>
      <c r="AMF619" s="29"/>
      <c r="AMG619" s="29"/>
      <c r="AMH619" s="29"/>
      <c r="AMI619" s="29"/>
      <c r="AMJ619" s="29"/>
      <c r="AMK619" s="29"/>
      <c r="AML619" s="29"/>
      <c r="AMM619" s="29"/>
      <c r="AMN619" s="29"/>
      <c r="AMO619" s="29"/>
      <c r="AMP619" s="29"/>
      <c r="AMQ619" s="29"/>
      <c r="AMR619" s="29"/>
      <c r="AMS619" s="29"/>
      <c r="AMT619" s="29"/>
      <c r="AMU619" s="29"/>
      <c r="AMV619" s="29"/>
      <c r="AMW619" s="29"/>
      <c r="AMX619" s="29"/>
    </row>
    <row r="620" spans="1:1038" s="18" customFormat="1" x14ac:dyDescent="0.25">
      <c r="C620" s="6" t="str">
        <f t="shared" si="275"/>
        <v>(generic)</v>
      </c>
      <c r="D620" s="6" t="str">
        <f t="shared" si="276"/>
        <v>tier 3  (80+ gal)</v>
      </c>
      <c r="E620" s="6">
        <f t="shared" si="277"/>
        <v>9900576</v>
      </c>
      <c r="F620" s="55">
        <f t="shared" si="278"/>
        <v>80</v>
      </c>
      <c r="G620" s="6" t="str">
        <f t="shared" si="279"/>
        <v>AWHSTier3Generic80</v>
      </c>
      <c r="H620" s="114">
        <f t="shared" si="280"/>
        <v>0</v>
      </c>
      <c r="I620" s="152" t="str">
        <f t="shared" si="281"/>
        <v>Tier3Generic80</v>
      </c>
      <c r="J620" s="114">
        <v>3</v>
      </c>
      <c r="K620" s="220">
        <v>0</v>
      </c>
      <c r="L620" s="91" t="s">
        <v>188</v>
      </c>
      <c r="M620" s="32">
        <v>3</v>
      </c>
      <c r="N620" s="75">
        <f t="shared" si="282"/>
        <v>99</v>
      </c>
      <c r="O620" s="12" t="s">
        <v>210</v>
      </c>
      <c r="P620" s="62">
        <f>P619+1</f>
        <v>5</v>
      </c>
      <c r="Q620" s="164">
        <f t="shared" si="267"/>
        <v>9900576</v>
      </c>
      <c r="R620" s="59" t="str">
        <f t="shared" si="288"/>
        <v>tier 3  (80+ gal)</v>
      </c>
      <c r="S620" s="151">
        <f t="shared" si="268"/>
        <v>1</v>
      </c>
      <c r="T620" s="21" t="s">
        <v>721</v>
      </c>
      <c r="U620" s="114">
        <v>80</v>
      </c>
      <c r="V620" s="30" t="s">
        <v>718</v>
      </c>
      <c r="W620" s="80" t="s">
        <v>718</v>
      </c>
      <c r="X620" s="85" t="str">
        <f t="shared" si="269"/>
        <v>AWHSTier3Generic80</v>
      </c>
      <c r="Y620" s="113">
        <v>0</v>
      </c>
      <c r="Z620" s="45">
        <v>0</v>
      </c>
      <c r="AA620" s="47">
        <v>0</v>
      </c>
      <c r="AB620" s="44"/>
      <c r="AC620" s="124" t="str">
        <f t="shared" si="284"/>
        <v>2,     9900576,   "tier 3  (80+ gal)"</v>
      </c>
      <c r="AD620" s="126" t="str">
        <f t="shared" si="289"/>
        <v>(generic)</v>
      </c>
      <c r="AE620" s="80" t="s">
        <v>862</v>
      </c>
      <c r="AF620" s="167">
        <f t="shared" si="270"/>
        <v>1</v>
      </c>
      <c r="AG620" s="124" t="str">
        <f t="shared" si="285"/>
        <v xml:space="preserve">          case  tier 3  (80+ gal)   :   "Tier3Generic80"</v>
      </c>
      <c r="AH620" s="6" t="s">
        <v>1273</v>
      </c>
      <c r="AI620" s="6"/>
      <c r="AJ620" s="6">
        <v>3</v>
      </c>
      <c r="AK620"/>
      <c r="AL620" s="138" t="str">
        <f t="shared" si="286"/>
        <v>Fictitious</v>
      </c>
      <c r="AM620" s="138" t="str">
        <f t="shared" si="287"/>
        <v/>
      </c>
      <c r="AN620"/>
      <c r="AO620"/>
      <c r="AP620"/>
      <c r="AQ620"/>
      <c r="AR620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  <c r="DW620" s="29"/>
      <c r="DX620" s="29"/>
      <c r="DY620" s="29"/>
      <c r="DZ620" s="29"/>
      <c r="EA620" s="29"/>
      <c r="EB620" s="29"/>
      <c r="EC620" s="29"/>
      <c r="ED620" s="29"/>
      <c r="EE620" s="29"/>
      <c r="EF620" s="29"/>
      <c r="EG620" s="29"/>
      <c r="EH620" s="29"/>
      <c r="EI620" s="29"/>
      <c r="EJ620" s="29"/>
      <c r="EK620" s="29"/>
      <c r="EL620" s="29"/>
      <c r="EM620" s="29"/>
      <c r="EN620" s="29"/>
      <c r="EO620" s="29"/>
      <c r="EP620" s="29"/>
      <c r="EQ620" s="29"/>
      <c r="ER620" s="29"/>
      <c r="ES620" s="29"/>
      <c r="ET620" s="29"/>
      <c r="EU620" s="29"/>
      <c r="EV620" s="29"/>
      <c r="EW620" s="29"/>
      <c r="EX620" s="29"/>
      <c r="EY620" s="29"/>
      <c r="EZ620" s="29"/>
      <c r="FA620" s="29"/>
      <c r="FB620" s="29"/>
      <c r="FC620" s="29"/>
      <c r="FD620" s="29"/>
      <c r="FE620" s="29"/>
      <c r="FF620" s="29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  <c r="FR620" s="29"/>
      <c r="FS620" s="29"/>
      <c r="FT620" s="29"/>
      <c r="FU620" s="29"/>
      <c r="FV620" s="29"/>
      <c r="FW620" s="29"/>
      <c r="FX620" s="29"/>
      <c r="FY620" s="29"/>
      <c r="FZ620" s="29"/>
      <c r="GA620" s="29"/>
      <c r="GB620" s="29"/>
      <c r="GC620" s="29"/>
      <c r="GD620" s="29"/>
      <c r="GE620" s="29"/>
      <c r="GF620" s="29"/>
      <c r="GG620" s="29"/>
      <c r="GH620" s="29"/>
      <c r="GI620" s="29"/>
      <c r="GJ620" s="29"/>
      <c r="GK620" s="29"/>
      <c r="GL620" s="29"/>
      <c r="GM620" s="29"/>
      <c r="GN620" s="29"/>
      <c r="GO620" s="29"/>
      <c r="GP620" s="29"/>
      <c r="GQ620" s="29"/>
      <c r="GR620" s="29"/>
      <c r="GS620" s="29"/>
      <c r="GT620" s="29"/>
      <c r="GU620" s="29"/>
      <c r="GV620" s="29"/>
      <c r="GW620" s="29"/>
      <c r="GX620" s="29"/>
      <c r="GY620" s="29"/>
      <c r="GZ620" s="29"/>
      <c r="HA620" s="29"/>
      <c r="HB620" s="29"/>
      <c r="HC620" s="29"/>
      <c r="HD620" s="29"/>
      <c r="HE620" s="29"/>
      <c r="HF620" s="29"/>
      <c r="HG620" s="29"/>
      <c r="HH620" s="29"/>
      <c r="HI620" s="29"/>
      <c r="HJ620" s="29"/>
      <c r="HK620" s="29"/>
      <c r="HL620" s="29"/>
      <c r="HM620" s="29"/>
      <c r="HN620" s="29"/>
      <c r="HO620" s="29"/>
      <c r="HP620" s="29"/>
      <c r="HQ620" s="29"/>
      <c r="HR620" s="29"/>
      <c r="HS620" s="29"/>
      <c r="HT620" s="29"/>
      <c r="HU620" s="29"/>
      <c r="HV620" s="29"/>
      <c r="HW620" s="29"/>
      <c r="HX620" s="29"/>
      <c r="HY620" s="29"/>
      <c r="HZ620" s="29"/>
      <c r="IA620" s="29"/>
      <c r="IB620" s="29"/>
      <c r="IC620" s="29"/>
      <c r="ID620" s="29"/>
      <c r="IE620" s="29"/>
      <c r="IF620" s="29"/>
      <c r="IG620" s="29"/>
      <c r="IH620" s="29"/>
      <c r="II620" s="29"/>
      <c r="IJ620" s="29"/>
      <c r="IK620" s="29"/>
      <c r="IL620" s="29"/>
      <c r="IM620" s="29"/>
      <c r="IN620" s="29"/>
      <c r="IO620" s="29"/>
      <c r="IP620" s="29"/>
      <c r="IQ620" s="29"/>
      <c r="IR620" s="29"/>
      <c r="IS620" s="29"/>
      <c r="IT620" s="29"/>
      <c r="IU620" s="29"/>
      <c r="IV620" s="29"/>
      <c r="IW620" s="29"/>
      <c r="IX620" s="29"/>
      <c r="IY620" s="29"/>
      <c r="IZ620" s="29"/>
      <c r="JA620" s="29"/>
      <c r="JB620" s="29"/>
      <c r="JC620" s="29"/>
      <c r="JD620" s="29"/>
      <c r="JE620" s="29"/>
      <c r="JF620" s="29"/>
      <c r="JG620" s="29"/>
      <c r="JH620" s="29"/>
      <c r="JI620" s="29"/>
      <c r="JJ620" s="29"/>
      <c r="JK620" s="29"/>
      <c r="JL620" s="29"/>
      <c r="JM620" s="29"/>
      <c r="JN620" s="29"/>
      <c r="JO620" s="29"/>
      <c r="JP620" s="29"/>
      <c r="JQ620" s="29"/>
      <c r="JR620" s="29"/>
      <c r="JS620" s="29"/>
      <c r="JT620" s="29"/>
      <c r="JU620" s="29"/>
      <c r="JV620" s="29"/>
      <c r="JW620" s="29"/>
      <c r="JX620" s="29"/>
      <c r="JY620" s="29"/>
      <c r="JZ620" s="29"/>
      <c r="KA620" s="29"/>
      <c r="KB620" s="29"/>
      <c r="KC620" s="29"/>
      <c r="KD620" s="29"/>
      <c r="KE620" s="29"/>
      <c r="KF620" s="29"/>
      <c r="KG620" s="29"/>
      <c r="KH620" s="29"/>
      <c r="KI620" s="29"/>
      <c r="KJ620" s="29"/>
      <c r="KK620" s="29"/>
      <c r="KL620" s="29"/>
      <c r="KM620" s="29"/>
      <c r="KN620" s="29"/>
      <c r="KO620" s="29"/>
      <c r="KP620" s="29"/>
      <c r="KQ620" s="29"/>
      <c r="KR620" s="29"/>
      <c r="KS620" s="29"/>
      <c r="KT620" s="29"/>
      <c r="KU620" s="29"/>
      <c r="KV620" s="29"/>
      <c r="KW620" s="29"/>
      <c r="KX620" s="29"/>
      <c r="KY620" s="29"/>
      <c r="KZ620" s="29"/>
      <c r="LA620" s="29"/>
      <c r="LB620" s="29"/>
      <c r="LC620" s="29"/>
      <c r="LD620" s="29"/>
      <c r="LE620" s="29"/>
      <c r="LF620" s="29"/>
      <c r="LG620" s="29"/>
      <c r="LH620" s="29"/>
      <c r="LI620" s="29"/>
      <c r="LJ620" s="29"/>
      <c r="LK620" s="29"/>
      <c r="LL620" s="29"/>
      <c r="LM620" s="29"/>
      <c r="LN620" s="29"/>
      <c r="LO620" s="29"/>
      <c r="LP620" s="29"/>
      <c r="LQ620" s="29"/>
      <c r="LR620" s="29"/>
      <c r="LS620" s="29"/>
      <c r="LT620" s="29"/>
      <c r="LU620" s="29"/>
      <c r="LV620" s="29"/>
      <c r="LW620" s="29"/>
      <c r="LX620" s="29"/>
      <c r="LY620" s="29"/>
      <c r="LZ620" s="29"/>
      <c r="MA620" s="29"/>
      <c r="MB620" s="29"/>
      <c r="MC620" s="29"/>
      <c r="MD620" s="29"/>
      <c r="ME620" s="29"/>
      <c r="MF620" s="29"/>
      <c r="MG620" s="29"/>
      <c r="MH620" s="29"/>
      <c r="MI620" s="29"/>
      <c r="MJ620" s="29"/>
      <c r="MK620" s="29"/>
      <c r="ML620" s="29"/>
      <c r="MM620" s="29"/>
      <c r="MN620" s="29"/>
      <c r="MO620" s="29"/>
      <c r="MP620" s="29"/>
      <c r="MQ620" s="29"/>
      <c r="MR620" s="29"/>
      <c r="MS620" s="29"/>
      <c r="MT620" s="29"/>
      <c r="MU620" s="29"/>
      <c r="MV620" s="29"/>
      <c r="MW620" s="29"/>
      <c r="MX620" s="29"/>
      <c r="MY620" s="29"/>
      <c r="MZ620" s="29"/>
      <c r="NA620" s="29"/>
      <c r="NB620" s="29"/>
      <c r="NC620" s="29"/>
      <c r="ND620" s="29"/>
      <c r="NE620" s="29"/>
      <c r="NF620" s="29"/>
      <c r="NG620" s="29"/>
      <c r="NH620" s="29"/>
      <c r="NI620" s="29"/>
      <c r="NJ620" s="29"/>
      <c r="NK620" s="29"/>
      <c r="NL620" s="29"/>
      <c r="NM620" s="29"/>
      <c r="NN620" s="29"/>
      <c r="NO620" s="29"/>
      <c r="NP620" s="29"/>
      <c r="NQ620" s="29"/>
      <c r="NR620" s="29"/>
      <c r="NS620" s="29"/>
      <c r="NT620" s="29"/>
      <c r="NU620" s="29"/>
      <c r="NV620" s="29"/>
      <c r="NW620" s="29"/>
      <c r="NX620" s="29"/>
      <c r="NY620" s="29"/>
      <c r="NZ620" s="29"/>
      <c r="OA620" s="29"/>
      <c r="OB620" s="29"/>
      <c r="OC620" s="29"/>
      <c r="OD620" s="29"/>
      <c r="OE620" s="29"/>
      <c r="OF620" s="29"/>
      <c r="OG620" s="29"/>
      <c r="OH620" s="29"/>
      <c r="OI620" s="29"/>
      <c r="OJ620" s="29"/>
      <c r="OK620" s="29"/>
      <c r="OL620" s="29"/>
      <c r="OM620" s="29"/>
      <c r="ON620" s="29"/>
      <c r="OO620" s="29"/>
      <c r="OP620" s="29"/>
      <c r="OQ620" s="29"/>
      <c r="OR620" s="29"/>
      <c r="OS620" s="29"/>
      <c r="OT620" s="29"/>
      <c r="OU620" s="29"/>
      <c r="OV620" s="29"/>
      <c r="OW620" s="29"/>
      <c r="OX620" s="29"/>
      <c r="OY620" s="29"/>
      <c r="OZ620" s="29"/>
      <c r="PA620" s="29"/>
      <c r="PB620" s="29"/>
      <c r="PC620" s="29"/>
      <c r="PD620" s="29"/>
      <c r="PE620" s="29"/>
      <c r="PF620" s="29"/>
      <c r="PG620" s="29"/>
      <c r="PH620" s="29"/>
      <c r="PI620" s="29"/>
      <c r="PJ620" s="29"/>
      <c r="PK620" s="29"/>
      <c r="PL620" s="29"/>
      <c r="PM620" s="29"/>
      <c r="PN620" s="29"/>
      <c r="PO620" s="29"/>
      <c r="PP620" s="29"/>
      <c r="PQ620" s="29"/>
      <c r="PR620" s="29"/>
      <c r="PS620" s="29"/>
      <c r="PT620" s="29"/>
      <c r="PU620" s="29"/>
      <c r="PV620" s="29"/>
      <c r="PW620" s="29"/>
      <c r="PX620" s="29"/>
      <c r="PY620" s="29"/>
      <c r="PZ620" s="29"/>
      <c r="QA620" s="29"/>
      <c r="QB620" s="29"/>
      <c r="QC620" s="29"/>
      <c r="QD620" s="29"/>
      <c r="QE620" s="29"/>
      <c r="QF620" s="29"/>
      <c r="QG620" s="29"/>
      <c r="QH620" s="29"/>
      <c r="QI620" s="29"/>
      <c r="QJ620" s="29"/>
      <c r="QK620" s="29"/>
      <c r="QL620" s="29"/>
      <c r="QM620" s="29"/>
      <c r="QN620" s="29"/>
      <c r="QO620" s="29"/>
      <c r="QP620" s="29"/>
      <c r="QQ620" s="29"/>
      <c r="QR620" s="29"/>
      <c r="QS620" s="29"/>
      <c r="QT620" s="29"/>
      <c r="QU620" s="29"/>
      <c r="QV620" s="29"/>
      <c r="QW620" s="29"/>
      <c r="QX620" s="29"/>
      <c r="QY620" s="29"/>
      <c r="QZ620" s="29"/>
      <c r="RA620" s="29"/>
      <c r="RB620" s="29"/>
      <c r="RC620" s="29"/>
      <c r="RD620" s="29"/>
      <c r="RE620" s="29"/>
      <c r="RF620" s="29"/>
      <c r="RG620" s="29"/>
      <c r="RH620" s="29"/>
      <c r="RI620" s="29"/>
      <c r="RJ620" s="29"/>
      <c r="RK620" s="29"/>
      <c r="RL620" s="29"/>
      <c r="RM620" s="29"/>
      <c r="RN620" s="29"/>
      <c r="RO620" s="29"/>
      <c r="RP620" s="29"/>
      <c r="RQ620" s="29"/>
      <c r="RR620" s="29"/>
      <c r="RS620" s="29"/>
      <c r="RT620" s="29"/>
      <c r="RU620" s="29"/>
      <c r="RV620" s="29"/>
      <c r="RW620" s="29"/>
      <c r="RX620" s="29"/>
      <c r="RY620" s="29"/>
      <c r="RZ620" s="29"/>
      <c r="SA620" s="29"/>
      <c r="SB620" s="29"/>
      <c r="SC620" s="29"/>
      <c r="SD620" s="29"/>
      <c r="SE620" s="29"/>
      <c r="SF620" s="29"/>
      <c r="SG620" s="29"/>
      <c r="SH620" s="29"/>
      <c r="SI620" s="29"/>
      <c r="SJ620" s="29"/>
      <c r="SK620" s="29"/>
      <c r="SL620" s="29"/>
      <c r="SM620" s="29"/>
      <c r="SN620" s="29"/>
      <c r="SO620" s="29"/>
      <c r="SP620" s="29"/>
      <c r="SQ620" s="29"/>
      <c r="SR620" s="29"/>
      <c r="SS620" s="29"/>
      <c r="ST620" s="29"/>
      <c r="SU620" s="29"/>
      <c r="SV620" s="29"/>
      <c r="SW620" s="29"/>
      <c r="SX620" s="29"/>
      <c r="SY620" s="29"/>
      <c r="SZ620" s="29"/>
      <c r="TA620" s="29"/>
      <c r="TB620" s="29"/>
      <c r="TC620" s="29"/>
      <c r="TD620" s="29"/>
      <c r="TE620" s="29"/>
      <c r="TF620" s="29"/>
      <c r="TG620" s="29"/>
      <c r="TH620" s="29"/>
      <c r="TI620" s="29"/>
      <c r="TJ620" s="29"/>
      <c r="TK620" s="29"/>
      <c r="TL620" s="29"/>
      <c r="TM620" s="29"/>
      <c r="TN620" s="29"/>
      <c r="TO620" s="29"/>
      <c r="TP620" s="29"/>
      <c r="TQ620" s="29"/>
      <c r="TR620" s="29"/>
      <c r="TS620" s="29"/>
      <c r="TT620" s="29"/>
      <c r="TU620" s="29"/>
      <c r="TV620" s="29"/>
      <c r="TW620" s="29"/>
      <c r="TX620" s="29"/>
      <c r="TY620" s="29"/>
      <c r="TZ620" s="29"/>
      <c r="UA620" s="29"/>
      <c r="UB620" s="29"/>
      <c r="UC620" s="29"/>
      <c r="UD620" s="29"/>
      <c r="UE620" s="29"/>
      <c r="UF620" s="29"/>
      <c r="UG620" s="29"/>
      <c r="UH620" s="29"/>
      <c r="UI620" s="29"/>
      <c r="UJ620" s="29"/>
      <c r="UK620" s="29"/>
      <c r="UL620" s="29"/>
      <c r="UM620" s="29"/>
      <c r="UN620" s="29"/>
      <c r="UO620" s="29"/>
      <c r="UP620" s="29"/>
      <c r="UQ620" s="29"/>
      <c r="UR620" s="29"/>
      <c r="US620" s="29"/>
      <c r="UT620" s="29"/>
      <c r="UU620" s="29"/>
      <c r="UV620" s="29"/>
      <c r="UW620" s="29"/>
      <c r="UX620" s="29"/>
      <c r="UY620" s="29"/>
      <c r="UZ620" s="29"/>
      <c r="VA620" s="29"/>
      <c r="VB620" s="29"/>
      <c r="VC620" s="29"/>
      <c r="VD620" s="29"/>
      <c r="VE620" s="29"/>
      <c r="VF620" s="29"/>
      <c r="VG620" s="29"/>
      <c r="VH620" s="29"/>
      <c r="VI620" s="29"/>
      <c r="VJ620" s="29"/>
      <c r="VK620" s="29"/>
      <c r="VL620" s="29"/>
      <c r="VM620" s="29"/>
      <c r="VN620" s="29"/>
      <c r="VO620" s="29"/>
      <c r="VP620" s="29"/>
      <c r="VQ620" s="29"/>
      <c r="VR620" s="29"/>
      <c r="VS620" s="29"/>
      <c r="VT620" s="29"/>
      <c r="VU620" s="29"/>
      <c r="VV620" s="29"/>
      <c r="VW620" s="29"/>
      <c r="VX620" s="29"/>
      <c r="VY620" s="29"/>
      <c r="VZ620" s="29"/>
      <c r="WA620" s="29"/>
      <c r="WB620" s="29"/>
      <c r="WC620" s="29"/>
      <c r="WD620" s="29"/>
      <c r="WE620" s="29"/>
      <c r="WF620" s="29"/>
      <c r="WG620" s="29"/>
      <c r="WH620" s="29"/>
      <c r="WI620" s="29"/>
      <c r="WJ620" s="29"/>
      <c r="WK620" s="29"/>
      <c r="WL620" s="29"/>
      <c r="WM620" s="29"/>
      <c r="WN620" s="29"/>
      <c r="WO620" s="29"/>
      <c r="WP620" s="29"/>
      <c r="WQ620" s="29"/>
      <c r="WR620" s="29"/>
      <c r="WS620" s="29"/>
      <c r="WT620" s="29"/>
      <c r="WU620" s="29"/>
      <c r="WV620" s="29"/>
      <c r="WW620" s="29"/>
      <c r="WX620" s="29"/>
      <c r="WY620" s="29"/>
      <c r="WZ620" s="29"/>
      <c r="XA620" s="29"/>
      <c r="XB620" s="29"/>
      <c r="XC620" s="29"/>
      <c r="XD620" s="29"/>
      <c r="XE620" s="29"/>
      <c r="XF620" s="29"/>
      <c r="XG620" s="29"/>
      <c r="XH620" s="29"/>
      <c r="XI620" s="29"/>
      <c r="XJ620" s="29"/>
      <c r="XK620" s="29"/>
      <c r="XL620" s="29"/>
      <c r="XM620" s="29"/>
      <c r="XN620" s="29"/>
      <c r="XO620" s="29"/>
      <c r="XP620" s="29"/>
      <c r="XQ620" s="29"/>
      <c r="XR620" s="29"/>
      <c r="XS620" s="29"/>
      <c r="XT620" s="29"/>
      <c r="XU620" s="29"/>
      <c r="XV620" s="29"/>
      <c r="XW620" s="29"/>
      <c r="XX620" s="29"/>
      <c r="XY620" s="29"/>
      <c r="XZ620" s="29"/>
      <c r="YA620" s="29"/>
      <c r="YB620" s="29"/>
      <c r="YC620" s="29"/>
      <c r="YD620" s="29"/>
      <c r="YE620" s="29"/>
      <c r="YF620" s="29"/>
      <c r="YG620" s="29"/>
      <c r="YH620" s="29"/>
      <c r="YI620" s="29"/>
      <c r="YJ620" s="29"/>
      <c r="YK620" s="29"/>
      <c r="YL620" s="29"/>
      <c r="YM620" s="29"/>
      <c r="YN620" s="29"/>
      <c r="YO620" s="29"/>
      <c r="YP620" s="29"/>
      <c r="YQ620" s="29"/>
      <c r="YR620" s="29"/>
      <c r="YS620" s="29"/>
      <c r="YT620" s="29"/>
      <c r="YU620" s="29"/>
      <c r="YV620" s="29"/>
      <c r="YW620" s="29"/>
      <c r="YX620" s="29"/>
      <c r="YY620" s="29"/>
      <c r="YZ620" s="29"/>
      <c r="ZA620" s="29"/>
      <c r="ZB620" s="29"/>
      <c r="ZC620" s="29"/>
      <c r="ZD620" s="29"/>
      <c r="ZE620" s="29"/>
      <c r="ZF620" s="29"/>
      <c r="ZG620" s="29"/>
      <c r="ZH620" s="29"/>
      <c r="ZI620" s="29"/>
      <c r="ZJ620" s="29"/>
      <c r="ZK620" s="29"/>
      <c r="ZL620" s="29"/>
      <c r="ZM620" s="29"/>
      <c r="ZN620" s="29"/>
      <c r="ZO620" s="29"/>
      <c r="ZP620" s="29"/>
      <c r="ZQ620" s="29"/>
      <c r="ZR620" s="29"/>
      <c r="ZS620" s="29"/>
      <c r="ZT620" s="29"/>
      <c r="ZU620" s="29"/>
      <c r="ZV620" s="29"/>
      <c r="ZW620" s="29"/>
      <c r="ZX620" s="29"/>
      <c r="ZY620" s="29"/>
      <c r="ZZ620" s="29"/>
      <c r="AAA620" s="29"/>
      <c r="AAB620" s="29"/>
      <c r="AAC620" s="29"/>
      <c r="AAD620" s="29"/>
      <c r="AAE620" s="29"/>
      <c r="AAF620" s="29"/>
      <c r="AAG620" s="29"/>
      <c r="AAH620" s="29"/>
      <c r="AAI620" s="29"/>
      <c r="AAJ620" s="29"/>
      <c r="AAK620" s="29"/>
      <c r="AAL620" s="29"/>
      <c r="AAM620" s="29"/>
      <c r="AAN620" s="29"/>
      <c r="AAO620" s="29"/>
      <c r="AAP620" s="29"/>
      <c r="AAQ620" s="29"/>
      <c r="AAR620" s="29"/>
      <c r="AAS620" s="29"/>
      <c r="AAT620" s="29"/>
      <c r="AAU620" s="29"/>
      <c r="AAV620" s="29"/>
      <c r="AAW620" s="29"/>
      <c r="AAX620" s="29"/>
      <c r="AAY620" s="29"/>
      <c r="AAZ620" s="29"/>
      <c r="ABA620" s="29"/>
      <c r="ABB620" s="29"/>
      <c r="ABC620" s="29"/>
      <c r="ABD620" s="29"/>
      <c r="ABE620" s="29"/>
      <c r="ABF620" s="29"/>
      <c r="ABG620" s="29"/>
      <c r="ABH620" s="29"/>
      <c r="ABI620" s="29"/>
      <c r="ABJ620" s="29"/>
      <c r="ABK620" s="29"/>
      <c r="ABL620" s="29"/>
      <c r="ABM620" s="29"/>
      <c r="ABN620" s="29"/>
      <c r="ABO620" s="29"/>
      <c r="ABP620" s="29"/>
      <c r="ABQ620" s="29"/>
      <c r="ABR620" s="29"/>
      <c r="ABS620" s="29"/>
      <c r="ABT620" s="29"/>
      <c r="ABU620" s="29"/>
      <c r="ABV620" s="29"/>
      <c r="ABW620" s="29"/>
      <c r="ABX620" s="29"/>
      <c r="ABY620" s="29"/>
      <c r="ABZ620" s="29"/>
      <c r="ACA620" s="29"/>
      <c r="ACB620" s="29"/>
      <c r="ACC620" s="29"/>
      <c r="ACD620" s="29"/>
      <c r="ACE620" s="29"/>
      <c r="ACF620" s="29"/>
      <c r="ACG620" s="29"/>
      <c r="ACH620" s="29"/>
      <c r="ACI620" s="29"/>
      <c r="ACJ620" s="29"/>
      <c r="ACK620" s="29"/>
      <c r="ACL620" s="29"/>
      <c r="ACM620" s="29"/>
      <c r="ACN620" s="29"/>
      <c r="ACO620" s="29"/>
      <c r="ACP620" s="29"/>
      <c r="ACQ620" s="29"/>
      <c r="ACR620" s="29"/>
      <c r="ACS620" s="29"/>
      <c r="ACT620" s="29"/>
      <c r="ACU620" s="29"/>
      <c r="ACV620" s="29"/>
      <c r="ACW620" s="29"/>
      <c r="ACX620" s="29"/>
      <c r="ACY620" s="29"/>
      <c r="ACZ620" s="29"/>
      <c r="ADA620" s="29"/>
      <c r="ADB620" s="29"/>
      <c r="ADC620" s="29"/>
      <c r="ADD620" s="29"/>
      <c r="ADE620" s="29"/>
      <c r="ADF620" s="29"/>
      <c r="ADG620" s="29"/>
      <c r="ADH620" s="29"/>
      <c r="ADI620" s="29"/>
      <c r="ADJ620" s="29"/>
      <c r="ADK620" s="29"/>
      <c r="ADL620" s="29"/>
      <c r="ADM620" s="29"/>
      <c r="ADN620" s="29"/>
      <c r="ADO620" s="29"/>
      <c r="ADP620" s="29"/>
      <c r="ADQ620" s="29"/>
      <c r="ADR620" s="29"/>
      <c r="ADS620" s="29"/>
      <c r="ADT620" s="29"/>
      <c r="ADU620" s="29"/>
      <c r="ADV620" s="29"/>
      <c r="ADW620" s="29"/>
      <c r="ADX620" s="29"/>
      <c r="ADY620" s="29"/>
      <c r="ADZ620" s="29"/>
      <c r="AEA620" s="29"/>
      <c r="AEB620" s="29"/>
      <c r="AEC620" s="29"/>
      <c r="AED620" s="29"/>
      <c r="AEE620" s="29"/>
      <c r="AEF620" s="29"/>
      <c r="AEG620" s="29"/>
      <c r="AEH620" s="29"/>
      <c r="AEI620" s="29"/>
      <c r="AEJ620" s="29"/>
      <c r="AEK620" s="29"/>
      <c r="AEL620" s="29"/>
      <c r="AEM620" s="29"/>
      <c r="AEN620" s="29"/>
      <c r="AEO620" s="29"/>
      <c r="AEP620" s="29"/>
      <c r="AEQ620" s="29"/>
      <c r="AER620" s="29"/>
      <c r="AES620" s="29"/>
      <c r="AET620" s="29"/>
      <c r="AEU620" s="29"/>
      <c r="AEV620" s="29"/>
      <c r="AEW620" s="29"/>
      <c r="AEX620" s="29"/>
      <c r="AEY620" s="29"/>
      <c r="AEZ620" s="29"/>
      <c r="AFA620" s="29"/>
      <c r="AFB620" s="29"/>
      <c r="AFC620" s="29"/>
      <c r="AFD620" s="29"/>
      <c r="AFE620" s="29"/>
      <c r="AFF620" s="29"/>
      <c r="AFG620" s="29"/>
      <c r="AFH620" s="29"/>
      <c r="AFI620" s="29"/>
      <c r="AFJ620" s="29"/>
      <c r="AFK620" s="29"/>
      <c r="AFL620" s="29"/>
      <c r="AFM620" s="29"/>
      <c r="AFN620" s="29"/>
      <c r="AFO620" s="29"/>
      <c r="AFP620" s="29"/>
      <c r="AFQ620" s="29"/>
      <c r="AFR620" s="29"/>
      <c r="AFS620" s="29"/>
      <c r="AFT620" s="29"/>
      <c r="AFU620" s="29"/>
      <c r="AFV620" s="29"/>
      <c r="AFW620" s="29"/>
      <c r="AFX620" s="29"/>
      <c r="AFY620" s="29"/>
      <c r="AFZ620" s="29"/>
      <c r="AGA620" s="29"/>
      <c r="AGB620" s="29"/>
      <c r="AGC620" s="29"/>
      <c r="AGD620" s="29"/>
      <c r="AGE620" s="29"/>
      <c r="AGF620" s="29"/>
      <c r="AGG620" s="29"/>
      <c r="AGH620" s="29"/>
      <c r="AGI620" s="29"/>
      <c r="AGJ620" s="29"/>
      <c r="AGK620" s="29"/>
      <c r="AGL620" s="29"/>
      <c r="AGM620" s="29"/>
      <c r="AGN620" s="29"/>
      <c r="AGO620" s="29"/>
      <c r="AGP620" s="29"/>
      <c r="AGQ620" s="29"/>
      <c r="AGR620" s="29"/>
      <c r="AGS620" s="29"/>
      <c r="AGT620" s="29"/>
      <c r="AGU620" s="29"/>
      <c r="AGV620" s="29"/>
      <c r="AGW620" s="29"/>
      <c r="AGX620" s="29"/>
      <c r="AGY620" s="29"/>
      <c r="AGZ620" s="29"/>
      <c r="AHA620" s="29"/>
      <c r="AHB620" s="29"/>
      <c r="AHC620" s="29"/>
      <c r="AHD620" s="29"/>
      <c r="AHE620" s="29"/>
      <c r="AHF620" s="29"/>
      <c r="AHG620" s="29"/>
      <c r="AHH620" s="29"/>
      <c r="AHI620" s="29"/>
      <c r="AHJ620" s="29"/>
      <c r="AHK620" s="29"/>
      <c r="AHL620" s="29"/>
      <c r="AHM620" s="29"/>
      <c r="AHN620" s="29"/>
      <c r="AHO620" s="29"/>
      <c r="AHP620" s="29"/>
      <c r="AHQ620" s="29"/>
      <c r="AHR620" s="29"/>
      <c r="AHS620" s="29"/>
      <c r="AHT620" s="29"/>
      <c r="AHU620" s="29"/>
      <c r="AHV620" s="29"/>
      <c r="AHW620" s="29"/>
      <c r="AHX620" s="29"/>
      <c r="AHY620" s="29"/>
      <c r="AHZ620" s="29"/>
      <c r="AIA620" s="29"/>
      <c r="AIB620" s="29"/>
      <c r="AIC620" s="29"/>
      <c r="AID620" s="29"/>
      <c r="AIE620" s="29"/>
      <c r="AIF620" s="29"/>
      <c r="AIG620" s="29"/>
      <c r="AIH620" s="29"/>
      <c r="AII620" s="29"/>
      <c r="AIJ620" s="29"/>
      <c r="AIK620" s="29"/>
      <c r="AIL620" s="29"/>
      <c r="AIM620" s="29"/>
      <c r="AIN620" s="29"/>
      <c r="AIO620" s="29"/>
      <c r="AIP620" s="29"/>
      <c r="AIQ620" s="29"/>
      <c r="AIR620" s="29"/>
      <c r="AIS620" s="29"/>
      <c r="AIT620" s="29"/>
      <c r="AIU620" s="29"/>
      <c r="AIV620" s="29"/>
      <c r="AIW620" s="29"/>
      <c r="AIX620" s="29"/>
      <c r="AIY620" s="29"/>
      <c r="AIZ620" s="29"/>
      <c r="AJA620" s="29"/>
      <c r="AJB620" s="29"/>
      <c r="AJC620" s="29"/>
      <c r="AJD620" s="29"/>
      <c r="AJE620" s="29"/>
      <c r="AJF620" s="29"/>
      <c r="AJG620" s="29"/>
      <c r="AJH620" s="29"/>
      <c r="AJI620" s="29"/>
      <c r="AJJ620" s="29"/>
      <c r="AJK620" s="29"/>
      <c r="AJL620" s="29"/>
      <c r="AJM620" s="29"/>
      <c r="AJN620" s="29"/>
      <c r="AJO620" s="29"/>
      <c r="AJP620" s="29"/>
      <c r="AJQ620" s="29"/>
      <c r="AJR620" s="29"/>
      <c r="AJS620" s="29"/>
      <c r="AJT620" s="29"/>
      <c r="AJU620" s="29"/>
      <c r="AJV620" s="29"/>
      <c r="AJW620" s="29"/>
      <c r="AJX620" s="29"/>
      <c r="AJY620" s="29"/>
      <c r="AJZ620" s="29"/>
      <c r="AKA620" s="29"/>
      <c r="AKB620" s="29"/>
      <c r="AKC620" s="29"/>
      <c r="AKD620" s="29"/>
      <c r="AKE620" s="29"/>
      <c r="AKF620" s="29"/>
      <c r="AKG620" s="29"/>
      <c r="AKH620" s="29"/>
      <c r="AKI620" s="29"/>
      <c r="AKJ620" s="29"/>
      <c r="AKK620" s="29"/>
      <c r="AKL620" s="29"/>
      <c r="AKM620" s="29"/>
      <c r="AKN620" s="29"/>
      <c r="AKO620" s="29"/>
      <c r="AKP620" s="29"/>
      <c r="AKQ620" s="29"/>
      <c r="AKR620" s="29"/>
      <c r="AKS620" s="29"/>
      <c r="AKT620" s="29"/>
      <c r="AKU620" s="29"/>
      <c r="AKV620" s="29"/>
      <c r="AKW620" s="29"/>
      <c r="AKX620" s="29"/>
      <c r="AKY620" s="29"/>
      <c r="AKZ620" s="29"/>
      <c r="ALA620" s="29"/>
      <c r="ALB620" s="29"/>
      <c r="ALC620" s="29"/>
      <c r="ALD620" s="29"/>
      <c r="ALE620" s="29"/>
      <c r="ALF620" s="29"/>
      <c r="ALG620" s="29"/>
      <c r="ALH620" s="29"/>
      <c r="ALI620" s="29"/>
      <c r="ALJ620" s="29"/>
      <c r="ALK620" s="29"/>
      <c r="ALL620" s="29"/>
      <c r="ALM620" s="29"/>
      <c r="ALN620" s="29"/>
      <c r="ALO620" s="29"/>
      <c r="ALP620" s="29"/>
      <c r="ALQ620" s="29"/>
      <c r="ALR620" s="29"/>
      <c r="ALS620" s="29"/>
      <c r="ALT620" s="29"/>
      <c r="ALU620" s="29"/>
      <c r="ALV620" s="29"/>
      <c r="ALW620" s="29"/>
      <c r="ALX620" s="29"/>
      <c r="ALY620" s="29"/>
      <c r="ALZ620" s="29"/>
      <c r="AMA620" s="29"/>
      <c r="AMB620" s="29"/>
      <c r="AMC620" s="29"/>
      <c r="AMD620" s="29"/>
      <c r="AME620" s="29"/>
      <c r="AMF620" s="29"/>
      <c r="AMG620" s="29"/>
      <c r="AMH620" s="29"/>
      <c r="AMI620" s="29"/>
      <c r="AMJ620" s="29"/>
      <c r="AMK620" s="29"/>
      <c r="AML620" s="29"/>
      <c r="AMM620" s="29"/>
      <c r="AMN620" s="29"/>
      <c r="AMO620" s="29"/>
      <c r="AMP620" s="29"/>
      <c r="AMQ620" s="29"/>
      <c r="AMR620" s="29"/>
      <c r="AMS620" s="29"/>
      <c r="AMT620" s="29"/>
      <c r="AMU620" s="29"/>
      <c r="AMV620" s="29"/>
      <c r="AMW620" s="29"/>
      <c r="AMX620" s="29"/>
    </row>
    <row r="621" spans="1:1038" s="18" customFormat="1" x14ac:dyDescent="0.25">
      <c r="C621" t="s">
        <v>724</v>
      </c>
      <c r="D621" t="s">
        <v>724</v>
      </c>
      <c r="E621">
        <v>0</v>
      </c>
      <c r="F621" s="138">
        <v>0</v>
      </c>
      <c r="G621" t="str">
        <f>X621</f>
        <v>GE2012</v>
      </c>
      <c r="H621" s="138">
        <v>0</v>
      </c>
      <c r="I621" t="s">
        <v>815</v>
      </c>
      <c r="J621" s="138">
        <v>0</v>
      </c>
      <c r="K621" s="220">
        <v>0</v>
      </c>
      <c r="L621" s="91" t="s">
        <v>188</v>
      </c>
      <c r="M621" s="32"/>
      <c r="N621" s="75"/>
      <c r="O621" s="12"/>
      <c r="P621" s="62"/>
      <c r="Q621" s="62"/>
      <c r="R621" s="135"/>
      <c r="S621" s="135"/>
      <c r="T621" s="21"/>
      <c r="U621" s="114"/>
      <c r="V621" s="30"/>
      <c r="W621" s="80"/>
      <c r="X621" s="85" t="s">
        <v>213</v>
      </c>
      <c r="Y621" s="113"/>
      <c r="Z621" s="45"/>
      <c r="AA621" s="47"/>
      <c r="AB621" s="44"/>
      <c r="AC621" s="124"/>
      <c r="AD621" s="126"/>
      <c r="AE621" s="80"/>
      <c r="AF621" s="127"/>
      <c r="AG621" s="124"/>
      <c r="AH621"/>
      <c r="AI621"/>
      <c r="AJ621"/>
      <c r="AK621"/>
      <c r="AL621"/>
      <c r="AM621"/>
      <c r="AN621"/>
      <c r="AO621"/>
      <c r="AP621"/>
      <c r="AQ621"/>
      <c r="AR621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/>
      <c r="DV621" s="29"/>
      <c r="DW621" s="29"/>
      <c r="DX621" s="29"/>
      <c r="DY621" s="29"/>
      <c r="DZ621" s="29"/>
      <c r="EA621" s="29"/>
      <c r="EB621" s="29"/>
      <c r="EC621" s="29"/>
      <c r="ED621" s="29"/>
      <c r="EE621" s="29"/>
      <c r="EF621" s="29"/>
      <c r="EG621" s="29"/>
      <c r="EH621" s="29"/>
      <c r="EI621" s="29"/>
      <c r="EJ621" s="29"/>
      <c r="EK621" s="29"/>
      <c r="EL621" s="29"/>
      <c r="EM621" s="29"/>
      <c r="EN621" s="29"/>
      <c r="EO621" s="29"/>
      <c r="EP621" s="29"/>
      <c r="EQ621" s="29"/>
      <c r="ER621" s="29"/>
      <c r="ES621" s="29"/>
      <c r="ET621" s="29"/>
      <c r="EU621" s="29"/>
      <c r="EV621" s="29"/>
      <c r="EW621" s="29"/>
      <c r="EX621" s="29"/>
      <c r="EY621" s="29"/>
      <c r="EZ621" s="29"/>
      <c r="FA621" s="29"/>
      <c r="FB621" s="29"/>
      <c r="FC621" s="29"/>
      <c r="FD621" s="29"/>
      <c r="FE621" s="29"/>
      <c r="FF621" s="29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  <c r="FR621" s="29"/>
      <c r="FS621" s="29"/>
      <c r="FT621" s="29"/>
      <c r="FU621" s="29"/>
      <c r="FV621" s="29"/>
      <c r="FW621" s="29"/>
      <c r="FX621" s="29"/>
      <c r="FY621" s="29"/>
      <c r="FZ621" s="29"/>
      <c r="GA621" s="29"/>
      <c r="GB621" s="29"/>
      <c r="GC621" s="29"/>
      <c r="GD621" s="29"/>
      <c r="GE621" s="29"/>
      <c r="GF621" s="29"/>
      <c r="GG621" s="29"/>
      <c r="GH621" s="29"/>
      <c r="GI621" s="29"/>
      <c r="GJ621" s="29"/>
      <c r="GK621" s="29"/>
      <c r="GL621" s="29"/>
      <c r="GM621" s="29"/>
      <c r="GN621" s="29"/>
      <c r="GO621" s="29"/>
      <c r="GP621" s="29"/>
      <c r="GQ621" s="29"/>
      <c r="GR621" s="29"/>
      <c r="GS621" s="29"/>
      <c r="GT621" s="29"/>
      <c r="GU621" s="29"/>
      <c r="GV621" s="29"/>
      <c r="GW621" s="29"/>
      <c r="GX621" s="29"/>
      <c r="GY621" s="29"/>
      <c r="GZ621" s="29"/>
      <c r="HA621" s="29"/>
      <c r="HB621" s="29"/>
      <c r="HC621" s="29"/>
      <c r="HD621" s="29"/>
      <c r="HE621" s="29"/>
      <c r="HF621" s="29"/>
      <c r="HG621" s="29"/>
      <c r="HH621" s="29"/>
      <c r="HI621" s="29"/>
      <c r="HJ621" s="29"/>
      <c r="HK621" s="29"/>
      <c r="HL621" s="29"/>
      <c r="HM621" s="29"/>
      <c r="HN621" s="29"/>
      <c r="HO621" s="29"/>
      <c r="HP621" s="29"/>
      <c r="HQ621" s="29"/>
      <c r="HR621" s="29"/>
      <c r="HS621" s="29"/>
      <c r="HT621" s="29"/>
      <c r="HU621" s="29"/>
      <c r="HV621" s="29"/>
      <c r="HW621" s="29"/>
      <c r="HX621" s="29"/>
      <c r="HY621" s="29"/>
      <c r="HZ621" s="29"/>
      <c r="IA621" s="29"/>
      <c r="IB621" s="29"/>
      <c r="IC621" s="29"/>
      <c r="ID621" s="29"/>
      <c r="IE621" s="29"/>
      <c r="IF621" s="29"/>
      <c r="IG621" s="29"/>
      <c r="IH621" s="29"/>
      <c r="II621" s="29"/>
      <c r="IJ621" s="29"/>
      <c r="IK621" s="29"/>
      <c r="IL621" s="29"/>
      <c r="IM621" s="29"/>
      <c r="IN621" s="29"/>
      <c r="IO621" s="29"/>
      <c r="IP621" s="29"/>
      <c r="IQ621" s="29"/>
      <c r="IR621" s="29"/>
      <c r="IS621" s="29"/>
      <c r="IT621" s="29"/>
      <c r="IU621" s="29"/>
      <c r="IV621" s="29"/>
      <c r="IW621" s="29"/>
      <c r="IX621" s="29"/>
      <c r="IY621" s="29"/>
      <c r="IZ621" s="29"/>
      <c r="JA621" s="29"/>
      <c r="JB621" s="29"/>
      <c r="JC621" s="29"/>
      <c r="JD621" s="29"/>
      <c r="JE621" s="29"/>
      <c r="JF621" s="29"/>
      <c r="JG621" s="29"/>
      <c r="JH621" s="29"/>
      <c r="JI621" s="29"/>
      <c r="JJ621" s="29"/>
      <c r="JK621" s="29"/>
      <c r="JL621" s="29"/>
      <c r="JM621" s="29"/>
      <c r="JN621" s="29"/>
      <c r="JO621" s="29"/>
      <c r="JP621" s="29"/>
      <c r="JQ621" s="29"/>
      <c r="JR621" s="29"/>
      <c r="JS621" s="29"/>
      <c r="JT621" s="29"/>
      <c r="JU621" s="29"/>
      <c r="JV621" s="29"/>
      <c r="JW621" s="29"/>
      <c r="JX621" s="29"/>
      <c r="JY621" s="29"/>
      <c r="JZ621" s="29"/>
      <c r="KA621" s="29"/>
      <c r="KB621" s="29"/>
      <c r="KC621" s="29"/>
      <c r="KD621" s="29"/>
      <c r="KE621" s="29"/>
      <c r="KF621" s="29"/>
      <c r="KG621" s="29"/>
      <c r="KH621" s="29"/>
      <c r="KI621" s="29"/>
      <c r="KJ621" s="29"/>
      <c r="KK621" s="29"/>
      <c r="KL621" s="29"/>
      <c r="KM621" s="29"/>
      <c r="KN621" s="29"/>
      <c r="KO621" s="29"/>
      <c r="KP621" s="29"/>
      <c r="KQ621" s="29"/>
      <c r="KR621" s="29"/>
      <c r="KS621" s="29"/>
      <c r="KT621" s="29"/>
      <c r="KU621" s="29"/>
      <c r="KV621" s="29"/>
      <c r="KW621" s="29"/>
      <c r="KX621" s="29"/>
      <c r="KY621" s="29"/>
      <c r="KZ621" s="29"/>
      <c r="LA621" s="29"/>
      <c r="LB621" s="29"/>
      <c r="LC621" s="29"/>
      <c r="LD621" s="29"/>
      <c r="LE621" s="29"/>
      <c r="LF621" s="29"/>
      <c r="LG621" s="29"/>
      <c r="LH621" s="29"/>
      <c r="LI621" s="29"/>
      <c r="LJ621" s="29"/>
      <c r="LK621" s="29"/>
      <c r="LL621" s="29"/>
      <c r="LM621" s="29"/>
      <c r="LN621" s="29"/>
      <c r="LO621" s="29"/>
      <c r="LP621" s="29"/>
      <c r="LQ621" s="29"/>
      <c r="LR621" s="29"/>
      <c r="LS621" s="29"/>
      <c r="LT621" s="29"/>
      <c r="LU621" s="29"/>
      <c r="LV621" s="29"/>
      <c r="LW621" s="29"/>
      <c r="LX621" s="29"/>
      <c r="LY621" s="29"/>
      <c r="LZ621" s="29"/>
      <c r="MA621" s="29"/>
      <c r="MB621" s="29"/>
      <c r="MC621" s="29"/>
      <c r="MD621" s="29"/>
      <c r="ME621" s="29"/>
      <c r="MF621" s="29"/>
      <c r="MG621" s="29"/>
      <c r="MH621" s="29"/>
      <c r="MI621" s="29"/>
      <c r="MJ621" s="29"/>
      <c r="MK621" s="29"/>
      <c r="ML621" s="29"/>
      <c r="MM621" s="29"/>
      <c r="MN621" s="29"/>
      <c r="MO621" s="29"/>
      <c r="MP621" s="29"/>
      <c r="MQ621" s="29"/>
      <c r="MR621" s="29"/>
      <c r="MS621" s="29"/>
      <c r="MT621" s="29"/>
      <c r="MU621" s="29"/>
      <c r="MV621" s="29"/>
      <c r="MW621" s="29"/>
      <c r="MX621" s="29"/>
      <c r="MY621" s="29"/>
      <c r="MZ621" s="29"/>
      <c r="NA621" s="29"/>
      <c r="NB621" s="29"/>
      <c r="NC621" s="29"/>
      <c r="ND621" s="29"/>
      <c r="NE621" s="29"/>
      <c r="NF621" s="29"/>
      <c r="NG621" s="29"/>
      <c r="NH621" s="29"/>
      <c r="NI621" s="29"/>
      <c r="NJ621" s="29"/>
      <c r="NK621" s="29"/>
      <c r="NL621" s="29"/>
      <c r="NM621" s="29"/>
      <c r="NN621" s="29"/>
      <c r="NO621" s="29"/>
      <c r="NP621" s="29"/>
      <c r="NQ621" s="29"/>
      <c r="NR621" s="29"/>
      <c r="NS621" s="29"/>
      <c r="NT621" s="29"/>
      <c r="NU621" s="29"/>
      <c r="NV621" s="29"/>
      <c r="NW621" s="29"/>
      <c r="NX621" s="29"/>
      <c r="NY621" s="29"/>
      <c r="NZ621" s="29"/>
      <c r="OA621" s="29"/>
      <c r="OB621" s="29"/>
      <c r="OC621" s="29"/>
      <c r="OD621" s="29"/>
      <c r="OE621" s="29"/>
      <c r="OF621" s="29"/>
      <c r="OG621" s="29"/>
      <c r="OH621" s="29"/>
      <c r="OI621" s="29"/>
      <c r="OJ621" s="29"/>
      <c r="OK621" s="29"/>
      <c r="OL621" s="29"/>
      <c r="OM621" s="29"/>
      <c r="ON621" s="29"/>
      <c r="OO621" s="29"/>
      <c r="OP621" s="29"/>
      <c r="OQ621" s="29"/>
      <c r="OR621" s="29"/>
      <c r="OS621" s="29"/>
      <c r="OT621" s="29"/>
      <c r="OU621" s="29"/>
      <c r="OV621" s="29"/>
      <c r="OW621" s="29"/>
      <c r="OX621" s="29"/>
      <c r="OY621" s="29"/>
      <c r="OZ621" s="29"/>
      <c r="PA621" s="29"/>
      <c r="PB621" s="29"/>
      <c r="PC621" s="29"/>
      <c r="PD621" s="29"/>
      <c r="PE621" s="29"/>
      <c r="PF621" s="29"/>
      <c r="PG621" s="29"/>
      <c r="PH621" s="29"/>
      <c r="PI621" s="29"/>
      <c r="PJ621" s="29"/>
      <c r="PK621" s="29"/>
      <c r="PL621" s="29"/>
      <c r="PM621" s="29"/>
      <c r="PN621" s="29"/>
      <c r="PO621" s="29"/>
      <c r="PP621" s="29"/>
      <c r="PQ621" s="29"/>
      <c r="PR621" s="29"/>
      <c r="PS621" s="29"/>
      <c r="PT621" s="29"/>
      <c r="PU621" s="29"/>
      <c r="PV621" s="29"/>
      <c r="PW621" s="29"/>
      <c r="PX621" s="29"/>
      <c r="PY621" s="29"/>
      <c r="PZ621" s="29"/>
      <c r="QA621" s="29"/>
      <c r="QB621" s="29"/>
      <c r="QC621" s="29"/>
      <c r="QD621" s="29"/>
      <c r="QE621" s="29"/>
      <c r="QF621" s="29"/>
      <c r="QG621" s="29"/>
      <c r="QH621" s="29"/>
      <c r="QI621" s="29"/>
      <c r="QJ621" s="29"/>
      <c r="QK621" s="29"/>
      <c r="QL621" s="29"/>
      <c r="QM621" s="29"/>
      <c r="QN621" s="29"/>
      <c r="QO621" s="29"/>
      <c r="QP621" s="29"/>
      <c r="QQ621" s="29"/>
      <c r="QR621" s="29"/>
      <c r="QS621" s="29"/>
      <c r="QT621" s="29"/>
      <c r="QU621" s="29"/>
      <c r="QV621" s="29"/>
      <c r="QW621" s="29"/>
      <c r="QX621" s="29"/>
      <c r="QY621" s="29"/>
      <c r="QZ621" s="29"/>
      <c r="RA621" s="29"/>
      <c r="RB621" s="29"/>
      <c r="RC621" s="29"/>
      <c r="RD621" s="29"/>
      <c r="RE621" s="29"/>
      <c r="RF621" s="29"/>
      <c r="RG621" s="29"/>
      <c r="RH621" s="29"/>
      <c r="RI621" s="29"/>
      <c r="RJ621" s="29"/>
      <c r="RK621" s="29"/>
      <c r="RL621" s="29"/>
      <c r="RM621" s="29"/>
      <c r="RN621" s="29"/>
      <c r="RO621" s="29"/>
      <c r="RP621" s="29"/>
      <c r="RQ621" s="29"/>
      <c r="RR621" s="29"/>
      <c r="RS621" s="29"/>
      <c r="RT621" s="29"/>
      <c r="RU621" s="29"/>
      <c r="RV621" s="29"/>
      <c r="RW621" s="29"/>
      <c r="RX621" s="29"/>
      <c r="RY621" s="29"/>
      <c r="RZ621" s="29"/>
      <c r="SA621" s="29"/>
      <c r="SB621" s="29"/>
      <c r="SC621" s="29"/>
      <c r="SD621" s="29"/>
      <c r="SE621" s="29"/>
      <c r="SF621" s="29"/>
      <c r="SG621" s="29"/>
      <c r="SH621" s="29"/>
      <c r="SI621" s="29"/>
      <c r="SJ621" s="29"/>
      <c r="SK621" s="29"/>
      <c r="SL621" s="29"/>
      <c r="SM621" s="29"/>
      <c r="SN621" s="29"/>
      <c r="SO621" s="29"/>
      <c r="SP621" s="29"/>
      <c r="SQ621" s="29"/>
      <c r="SR621" s="29"/>
      <c r="SS621" s="29"/>
      <c r="ST621" s="29"/>
      <c r="SU621" s="29"/>
      <c r="SV621" s="29"/>
      <c r="SW621" s="29"/>
      <c r="SX621" s="29"/>
      <c r="SY621" s="29"/>
      <c r="SZ621" s="29"/>
      <c r="TA621" s="29"/>
      <c r="TB621" s="29"/>
      <c r="TC621" s="29"/>
      <c r="TD621" s="29"/>
      <c r="TE621" s="29"/>
      <c r="TF621" s="29"/>
      <c r="TG621" s="29"/>
      <c r="TH621" s="29"/>
      <c r="TI621" s="29"/>
      <c r="TJ621" s="29"/>
      <c r="TK621" s="29"/>
      <c r="TL621" s="29"/>
      <c r="TM621" s="29"/>
      <c r="TN621" s="29"/>
      <c r="TO621" s="29"/>
      <c r="TP621" s="29"/>
      <c r="TQ621" s="29"/>
      <c r="TR621" s="29"/>
      <c r="TS621" s="29"/>
      <c r="TT621" s="29"/>
      <c r="TU621" s="29"/>
      <c r="TV621" s="29"/>
      <c r="TW621" s="29"/>
      <c r="TX621" s="29"/>
      <c r="TY621" s="29"/>
      <c r="TZ621" s="29"/>
      <c r="UA621" s="29"/>
      <c r="UB621" s="29"/>
      <c r="UC621" s="29"/>
      <c r="UD621" s="29"/>
      <c r="UE621" s="29"/>
      <c r="UF621" s="29"/>
      <c r="UG621" s="29"/>
      <c r="UH621" s="29"/>
      <c r="UI621" s="29"/>
      <c r="UJ621" s="29"/>
      <c r="UK621" s="29"/>
      <c r="UL621" s="29"/>
      <c r="UM621" s="29"/>
      <c r="UN621" s="29"/>
      <c r="UO621" s="29"/>
      <c r="UP621" s="29"/>
      <c r="UQ621" s="29"/>
      <c r="UR621" s="29"/>
      <c r="US621" s="29"/>
      <c r="UT621" s="29"/>
      <c r="UU621" s="29"/>
      <c r="UV621" s="29"/>
      <c r="UW621" s="29"/>
      <c r="UX621" s="29"/>
      <c r="UY621" s="29"/>
      <c r="UZ621" s="29"/>
      <c r="VA621" s="29"/>
      <c r="VB621" s="29"/>
      <c r="VC621" s="29"/>
      <c r="VD621" s="29"/>
      <c r="VE621" s="29"/>
      <c r="VF621" s="29"/>
      <c r="VG621" s="29"/>
      <c r="VH621" s="29"/>
      <c r="VI621" s="29"/>
      <c r="VJ621" s="29"/>
      <c r="VK621" s="29"/>
      <c r="VL621" s="29"/>
      <c r="VM621" s="29"/>
      <c r="VN621" s="29"/>
      <c r="VO621" s="29"/>
      <c r="VP621" s="29"/>
      <c r="VQ621" s="29"/>
      <c r="VR621" s="29"/>
      <c r="VS621" s="29"/>
      <c r="VT621" s="29"/>
      <c r="VU621" s="29"/>
      <c r="VV621" s="29"/>
      <c r="VW621" s="29"/>
      <c r="VX621" s="29"/>
      <c r="VY621" s="29"/>
      <c r="VZ621" s="29"/>
      <c r="WA621" s="29"/>
      <c r="WB621" s="29"/>
      <c r="WC621" s="29"/>
      <c r="WD621" s="29"/>
      <c r="WE621" s="29"/>
      <c r="WF621" s="29"/>
      <c r="WG621" s="29"/>
      <c r="WH621" s="29"/>
      <c r="WI621" s="29"/>
      <c r="WJ621" s="29"/>
      <c r="WK621" s="29"/>
      <c r="WL621" s="29"/>
      <c r="WM621" s="29"/>
      <c r="WN621" s="29"/>
      <c r="WO621" s="29"/>
      <c r="WP621" s="29"/>
      <c r="WQ621" s="29"/>
      <c r="WR621" s="29"/>
      <c r="WS621" s="29"/>
      <c r="WT621" s="29"/>
      <c r="WU621" s="29"/>
      <c r="WV621" s="29"/>
      <c r="WW621" s="29"/>
      <c r="WX621" s="29"/>
      <c r="WY621" s="29"/>
      <c r="WZ621" s="29"/>
      <c r="XA621" s="29"/>
      <c r="XB621" s="29"/>
      <c r="XC621" s="29"/>
      <c r="XD621" s="29"/>
      <c r="XE621" s="29"/>
      <c r="XF621" s="29"/>
      <c r="XG621" s="29"/>
      <c r="XH621" s="29"/>
      <c r="XI621" s="29"/>
      <c r="XJ621" s="29"/>
      <c r="XK621" s="29"/>
      <c r="XL621" s="29"/>
      <c r="XM621" s="29"/>
      <c r="XN621" s="29"/>
      <c r="XO621" s="29"/>
      <c r="XP621" s="29"/>
      <c r="XQ621" s="29"/>
      <c r="XR621" s="29"/>
      <c r="XS621" s="29"/>
      <c r="XT621" s="29"/>
      <c r="XU621" s="29"/>
      <c r="XV621" s="29"/>
      <c r="XW621" s="29"/>
      <c r="XX621" s="29"/>
      <c r="XY621" s="29"/>
      <c r="XZ621" s="29"/>
      <c r="YA621" s="29"/>
      <c r="YB621" s="29"/>
      <c r="YC621" s="29"/>
      <c r="YD621" s="29"/>
      <c r="YE621" s="29"/>
      <c r="YF621" s="29"/>
      <c r="YG621" s="29"/>
      <c r="YH621" s="29"/>
      <c r="YI621" s="29"/>
      <c r="YJ621" s="29"/>
      <c r="YK621" s="29"/>
      <c r="YL621" s="29"/>
      <c r="YM621" s="29"/>
      <c r="YN621" s="29"/>
      <c r="YO621" s="29"/>
      <c r="YP621" s="29"/>
      <c r="YQ621" s="29"/>
      <c r="YR621" s="29"/>
      <c r="YS621" s="29"/>
      <c r="YT621" s="29"/>
      <c r="YU621" s="29"/>
      <c r="YV621" s="29"/>
      <c r="YW621" s="29"/>
      <c r="YX621" s="29"/>
      <c r="YY621" s="29"/>
      <c r="YZ621" s="29"/>
      <c r="ZA621" s="29"/>
      <c r="ZB621" s="29"/>
      <c r="ZC621" s="29"/>
      <c r="ZD621" s="29"/>
      <c r="ZE621" s="29"/>
      <c r="ZF621" s="29"/>
      <c r="ZG621" s="29"/>
      <c r="ZH621" s="29"/>
      <c r="ZI621" s="29"/>
      <c r="ZJ621" s="29"/>
      <c r="ZK621" s="29"/>
      <c r="ZL621" s="29"/>
      <c r="ZM621" s="29"/>
      <c r="ZN621" s="29"/>
      <c r="ZO621" s="29"/>
      <c r="ZP621" s="29"/>
      <c r="ZQ621" s="29"/>
      <c r="ZR621" s="29"/>
      <c r="ZS621" s="29"/>
      <c r="ZT621" s="29"/>
      <c r="ZU621" s="29"/>
      <c r="ZV621" s="29"/>
      <c r="ZW621" s="29"/>
      <c r="ZX621" s="29"/>
      <c r="ZY621" s="29"/>
      <c r="ZZ621" s="29"/>
      <c r="AAA621" s="29"/>
      <c r="AAB621" s="29"/>
      <c r="AAC621" s="29"/>
      <c r="AAD621" s="29"/>
      <c r="AAE621" s="29"/>
      <c r="AAF621" s="29"/>
      <c r="AAG621" s="29"/>
      <c r="AAH621" s="29"/>
      <c r="AAI621" s="29"/>
      <c r="AAJ621" s="29"/>
      <c r="AAK621" s="29"/>
      <c r="AAL621" s="29"/>
      <c r="AAM621" s="29"/>
      <c r="AAN621" s="29"/>
      <c r="AAO621" s="29"/>
      <c r="AAP621" s="29"/>
      <c r="AAQ621" s="29"/>
      <c r="AAR621" s="29"/>
      <c r="AAS621" s="29"/>
      <c r="AAT621" s="29"/>
      <c r="AAU621" s="29"/>
      <c r="AAV621" s="29"/>
      <c r="AAW621" s="29"/>
      <c r="AAX621" s="29"/>
      <c r="AAY621" s="29"/>
      <c r="AAZ621" s="29"/>
      <c r="ABA621" s="29"/>
      <c r="ABB621" s="29"/>
      <c r="ABC621" s="29"/>
      <c r="ABD621" s="29"/>
      <c r="ABE621" s="29"/>
      <c r="ABF621" s="29"/>
      <c r="ABG621" s="29"/>
      <c r="ABH621" s="29"/>
      <c r="ABI621" s="29"/>
      <c r="ABJ621" s="29"/>
      <c r="ABK621" s="29"/>
      <c r="ABL621" s="29"/>
      <c r="ABM621" s="29"/>
      <c r="ABN621" s="29"/>
      <c r="ABO621" s="29"/>
      <c r="ABP621" s="29"/>
      <c r="ABQ621" s="29"/>
      <c r="ABR621" s="29"/>
      <c r="ABS621" s="29"/>
      <c r="ABT621" s="29"/>
      <c r="ABU621" s="29"/>
      <c r="ABV621" s="29"/>
      <c r="ABW621" s="29"/>
      <c r="ABX621" s="29"/>
      <c r="ABY621" s="29"/>
      <c r="ABZ621" s="29"/>
      <c r="ACA621" s="29"/>
      <c r="ACB621" s="29"/>
      <c r="ACC621" s="29"/>
      <c r="ACD621" s="29"/>
      <c r="ACE621" s="29"/>
      <c r="ACF621" s="29"/>
      <c r="ACG621" s="29"/>
      <c r="ACH621" s="29"/>
      <c r="ACI621" s="29"/>
      <c r="ACJ621" s="29"/>
      <c r="ACK621" s="29"/>
      <c r="ACL621" s="29"/>
      <c r="ACM621" s="29"/>
      <c r="ACN621" s="29"/>
      <c r="ACO621" s="29"/>
      <c r="ACP621" s="29"/>
      <c r="ACQ621" s="29"/>
      <c r="ACR621" s="29"/>
      <c r="ACS621" s="29"/>
      <c r="ACT621" s="29"/>
      <c r="ACU621" s="29"/>
      <c r="ACV621" s="29"/>
      <c r="ACW621" s="29"/>
      <c r="ACX621" s="29"/>
      <c r="ACY621" s="29"/>
      <c r="ACZ621" s="29"/>
      <c r="ADA621" s="29"/>
      <c r="ADB621" s="29"/>
      <c r="ADC621" s="29"/>
      <c r="ADD621" s="29"/>
      <c r="ADE621" s="29"/>
      <c r="ADF621" s="29"/>
      <c r="ADG621" s="29"/>
      <c r="ADH621" s="29"/>
      <c r="ADI621" s="29"/>
      <c r="ADJ621" s="29"/>
      <c r="ADK621" s="29"/>
      <c r="ADL621" s="29"/>
      <c r="ADM621" s="29"/>
      <c r="ADN621" s="29"/>
      <c r="ADO621" s="29"/>
      <c r="ADP621" s="29"/>
      <c r="ADQ621" s="29"/>
      <c r="ADR621" s="29"/>
      <c r="ADS621" s="29"/>
      <c r="ADT621" s="29"/>
      <c r="ADU621" s="29"/>
      <c r="ADV621" s="29"/>
      <c r="ADW621" s="29"/>
      <c r="ADX621" s="29"/>
      <c r="ADY621" s="29"/>
      <c r="ADZ621" s="29"/>
      <c r="AEA621" s="29"/>
      <c r="AEB621" s="29"/>
      <c r="AEC621" s="29"/>
      <c r="AED621" s="29"/>
      <c r="AEE621" s="29"/>
      <c r="AEF621" s="29"/>
      <c r="AEG621" s="29"/>
      <c r="AEH621" s="29"/>
      <c r="AEI621" s="29"/>
      <c r="AEJ621" s="29"/>
      <c r="AEK621" s="29"/>
      <c r="AEL621" s="29"/>
      <c r="AEM621" s="29"/>
      <c r="AEN621" s="29"/>
      <c r="AEO621" s="29"/>
      <c r="AEP621" s="29"/>
      <c r="AEQ621" s="29"/>
      <c r="AER621" s="29"/>
      <c r="AES621" s="29"/>
      <c r="AET621" s="29"/>
      <c r="AEU621" s="29"/>
      <c r="AEV621" s="29"/>
      <c r="AEW621" s="29"/>
      <c r="AEX621" s="29"/>
      <c r="AEY621" s="29"/>
      <c r="AEZ621" s="29"/>
      <c r="AFA621" s="29"/>
      <c r="AFB621" s="29"/>
      <c r="AFC621" s="29"/>
      <c r="AFD621" s="29"/>
      <c r="AFE621" s="29"/>
      <c r="AFF621" s="29"/>
      <c r="AFG621" s="29"/>
      <c r="AFH621" s="29"/>
      <c r="AFI621" s="29"/>
      <c r="AFJ621" s="29"/>
      <c r="AFK621" s="29"/>
      <c r="AFL621" s="29"/>
      <c r="AFM621" s="29"/>
      <c r="AFN621" s="29"/>
      <c r="AFO621" s="29"/>
      <c r="AFP621" s="29"/>
      <c r="AFQ621" s="29"/>
      <c r="AFR621" s="29"/>
      <c r="AFS621" s="29"/>
      <c r="AFT621" s="29"/>
      <c r="AFU621" s="29"/>
      <c r="AFV621" s="29"/>
      <c r="AFW621" s="29"/>
      <c r="AFX621" s="29"/>
      <c r="AFY621" s="29"/>
      <c r="AFZ621" s="29"/>
      <c r="AGA621" s="29"/>
      <c r="AGB621" s="29"/>
      <c r="AGC621" s="29"/>
      <c r="AGD621" s="29"/>
      <c r="AGE621" s="29"/>
      <c r="AGF621" s="29"/>
      <c r="AGG621" s="29"/>
      <c r="AGH621" s="29"/>
      <c r="AGI621" s="29"/>
      <c r="AGJ621" s="29"/>
      <c r="AGK621" s="29"/>
      <c r="AGL621" s="29"/>
      <c r="AGM621" s="29"/>
      <c r="AGN621" s="29"/>
      <c r="AGO621" s="29"/>
      <c r="AGP621" s="29"/>
      <c r="AGQ621" s="29"/>
      <c r="AGR621" s="29"/>
      <c r="AGS621" s="29"/>
      <c r="AGT621" s="29"/>
      <c r="AGU621" s="29"/>
      <c r="AGV621" s="29"/>
      <c r="AGW621" s="29"/>
      <c r="AGX621" s="29"/>
      <c r="AGY621" s="29"/>
      <c r="AGZ621" s="29"/>
      <c r="AHA621" s="29"/>
      <c r="AHB621" s="29"/>
      <c r="AHC621" s="29"/>
      <c r="AHD621" s="29"/>
      <c r="AHE621" s="29"/>
      <c r="AHF621" s="29"/>
      <c r="AHG621" s="29"/>
      <c r="AHH621" s="29"/>
      <c r="AHI621" s="29"/>
      <c r="AHJ621" s="29"/>
      <c r="AHK621" s="29"/>
      <c r="AHL621" s="29"/>
      <c r="AHM621" s="29"/>
      <c r="AHN621" s="29"/>
      <c r="AHO621" s="29"/>
      <c r="AHP621" s="29"/>
      <c r="AHQ621" s="29"/>
      <c r="AHR621" s="29"/>
      <c r="AHS621" s="29"/>
      <c r="AHT621" s="29"/>
      <c r="AHU621" s="29"/>
      <c r="AHV621" s="29"/>
      <c r="AHW621" s="29"/>
      <c r="AHX621" s="29"/>
      <c r="AHY621" s="29"/>
      <c r="AHZ621" s="29"/>
      <c r="AIA621" s="29"/>
      <c r="AIB621" s="29"/>
      <c r="AIC621" s="29"/>
      <c r="AID621" s="29"/>
      <c r="AIE621" s="29"/>
      <c r="AIF621" s="29"/>
      <c r="AIG621" s="29"/>
      <c r="AIH621" s="29"/>
      <c r="AII621" s="29"/>
      <c r="AIJ621" s="29"/>
      <c r="AIK621" s="29"/>
      <c r="AIL621" s="29"/>
      <c r="AIM621" s="29"/>
      <c r="AIN621" s="29"/>
      <c r="AIO621" s="29"/>
      <c r="AIP621" s="29"/>
      <c r="AIQ621" s="29"/>
      <c r="AIR621" s="29"/>
      <c r="AIS621" s="29"/>
      <c r="AIT621" s="29"/>
      <c r="AIU621" s="29"/>
      <c r="AIV621" s="29"/>
      <c r="AIW621" s="29"/>
      <c r="AIX621" s="29"/>
      <c r="AIY621" s="29"/>
      <c r="AIZ621" s="29"/>
      <c r="AJA621" s="29"/>
      <c r="AJB621" s="29"/>
      <c r="AJC621" s="29"/>
      <c r="AJD621" s="29"/>
      <c r="AJE621" s="29"/>
      <c r="AJF621" s="29"/>
      <c r="AJG621" s="29"/>
      <c r="AJH621" s="29"/>
      <c r="AJI621" s="29"/>
      <c r="AJJ621" s="29"/>
      <c r="AJK621" s="29"/>
      <c r="AJL621" s="29"/>
      <c r="AJM621" s="29"/>
      <c r="AJN621" s="29"/>
      <c r="AJO621" s="29"/>
      <c r="AJP621" s="29"/>
      <c r="AJQ621" s="29"/>
      <c r="AJR621" s="29"/>
      <c r="AJS621" s="29"/>
      <c r="AJT621" s="29"/>
      <c r="AJU621" s="29"/>
      <c r="AJV621" s="29"/>
      <c r="AJW621" s="29"/>
      <c r="AJX621" s="29"/>
      <c r="AJY621" s="29"/>
      <c r="AJZ621" s="29"/>
      <c r="AKA621" s="29"/>
      <c r="AKB621" s="29"/>
      <c r="AKC621" s="29"/>
      <c r="AKD621" s="29"/>
      <c r="AKE621" s="29"/>
      <c r="AKF621" s="29"/>
      <c r="AKG621" s="29"/>
      <c r="AKH621" s="29"/>
      <c r="AKI621" s="29"/>
      <c r="AKJ621" s="29"/>
      <c r="AKK621" s="29"/>
      <c r="AKL621" s="29"/>
      <c r="AKM621" s="29"/>
      <c r="AKN621" s="29"/>
      <c r="AKO621" s="29"/>
      <c r="AKP621" s="29"/>
      <c r="AKQ621" s="29"/>
      <c r="AKR621" s="29"/>
      <c r="AKS621" s="29"/>
      <c r="AKT621" s="29"/>
      <c r="AKU621" s="29"/>
      <c r="AKV621" s="29"/>
      <c r="AKW621" s="29"/>
      <c r="AKX621" s="29"/>
      <c r="AKY621" s="29"/>
      <c r="AKZ621" s="29"/>
      <c r="ALA621" s="29"/>
      <c r="ALB621" s="29"/>
      <c r="ALC621" s="29"/>
      <c r="ALD621" s="29"/>
      <c r="ALE621" s="29"/>
      <c r="ALF621" s="29"/>
      <c r="ALG621" s="29"/>
      <c r="ALH621" s="29"/>
      <c r="ALI621" s="29"/>
      <c r="ALJ621" s="29"/>
      <c r="ALK621" s="29"/>
      <c r="ALL621" s="29"/>
      <c r="ALM621" s="29"/>
      <c r="ALN621" s="29"/>
      <c r="ALO621" s="29"/>
      <c r="ALP621" s="29"/>
      <c r="ALQ621" s="29"/>
      <c r="ALR621" s="29"/>
      <c r="ALS621" s="29"/>
      <c r="ALT621" s="29"/>
      <c r="ALU621" s="29"/>
      <c r="ALV621" s="29"/>
      <c r="ALW621" s="29"/>
      <c r="ALX621" s="29"/>
      <c r="ALY621" s="29"/>
      <c r="ALZ621" s="29"/>
      <c r="AMA621" s="29"/>
      <c r="AMB621" s="29"/>
      <c r="AMC621" s="29"/>
      <c r="AMD621" s="29"/>
      <c r="AME621" s="29"/>
      <c r="AMF621" s="29"/>
      <c r="AMG621" s="29"/>
      <c r="AMH621" s="29"/>
      <c r="AMI621" s="29"/>
      <c r="AMJ621" s="29"/>
      <c r="AMK621" s="29"/>
      <c r="AML621" s="29"/>
      <c r="AMM621" s="29"/>
      <c r="AMN621" s="29"/>
      <c r="AMO621" s="29"/>
      <c r="AMP621" s="29"/>
      <c r="AMQ621" s="29"/>
      <c r="AMR621" s="29"/>
      <c r="AMS621" s="29"/>
      <c r="AMT621" s="29"/>
      <c r="AMU621" s="29"/>
      <c r="AMV621" s="29"/>
      <c r="AMW621" s="29"/>
      <c r="AMX621" s="29"/>
    </row>
    <row r="622" spans="1:1038" s="18" customFormat="1" x14ac:dyDescent="0.25">
      <c r="B622" t="s">
        <v>195</v>
      </c>
      <c r="J622" s="218"/>
      <c r="K622" s="218"/>
      <c r="M622" s="32"/>
      <c r="N622" s="52"/>
      <c r="O622"/>
      <c r="P622" s="53"/>
      <c r="Q622" s="60"/>
      <c r="R622" s="60"/>
      <c r="S622" s="60"/>
      <c r="T622" s="21"/>
      <c r="U622" s="22"/>
      <c r="V622" s="30"/>
      <c r="W622" s="80"/>
      <c r="X622" s="80"/>
      <c r="Y622" s="80"/>
      <c r="Z622" s="45"/>
      <c r="AA622" s="47"/>
      <c r="AB622" s="44"/>
      <c r="AC622"/>
      <c r="AD622"/>
      <c r="AE622" s="127"/>
      <c r="AF622" s="127"/>
      <c r="AG622"/>
      <c r="AH622"/>
      <c r="AI622"/>
      <c r="AJ622"/>
      <c r="AK622"/>
      <c r="AL622"/>
      <c r="AM622"/>
      <c r="AN622"/>
      <c r="AO622"/>
      <c r="AP622"/>
      <c r="AQ622"/>
      <c r="AR622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/>
      <c r="DV622" s="29"/>
      <c r="DW622" s="29"/>
      <c r="DX622" s="29"/>
      <c r="DY622" s="29"/>
      <c r="DZ622" s="29"/>
      <c r="EA622" s="29"/>
      <c r="EB622" s="29"/>
      <c r="EC622" s="29"/>
      <c r="ED622" s="29"/>
      <c r="EE622" s="29"/>
      <c r="EF622" s="29"/>
      <c r="EG622" s="29"/>
      <c r="EH622" s="29"/>
      <c r="EI622" s="29"/>
      <c r="EJ622" s="29"/>
      <c r="EK622" s="29"/>
      <c r="EL622" s="29"/>
      <c r="EM622" s="29"/>
      <c r="EN622" s="29"/>
      <c r="EO622" s="29"/>
      <c r="EP622" s="29"/>
      <c r="EQ622" s="29"/>
      <c r="ER622" s="29"/>
      <c r="ES622" s="29"/>
      <c r="ET622" s="29"/>
      <c r="EU622" s="29"/>
      <c r="EV622" s="29"/>
      <c r="EW622" s="29"/>
      <c r="EX622" s="29"/>
      <c r="EY622" s="29"/>
      <c r="EZ622" s="29"/>
      <c r="FA622" s="29"/>
      <c r="FB622" s="29"/>
      <c r="FC622" s="29"/>
      <c r="FD622" s="29"/>
      <c r="FE622" s="29"/>
      <c r="FF622" s="29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  <c r="FR622" s="29"/>
      <c r="FS622" s="29"/>
      <c r="FT622" s="29"/>
      <c r="FU622" s="29"/>
      <c r="FV622" s="29"/>
      <c r="FW622" s="29"/>
      <c r="FX622" s="29"/>
      <c r="FY622" s="29"/>
      <c r="FZ622" s="29"/>
      <c r="GA622" s="29"/>
      <c r="GB622" s="29"/>
      <c r="GC622" s="29"/>
      <c r="GD622" s="29"/>
      <c r="GE622" s="29"/>
      <c r="GF622" s="29"/>
      <c r="GG622" s="29"/>
      <c r="GH622" s="29"/>
      <c r="GI622" s="29"/>
      <c r="GJ622" s="29"/>
      <c r="GK622" s="29"/>
      <c r="GL622" s="29"/>
      <c r="GM622" s="29"/>
      <c r="GN622" s="29"/>
      <c r="GO622" s="29"/>
      <c r="GP622" s="29"/>
      <c r="GQ622" s="29"/>
      <c r="GR622" s="29"/>
      <c r="GS622" s="29"/>
      <c r="GT622" s="29"/>
      <c r="GU622" s="29"/>
      <c r="GV622" s="29"/>
      <c r="GW622" s="29"/>
      <c r="GX622" s="29"/>
      <c r="GY622" s="29"/>
      <c r="GZ622" s="29"/>
      <c r="HA622" s="29"/>
      <c r="HB622" s="29"/>
      <c r="HC622" s="29"/>
      <c r="HD622" s="29"/>
      <c r="HE622" s="29"/>
      <c r="HF622" s="29"/>
      <c r="HG622" s="29"/>
      <c r="HH622" s="29"/>
      <c r="HI622" s="29"/>
      <c r="HJ622" s="29"/>
      <c r="HK622" s="29"/>
      <c r="HL622" s="29"/>
      <c r="HM622" s="29"/>
      <c r="HN622" s="29"/>
      <c r="HO622" s="29"/>
      <c r="HP622" s="29"/>
      <c r="HQ622" s="29"/>
      <c r="HR622" s="29"/>
      <c r="HS622" s="29"/>
      <c r="HT622" s="29"/>
      <c r="HU622" s="29"/>
      <c r="HV622" s="29"/>
      <c r="HW622" s="29"/>
      <c r="HX622" s="29"/>
      <c r="HY622" s="29"/>
      <c r="HZ622" s="29"/>
      <c r="IA622" s="29"/>
      <c r="IB622" s="29"/>
      <c r="IC622" s="29"/>
      <c r="ID622" s="29"/>
      <c r="IE622" s="29"/>
      <c r="IF622" s="29"/>
      <c r="IG622" s="29"/>
      <c r="IH622" s="29"/>
      <c r="II622" s="29"/>
      <c r="IJ622" s="29"/>
      <c r="IK622" s="29"/>
      <c r="IL622" s="29"/>
      <c r="IM622" s="29"/>
      <c r="IN622" s="29"/>
      <c r="IO622" s="29"/>
      <c r="IP622" s="29"/>
      <c r="IQ622" s="29"/>
      <c r="IR622" s="29"/>
      <c r="IS622" s="29"/>
      <c r="IT622" s="29"/>
      <c r="IU622" s="29"/>
      <c r="IV622" s="29"/>
      <c r="IW622" s="29"/>
      <c r="IX622" s="29"/>
      <c r="IY622" s="29"/>
      <c r="IZ622" s="29"/>
      <c r="JA622" s="29"/>
      <c r="JB622" s="29"/>
      <c r="JC622" s="29"/>
      <c r="JD622" s="29"/>
      <c r="JE622" s="29"/>
      <c r="JF622" s="29"/>
      <c r="JG622" s="29"/>
      <c r="JH622" s="29"/>
      <c r="JI622" s="29"/>
      <c r="JJ622" s="29"/>
      <c r="JK622" s="29"/>
      <c r="JL622" s="29"/>
      <c r="JM622" s="29"/>
      <c r="JN622" s="29"/>
      <c r="JO622" s="29"/>
      <c r="JP622" s="29"/>
      <c r="JQ622" s="29"/>
      <c r="JR622" s="29"/>
      <c r="JS622" s="29"/>
      <c r="JT622" s="29"/>
      <c r="JU622" s="29"/>
      <c r="JV622" s="29"/>
      <c r="JW622" s="29"/>
      <c r="JX622" s="29"/>
      <c r="JY622" s="29"/>
      <c r="JZ622" s="29"/>
      <c r="KA622" s="29"/>
      <c r="KB622" s="29"/>
      <c r="KC622" s="29"/>
      <c r="KD622" s="29"/>
      <c r="KE622" s="29"/>
      <c r="KF622" s="29"/>
      <c r="KG622" s="29"/>
      <c r="KH622" s="29"/>
      <c r="KI622" s="29"/>
      <c r="KJ622" s="29"/>
      <c r="KK622" s="29"/>
      <c r="KL622" s="29"/>
      <c r="KM622" s="29"/>
      <c r="KN622" s="29"/>
      <c r="KO622" s="29"/>
      <c r="KP622" s="29"/>
      <c r="KQ622" s="29"/>
      <c r="KR622" s="29"/>
      <c r="KS622" s="29"/>
      <c r="KT622" s="29"/>
      <c r="KU622" s="29"/>
      <c r="KV622" s="29"/>
      <c r="KW622" s="29"/>
      <c r="KX622" s="29"/>
      <c r="KY622" s="29"/>
      <c r="KZ622" s="29"/>
      <c r="LA622" s="29"/>
      <c r="LB622" s="29"/>
      <c r="LC622" s="29"/>
      <c r="LD622" s="29"/>
      <c r="LE622" s="29"/>
      <c r="LF622" s="29"/>
      <c r="LG622" s="29"/>
      <c r="LH622" s="29"/>
      <c r="LI622" s="29"/>
      <c r="LJ622" s="29"/>
      <c r="LK622" s="29"/>
      <c r="LL622" s="29"/>
      <c r="LM622" s="29"/>
      <c r="LN622" s="29"/>
      <c r="LO622" s="29"/>
      <c r="LP622" s="29"/>
      <c r="LQ622" s="29"/>
      <c r="LR622" s="29"/>
      <c r="LS622" s="29"/>
      <c r="LT622" s="29"/>
      <c r="LU622" s="29"/>
      <c r="LV622" s="29"/>
      <c r="LW622" s="29"/>
      <c r="LX622" s="29"/>
      <c r="LY622" s="29"/>
      <c r="LZ622" s="29"/>
      <c r="MA622" s="29"/>
      <c r="MB622" s="29"/>
      <c r="MC622" s="29"/>
      <c r="MD622" s="29"/>
      <c r="ME622" s="29"/>
      <c r="MF622" s="29"/>
      <c r="MG622" s="29"/>
      <c r="MH622" s="29"/>
      <c r="MI622" s="29"/>
      <c r="MJ622" s="29"/>
      <c r="MK622" s="29"/>
      <c r="ML622" s="29"/>
      <c r="MM622" s="29"/>
      <c r="MN622" s="29"/>
      <c r="MO622" s="29"/>
      <c r="MP622" s="29"/>
      <c r="MQ622" s="29"/>
      <c r="MR622" s="29"/>
      <c r="MS622" s="29"/>
      <c r="MT622" s="29"/>
      <c r="MU622" s="29"/>
      <c r="MV622" s="29"/>
      <c r="MW622" s="29"/>
      <c r="MX622" s="29"/>
      <c r="MY622" s="29"/>
      <c r="MZ622" s="29"/>
      <c r="NA622" s="29"/>
      <c r="NB622" s="29"/>
      <c r="NC622" s="29"/>
      <c r="ND622" s="29"/>
      <c r="NE622" s="29"/>
      <c r="NF622" s="29"/>
      <c r="NG622" s="29"/>
      <c r="NH622" s="29"/>
      <c r="NI622" s="29"/>
      <c r="NJ622" s="29"/>
      <c r="NK622" s="29"/>
      <c r="NL622" s="29"/>
      <c r="NM622" s="29"/>
      <c r="NN622" s="29"/>
      <c r="NO622" s="29"/>
      <c r="NP622" s="29"/>
      <c r="NQ622" s="29"/>
      <c r="NR622" s="29"/>
      <c r="NS622" s="29"/>
      <c r="NT622" s="29"/>
      <c r="NU622" s="29"/>
      <c r="NV622" s="29"/>
      <c r="NW622" s="29"/>
      <c r="NX622" s="29"/>
      <c r="NY622" s="29"/>
      <c r="NZ622" s="29"/>
      <c r="OA622" s="29"/>
      <c r="OB622" s="29"/>
      <c r="OC622" s="29"/>
      <c r="OD622" s="29"/>
      <c r="OE622" s="29"/>
      <c r="OF622" s="29"/>
      <c r="OG622" s="29"/>
      <c r="OH622" s="29"/>
      <c r="OI622" s="29"/>
      <c r="OJ622" s="29"/>
      <c r="OK622" s="29"/>
      <c r="OL622" s="29"/>
      <c r="OM622" s="29"/>
      <c r="ON622" s="29"/>
      <c r="OO622" s="29"/>
      <c r="OP622" s="29"/>
      <c r="OQ622" s="29"/>
      <c r="OR622" s="29"/>
      <c r="OS622" s="29"/>
      <c r="OT622" s="29"/>
      <c r="OU622" s="29"/>
      <c r="OV622" s="29"/>
      <c r="OW622" s="29"/>
      <c r="OX622" s="29"/>
      <c r="OY622" s="29"/>
      <c r="OZ622" s="29"/>
      <c r="PA622" s="29"/>
      <c r="PB622" s="29"/>
      <c r="PC622" s="29"/>
      <c r="PD622" s="29"/>
      <c r="PE622" s="29"/>
      <c r="PF622" s="29"/>
      <c r="PG622" s="29"/>
      <c r="PH622" s="29"/>
      <c r="PI622" s="29"/>
      <c r="PJ622" s="29"/>
      <c r="PK622" s="29"/>
      <c r="PL622" s="29"/>
      <c r="PM622" s="29"/>
      <c r="PN622" s="29"/>
      <c r="PO622" s="29"/>
      <c r="PP622" s="29"/>
      <c r="PQ622" s="29"/>
      <c r="PR622" s="29"/>
      <c r="PS622" s="29"/>
      <c r="PT622" s="29"/>
      <c r="PU622" s="29"/>
      <c r="PV622" s="29"/>
      <c r="PW622" s="29"/>
      <c r="PX622" s="29"/>
      <c r="PY622" s="29"/>
      <c r="PZ622" s="29"/>
      <c r="QA622" s="29"/>
      <c r="QB622" s="29"/>
      <c r="QC622" s="29"/>
      <c r="QD622" s="29"/>
      <c r="QE622" s="29"/>
      <c r="QF622" s="29"/>
      <c r="QG622" s="29"/>
      <c r="QH622" s="29"/>
      <c r="QI622" s="29"/>
      <c r="QJ622" s="29"/>
      <c r="QK622" s="29"/>
      <c r="QL622" s="29"/>
      <c r="QM622" s="29"/>
      <c r="QN622" s="29"/>
      <c r="QO622" s="29"/>
      <c r="QP622" s="29"/>
      <c r="QQ622" s="29"/>
      <c r="QR622" s="29"/>
      <c r="QS622" s="29"/>
      <c r="QT622" s="29"/>
      <c r="QU622" s="29"/>
      <c r="QV622" s="29"/>
      <c r="QW622" s="29"/>
      <c r="QX622" s="29"/>
      <c r="QY622" s="29"/>
      <c r="QZ622" s="29"/>
      <c r="RA622" s="29"/>
      <c r="RB622" s="29"/>
      <c r="RC622" s="29"/>
      <c r="RD622" s="29"/>
      <c r="RE622" s="29"/>
      <c r="RF622" s="29"/>
      <c r="RG622" s="29"/>
      <c r="RH622" s="29"/>
      <c r="RI622" s="29"/>
      <c r="RJ622" s="29"/>
      <c r="RK622" s="29"/>
      <c r="RL622" s="29"/>
      <c r="RM622" s="29"/>
      <c r="RN622" s="29"/>
      <c r="RO622" s="29"/>
      <c r="RP622" s="29"/>
      <c r="RQ622" s="29"/>
      <c r="RR622" s="29"/>
      <c r="RS622" s="29"/>
      <c r="RT622" s="29"/>
      <c r="RU622" s="29"/>
      <c r="RV622" s="29"/>
      <c r="RW622" s="29"/>
      <c r="RX622" s="29"/>
      <c r="RY622" s="29"/>
      <c r="RZ622" s="29"/>
      <c r="SA622" s="29"/>
      <c r="SB622" s="29"/>
      <c r="SC622" s="29"/>
      <c r="SD622" s="29"/>
      <c r="SE622" s="29"/>
      <c r="SF622" s="29"/>
      <c r="SG622" s="29"/>
      <c r="SH622" s="29"/>
      <c r="SI622" s="29"/>
      <c r="SJ622" s="29"/>
      <c r="SK622" s="29"/>
      <c r="SL622" s="29"/>
      <c r="SM622" s="29"/>
      <c r="SN622" s="29"/>
      <c r="SO622" s="29"/>
      <c r="SP622" s="29"/>
      <c r="SQ622" s="29"/>
      <c r="SR622" s="29"/>
      <c r="SS622" s="29"/>
      <c r="ST622" s="29"/>
      <c r="SU622" s="29"/>
      <c r="SV622" s="29"/>
      <c r="SW622" s="29"/>
      <c r="SX622" s="29"/>
      <c r="SY622" s="29"/>
      <c r="SZ622" s="29"/>
      <c r="TA622" s="29"/>
      <c r="TB622" s="29"/>
      <c r="TC622" s="29"/>
      <c r="TD622" s="29"/>
      <c r="TE622" s="29"/>
      <c r="TF622" s="29"/>
      <c r="TG622" s="29"/>
      <c r="TH622" s="29"/>
      <c r="TI622" s="29"/>
      <c r="TJ622" s="29"/>
      <c r="TK622" s="29"/>
      <c r="TL622" s="29"/>
      <c r="TM622" s="29"/>
      <c r="TN622" s="29"/>
      <c r="TO622" s="29"/>
      <c r="TP622" s="29"/>
      <c r="TQ622" s="29"/>
      <c r="TR622" s="29"/>
      <c r="TS622" s="29"/>
      <c r="TT622" s="29"/>
      <c r="TU622" s="29"/>
      <c r="TV622" s="29"/>
      <c r="TW622" s="29"/>
      <c r="TX622" s="29"/>
      <c r="TY622" s="29"/>
      <c r="TZ622" s="29"/>
      <c r="UA622" s="29"/>
      <c r="UB622" s="29"/>
      <c r="UC622" s="29"/>
      <c r="UD622" s="29"/>
      <c r="UE622" s="29"/>
      <c r="UF622" s="29"/>
      <c r="UG622" s="29"/>
      <c r="UH622" s="29"/>
      <c r="UI622" s="29"/>
      <c r="UJ622" s="29"/>
      <c r="UK622" s="29"/>
      <c r="UL622" s="29"/>
      <c r="UM622" s="29"/>
      <c r="UN622" s="29"/>
      <c r="UO622" s="29"/>
      <c r="UP622" s="29"/>
      <c r="UQ622" s="29"/>
      <c r="UR622" s="29"/>
      <c r="US622" s="29"/>
      <c r="UT622" s="29"/>
      <c r="UU622" s="29"/>
      <c r="UV622" s="29"/>
      <c r="UW622" s="29"/>
      <c r="UX622" s="29"/>
      <c r="UY622" s="29"/>
      <c r="UZ622" s="29"/>
      <c r="VA622" s="29"/>
      <c r="VB622" s="29"/>
      <c r="VC622" s="29"/>
      <c r="VD622" s="29"/>
      <c r="VE622" s="29"/>
      <c r="VF622" s="29"/>
      <c r="VG622" s="29"/>
      <c r="VH622" s="29"/>
      <c r="VI622" s="29"/>
      <c r="VJ622" s="29"/>
      <c r="VK622" s="29"/>
      <c r="VL622" s="29"/>
      <c r="VM622" s="29"/>
      <c r="VN622" s="29"/>
      <c r="VO622" s="29"/>
      <c r="VP622" s="29"/>
      <c r="VQ622" s="29"/>
      <c r="VR622" s="29"/>
      <c r="VS622" s="29"/>
      <c r="VT622" s="29"/>
      <c r="VU622" s="29"/>
      <c r="VV622" s="29"/>
      <c r="VW622" s="29"/>
      <c r="VX622" s="29"/>
      <c r="VY622" s="29"/>
      <c r="VZ622" s="29"/>
      <c r="WA622" s="29"/>
      <c r="WB622" s="29"/>
      <c r="WC622" s="29"/>
      <c r="WD622" s="29"/>
      <c r="WE622" s="29"/>
      <c r="WF622" s="29"/>
      <c r="WG622" s="29"/>
      <c r="WH622" s="29"/>
      <c r="WI622" s="29"/>
      <c r="WJ622" s="29"/>
      <c r="WK622" s="29"/>
      <c r="WL622" s="29"/>
      <c r="WM622" s="29"/>
      <c r="WN622" s="29"/>
      <c r="WO622" s="29"/>
      <c r="WP622" s="29"/>
      <c r="WQ622" s="29"/>
      <c r="WR622" s="29"/>
      <c r="WS622" s="29"/>
      <c r="WT622" s="29"/>
      <c r="WU622" s="29"/>
      <c r="WV622" s="29"/>
      <c r="WW622" s="29"/>
      <c r="WX622" s="29"/>
      <c r="WY622" s="29"/>
      <c r="WZ622" s="29"/>
      <c r="XA622" s="29"/>
      <c r="XB622" s="29"/>
      <c r="XC622" s="29"/>
      <c r="XD622" s="29"/>
      <c r="XE622" s="29"/>
      <c r="XF622" s="29"/>
      <c r="XG622" s="29"/>
      <c r="XH622" s="29"/>
      <c r="XI622" s="29"/>
      <c r="XJ622" s="29"/>
      <c r="XK622" s="29"/>
      <c r="XL622" s="29"/>
      <c r="XM622" s="29"/>
      <c r="XN622" s="29"/>
      <c r="XO622" s="29"/>
      <c r="XP622" s="29"/>
      <c r="XQ622" s="29"/>
      <c r="XR622" s="29"/>
      <c r="XS622" s="29"/>
      <c r="XT622" s="29"/>
      <c r="XU622" s="29"/>
      <c r="XV622" s="29"/>
      <c r="XW622" s="29"/>
      <c r="XX622" s="29"/>
      <c r="XY622" s="29"/>
      <c r="XZ622" s="29"/>
      <c r="YA622" s="29"/>
      <c r="YB622" s="29"/>
      <c r="YC622" s="29"/>
      <c r="YD622" s="29"/>
      <c r="YE622" s="29"/>
      <c r="YF622" s="29"/>
      <c r="YG622" s="29"/>
      <c r="YH622" s="29"/>
      <c r="YI622" s="29"/>
      <c r="YJ622" s="29"/>
      <c r="YK622" s="29"/>
      <c r="YL622" s="29"/>
      <c r="YM622" s="29"/>
      <c r="YN622" s="29"/>
      <c r="YO622" s="29"/>
      <c r="YP622" s="29"/>
      <c r="YQ622" s="29"/>
      <c r="YR622" s="29"/>
      <c r="YS622" s="29"/>
      <c r="YT622" s="29"/>
      <c r="YU622" s="29"/>
      <c r="YV622" s="29"/>
      <c r="YW622" s="29"/>
      <c r="YX622" s="29"/>
      <c r="YY622" s="29"/>
      <c r="YZ622" s="29"/>
      <c r="ZA622" s="29"/>
      <c r="ZB622" s="29"/>
      <c r="ZC622" s="29"/>
      <c r="ZD622" s="29"/>
      <c r="ZE622" s="29"/>
      <c r="ZF622" s="29"/>
      <c r="ZG622" s="29"/>
      <c r="ZH622" s="29"/>
      <c r="ZI622" s="29"/>
      <c r="ZJ622" s="29"/>
      <c r="ZK622" s="29"/>
      <c r="ZL622" s="29"/>
      <c r="ZM622" s="29"/>
      <c r="ZN622" s="29"/>
      <c r="ZO622" s="29"/>
      <c r="ZP622" s="29"/>
      <c r="ZQ622" s="29"/>
      <c r="ZR622" s="29"/>
      <c r="ZS622" s="29"/>
      <c r="ZT622" s="29"/>
      <c r="ZU622" s="29"/>
      <c r="ZV622" s="29"/>
      <c r="ZW622" s="29"/>
      <c r="ZX622" s="29"/>
      <c r="ZY622" s="29"/>
      <c r="ZZ622" s="29"/>
      <c r="AAA622" s="29"/>
      <c r="AAB622" s="29"/>
      <c r="AAC622" s="29"/>
      <c r="AAD622" s="29"/>
      <c r="AAE622" s="29"/>
      <c r="AAF622" s="29"/>
      <c r="AAG622" s="29"/>
      <c r="AAH622" s="29"/>
      <c r="AAI622" s="29"/>
      <c r="AAJ622" s="29"/>
      <c r="AAK622" s="29"/>
      <c r="AAL622" s="29"/>
      <c r="AAM622" s="29"/>
      <c r="AAN622" s="29"/>
      <c r="AAO622" s="29"/>
      <c r="AAP622" s="29"/>
      <c r="AAQ622" s="29"/>
      <c r="AAR622" s="29"/>
      <c r="AAS622" s="29"/>
      <c r="AAT622" s="29"/>
      <c r="AAU622" s="29"/>
      <c r="AAV622" s="29"/>
      <c r="AAW622" s="29"/>
      <c r="AAX622" s="29"/>
      <c r="AAY622" s="29"/>
      <c r="AAZ622" s="29"/>
      <c r="ABA622" s="29"/>
      <c r="ABB622" s="29"/>
      <c r="ABC622" s="29"/>
      <c r="ABD622" s="29"/>
      <c r="ABE622" s="29"/>
      <c r="ABF622" s="29"/>
      <c r="ABG622" s="29"/>
      <c r="ABH622" s="29"/>
      <c r="ABI622" s="29"/>
      <c r="ABJ622" s="29"/>
      <c r="ABK622" s="29"/>
      <c r="ABL622" s="29"/>
      <c r="ABM622" s="29"/>
      <c r="ABN622" s="29"/>
      <c r="ABO622" s="29"/>
      <c r="ABP622" s="29"/>
      <c r="ABQ622" s="29"/>
      <c r="ABR622" s="29"/>
      <c r="ABS622" s="29"/>
      <c r="ABT622" s="29"/>
      <c r="ABU622" s="29"/>
      <c r="ABV622" s="29"/>
      <c r="ABW622" s="29"/>
      <c r="ABX622" s="29"/>
      <c r="ABY622" s="29"/>
      <c r="ABZ622" s="29"/>
      <c r="ACA622" s="29"/>
      <c r="ACB622" s="29"/>
      <c r="ACC622" s="29"/>
      <c r="ACD622" s="29"/>
      <c r="ACE622" s="29"/>
      <c r="ACF622" s="29"/>
      <c r="ACG622" s="29"/>
      <c r="ACH622" s="29"/>
      <c r="ACI622" s="29"/>
      <c r="ACJ622" s="29"/>
      <c r="ACK622" s="29"/>
      <c r="ACL622" s="29"/>
      <c r="ACM622" s="29"/>
      <c r="ACN622" s="29"/>
      <c r="ACO622" s="29"/>
      <c r="ACP622" s="29"/>
      <c r="ACQ622" s="29"/>
      <c r="ACR622" s="29"/>
      <c r="ACS622" s="29"/>
      <c r="ACT622" s="29"/>
      <c r="ACU622" s="29"/>
      <c r="ACV622" s="29"/>
      <c r="ACW622" s="29"/>
      <c r="ACX622" s="29"/>
      <c r="ACY622" s="29"/>
      <c r="ACZ622" s="29"/>
      <c r="ADA622" s="29"/>
      <c r="ADB622" s="29"/>
      <c r="ADC622" s="29"/>
      <c r="ADD622" s="29"/>
      <c r="ADE622" s="29"/>
      <c r="ADF622" s="29"/>
      <c r="ADG622" s="29"/>
      <c r="ADH622" s="29"/>
      <c r="ADI622" s="29"/>
      <c r="ADJ622" s="29"/>
      <c r="ADK622" s="29"/>
      <c r="ADL622" s="29"/>
      <c r="ADM622" s="29"/>
      <c r="ADN622" s="29"/>
      <c r="ADO622" s="29"/>
      <c r="ADP622" s="29"/>
      <c r="ADQ622" s="29"/>
      <c r="ADR622" s="29"/>
      <c r="ADS622" s="29"/>
      <c r="ADT622" s="29"/>
      <c r="ADU622" s="29"/>
      <c r="ADV622" s="29"/>
      <c r="ADW622" s="29"/>
      <c r="ADX622" s="29"/>
      <c r="ADY622" s="29"/>
      <c r="ADZ622" s="29"/>
      <c r="AEA622" s="29"/>
      <c r="AEB622" s="29"/>
      <c r="AEC622" s="29"/>
      <c r="AED622" s="29"/>
      <c r="AEE622" s="29"/>
      <c r="AEF622" s="29"/>
      <c r="AEG622" s="29"/>
      <c r="AEH622" s="29"/>
      <c r="AEI622" s="29"/>
      <c r="AEJ622" s="29"/>
      <c r="AEK622" s="29"/>
      <c r="AEL622" s="29"/>
      <c r="AEM622" s="29"/>
      <c r="AEN622" s="29"/>
      <c r="AEO622" s="29"/>
      <c r="AEP622" s="29"/>
      <c r="AEQ622" s="29"/>
      <c r="AER622" s="29"/>
      <c r="AES622" s="29"/>
      <c r="AET622" s="29"/>
      <c r="AEU622" s="29"/>
      <c r="AEV622" s="29"/>
      <c r="AEW622" s="29"/>
      <c r="AEX622" s="29"/>
      <c r="AEY622" s="29"/>
      <c r="AEZ622" s="29"/>
      <c r="AFA622" s="29"/>
      <c r="AFB622" s="29"/>
      <c r="AFC622" s="29"/>
      <c r="AFD622" s="29"/>
      <c r="AFE622" s="29"/>
      <c r="AFF622" s="29"/>
      <c r="AFG622" s="29"/>
      <c r="AFH622" s="29"/>
      <c r="AFI622" s="29"/>
      <c r="AFJ622" s="29"/>
      <c r="AFK622" s="29"/>
      <c r="AFL622" s="29"/>
      <c r="AFM622" s="29"/>
      <c r="AFN622" s="29"/>
      <c r="AFO622" s="29"/>
      <c r="AFP622" s="29"/>
      <c r="AFQ622" s="29"/>
      <c r="AFR622" s="29"/>
      <c r="AFS622" s="29"/>
      <c r="AFT622" s="29"/>
      <c r="AFU622" s="29"/>
      <c r="AFV622" s="29"/>
      <c r="AFW622" s="29"/>
      <c r="AFX622" s="29"/>
      <c r="AFY622" s="29"/>
      <c r="AFZ622" s="29"/>
      <c r="AGA622" s="29"/>
      <c r="AGB622" s="29"/>
      <c r="AGC622" s="29"/>
      <c r="AGD622" s="29"/>
      <c r="AGE622" s="29"/>
      <c r="AGF622" s="29"/>
      <c r="AGG622" s="29"/>
      <c r="AGH622" s="29"/>
      <c r="AGI622" s="29"/>
      <c r="AGJ622" s="29"/>
      <c r="AGK622" s="29"/>
      <c r="AGL622" s="29"/>
      <c r="AGM622" s="29"/>
      <c r="AGN622" s="29"/>
      <c r="AGO622" s="29"/>
      <c r="AGP622" s="29"/>
      <c r="AGQ622" s="29"/>
      <c r="AGR622" s="29"/>
      <c r="AGS622" s="29"/>
      <c r="AGT622" s="29"/>
      <c r="AGU622" s="29"/>
      <c r="AGV622" s="29"/>
      <c r="AGW622" s="29"/>
      <c r="AGX622" s="29"/>
      <c r="AGY622" s="29"/>
      <c r="AGZ622" s="29"/>
      <c r="AHA622" s="29"/>
      <c r="AHB622" s="29"/>
      <c r="AHC622" s="29"/>
      <c r="AHD622" s="29"/>
      <c r="AHE622" s="29"/>
      <c r="AHF622" s="29"/>
      <c r="AHG622" s="29"/>
      <c r="AHH622" s="29"/>
      <c r="AHI622" s="29"/>
      <c r="AHJ622" s="29"/>
      <c r="AHK622" s="29"/>
      <c r="AHL622" s="29"/>
      <c r="AHM622" s="29"/>
      <c r="AHN622" s="29"/>
      <c r="AHO622" s="29"/>
      <c r="AHP622" s="29"/>
      <c r="AHQ622" s="29"/>
      <c r="AHR622" s="29"/>
      <c r="AHS622" s="29"/>
      <c r="AHT622" s="29"/>
      <c r="AHU622" s="29"/>
      <c r="AHV622" s="29"/>
      <c r="AHW622" s="29"/>
      <c r="AHX622" s="29"/>
      <c r="AHY622" s="29"/>
      <c r="AHZ622" s="29"/>
      <c r="AIA622" s="29"/>
      <c r="AIB622" s="29"/>
      <c r="AIC622" s="29"/>
      <c r="AID622" s="29"/>
      <c r="AIE622" s="29"/>
      <c r="AIF622" s="29"/>
      <c r="AIG622" s="29"/>
      <c r="AIH622" s="29"/>
      <c r="AII622" s="29"/>
      <c r="AIJ622" s="29"/>
      <c r="AIK622" s="29"/>
      <c r="AIL622" s="29"/>
      <c r="AIM622" s="29"/>
      <c r="AIN622" s="29"/>
      <c r="AIO622" s="29"/>
      <c r="AIP622" s="29"/>
      <c r="AIQ622" s="29"/>
      <c r="AIR622" s="29"/>
      <c r="AIS622" s="29"/>
      <c r="AIT622" s="29"/>
      <c r="AIU622" s="29"/>
      <c r="AIV622" s="29"/>
      <c r="AIW622" s="29"/>
      <c r="AIX622" s="29"/>
      <c r="AIY622" s="29"/>
      <c r="AIZ622" s="29"/>
      <c r="AJA622" s="29"/>
      <c r="AJB622" s="29"/>
      <c r="AJC622" s="29"/>
      <c r="AJD622" s="29"/>
      <c r="AJE622" s="29"/>
      <c r="AJF622" s="29"/>
      <c r="AJG622" s="29"/>
      <c r="AJH622" s="29"/>
      <c r="AJI622" s="29"/>
      <c r="AJJ622" s="29"/>
      <c r="AJK622" s="29"/>
      <c r="AJL622" s="29"/>
      <c r="AJM622" s="29"/>
      <c r="AJN622" s="29"/>
      <c r="AJO622" s="29"/>
      <c r="AJP622" s="29"/>
      <c r="AJQ622" s="29"/>
      <c r="AJR622" s="29"/>
      <c r="AJS622" s="29"/>
      <c r="AJT622" s="29"/>
      <c r="AJU622" s="29"/>
      <c r="AJV622" s="29"/>
      <c r="AJW622" s="29"/>
      <c r="AJX622" s="29"/>
      <c r="AJY622" s="29"/>
      <c r="AJZ622" s="29"/>
      <c r="AKA622" s="29"/>
      <c r="AKB622" s="29"/>
      <c r="AKC622" s="29"/>
      <c r="AKD622" s="29"/>
      <c r="AKE622" s="29"/>
      <c r="AKF622" s="29"/>
      <c r="AKG622" s="29"/>
      <c r="AKH622" s="29"/>
      <c r="AKI622" s="29"/>
      <c r="AKJ622" s="29"/>
      <c r="AKK622" s="29"/>
      <c r="AKL622" s="29"/>
      <c r="AKM622" s="29"/>
      <c r="AKN622" s="29"/>
      <c r="AKO622" s="29"/>
      <c r="AKP622" s="29"/>
      <c r="AKQ622" s="29"/>
      <c r="AKR622" s="29"/>
      <c r="AKS622" s="29"/>
      <c r="AKT622" s="29"/>
      <c r="AKU622" s="29"/>
      <c r="AKV622" s="29"/>
      <c r="AKW622" s="29"/>
      <c r="AKX622" s="29"/>
      <c r="AKY622" s="29"/>
      <c r="AKZ622" s="29"/>
      <c r="ALA622" s="29"/>
      <c r="ALB622" s="29"/>
      <c r="ALC622" s="29"/>
      <c r="ALD622" s="29"/>
      <c r="ALE622" s="29"/>
      <c r="ALF622" s="29"/>
      <c r="ALG622" s="29"/>
      <c r="ALH622" s="29"/>
      <c r="ALI622" s="29"/>
      <c r="ALJ622" s="29"/>
      <c r="ALK622" s="29"/>
      <c r="ALL622" s="29"/>
      <c r="ALM622" s="29"/>
      <c r="ALN622" s="29"/>
      <c r="ALO622" s="29"/>
      <c r="ALP622" s="29"/>
      <c r="ALQ622" s="29"/>
      <c r="ALR622" s="29"/>
      <c r="ALS622" s="29"/>
      <c r="ALT622" s="29"/>
      <c r="ALU622" s="29"/>
      <c r="ALV622" s="29"/>
      <c r="ALW622" s="29"/>
      <c r="ALX622" s="29"/>
      <c r="ALY622" s="29"/>
      <c r="ALZ622" s="29"/>
      <c r="AMA622" s="29"/>
      <c r="AMB622" s="29"/>
      <c r="AMC622" s="29"/>
      <c r="AMD622" s="29"/>
      <c r="AME622" s="29"/>
      <c r="AMF622" s="29"/>
      <c r="AMG622" s="29"/>
      <c r="AMH622" s="29"/>
      <c r="AMI622" s="29"/>
      <c r="AMJ622" s="29"/>
      <c r="AMK622" s="29"/>
      <c r="AML622" s="29"/>
      <c r="AMM622" s="29"/>
      <c r="AMN622" s="29"/>
      <c r="AMO622" s="29"/>
      <c r="AMP622" s="29"/>
      <c r="AMQ622" s="29"/>
      <c r="AMR622" s="29"/>
      <c r="AMS622" s="29"/>
      <c r="AMT622" s="29"/>
      <c r="AMU622" s="29"/>
      <c r="AMV622" s="29"/>
      <c r="AMW622" s="29"/>
      <c r="AMX622" s="29"/>
    </row>
    <row r="623" spans="1:1038" x14ac:dyDescent="0.25">
      <c r="A623" t="s">
        <v>188</v>
      </c>
      <c r="M623" s="35"/>
      <c r="N623" s="53"/>
      <c r="O623"/>
      <c r="P623" s="53"/>
      <c r="Q623" s="60"/>
      <c r="R623" s="60"/>
      <c r="S623" s="60"/>
      <c r="T623" s="21"/>
      <c r="U623" s="23"/>
      <c r="V623" s="30"/>
      <c r="W623" s="80"/>
      <c r="X623" s="80"/>
      <c r="Y623" s="80"/>
      <c r="Z623" s="45"/>
      <c r="AA623" s="45"/>
      <c r="AB623" s="44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  <c r="CO623"/>
      <c r="CP623"/>
      <c r="CQ623"/>
      <c r="CR623"/>
      <c r="CS623"/>
      <c r="CT623"/>
      <c r="CU623"/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  <c r="DQ623"/>
      <c r="DR623"/>
      <c r="DS623"/>
      <c r="DT623"/>
      <c r="DU623"/>
      <c r="DV623"/>
      <c r="DW623"/>
      <c r="DX623"/>
      <c r="DY623"/>
      <c r="DZ623"/>
      <c r="EA623"/>
      <c r="EB623"/>
      <c r="EC623"/>
      <c r="ED623"/>
      <c r="EE623"/>
      <c r="EF623"/>
      <c r="EG623"/>
      <c r="EH623"/>
      <c r="EI623"/>
      <c r="EJ623"/>
      <c r="EK623"/>
      <c r="EL623"/>
      <c r="EM623"/>
      <c r="EN623"/>
      <c r="EO623"/>
      <c r="EP623"/>
      <c r="EQ623"/>
      <c r="ER623"/>
      <c r="ES623"/>
      <c r="ET623"/>
      <c r="EU623"/>
      <c r="EV623"/>
      <c r="EW623"/>
      <c r="EX623"/>
      <c r="EY623"/>
      <c r="EZ623"/>
      <c r="FA623"/>
      <c r="FB623"/>
      <c r="FC623"/>
      <c r="FD623"/>
      <c r="FE623"/>
      <c r="FF623"/>
      <c r="FG623"/>
      <c r="FH623"/>
      <c r="FI623"/>
      <c r="FJ623"/>
      <c r="FK623"/>
      <c r="FL623"/>
      <c r="FM623"/>
      <c r="FN623"/>
      <c r="FO623"/>
      <c r="FP623"/>
      <c r="FQ623"/>
      <c r="FR623"/>
      <c r="FS623"/>
      <c r="FT623"/>
      <c r="FU623"/>
      <c r="FV623"/>
      <c r="FW623"/>
      <c r="FX623"/>
      <c r="FY623"/>
      <c r="FZ623"/>
      <c r="GA623"/>
      <c r="GB623"/>
      <c r="GC623"/>
      <c r="GD623"/>
      <c r="GE623"/>
      <c r="GF623"/>
      <c r="GG623"/>
      <c r="GH623"/>
      <c r="GI623"/>
      <c r="GJ623"/>
      <c r="GK623"/>
      <c r="GL623"/>
      <c r="GM623"/>
      <c r="GN623"/>
      <c r="GO623"/>
      <c r="GP623"/>
      <c r="GQ623"/>
      <c r="GR623"/>
      <c r="GS623"/>
      <c r="GT623"/>
      <c r="GU623"/>
      <c r="GV623"/>
      <c r="GW623"/>
      <c r="GX623"/>
      <c r="GY623"/>
      <c r="GZ623"/>
      <c r="HA623"/>
      <c r="HB623"/>
      <c r="HC623"/>
      <c r="HD623"/>
      <c r="HE623"/>
      <c r="HF623"/>
      <c r="HG623"/>
      <c r="HH623"/>
      <c r="HI623"/>
      <c r="HJ623"/>
      <c r="HK623"/>
      <c r="HL623"/>
      <c r="HM623"/>
      <c r="HN623"/>
      <c r="HO623"/>
      <c r="HP623"/>
      <c r="HQ623"/>
      <c r="HR623"/>
      <c r="HS623"/>
      <c r="HT623"/>
      <c r="HU623"/>
      <c r="HV623"/>
      <c r="HW623"/>
      <c r="HX623"/>
      <c r="HY623"/>
      <c r="HZ623"/>
      <c r="IA623"/>
      <c r="IB623"/>
      <c r="IC623"/>
      <c r="ID623"/>
      <c r="IE623"/>
      <c r="IF623"/>
      <c r="IG623"/>
      <c r="IH623"/>
      <c r="II623"/>
      <c r="IJ623"/>
      <c r="IK623"/>
      <c r="IL623"/>
      <c r="IM623"/>
      <c r="IN623"/>
      <c r="IO623"/>
      <c r="IP623"/>
      <c r="IQ623"/>
      <c r="IR623"/>
      <c r="IS623"/>
      <c r="IT623"/>
      <c r="IU623"/>
      <c r="IV623"/>
      <c r="IW623"/>
      <c r="IX623"/>
      <c r="IY623"/>
      <c r="IZ623"/>
      <c r="JA623"/>
      <c r="JB623"/>
      <c r="JC623"/>
      <c r="JD623"/>
      <c r="JE623"/>
      <c r="JF623"/>
      <c r="JG623"/>
      <c r="JH623"/>
      <c r="JI623"/>
      <c r="JJ623"/>
      <c r="JK623"/>
      <c r="JL623"/>
      <c r="JM623"/>
      <c r="JN623"/>
      <c r="JO623"/>
      <c r="JP623"/>
      <c r="JQ623"/>
      <c r="JR623"/>
      <c r="JS623"/>
      <c r="JT623"/>
      <c r="JU623"/>
      <c r="JV623"/>
      <c r="JW623"/>
      <c r="JX623"/>
      <c r="JY623"/>
      <c r="JZ623"/>
      <c r="KA623"/>
      <c r="KB623"/>
      <c r="KC623"/>
      <c r="KD623"/>
      <c r="KE623"/>
      <c r="KF623"/>
      <c r="KG623"/>
      <c r="KH623"/>
      <c r="KI623"/>
      <c r="KJ623"/>
      <c r="KK623"/>
      <c r="KL623"/>
      <c r="KM623"/>
      <c r="KN623"/>
      <c r="KO623"/>
      <c r="KP623"/>
      <c r="KQ623"/>
      <c r="KR623"/>
      <c r="KS623"/>
      <c r="KT623"/>
      <c r="KU623"/>
      <c r="KV623"/>
      <c r="KW623"/>
      <c r="KX623"/>
      <c r="KY623"/>
      <c r="KZ623"/>
      <c r="LA623"/>
      <c r="LB623"/>
      <c r="LC623"/>
      <c r="LD623"/>
      <c r="LE623"/>
      <c r="LF623"/>
      <c r="LG623"/>
      <c r="LH623"/>
      <c r="LI623"/>
      <c r="LJ623"/>
      <c r="LK623"/>
      <c r="LL623"/>
      <c r="LM623"/>
      <c r="LN623"/>
      <c r="LO623"/>
      <c r="LP623"/>
      <c r="LQ623"/>
      <c r="LR623"/>
      <c r="LS623"/>
      <c r="LT623"/>
      <c r="LU623"/>
      <c r="LV623"/>
      <c r="LW623"/>
      <c r="LX623"/>
      <c r="LY623"/>
      <c r="LZ623"/>
      <c r="MA623"/>
      <c r="MB623"/>
      <c r="MC623"/>
      <c r="MD623"/>
      <c r="ME623"/>
      <c r="MF623"/>
      <c r="MG623"/>
      <c r="MH623"/>
      <c r="MI623"/>
      <c r="MJ623"/>
      <c r="MK623"/>
      <c r="ML623"/>
      <c r="MM623"/>
      <c r="MN623"/>
      <c r="MO623"/>
      <c r="MP623"/>
      <c r="MQ623"/>
      <c r="MR623"/>
      <c r="MS623"/>
      <c r="MT623"/>
      <c r="MU623"/>
      <c r="MV623"/>
      <c r="MW623"/>
      <c r="MX623"/>
      <c r="MY623"/>
      <c r="MZ623"/>
      <c r="NA623"/>
      <c r="NB623"/>
      <c r="NC623"/>
      <c r="ND623"/>
      <c r="NE623"/>
      <c r="NF623"/>
      <c r="NG623"/>
      <c r="NH623"/>
      <c r="NI623"/>
      <c r="NJ623"/>
      <c r="NK623"/>
      <c r="NL623"/>
      <c r="NM623"/>
      <c r="NN623"/>
      <c r="NO623"/>
      <c r="NP623"/>
      <c r="NQ623"/>
      <c r="NR623"/>
      <c r="NS623"/>
      <c r="NT623"/>
      <c r="NU623"/>
      <c r="NV623"/>
      <c r="NW623"/>
      <c r="NX623"/>
      <c r="NY623"/>
      <c r="NZ623"/>
      <c r="OA623"/>
      <c r="OB623"/>
      <c r="OC623"/>
      <c r="OD623"/>
      <c r="OE623"/>
      <c r="OF623"/>
      <c r="OG623"/>
      <c r="OH623"/>
      <c r="OI623"/>
      <c r="OJ623"/>
      <c r="OK623"/>
      <c r="OL623"/>
      <c r="OM623"/>
      <c r="ON623"/>
      <c r="OO623"/>
      <c r="OP623"/>
      <c r="OQ623"/>
      <c r="OR623"/>
      <c r="OS623"/>
      <c r="OT623"/>
      <c r="OU623"/>
      <c r="OV623"/>
      <c r="OW623"/>
      <c r="OX623"/>
      <c r="OY623"/>
      <c r="OZ623"/>
      <c r="PA623"/>
      <c r="PB623"/>
      <c r="PC623"/>
      <c r="PD623"/>
      <c r="PE623"/>
      <c r="PF623"/>
      <c r="PG623"/>
      <c r="PH623"/>
      <c r="PI623"/>
      <c r="PJ623"/>
      <c r="PK623"/>
      <c r="PL623"/>
      <c r="PM623"/>
      <c r="PN623"/>
      <c r="PO623"/>
      <c r="PP623"/>
      <c r="PQ623"/>
      <c r="PR623"/>
      <c r="PS623"/>
      <c r="PT623"/>
      <c r="PU623"/>
      <c r="PV623"/>
      <c r="PW623"/>
      <c r="PX623"/>
      <c r="PY623"/>
      <c r="PZ623"/>
      <c r="QA623"/>
      <c r="QB623"/>
      <c r="QC623"/>
      <c r="QD623"/>
      <c r="QE623"/>
      <c r="QF623"/>
      <c r="QG623"/>
      <c r="QH623"/>
      <c r="QI623"/>
      <c r="QJ623"/>
      <c r="QK623"/>
      <c r="QL623"/>
      <c r="QM623"/>
      <c r="QN623"/>
      <c r="QO623"/>
      <c r="QP623"/>
      <c r="QQ623"/>
      <c r="QR623"/>
      <c r="QS623"/>
      <c r="QT623"/>
      <c r="QU623"/>
      <c r="QV623"/>
      <c r="QW623"/>
      <c r="QX623"/>
      <c r="QY623"/>
      <c r="QZ623"/>
      <c r="RA623"/>
      <c r="RB623"/>
      <c r="RC623"/>
      <c r="RD623"/>
      <c r="RE623"/>
      <c r="RF623"/>
      <c r="RG623"/>
      <c r="RH623"/>
      <c r="RI623"/>
      <c r="RJ623"/>
      <c r="RK623"/>
      <c r="RL623"/>
      <c r="RM623"/>
      <c r="RN623"/>
      <c r="RO623"/>
      <c r="RP623"/>
      <c r="RQ623"/>
      <c r="RR623"/>
      <c r="RS623"/>
      <c r="RT623"/>
      <c r="RU623"/>
      <c r="RV623"/>
      <c r="RW623"/>
      <c r="RX623"/>
      <c r="RY623"/>
      <c r="RZ623"/>
      <c r="SA623"/>
      <c r="SB623"/>
      <c r="SC623"/>
      <c r="SD623"/>
      <c r="SE623"/>
      <c r="SF623"/>
      <c r="SG623"/>
      <c r="SH623"/>
      <c r="SI623"/>
      <c r="SJ623"/>
      <c r="SK623"/>
      <c r="SL623"/>
      <c r="SM623"/>
      <c r="SN623"/>
      <c r="SO623"/>
      <c r="SP623"/>
      <c r="SQ623"/>
      <c r="SR623"/>
      <c r="SS623"/>
      <c r="ST623"/>
      <c r="SU623"/>
      <c r="SV623"/>
      <c r="SW623"/>
      <c r="SX623"/>
      <c r="SY623"/>
      <c r="SZ623"/>
      <c r="TA623"/>
      <c r="TB623"/>
      <c r="TC623"/>
      <c r="TD623"/>
      <c r="TE623"/>
      <c r="TF623"/>
      <c r="TG623"/>
      <c r="TH623"/>
      <c r="TI623"/>
      <c r="TJ623"/>
      <c r="TK623"/>
      <c r="TL623"/>
      <c r="TM623"/>
      <c r="TN623"/>
      <c r="TO623"/>
      <c r="TP623"/>
      <c r="TQ623"/>
      <c r="TR623"/>
      <c r="TS623"/>
      <c r="TT623"/>
      <c r="TU623"/>
      <c r="TV623"/>
      <c r="TW623"/>
      <c r="TX623"/>
      <c r="TY623"/>
      <c r="TZ623"/>
      <c r="UA623"/>
      <c r="UB623"/>
      <c r="UC623"/>
      <c r="UD623"/>
      <c r="UE623"/>
      <c r="UF623"/>
      <c r="UG623"/>
      <c r="UH623"/>
      <c r="UI623"/>
      <c r="UJ623"/>
      <c r="UK623"/>
      <c r="UL623"/>
      <c r="UM623"/>
      <c r="UN623"/>
      <c r="UO623"/>
      <c r="UP623"/>
      <c r="UQ623"/>
      <c r="UR623"/>
      <c r="US623"/>
      <c r="UT623"/>
      <c r="UU623"/>
      <c r="UV623"/>
      <c r="UW623"/>
      <c r="UX623"/>
      <c r="UY623"/>
      <c r="UZ623"/>
      <c r="VA623"/>
      <c r="VB623"/>
      <c r="VC623"/>
      <c r="VD623"/>
      <c r="VE623"/>
      <c r="VF623"/>
      <c r="VG623"/>
      <c r="VH623"/>
      <c r="VI623"/>
      <c r="VJ623"/>
      <c r="VK623"/>
      <c r="VL623"/>
      <c r="VM623"/>
      <c r="VN623"/>
      <c r="VO623"/>
      <c r="VP623"/>
      <c r="VQ623"/>
      <c r="VR623"/>
      <c r="VS623"/>
      <c r="VT623"/>
      <c r="VU623"/>
      <c r="VV623"/>
      <c r="VW623"/>
      <c r="VX623"/>
      <c r="VY623"/>
      <c r="VZ623"/>
      <c r="WA623"/>
      <c r="WB623"/>
      <c r="WC623"/>
      <c r="WD623"/>
      <c r="WE623"/>
      <c r="WF623"/>
      <c r="WG623"/>
      <c r="WH623"/>
      <c r="WI623"/>
      <c r="WJ623"/>
      <c r="WK623"/>
      <c r="WL623"/>
      <c r="WM623"/>
      <c r="WN623"/>
      <c r="WO623"/>
      <c r="WP623"/>
      <c r="WQ623"/>
      <c r="WR623"/>
      <c r="WS623"/>
      <c r="WT623"/>
      <c r="WU623"/>
      <c r="WV623"/>
      <c r="WW623"/>
      <c r="WX623"/>
      <c r="WY623"/>
      <c r="WZ623"/>
      <c r="XA623"/>
      <c r="XB623"/>
      <c r="XC623"/>
      <c r="XD623"/>
      <c r="XE623"/>
      <c r="XF623"/>
      <c r="XG623"/>
      <c r="XH623"/>
      <c r="XI623"/>
      <c r="XJ623"/>
      <c r="XK623"/>
      <c r="XL623"/>
      <c r="XM623"/>
      <c r="XN623"/>
      <c r="XO623"/>
      <c r="XP623"/>
      <c r="XQ623"/>
      <c r="XR623"/>
      <c r="XS623"/>
      <c r="XT623"/>
      <c r="XU623"/>
      <c r="XV623"/>
      <c r="XW623"/>
      <c r="XX623"/>
      <c r="XY623"/>
      <c r="XZ623"/>
      <c r="YA623"/>
      <c r="YB623"/>
      <c r="YC623"/>
      <c r="YD623"/>
      <c r="YE623"/>
      <c r="YF623"/>
      <c r="YG623"/>
      <c r="YH623"/>
      <c r="YI623"/>
      <c r="YJ623"/>
      <c r="YK623"/>
      <c r="YL623"/>
      <c r="YM623"/>
      <c r="YN623"/>
      <c r="YO623"/>
      <c r="YP623"/>
      <c r="YQ623"/>
      <c r="YR623"/>
      <c r="YS623"/>
      <c r="YT623"/>
      <c r="YU623"/>
      <c r="YV623"/>
      <c r="YW623"/>
      <c r="YX623"/>
      <c r="YY623"/>
      <c r="YZ623"/>
      <c r="ZA623"/>
      <c r="ZB623"/>
      <c r="ZC623"/>
      <c r="ZD623"/>
      <c r="ZE623"/>
      <c r="ZF623"/>
      <c r="ZG623"/>
      <c r="ZH623"/>
      <c r="ZI623"/>
      <c r="ZJ623"/>
      <c r="ZK623"/>
      <c r="ZL623"/>
      <c r="ZM623"/>
      <c r="ZN623"/>
      <c r="ZO623"/>
      <c r="ZP623"/>
      <c r="ZQ623"/>
      <c r="ZR623"/>
      <c r="ZS623"/>
      <c r="ZT623"/>
      <c r="ZU623"/>
      <c r="ZV623"/>
      <c r="ZW623"/>
      <c r="ZX623"/>
      <c r="ZY623"/>
      <c r="ZZ623"/>
      <c r="AAA623"/>
      <c r="AAB623"/>
      <c r="AAC623"/>
      <c r="AAD623"/>
      <c r="AAE623"/>
      <c r="AAF623"/>
      <c r="AAG623"/>
      <c r="AAH623"/>
      <c r="AAI623"/>
      <c r="AAJ623"/>
      <c r="AAK623"/>
      <c r="AAL623"/>
      <c r="AAM623"/>
      <c r="AAN623"/>
      <c r="AAO623"/>
      <c r="AAP623"/>
      <c r="AAQ623"/>
      <c r="AAR623"/>
      <c r="AAS623"/>
      <c r="AAT623"/>
      <c r="AAU623"/>
      <c r="AAV623"/>
      <c r="AAW623"/>
      <c r="AAX623"/>
      <c r="AAY623"/>
      <c r="AAZ623"/>
      <c r="ABA623"/>
      <c r="ABB623"/>
      <c r="ABC623"/>
      <c r="ABD623"/>
      <c r="ABE623"/>
      <c r="ABF623"/>
      <c r="ABG623"/>
      <c r="ABH623"/>
      <c r="ABI623"/>
      <c r="ABJ623"/>
      <c r="ABK623"/>
      <c r="ABL623"/>
      <c r="ABM623"/>
      <c r="ABN623"/>
      <c r="ABO623"/>
      <c r="ABP623"/>
      <c r="ABQ623"/>
      <c r="ABR623"/>
      <c r="ABS623"/>
      <c r="ABT623"/>
      <c r="ABU623"/>
      <c r="ABV623"/>
      <c r="ABW623"/>
      <c r="ABX623"/>
      <c r="ABY623"/>
      <c r="ABZ623"/>
      <c r="ACA623"/>
      <c r="ACB623"/>
      <c r="ACC623"/>
      <c r="ACD623"/>
      <c r="ACE623"/>
      <c r="ACF623"/>
      <c r="ACG623"/>
      <c r="ACH623"/>
      <c r="ACI623"/>
      <c r="ACJ623"/>
      <c r="ACK623"/>
      <c r="ACL623"/>
      <c r="ACM623"/>
      <c r="ACN623"/>
      <c r="ACO623"/>
      <c r="ACP623"/>
      <c r="ACQ623"/>
      <c r="ACR623"/>
      <c r="ACS623"/>
      <c r="ACT623"/>
      <c r="ACU623"/>
      <c r="ACV623"/>
      <c r="ACW623"/>
      <c r="ACX623"/>
      <c r="ACY623"/>
      <c r="ACZ623"/>
      <c r="ADA623"/>
      <c r="ADB623"/>
      <c r="ADC623"/>
      <c r="ADD623"/>
      <c r="ADE623"/>
      <c r="ADF623"/>
      <c r="ADG623"/>
      <c r="ADH623"/>
      <c r="ADI623"/>
      <c r="ADJ623"/>
      <c r="ADK623"/>
      <c r="ADL623"/>
      <c r="ADM623"/>
      <c r="ADN623"/>
      <c r="ADO623"/>
      <c r="ADP623"/>
      <c r="ADQ623"/>
      <c r="ADR623"/>
      <c r="ADS623"/>
      <c r="ADT623"/>
      <c r="ADU623"/>
      <c r="ADV623"/>
      <c r="ADW623"/>
      <c r="ADX623"/>
      <c r="ADY623"/>
      <c r="ADZ623"/>
      <c r="AEA623"/>
      <c r="AEB623"/>
      <c r="AEC623"/>
      <c r="AED623"/>
      <c r="AEE623"/>
      <c r="AEF623"/>
      <c r="AEG623"/>
      <c r="AEH623"/>
      <c r="AEI623"/>
      <c r="AEJ623"/>
      <c r="AEK623"/>
      <c r="AEL623"/>
      <c r="AEM623"/>
      <c r="AEN623"/>
      <c r="AEO623"/>
      <c r="AEP623"/>
      <c r="AEQ623"/>
      <c r="AER623"/>
      <c r="AES623"/>
      <c r="AET623"/>
      <c r="AEU623"/>
      <c r="AEV623"/>
      <c r="AEW623"/>
      <c r="AEX623"/>
      <c r="AEY623"/>
      <c r="AEZ623"/>
      <c r="AFA623"/>
      <c r="AFB623"/>
      <c r="AFC623"/>
      <c r="AFD623"/>
      <c r="AFE623"/>
      <c r="AFF623"/>
      <c r="AFG623"/>
      <c r="AFH623"/>
      <c r="AFI623"/>
      <c r="AFJ623"/>
      <c r="AFK623"/>
      <c r="AFL623"/>
      <c r="AFM623"/>
      <c r="AFN623"/>
      <c r="AFO623"/>
      <c r="AFP623"/>
      <c r="AFQ623"/>
      <c r="AFR623"/>
      <c r="AFS623"/>
      <c r="AFT623"/>
      <c r="AFU623"/>
      <c r="AFV623"/>
      <c r="AFW623"/>
      <c r="AFX623"/>
      <c r="AFY623"/>
      <c r="AFZ623"/>
      <c r="AGA623"/>
      <c r="AGB623"/>
      <c r="AGC623"/>
      <c r="AGD623"/>
      <c r="AGE623"/>
      <c r="AGF623"/>
      <c r="AGG623"/>
      <c r="AGH623"/>
      <c r="AGI623"/>
      <c r="AGJ623"/>
      <c r="AGK623"/>
      <c r="AGL623"/>
      <c r="AGM623"/>
      <c r="AGN623"/>
      <c r="AGO623"/>
      <c r="AGP623"/>
      <c r="AGQ623"/>
      <c r="AGR623"/>
      <c r="AGS623"/>
      <c r="AGT623"/>
      <c r="AGU623"/>
      <c r="AGV623"/>
      <c r="AGW623"/>
      <c r="AGX623"/>
      <c r="AGY623"/>
      <c r="AGZ623"/>
      <c r="AHA623"/>
      <c r="AHB623"/>
      <c r="AHC623"/>
      <c r="AHD623"/>
      <c r="AHE623"/>
      <c r="AHF623"/>
      <c r="AHG623"/>
      <c r="AHH623"/>
      <c r="AHI623"/>
      <c r="AHJ623"/>
      <c r="AHK623"/>
      <c r="AHL623"/>
      <c r="AHM623"/>
      <c r="AHN623"/>
      <c r="AHO623"/>
      <c r="AHP623"/>
      <c r="AHQ623"/>
      <c r="AHR623"/>
      <c r="AHS623"/>
      <c r="AHT623"/>
      <c r="AHU623"/>
      <c r="AHV623"/>
      <c r="AHW623"/>
      <c r="AHX623"/>
      <c r="AHY623"/>
      <c r="AHZ623"/>
      <c r="AIA623"/>
      <c r="AIB623"/>
      <c r="AIC623"/>
      <c r="AID623"/>
      <c r="AIE623"/>
      <c r="AIF623"/>
      <c r="AIG623"/>
      <c r="AIH623"/>
      <c r="AII623"/>
      <c r="AIJ623"/>
      <c r="AIK623"/>
      <c r="AIL623"/>
      <c r="AIM623"/>
      <c r="AIN623"/>
      <c r="AIO623"/>
      <c r="AIP623"/>
      <c r="AIQ623"/>
      <c r="AIR623"/>
      <c r="AIS623"/>
      <c r="AIT623"/>
      <c r="AIU623"/>
      <c r="AIV623"/>
      <c r="AIW623"/>
      <c r="AIX623"/>
      <c r="AIY623"/>
      <c r="AIZ623"/>
      <c r="AJA623"/>
      <c r="AJB623"/>
      <c r="AJC623"/>
      <c r="AJD623"/>
      <c r="AJE623"/>
      <c r="AJF623"/>
      <c r="AJG623"/>
      <c r="AJH623"/>
      <c r="AJI623"/>
      <c r="AJJ623"/>
      <c r="AJK623"/>
      <c r="AJL623"/>
      <c r="AJM623"/>
      <c r="AJN623"/>
      <c r="AJO623"/>
      <c r="AJP623"/>
      <c r="AJQ623"/>
      <c r="AJR623"/>
      <c r="AJS623"/>
      <c r="AJT623"/>
      <c r="AJU623"/>
      <c r="AJV623"/>
      <c r="AJW623"/>
      <c r="AJX623"/>
      <c r="AJY623"/>
      <c r="AJZ623"/>
      <c r="AKA623"/>
      <c r="AKB623"/>
      <c r="AKC623"/>
      <c r="AKD623"/>
      <c r="AKE623"/>
      <c r="AKF623"/>
      <c r="AKG623"/>
      <c r="AKH623"/>
      <c r="AKI623"/>
      <c r="AKJ623"/>
      <c r="AKK623"/>
      <c r="AKL623"/>
      <c r="AKM623"/>
      <c r="AKN623"/>
      <c r="AKO623"/>
      <c r="AKP623"/>
      <c r="AKQ623"/>
      <c r="AKR623"/>
      <c r="AKS623"/>
      <c r="AKT623"/>
      <c r="AKU623"/>
      <c r="AKV623"/>
      <c r="AKW623"/>
      <c r="AKX623"/>
      <c r="AKY623"/>
      <c r="AKZ623"/>
      <c r="ALA623"/>
      <c r="ALB623"/>
      <c r="ALC623"/>
      <c r="ALD623"/>
      <c r="ALE623"/>
      <c r="ALF623"/>
      <c r="ALG623"/>
      <c r="ALH623"/>
      <c r="ALI623"/>
      <c r="ALJ623"/>
      <c r="ALK623"/>
      <c r="ALL623"/>
      <c r="ALM623"/>
      <c r="ALN623"/>
      <c r="ALO623"/>
      <c r="ALP623"/>
      <c r="ALQ623"/>
      <c r="ALR623"/>
      <c r="ALS623"/>
      <c r="ALT623"/>
      <c r="ALU623"/>
      <c r="ALV623"/>
      <c r="ALW623"/>
      <c r="ALX623"/>
      <c r="ALY623"/>
      <c r="ALZ623"/>
      <c r="AMA623"/>
      <c r="AMB623"/>
      <c r="AMC623"/>
      <c r="AMD623"/>
      <c r="AME623"/>
      <c r="AMF623"/>
      <c r="AMG623"/>
      <c r="AMH623"/>
      <c r="AMI623"/>
      <c r="AMJ623"/>
      <c r="AMK623"/>
      <c r="AML623"/>
      <c r="AMM623"/>
      <c r="AMN623"/>
      <c r="AMO623"/>
      <c r="AMP623"/>
      <c r="AMQ623"/>
      <c r="AMR623"/>
      <c r="AMS623"/>
      <c r="AMT623"/>
      <c r="AMU623"/>
      <c r="AMV623"/>
      <c r="AMW623"/>
      <c r="AMX623"/>
    </row>
    <row r="624" spans="1:1038" x14ac:dyDescent="0.25">
      <c r="A624" t="s">
        <v>188</v>
      </c>
      <c r="M624" s="35"/>
      <c r="N624" s="53"/>
      <c r="O624"/>
      <c r="P624" s="53"/>
      <c r="Q624" s="60"/>
      <c r="R624" s="60"/>
      <c r="S624" s="60"/>
      <c r="T624" s="21"/>
      <c r="U624" s="23"/>
      <c r="V624" s="30"/>
      <c r="W624" s="80"/>
      <c r="X624" s="80"/>
      <c r="Y624" s="80"/>
      <c r="Z624" s="45"/>
      <c r="AA624" s="45"/>
      <c r="AB624" s="4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  <c r="DQ624"/>
      <c r="DR624"/>
      <c r="DS624"/>
      <c r="DT624"/>
      <c r="DU624"/>
      <c r="DV624"/>
      <c r="DW624"/>
      <c r="DX624"/>
      <c r="DY624"/>
      <c r="DZ624"/>
      <c r="EA624"/>
      <c r="EB624"/>
      <c r="EC624"/>
      <c r="ED624"/>
      <c r="EE624"/>
      <c r="EF624"/>
      <c r="EG624"/>
      <c r="EH624"/>
      <c r="EI624"/>
      <c r="EJ624"/>
      <c r="EK624"/>
      <c r="EL624"/>
      <c r="EM624"/>
      <c r="EN624"/>
      <c r="EO624"/>
      <c r="EP624"/>
      <c r="EQ624"/>
      <c r="ER624"/>
      <c r="ES624"/>
      <c r="ET624"/>
      <c r="EU624"/>
      <c r="EV624"/>
      <c r="EW624"/>
      <c r="EX624"/>
      <c r="EY624"/>
      <c r="EZ624"/>
      <c r="FA624"/>
      <c r="FB624"/>
      <c r="FC624"/>
      <c r="FD624"/>
      <c r="FE624"/>
      <c r="FF624"/>
      <c r="FG624"/>
      <c r="FH624"/>
      <c r="FI624"/>
      <c r="FJ624"/>
      <c r="FK624"/>
      <c r="FL624"/>
      <c r="FM624"/>
      <c r="FN624"/>
      <c r="FO624"/>
      <c r="FP624"/>
      <c r="FQ624"/>
      <c r="FR624"/>
      <c r="FS624"/>
      <c r="FT624"/>
      <c r="FU624"/>
      <c r="FV624"/>
      <c r="FW624"/>
      <c r="FX624"/>
      <c r="FY624"/>
      <c r="FZ624"/>
      <c r="GA624"/>
      <c r="GB624"/>
      <c r="GC624"/>
      <c r="GD624"/>
      <c r="GE624"/>
      <c r="GF624"/>
      <c r="GG624"/>
      <c r="GH624"/>
      <c r="GI624"/>
      <c r="GJ624"/>
      <c r="GK624"/>
      <c r="GL624"/>
      <c r="GM624"/>
      <c r="GN624"/>
      <c r="GO624"/>
      <c r="GP624"/>
      <c r="GQ624"/>
      <c r="GR624"/>
      <c r="GS624"/>
      <c r="GT624"/>
      <c r="GU624"/>
      <c r="GV624"/>
      <c r="GW624"/>
      <c r="GX624"/>
      <c r="GY624"/>
      <c r="GZ624"/>
      <c r="HA624"/>
      <c r="HB624"/>
      <c r="HC624"/>
      <c r="HD624"/>
      <c r="HE624"/>
      <c r="HF624"/>
      <c r="HG624"/>
      <c r="HH624"/>
      <c r="HI624"/>
      <c r="HJ624"/>
      <c r="HK624"/>
      <c r="HL624"/>
      <c r="HM624"/>
      <c r="HN624"/>
      <c r="HO624"/>
      <c r="HP624"/>
      <c r="HQ624"/>
      <c r="HR624"/>
      <c r="HS624"/>
      <c r="HT624"/>
      <c r="HU624"/>
      <c r="HV624"/>
      <c r="HW624"/>
      <c r="HX624"/>
      <c r="HY624"/>
      <c r="HZ624"/>
      <c r="IA624"/>
      <c r="IB624"/>
      <c r="IC624"/>
      <c r="ID624"/>
      <c r="IE624"/>
      <c r="IF624"/>
      <c r="IG624"/>
      <c r="IH624"/>
      <c r="II624"/>
      <c r="IJ624"/>
      <c r="IK624"/>
      <c r="IL624"/>
      <c r="IM624"/>
      <c r="IN624"/>
      <c r="IO624"/>
      <c r="IP624"/>
      <c r="IQ624"/>
      <c r="IR624"/>
      <c r="IS624"/>
      <c r="IT624"/>
      <c r="IU624"/>
      <c r="IV624"/>
      <c r="IW624"/>
      <c r="IX624"/>
      <c r="IY624"/>
      <c r="IZ624"/>
      <c r="JA624"/>
      <c r="JB624"/>
      <c r="JC624"/>
      <c r="JD624"/>
      <c r="JE624"/>
      <c r="JF624"/>
      <c r="JG624"/>
      <c r="JH624"/>
      <c r="JI624"/>
      <c r="JJ624"/>
      <c r="JK624"/>
      <c r="JL624"/>
      <c r="JM624"/>
      <c r="JN624"/>
      <c r="JO624"/>
      <c r="JP624"/>
      <c r="JQ624"/>
      <c r="JR624"/>
      <c r="JS624"/>
      <c r="JT624"/>
      <c r="JU624"/>
      <c r="JV624"/>
      <c r="JW624"/>
      <c r="JX624"/>
      <c r="JY624"/>
      <c r="JZ624"/>
      <c r="KA624"/>
      <c r="KB624"/>
      <c r="KC624"/>
      <c r="KD624"/>
      <c r="KE624"/>
      <c r="KF624"/>
      <c r="KG624"/>
      <c r="KH624"/>
      <c r="KI624"/>
      <c r="KJ624"/>
      <c r="KK624"/>
      <c r="KL624"/>
      <c r="KM624"/>
      <c r="KN624"/>
      <c r="KO624"/>
      <c r="KP624"/>
      <c r="KQ624"/>
      <c r="KR624"/>
      <c r="KS624"/>
      <c r="KT624"/>
      <c r="KU624"/>
      <c r="KV624"/>
      <c r="KW624"/>
      <c r="KX624"/>
      <c r="KY624"/>
      <c r="KZ624"/>
      <c r="LA624"/>
      <c r="LB624"/>
      <c r="LC624"/>
      <c r="LD624"/>
      <c r="LE624"/>
      <c r="LF624"/>
      <c r="LG624"/>
      <c r="LH624"/>
      <c r="LI624"/>
      <c r="LJ624"/>
      <c r="LK624"/>
      <c r="LL624"/>
      <c r="LM624"/>
      <c r="LN624"/>
      <c r="LO624"/>
      <c r="LP624"/>
      <c r="LQ624"/>
      <c r="LR624"/>
      <c r="LS624"/>
      <c r="LT624"/>
      <c r="LU624"/>
      <c r="LV624"/>
      <c r="LW624"/>
      <c r="LX624"/>
      <c r="LY624"/>
      <c r="LZ624"/>
      <c r="MA624"/>
      <c r="MB624"/>
      <c r="MC624"/>
      <c r="MD624"/>
      <c r="ME624"/>
      <c r="MF624"/>
      <c r="MG624"/>
      <c r="MH624"/>
      <c r="MI624"/>
      <c r="MJ624"/>
      <c r="MK624"/>
      <c r="ML624"/>
      <c r="MM624"/>
      <c r="MN624"/>
      <c r="MO624"/>
      <c r="MP624"/>
      <c r="MQ624"/>
      <c r="MR624"/>
      <c r="MS624"/>
      <c r="MT624"/>
      <c r="MU624"/>
      <c r="MV624"/>
      <c r="MW624"/>
      <c r="MX624"/>
      <c r="MY624"/>
      <c r="MZ624"/>
      <c r="NA624"/>
      <c r="NB624"/>
      <c r="NC624"/>
      <c r="ND624"/>
      <c r="NE624"/>
      <c r="NF624"/>
      <c r="NG624"/>
      <c r="NH624"/>
      <c r="NI624"/>
      <c r="NJ624"/>
      <c r="NK624"/>
      <c r="NL624"/>
      <c r="NM624"/>
      <c r="NN624"/>
      <c r="NO624"/>
      <c r="NP624"/>
      <c r="NQ624"/>
      <c r="NR624"/>
      <c r="NS624"/>
      <c r="NT624"/>
      <c r="NU624"/>
      <c r="NV624"/>
      <c r="NW624"/>
      <c r="NX624"/>
      <c r="NY624"/>
      <c r="NZ624"/>
      <c r="OA624"/>
      <c r="OB624"/>
      <c r="OC624"/>
      <c r="OD624"/>
      <c r="OE624"/>
      <c r="OF624"/>
      <c r="OG624"/>
      <c r="OH624"/>
      <c r="OI624"/>
      <c r="OJ624"/>
      <c r="OK624"/>
      <c r="OL624"/>
      <c r="OM624"/>
      <c r="ON624"/>
      <c r="OO624"/>
      <c r="OP624"/>
      <c r="OQ624"/>
      <c r="OR624"/>
      <c r="OS624"/>
      <c r="OT624"/>
      <c r="OU624"/>
      <c r="OV624"/>
      <c r="OW624"/>
      <c r="OX624"/>
      <c r="OY624"/>
      <c r="OZ624"/>
      <c r="PA624"/>
      <c r="PB624"/>
      <c r="PC624"/>
      <c r="PD624"/>
      <c r="PE624"/>
      <c r="PF624"/>
      <c r="PG624"/>
      <c r="PH624"/>
      <c r="PI624"/>
      <c r="PJ624"/>
      <c r="PK624"/>
      <c r="PL624"/>
      <c r="PM624"/>
      <c r="PN624"/>
      <c r="PO624"/>
      <c r="PP624"/>
      <c r="PQ624"/>
      <c r="PR624"/>
      <c r="PS624"/>
      <c r="PT624"/>
      <c r="PU624"/>
      <c r="PV624"/>
      <c r="PW624"/>
      <c r="PX624"/>
      <c r="PY624"/>
      <c r="PZ624"/>
      <c r="QA624"/>
      <c r="QB624"/>
      <c r="QC624"/>
      <c r="QD624"/>
      <c r="QE624"/>
      <c r="QF624"/>
      <c r="QG624"/>
      <c r="QH624"/>
      <c r="QI624"/>
      <c r="QJ624"/>
      <c r="QK624"/>
      <c r="QL624"/>
      <c r="QM624"/>
      <c r="QN624"/>
      <c r="QO624"/>
      <c r="QP624"/>
      <c r="QQ624"/>
      <c r="QR624"/>
      <c r="QS624"/>
      <c r="QT624"/>
      <c r="QU624"/>
      <c r="QV624"/>
      <c r="QW624"/>
      <c r="QX624"/>
      <c r="QY624"/>
      <c r="QZ624"/>
      <c r="RA624"/>
      <c r="RB624"/>
      <c r="RC624"/>
      <c r="RD624"/>
      <c r="RE624"/>
      <c r="RF624"/>
      <c r="RG624"/>
      <c r="RH624"/>
      <c r="RI624"/>
      <c r="RJ624"/>
      <c r="RK624"/>
      <c r="RL624"/>
      <c r="RM624"/>
      <c r="RN624"/>
      <c r="RO624"/>
      <c r="RP624"/>
      <c r="RQ624"/>
      <c r="RR624"/>
      <c r="RS624"/>
      <c r="RT624"/>
      <c r="RU624"/>
      <c r="RV624"/>
      <c r="RW624"/>
      <c r="RX624"/>
      <c r="RY624"/>
      <c r="RZ624"/>
      <c r="SA624"/>
      <c r="SB624"/>
      <c r="SC624"/>
      <c r="SD624"/>
      <c r="SE624"/>
      <c r="SF624"/>
      <c r="SG624"/>
      <c r="SH624"/>
      <c r="SI624"/>
      <c r="SJ624"/>
      <c r="SK624"/>
      <c r="SL624"/>
      <c r="SM624"/>
      <c r="SN624"/>
      <c r="SO624"/>
      <c r="SP624"/>
      <c r="SQ624"/>
      <c r="SR624"/>
      <c r="SS624"/>
      <c r="ST624"/>
      <c r="SU624"/>
      <c r="SV624"/>
      <c r="SW624"/>
      <c r="SX624"/>
      <c r="SY624"/>
      <c r="SZ624"/>
      <c r="TA624"/>
      <c r="TB624"/>
      <c r="TC624"/>
      <c r="TD624"/>
      <c r="TE624"/>
      <c r="TF624"/>
      <c r="TG624"/>
      <c r="TH624"/>
      <c r="TI624"/>
      <c r="TJ624"/>
      <c r="TK624"/>
      <c r="TL624"/>
      <c r="TM624"/>
      <c r="TN624"/>
      <c r="TO624"/>
      <c r="TP624"/>
      <c r="TQ624"/>
      <c r="TR624"/>
      <c r="TS624"/>
      <c r="TT624"/>
      <c r="TU624"/>
      <c r="TV624"/>
      <c r="TW624"/>
      <c r="TX624"/>
      <c r="TY624"/>
      <c r="TZ624"/>
      <c r="UA624"/>
      <c r="UB624"/>
      <c r="UC624"/>
      <c r="UD624"/>
      <c r="UE624"/>
      <c r="UF624"/>
      <c r="UG624"/>
      <c r="UH624"/>
      <c r="UI624"/>
      <c r="UJ624"/>
      <c r="UK624"/>
      <c r="UL624"/>
      <c r="UM624"/>
      <c r="UN624"/>
      <c r="UO624"/>
      <c r="UP624"/>
      <c r="UQ624"/>
      <c r="UR624"/>
      <c r="US624"/>
      <c r="UT624"/>
      <c r="UU624"/>
      <c r="UV624"/>
      <c r="UW624"/>
      <c r="UX624"/>
      <c r="UY624"/>
      <c r="UZ624"/>
      <c r="VA624"/>
      <c r="VB624"/>
      <c r="VC624"/>
      <c r="VD624"/>
      <c r="VE624"/>
      <c r="VF624"/>
      <c r="VG624"/>
      <c r="VH624"/>
      <c r="VI624"/>
      <c r="VJ624"/>
      <c r="VK624"/>
      <c r="VL624"/>
      <c r="VM624"/>
      <c r="VN624"/>
      <c r="VO624"/>
      <c r="VP624"/>
      <c r="VQ624"/>
      <c r="VR624"/>
      <c r="VS624"/>
      <c r="VT624"/>
      <c r="VU624"/>
      <c r="VV624"/>
      <c r="VW624"/>
      <c r="VX624"/>
      <c r="VY624"/>
      <c r="VZ624"/>
      <c r="WA624"/>
      <c r="WB624"/>
      <c r="WC624"/>
      <c r="WD624"/>
      <c r="WE624"/>
      <c r="WF624"/>
      <c r="WG624"/>
      <c r="WH624"/>
      <c r="WI624"/>
      <c r="WJ624"/>
      <c r="WK624"/>
      <c r="WL624"/>
      <c r="WM624"/>
      <c r="WN624"/>
      <c r="WO624"/>
      <c r="WP624"/>
      <c r="WQ624"/>
      <c r="WR624"/>
      <c r="WS624"/>
      <c r="WT624"/>
      <c r="WU624"/>
      <c r="WV624"/>
      <c r="WW624"/>
      <c r="WX624"/>
      <c r="WY624"/>
      <c r="WZ624"/>
      <c r="XA624"/>
      <c r="XB624"/>
      <c r="XC624"/>
      <c r="XD624"/>
      <c r="XE624"/>
      <c r="XF624"/>
      <c r="XG624"/>
      <c r="XH624"/>
      <c r="XI624"/>
      <c r="XJ624"/>
      <c r="XK624"/>
      <c r="XL624"/>
      <c r="XM624"/>
      <c r="XN624"/>
      <c r="XO624"/>
      <c r="XP624"/>
      <c r="XQ624"/>
      <c r="XR624"/>
      <c r="XS624"/>
      <c r="XT624"/>
      <c r="XU624"/>
      <c r="XV624"/>
      <c r="XW624"/>
      <c r="XX624"/>
      <c r="XY624"/>
      <c r="XZ624"/>
      <c r="YA624"/>
      <c r="YB624"/>
      <c r="YC624"/>
      <c r="YD624"/>
      <c r="YE624"/>
      <c r="YF624"/>
      <c r="YG624"/>
      <c r="YH624"/>
      <c r="YI624"/>
      <c r="YJ624"/>
      <c r="YK624"/>
      <c r="YL624"/>
      <c r="YM624"/>
      <c r="YN624"/>
      <c r="YO624"/>
      <c r="YP624"/>
      <c r="YQ624"/>
      <c r="YR624"/>
      <c r="YS624"/>
      <c r="YT624"/>
      <c r="YU624"/>
      <c r="YV624"/>
      <c r="YW624"/>
      <c r="YX624"/>
      <c r="YY624"/>
      <c r="YZ624"/>
      <c r="ZA624"/>
      <c r="ZB624"/>
      <c r="ZC624"/>
      <c r="ZD624"/>
      <c r="ZE624"/>
      <c r="ZF624"/>
      <c r="ZG624"/>
      <c r="ZH624"/>
      <c r="ZI624"/>
      <c r="ZJ624"/>
      <c r="ZK624"/>
      <c r="ZL624"/>
      <c r="ZM624"/>
      <c r="ZN624"/>
      <c r="ZO624"/>
      <c r="ZP624"/>
      <c r="ZQ624"/>
      <c r="ZR624"/>
      <c r="ZS624"/>
      <c r="ZT624"/>
      <c r="ZU624"/>
      <c r="ZV624"/>
      <c r="ZW624"/>
      <c r="ZX624"/>
      <c r="ZY624"/>
      <c r="ZZ624"/>
      <c r="AAA624"/>
      <c r="AAB624"/>
      <c r="AAC624"/>
      <c r="AAD624"/>
      <c r="AAE624"/>
      <c r="AAF624"/>
      <c r="AAG624"/>
      <c r="AAH624"/>
      <c r="AAI624"/>
      <c r="AAJ624"/>
      <c r="AAK624"/>
      <c r="AAL624"/>
      <c r="AAM624"/>
      <c r="AAN624"/>
      <c r="AAO624"/>
      <c r="AAP624"/>
      <c r="AAQ624"/>
      <c r="AAR624"/>
      <c r="AAS624"/>
      <c r="AAT624"/>
      <c r="AAU624"/>
      <c r="AAV624"/>
      <c r="AAW624"/>
      <c r="AAX624"/>
      <c r="AAY624"/>
      <c r="AAZ624"/>
      <c r="ABA624"/>
      <c r="ABB624"/>
      <c r="ABC624"/>
      <c r="ABD624"/>
      <c r="ABE624"/>
      <c r="ABF624"/>
      <c r="ABG624"/>
      <c r="ABH624"/>
      <c r="ABI624"/>
      <c r="ABJ624"/>
      <c r="ABK624"/>
      <c r="ABL624"/>
      <c r="ABM624"/>
      <c r="ABN624"/>
      <c r="ABO624"/>
      <c r="ABP624"/>
      <c r="ABQ624"/>
      <c r="ABR624"/>
      <c r="ABS624"/>
      <c r="ABT624"/>
      <c r="ABU624"/>
      <c r="ABV624"/>
      <c r="ABW624"/>
      <c r="ABX624"/>
      <c r="ABY624"/>
      <c r="ABZ624"/>
      <c r="ACA624"/>
      <c r="ACB624"/>
      <c r="ACC624"/>
      <c r="ACD624"/>
      <c r="ACE624"/>
      <c r="ACF624"/>
      <c r="ACG624"/>
      <c r="ACH624"/>
      <c r="ACI624"/>
      <c r="ACJ624"/>
      <c r="ACK624"/>
      <c r="ACL624"/>
      <c r="ACM624"/>
      <c r="ACN624"/>
      <c r="ACO624"/>
      <c r="ACP624"/>
      <c r="ACQ624"/>
      <c r="ACR624"/>
      <c r="ACS624"/>
      <c r="ACT624"/>
      <c r="ACU624"/>
      <c r="ACV624"/>
      <c r="ACW624"/>
      <c r="ACX624"/>
      <c r="ACY624"/>
      <c r="ACZ624"/>
      <c r="ADA624"/>
      <c r="ADB624"/>
      <c r="ADC624"/>
      <c r="ADD624"/>
      <c r="ADE624"/>
      <c r="ADF624"/>
      <c r="ADG624"/>
      <c r="ADH624"/>
      <c r="ADI624"/>
      <c r="ADJ624"/>
      <c r="ADK624"/>
      <c r="ADL624"/>
      <c r="ADM624"/>
      <c r="ADN624"/>
      <c r="ADO624"/>
      <c r="ADP624"/>
      <c r="ADQ624"/>
      <c r="ADR624"/>
      <c r="ADS624"/>
      <c r="ADT624"/>
      <c r="ADU624"/>
      <c r="ADV624"/>
      <c r="ADW624"/>
      <c r="ADX624"/>
      <c r="ADY624"/>
      <c r="ADZ624"/>
      <c r="AEA624"/>
      <c r="AEB624"/>
      <c r="AEC624"/>
      <c r="AED624"/>
      <c r="AEE624"/>
      <c r="AEF624"/>
      <c r="AEG624"/>
      <c r="AEH624"/>
      <c r="AEI624"/>
      <c r="AEJ624"/>
      <c r="AEK624"/>
      <c r="AEL624"/>
      <c r="AEM624"/>
      <c r="AEN624"/>
      <c r="AEO624"/>
      <c r="AEP624"/>
      <c r="AEQ624"/>
      <c r="AER624"/>
      <c r="AES624"/>
      <c r="AET624"/>
      <c r="AEU624"/>
      <c r="AEV624"/>
      <c r="AEW624"/>
      <c r="AEX624"/>
      <c r="AEY624"/>
      <c r="AEZ624"/>
      <c r="AFA624"/>
      <c r="AFB624"/>
      <c r="AFC624"/>
      <c r="AFD624"/>
      <c r="AFE624"/>
      <c r="AFF624"/>
      <c r="AFG624"/>
      <c r="AFH624"/>
      <c r="AFI624"/>
      <c r="AFJ624"/>
      <c r="AFK624"/>
      <c r="AFL624"/>
      <c r="AFM624"/>
      <c r="AFN624"/>
      <c r="AFO624"/>
      <c r="AFP624"/>
      <c r="AFQ624"/>
      <c r="AFR624"/>
      <c r="AFS624"/>
      <c r="AFT624"/>
      <c r="AFU624"/>
      <c r="AFV624"/>
      <c r="AFW624"/>
      <c r="AFX624"/>
      <c r="AFY624"/>
      <c r="AFZ624"/>
      <c r="AGA624"/>
      <c r="AGB624"/>
      <c r="AGC624"/>
      <c r="AGD624"/>
      <c r="AGE624"/>
      <c r="AGF624"/>
      <c r="AGG624"/>
      <c r="AGH624"/>
      <c r="AGI624"/>
      <c r="AGJ624"/>
      <c r="AGK624"/>
      <c r="AGL624"/>
      <c r="AGM624"/>
      <c r="AGN624"/>
      <c r="AGO624"/>
      <c r="AGP624"/>
      <c r="AGQ624"/>
      <c r="AGR624"/>
      <c r="AGS624"/>
      <c r="AGT624"/>
      <c r="AGU624"/>
      <c r="AGV624"/>
      <c r="AGW624"/>
      <c r="AGX624"/>
      <c r="AGY624"/>
      <c r="AGZ624"/>
      <c r="AHA624"/>
      <c r="AHB624"/>
      <c r="AHC624"/>
      <c r="AHD624"/>
      <c r="AHE624"/>
      <c r="AHF624"/>
      <c r="AHG624"/>
      <c r="AHH624"/>
      <c r="AHI624"/>
      <c r="AHJ624"/>
      <c r="AHK624"/>
      <c r="AHL624"/>
      <c r="AHM624"/>
      <c r="AHN624"/>
      <c r="AHO624"/>
      <c r="AHP624"/>
      <c r="AHQ624"/>
      <c r="AHR624"/>
      <c r="AHS624"/>
      <c r="AHT624"/>
      <c r="AHU624"/>
      <c r="AHV624"/>
      <c r="AHW624"/>
      <c r="AHX624"/>
      <c r="AHY624"/>
      <c r="AHZ624"/>
      <c r="AIA624"/>
      <c r="AIB624"/>
      <c r="AIC624"/>
      <c r="AID624"/>
      <c r="AIE624"/>
      <c r="AIF624"/>
      <c r="AIG624"/>
      <c r="AIH624"/>
      <c r="AII624"/>
      <c r="AIJ624"/>
      <c r="AIK624"/>
      <c r="AIL624"/>
      <c r="AIM624"/>
      <c r="AIN624"/>
      <c r="AIO624"/>
      <c r="AIP624"/>
      <c r="AIQ624"/>
      <c r="AIR624"/>
      <c r="AIS624"/>
      <c r="AIT624"/>
      <c r="AIU624"/>
      <c r="AIV624"/>
      <c r="AIW624"/>
      <c r="AIX624"/>
      <c r="AIY624"/>
      <c r="AIZ624"/>
      <c r="AJA624"/>
      <c r="AJB624"/>
      <c r="AJC624"/>
      <c r="AJD624"/>
      <c r="AJE624"/>
      <c r="AJF624"/>
      <c r="AJG624"/>
      <c r="AJH624"/>
      <c r="AJI624"/>
      <c r="AJJ624"/>
      <c r="AJK624"/>
      <c r="AJL624"/>
      <c r="AJM624"/>
      <c r="AJN624"/>
      <c r="AJO624"/>
      <c r="AJP624"/>
      <c r="AJQ624"/>
      <c r="AJR624"/>
      <c r="AJS624"/>
      <c r="AJT624"/>
      <c r="AJU624"/>
      <c r="AJV624"/>
      <c r="AJW624"/>
      <c r="AJX624"/>
      <c r="AJY624"/>
      <c r="AJZ624"/>
      <c r="AKA624"/>
      <c r="AKB624"/>
      <c r="AKC624"/>
      <c r="AKD624"/>
      <c r="AKE624"/>
      <c r="AKF624"/>
      <c r="AKG624"/>
      <c r="AKH624"/>
      <c r="AKI624"/>
      <c r="AKJ624"/>
      <c r="AKK624"/>
      <c r="AKL624"/>
      <c r="AKM624"/>
      <c r="AKN624"/>
      <c r="AKO624"/>
      <c r="AKP624"/>
      <c r="AKQ624"/>
      <c r="AKR624"/>
      <c r="AKS624"/>
      <c r="AKT624"/>
      <c r="AKU624"/>
      <c r="AKV624"/>
      <c r="AKW624"/>
      <c r="AKX624"/>
      <c r="AKY624"/>
      <c r="AKZ624"/>
      <c r="ALA624"/>
      <c r="ALB624"/>
      <c r="ALC624"/>
      <c r="ALD624"/>
      <c r="ALE624"/>
      <c r="ALF624"/>
      <c r="ALG624"/>
      <c r="ALH624"/>
      <c r="ALI624"/>
      <c r="ALJ624"/>
      <c r="ALK624"/>
      <c r="ALL624"/>
      <c r="ALM624"/>
      <c r="ALN624"/>
      <c r="ALO624"/>
      <c r="ALP624"/>
      <c r="ALQ624"/>
      <c r="ALR624"/>
      <c r="ALS624"/>
      <c r="ALT624"/>
      <c r="ALU624"/>
      <c r="ALV624"/>
      <c r="ALW624"/>
      <c r="ALX624"/>
      <c r="ALY624"/>
      <c r="ALZ624"/>
      <c r="AMA624"/>
      <c r="AMB624"/>
      <c r="AMC624"/>
      <c r="AMD624"/>
      <c r="AME624"/>
      <c r="AMF624"/>
      <c r="AMG624"/>
      <c r="AMH624"/>
      <c r="AMI624"/>
      <c r="AMJ624"/>
      <c r="AMK624"/>
      <c r="AML624"/>
      <c r="AMM624"/>
      <c r="AMN624"/>
      <c r="AMO624"/>
      <c r="AMP624"/>
      <c r="AMQ624"/>
      <c r="AMR624"/>
      <c r="AMS624"/>
      <c r="AMT624"/>
      <c r="AMU624"/>
      <c r="AMV624"/>
      <c r="AMW624"/>
      <c r="AMX624"/>
    </row>
    <row r="625" spans="13:1038" x14ac:dyDescent="0.25">
      <c r="M625" s="35"/>
      <c r="N625" s="53"/>
      <c r="O625"/>
      <c r="P625" s="53"/>
      <c r="Q625" s="60"/>
      <c r="R625" s="60"/>
      <c r="S625" s="60"/>
      <c r="T625" s="21"/>
      <c r="U625" s="23"/>
      <c r="V625" s="30"/>
      <c r="W625" s="80"/>
      <c r="X625" s="80"/>
      <c r="Y625" s="80"/>
      <c r="Z625" s="45"/>
      <c r="AA625" s="45"/>
      <c r="AB625" s="44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  <c r="DQ625"/>
      <c r="DR625"/>
      <c r="DS625"/>
      <c r="DT625"/>
      <c r="DU625"/>
      <c r="DV625"/>
      <c r="DW625"/>
      <c r="DX625"/>
      <c r="DY625"/>
      <c r="DZ625"/>
      <c r="EA625"/>
      <c r="EB625"/>
      <c r="EC625"/>
      <c r="ED625"/>
      <c r="EE625"/>
      <c r="EF625"/>
      <c r="EG625"/>
      <c r="EH625"/>
      <c r="EI625"/>
      <c r="EJ625"/>
      <c r="EK625"/>
      <c r="EL625"/>
      <c r="EM625"/>
      <c r="EN625"/>
      <c r="EO625"/>
      <c r="EP625"/>
      <c r="EQ625"/>
      <c r="ER625"/>
      <c r="ES625"/>
      <c r="ET625"/>
      <c r="EU625"/>
      <c r="EV625"/>
      <c r="EW625"/>
      <c r="EX625"/>
      <c r="EY625"/>
      <c r="EZ625"/>
      <c r="FA625"/>
      <c r="FB625"/>
      <c r="FC625"/>
      <c r="FD625"/>
      <c r="FE625"/>
      <c r="FF625"/>
      <c r="FG625"/>
      <c r="FH625"/>
      <c r="FI625"/>
      <c r="FJ625"/>
      <c r="FK625"/>
      <c r="FL625"/>
      <c r="FM625"/>
      <c r="FN625"/>
      <c r="FO625"/>
      <c r="FP625"/>
      <c r="FQ625"/>
      <c r="FR625"/>
      <c r="FS625"/>
      <c r="FT625"/>
      <c r="FU625"/>
      <c r="FV625"/>
      <c r="FW625"/>
      <c r="FX625"/>
      <c r="FY625"/>
      <c r="FZ625"/>
      <c r="GA625"/>
      <c r="GB625"/>
      <c r="GC625"/>
      <c r="GD625"/>
      <c r="GE625"/>
      <c r="GF625"/>
      <c r="GG625"/>
      <c r="GH625"/>
      <c r="GI625"/>
      <c r="GJ625"/>
      <c r="GK625"/>
      <c r="GL625"/>
      <c r="GM625"/>
      <c r="GN625"/>
      <c r="GO625"/>
      <c r="GP625"/>
      <c r="GQ625"/>
      <c r="GR625"/>
      <c r="GS625"/>
      <c r="GT625"/>
      <c r="GU625"/>
      <c r="GV625"/>
      <c r="GW625"/>
      <c r="GX625"/>
      <c r="GY625"/>
      <c r="GZ625"/>
      <c r="HA625"/>
      <c r="HB625"/>
      <c r="HC625"/>
      <c r="HD625"/>
      <c r="HE625"/>
      <c r="HF625"/>
      <c r="HG625"/>
      <c r="HH625"/>
      <c r="HI625"/>
      <c r="HJ625"/>
      <c r="HK625"/>
      <c r="HL625"/>
      <c r="HM625"/>
      <c r="HN625"/>
      <c r="HO625"/>
      <c r="HP625"/>
      <c r="HQ625"/>
      <c r="HR625"/>
      <c r="HS625"/>
      <c r="HT625"/>
      <c r="HU625"/>
      <c r="HV625"/>
      <c r="HW625"/>
      <c r="HX625"/>
      <c r="HY625"/>
      <c r="HZ625"/>
      <c r="IA625"/>
      <c r="IB625"/>
      <c r="IC625"/>
      <c r="ID625"/>
      <c r="IE625"/>
      <c r="IF625"/>
      <c r="IG625"/>
      <c r="IH625"/>
      <c r="II625"/>
      <c r="IJ625"/>
      <c r="IK625"/>
      <c r="IL625"/>
      <c r="IM625"/>
      <c r="IN625"/>
      <c r="IO625"/>
      <c r="IP625"/>
      <c r="IQ625"/>
      <c r="IR625"/>
      <c r="IS625"/>
      <c r="IT625"/>
      <c r="IU625"/>
      <c r="IV625"/>
      <c r="IW625"/>
      <c r="IX625"/>
      <c r="IY625"/>
      <c r="IZ625"/>
      <c r="JA625"/>
      <c r="JB625"/>
      <c r="JC625"/>
      <c r="JD625"/>
      <c r="JE625"/>
      <c r="JF625"/>
      <c r="JG625"/>
      <c r="JH625"/>
      <c r="JI625"/>
      <c r="JJ625"/>
      <c r="JK625"/>
      <c r="JL625"/>
      <c r="JM625"/>
      <c r="JN625"/>
      <c r="JO625"/>
      <c r="JP625"/>
      <c r="JQ625"/>
      <c r="JR625"/>
      <c r="JS625"/>
      <c r="JT625"/>
      <c r="JU625"/>
      <c r="JV625"/>
      <c r="JW625"/>
      <c r="JX625"/>
      <c r="JY625"/>
      <c r="JZ625"/>
      <c r="KA625"/>
      <c r="KB625"/>
      <c r="KC625"/>
      <c r="KD625"/>
      <c r="KE625"/>
      <c r="KF625"/>
      <c r="KG625"/>
      <c r="KH625"/>
      <c r="KI625"/>
      <c r="KJ625"/>
      <c r="KK625"/>
      <c r="KL625"/>
      <c r="KM625"/>
      <c r="KN625"/>
      <c r="KO625"/>
      <c r="KP625"/>
      <c r="KQ625"/>
      <c r="KR625"/>
      <c r="KS625"/>
      <c r="KT625"/>
      <c r="KU625"/>
      <c r="KV625"/>
      <c r="KW625"/>
      <c r="KX625"/>
      <c r="KY625"/>
      <c r="KZ625"/>
      <c r="LA625"/>
      <c r="LB625"/>
      <c r="LC625"/>
      <c r="LD625"/>
      <c r="LE625"/>
      <c r="LF625"/>
      <c r="LG625"/>
      <c r="LH625"/>
      <c r="LI625"/>
      <c r="LJ625"/>
      <c r="LK625"/>
      <c r="LL625"/>
      <c r="LM625"/>
      <c r="LN625"/>
      <c r="LO625"/>
      <c r="LP625"/>
      <c r="LQ625"/>
      <c r="LR625"/>
      <c r="LS625"/>
      <c r="LT625"/>
      <c r="LU625"/>
      <c r="LV625"/>
      <c r="LW625"/>
      <c r="LX625"/>
      <c r="LY625"/>
      <c r="LZ625"/>
      <c r="MA625"/>
      <c r="MB625"/>
      <c r="MC625"/>
      <c r="MD625"/>
      <c r="ME625"/>
      <c r="MF625"/>
      <c r="MG625"/>
      <c r="MH625"/>
      <c r="MI625"/>
      <c r="MJ625"/>
      <c r="MK625"/>
      <c r="ML625"/>
      <c r="MM625"/>
      <c r="MN625"/>
      <c r="MO625"/>
      <c r="MP625"/>
      <c r="MQ625"/>
      <c r="MR625"/>
      <c r="MS625"/>
      <c r="MT625"/>
      <c r="MU625"/>
      <c r="MV625"/>
      <c r="MW625"/>
      <c r="MX625"/>
      <c r="MY625"/>
      <c r="MZ625"/>
      <c r="NA625"/>
      <c r="NB625"/>
      <c r="NC625"/>
      <c r="ND625"/>
      <c r="NE625"/>
      <c r="NF625"/>
      <c r="NG625"/>
      <c r="NH625"/>
      <c r="NI625"/>
      <c r="NJ625"/>
      <c r="NK625"/>
      <c r="NL625"/>
      <c r="NM625"/>
      <c r="NN625"/>
      <c r="NO625"/>
      <c r="NP625"/>
      <c r="NQ625"/>
      <c r="NR625"/>
      <c r="NS625"/>
      <c r="NT625"/>
      <c r="NU625"/>
      <c r="NV625"/>
      <c r="NW625"/>
      <c r="NX625"/>
      <c r="NY625"/>
      <c r="NZ625"/>
      <c r="OA625"/>
      <c r="OB625"/>
      <c r="OC625"/>
      <c r="OD625"/>
      <c r="OE625"/>
      <c r="OF625"/>
      <c r="OG625"/>
      <c r="OH625"/>
      <c r="OI625"/>
      <c r="OJ625"/>
      <c r="OK625"/>
      <c r="OL625"/>
      <c r="OM625"/>
      <c r="ON625"/>
      <c r="OO625"/>
      <c r="OP625"/>
      <c r="OQ625"/>
      <c r="OR625"/>
      <c r="OS625"/>
      <c r="OT625"/>
      <c r="OU625"/>
      <c r="OV625"/>
      <c r="OW625"/>
      <c r="OX625"/>
      <c r="OY625"/>
      <c r="OZ625"/>
      <c r="PA625"/>
      <c r="PB625"/>
      <c r="PC625"/>
      <c r="PD625"/>
      <c r="PE625"/>
      <c r="PF625"/>
      <c r="PG625"/>
      <c r="PH625"/>
      <c r="PI625"/>
      <c r="PJ625"/>
      <c r="PK625"/>
      <c r="PL625"/>
      <c r="PM625"/>
      <c r="PN625"/>
      <c r="PO625"/>
      <c r="PP625"/>
      <c r="PQ625"/>
      <c r="PR625"/>
      <c r="PS625"/>
      <c r="PT625"/>
      <c r="PU625"/>
      <c r="PV625"/>
      <c r="PW625"/>
      <c r="PX625"/>
      <c r="PY625"/>
      <c r="PZ625"/>
      <c r="QA625"/>
      <c r="QB625"/>
      <c r="QC625"/>
      <c r="QD625"/>
      <c r="QE625"/>
      <c r="QF625"/>
      <c r="QG625"/>
      <c r="QH625"/>
      <c r="QI625"/>
      <c r="QJ625"/>
      <c r="QK625"/>
      <c r="QL625"/>
      <c r="QM625"/>
      <c r="QN625"/>
      <c r="QO625"/>
      <c r="QP625"/>
      <c r="QQ625"/>
      <c r="QR625"/>
      <c r="QS625"/>
      <c r="QT625"/>
      <c r="QU625"/>
      <c r="QV625"/>
      <c r="QW625"/>
      <c r="QX625"/>
      <c r="QY625"/>
      <c r="QZ625"/>
      <c r="RA625"/>
      <c r="RB625"/>
      <c r="RC625"/>
      <c r="RD625"/>
      <c r="RE625"/>
      <c r="RF625"/>
      <c r="RG625"/>
      <c r="RH625"/>
      <c r="RI625"/>
      <c r="RJ625"/>
      <c r="RK625"/>
      <c r="RL625"/>
      <c r="RM625"/>
      <c r="RN625"/>
      <c r="RO625"/>
      <c r="RP625"/>
      <c r="RQ625"/>
      <c r="RR625"/>
      <c r="RS625"/>
      <c r="RT625"/>
      <c r="RU625"/>
      <c r="RV625"/>
      <c r="RW625"/>
      <c r="RX625"/>
      <c r="RY625"/>
      <c r="RZ625"/>
      <c r="SA625"/>
      <c r="SB625"/>
      <c r="SC625"/>
      <c r="SD625"/>
      <c r="SE625"/>
      <c r="SF625"/>
      <c r="SG625"/>
      <c r="SH625"/>
      <c r="SI625"/>
      <c r="SJ625"/>
      <c r="SK625"/>
      <c r="SL625"/>
      <c r="SM625"/>
      <c r="SN625"/>
      <c r="SO625"/>
      <c r="SP625"/>
      <c r="SQ625"/>
      <c r="SR625"/>
      <c r="SS625"/>
      <c r="ST625"/>
      <c r="SU625"/>
      <c r="SV625"/>
      <c r="SW625"/>
      <c r="SX625"/>
      <c r="SY625"/>
      <c r="SZ625"/>
      <c r="TA625"/>
      <c r="TB625"/>
      <c r="TC625"/>
      <c r="TD625"/>
      <c r="TE625"/>
      <c r="TF625"/>
      <c r="TG625"/>
      <c r="TH625"/>
      <c r="TI625"/>
      <c r="TJ625"/>
      <c r="TK625"/>
      <c r="TL625"/>
      <c r="TM625"/>
      <c r="TN625"/>
      <c r="TO625"/>
      <c r="TP625"/>
      <c r="TQ625"/>
      <c r="TR625"/>
      <c r="TS625"/>
      <c r="TT625"/>
      <c r="TU625"/>
      <c r="TV625"/>
      <c r="TW625"/>
      <c r="TX625"/>
      <c r="TY625"/>
      <c r="TZ625"/>
      <c r="UA625"/>
      <c r="UB625"/>
      <c r="UC625"/>
      <c r="UD625"/>
      <c r="UE625"/>
      <c r="UF625"/>
      <c r="UG625"/>
      <c r="UH625"/>
      <c r="UI625"/>
      <c r="UJ625"/>
      <c r="UK625"/>
      <c r="UL625"/>
      <c r="UM625"/>
      <c r="UN625"/>
      <c r="UO625"/>
      <c r="UP625"/>
      <c r="UQ625"/>
      <c r="UR625"/>
      <c r="US625"/>
      <c r="UT625"/>
      <c r="UU625"/>
      <c r="UV625"/>
      <c r="UW625"/>
      <c r="UX625"/>
      <c r="UY625"/>
      <c r="UZ625"/>
      <c r="VA625"/>
      <c r="VB625"/>
      <c r="VC625"/>
      <c r="VD625"/>
      <c r="VE625"/>
      <c r="VF625"/>
      <c r="VG625"/>
      <c r="VH625"/>
      <c r="VI625"/>
      <c r="VJ625"/>
      <c r="VK625"/>
      <c r="VL625"/>
      <c r="VM625"/>
      <c r="VN625"/>
      <c r="VO625"/>
      <c r="VP625"/>
      <c r="VQ625"/>
      <c r="VR625"/>
      <c r="VS625"/>
      <c r="VT625"/>
      <c r="VU625"/>
      <c r="VV625"/>
      <c r="VW625"/>
      <c r="VX625"/>
      <c r="VY625"/>
      <c r="VZ625"/>
      <c r="WA625"/>
      <c r="WB625"/>
      <c r="WC625"/>
      <c r="WD625"/>
      <c r="WE625"/>
      <c r="WF625"/>
      <c r="WG625"/>
      <c r="WH625"/>
      <c r="WI625"/>
      <c r="WJ625"/>
      <c r="WK625"/>
      <c r="WL625"/>
      <c r="WM625"/>
      <c r="WN625"/>
      <c r="WO625"/>
      <c r="WP625"/>
      <c r="WQ625"/>
      <c r="WR625"/>
      <c r="WS625"/>
      <c r="WT625"/>
      <c r="WU625"/>
      <c r="WV625"/>
      <c r="WW625"/>
      <c r="WX625"/>
      <c r="WY625"/>
      <c r="WZ625"/>
      <c r="XA625"/>
      <c r="XB625"/>
      <c r="XC625"/>
      <c r="XD625"/>
      <c r="XE625"/>
      <c r="XF625"/>
      <c r="XG625"/>
      <c r="XH625"/>
      <c r="XI625"/>
      <c r="XJ625"/>
      <c r="XK625"/>
      <c r="XL625"/>
      <c r="XM625"/>
      <c r="XN625"/>
      <c r="XO625"/>
      <c r="XP625"/>
      <c r="XQ625"/>
      <c r="XR625"/>
      <c r="XS625"/>
      <c r="XT625"/>
      <c r="XU625"/>
      <c r="XV625"/>
      <c r="XW625"/>
      <c r="XX625"/>
      <c r="XY625"/>
      <c r="XZ625"/>
      <c r="YA625"/>
      <c r="YB625"/>
      <c r="YC625"/>
      <c r="YD625"/>
      <c r="YE625"/>
      <c r="YF625"/>
      <c r="YG625"/>
      <c r="YH625"/>
      <c r="YI625"/>
      <c r="YJ625"/>
      <c r="YK625"/>
      <c r="YL625"/>
      <c r="YM625"/>
      <c r="YN625"/>
      <c r="YO625"/>
      <c r="YP625"/>
      <c r="YQ625"/>
      <c r="YR625"/>
      <c r="YS625"/>
      <c r="YT625"/>
      <c r="YU625"/>
      <c r="YV625"/>
      <c r="YW625"/>
      <c r="YX625"/>
      <c r="YY625"/>
      <c r="YZ625"/>
      <c r="ZA625"/>
      <c r="ZB625"/>
      <c r="ZC625"/>
      <c r="ZD625"/>
      <c r="ZE625"/>
      <c r="ZF625"/>
      <c r="ZG625"/>
      <c r="ZH625"/>
      <c r="ZI625"/>
      <c r="ZJ625"/>
      <c r="ZK625"/>
      <c r="ZL625"/>
      <c r="ZM625"/>
      <c r="ZN625"/>
      <c r="ZO625"/>
      <c r="ZP625"/>
      <c r="ZQ625"/>
      <c r="ZR625"/>
      <c r="ZS625"/>
      <c r="ZT625"/>
      <c r="ZU625"/>
      <c r="ZV625"/>
      <c r="ZW625"/>
      <c r="ZX625"/>
      <c r="ZY625"/>
      <c r="ZZ625"/>
      <c r="AAA625"/>
      <c r="AAB625"/>
      <c r="AAC625"/>
      <c r="AAD625"/>
      <c r="AAE625"/>
      <c r="AAF625"/>
      <c r="AAG625"/>
      <c r="AAH625"/>
      <c r="AAI625"/>
      <c r="AAJ625"/>
      <c r="AAK625"/>
      <c r="AAL625"/>
      <c r="AAM625"/>
      <c r="AAN625"/>
      <c r="AAO625"/>
      <c r="AAP625"/>
      <c r="AAQ625"/>
      <c r="AAR625"/>
      <c r="AAS625"/>
      <c r="AAT625"/>
      <c r="AAU625"/>
      <c r="AAV625"/>
      <c r="AAW625"/>
      <c r="AAX625"/>
      <c r="AAY625"/>
      <c r="AAZ625"/>
      <c r="ABA625"/>
      <c r="ABB625"/>
      <c r="ABC625"/>
      <c r="ABD625"/>
      <c r="ABE625"/>
      <c r="ABF625"/>
      <c r="ABG625"/>
      <c r="ABH625"/>
      <c r="ABI625"/>
      <c r="ABJ625"/>
      <c r="ABK625"/>
      <c r="ABL625"/>
      <c r="ABM625"/>
      <c r="ABN625"/>
      <c r="ABO625"/>
      <c r="ABP625"/>
      <c r="ABQ625"/>
      <c r="ABR625"/>
      <c r="ABS625"/>
      <c r="ABT625"/>
      <c r="ABU625"/>
      <c r="ABV625"/>
      <c r="ABW625"/>
      <c r="ABX625"/>
      <c r="ABY625"/>
      <c r="ABZ625"/>
      <c r="ACA625"/>
      <c r="ACB625"/>
      <c r="ACC625"/>
      <c r="ACD625"/>
      <c r="ACE625"/>
      <c r="ACF625"/>
      <c r="ACG625"/>
      <c r="ACH625"/>
      <c r="ACI625"/>
      <c r="ACJ625"/>
      <c r="ACK625"/>
      <c r="ACL625"/>
      <c r="ACM625"/>
      <c r="ACN625"/>
      <c r="ACO625"/>
      <c r="ACP625"/>
      <c r="ACQ625"/>
      <c r="ACR625"/>
      <c r="ACS625"/>
      <c r="ACT625"/>
      <c r="ACU625"/>
      <c r="ACV625"/>
      <c r="ACW625"/>
      <c r="ACX625"/>
      <c r="ACY625"/>
      <c r="ACZ625"/>
      <c r="ADA625"/>
      <c r="ADB625"/>
      <c r="ADC625"/>
      <c r="ADD625"/>
      <c r="ADE625"/>
      <c r="ADF625"/>
      <c r="ADG625"/>
      <c r="ADH625"/>
      <c r="ADI625"/>
      <c r="ADJ625"/>
      <c r="ADK625"/>
      <c r="ADL625"/>
      <c r="ADM625"/>
      <c r="ADN625"/>
      <c r="ADO625"/>
      <c r="ADP625"/>
      <c r="ADQ625"/>
      <c r="ADR625"/>
      <c r="ADS625"/>
      <c r="ADT625"/>
      <c r="ADU625"/>
      <c r="ADV625"/>
      <c r="ADW625"/>
      <c r="ADX625"/>
      <c r="ADY625"/>
      <c r="ADZ625"/>
      <c r="AEA625"/>
      <c r="AEB625"/>
      <c r="AEC625"/>
      <c r="AED625"/>
      <c r="AEE625"/>
      <c r="AEF625"/>
      <c r="AEG625"/>
      <c r="AEH625"/>
      <c r="AEI625"/>
      <c r="AEJ625"/>
      <c r="AEK625"/>
      <c r="AEL625"/>
      <c r="AEM625"/>
      <c r="AEN625"/>
      <c r="AEO625"/>
      <c r="AEP625"/>
      <c r="AEQ625"/>
      <c r="AER625"/>
      <c r="AES625"/>
      <c r="AET625"/>
      <c r="AEU625"/>
      <c r="AEV625"/>
      <c r="AEW625"/>
      <c r="AEX625"/>
      <c r="AEY625"/>
      <c r="AEZ625"/>
      <c r="AFA625"/>
      <c r="AFB625"/>
      <c r="AFC625"/>
      <c r="AFD625"/>
      <c r="AFE625"/>
      <c r="AFF625"/>
      <c r="AFG625"/>
      <c r="AFH625"/>
      <c r="AFI625"/>
      <c r="AFJ625"/>
      <c r="AFK625"/>
      <c r="AFL625"/>
      <c r="AFM625"/>
      <c r="AFN625"/>
      <c r="AFO625"/>
      <c r="AFP625"/>
      <c r="AFQ625"/>
      <c r="AFR625"/>
      <c r="AFS625"/>
      <c r="AFT625"/>
      <c r="AFU625"/>
      <c r="AFV625"/>
      <c r="AFW625"/>
      <c r="AFX625"/>
      <c r="AFY625"/>
      <c r="AFZ625"/>
      <c r="AGA625"/>
      <c r="AGB625"/>
      <c r="AGC625"/>
      <c r="AGD625"/>
      <c r="AGE625"/>
      <c r="AGF625"/>
      <c r="AGG625"/>
      <c r="AGH625"/>
      <c r="AGI625"/>
      <c r="AGJ625"/>
      <c r="AGK625"/>
      <c r="AGL625"/>
      <c r="AGM625"/>
      <c r="AGN625"/>
      <c r="AGO625"/>
      <c r="AGP625"/>
      <c r="AGQ625"/>
      <c r="AGR625"/>
      <c r="AGS625"/>
      <c r="AGT625"/>
      <c r="AGU625"/>
      <c r="AGV625"/>
      <c r="AGW625"/>
      <c r="AGX625"/>
      <c r="AGY625"/>
      <c r="AGZ625"/>
      <c r="AHA625"/>
      <c r="AHB625"/>
      <c r="AHC625"/>
      <c r="AHD625"/>
      <c r="AHE625"/>
      <c r="AHF625"/>
      <c r="AHG625"/>
      <c r="AHH625"/>
      <c r="AHI625"/>
      <c r="AHJ625"/>
      <c r="AHK625"/>
      <c r="AHL625"/>
      <c r="AHM625"/>
      <c r="AHN625"/>
      <c r="AHO625"/>
      <c r="AHP625"/>
      <c r="AHQ625"/>
      <c r="AHR625"/>
      <c r="AHS625"/>
      <c r="AHT625"/>
      <c r="AHU625"/>
      <c r="AHV625"/>
      <c r="AHW625"/>
      <c r="AHX625"/>
      <c r="AHY625"/>
      <c r="AHZ625"/>
      <c r="AIA625"/>
      <c r="AIB625"/>
      <c r="AIC625"/>
      <c r="AID625"/>
      <c r="AIE625"/>
      <c r="AIF625"/>
      <c r="AIG625"/>
      <c r="AIH625"/>
      <c r="AII625"/>
      <c r="AIJ625"/>
      <c r="AIK625"/>
      <c r="AIL625"/>
      <c r="AIM625"/>
      <c r="AIN625"/>
      <c r="AIO625"/>
      <c r="AIP625"/>
      <c r="AIQ625"/>
      <c r="AIR625"/>
      <c r="AIS625"/>
      <c r="AIT625"/>
      <c r="AIU625"/>
      <c r="AIV625"/>
      <c r="AIW625"/>
      <c r="AIX625"/>
      <c r="AIY625"/>
      <c r="AIZ625"/>
      <c r="AJA625"/>
      <c r="AJB625"/>
      <c r="AJC625"/>
      <c r="AJD625"/>
      <c r="AJE625"/>
      <c r="AJF625"/>
      <c r="AJG625"/>
      <c r="AJH625"/>
      <c r="AJI625"/>
      <c r="AJJ625"/>
      <c r="AJK625"/>
      <c r="AJL625"/>
      <c r="AJM625"/>
      <c r="AJN625"/>
      <c r="AJO625"/>
      <c r="AJP625"/>
      <c r="AJQ625"/>
      <c r="AJR625"/>
      <c r="AJS625"/>
      <c r="AJT625"/>
      <c r="AJU625"/>
      <c r="AJV625"/>
      <c r="AJW625"/>
      <c r="AJX625"/>
      <c r="AJY625"/>
      <c r="AJZ625"/>
      <c r="AKA625"/>
      <c r="AKB625"/>
      <c r="AKC625"/>
      <c r="AKD625"/>
      <c r="AKE625"/>
      <c r="AKF625"/>
      <c r="AKG625"/>
      <c r="AKH625"/>
      <c r="AKI625"/>
      <c r="AKJ625"/>
      <c r="AKK625"/>
      <c r="AKL625"/>
      <c r="AKM625"/>
      <c r="AKN625"/>
      <c r="AKO625"/>
      <c r="AKP625"/>
      <c r="AKQ625"/>
      <c r="AKR625"/>
      <c r="AKS625"/>
      <c r="AKT625"/>
      <c r="AKU625"/>
      <c r="AKV625"/>
      <c r="AKW625"/>
      <c r="AKX625"/>
      <c r="AKY625"/>
      <c r="AKZ625"/>
      <c r="ALA625"/>
      <c r="ALB625"/>
      <c r="ALC625"/>
      <c r="ALD625"/>
      <c r="ALE625"/>
      <c r="ALF625"/>
      <c r="ALG625"/>
      <c r="ALH625"/>
      <c r="ALI625"/>
      <c r="ALJ625"/>
      <c r="ALK625"/>
      <c r="ALL625"/>
      <c r="ALM625"/>
      <c r="ALN625"/>
      <c r="ALO625"/>
      <c r="ALP625"/>
      <c r="ALQ625"/>
      <c r="ALR625"/>
      <c r="ALS625"/>
      <c r="ALT625"/>
      <c r="ALU625"/>
      <c r="ALV625"/>
      <c r="ALW625"/>
      <c r="ALX625"/>
      <c r="ALY625"/>
      <c r="ALZ625"/>
      <c r="AMA625"/>
      <c r="AMB625"/>
      <c r="AMC625"/>
      <c r="AMD625"/>
      <c r="AME625"/>
      <c r="AMF625"/>
      <c r="AMG625"/>
      <c r="AMH625"/>
      <c r="AMI625"/>
      <c r="AMJ625"/>
      <c r="AMK625"/>
      <c r="AML625"/>
      <c r="AMM625"/>
      <c r="AMN625"/>
      <c r="AMO625"/>
      <c r="AMP625"/>
      <c r="AMQ625"/>
      <c r="AMR625"/>
      <c r="AMS625"/>
      <c r="AMT625"/>
      <c r="AMU625"/>
      <c r="AMV625"/>
      <c r="AMW625"/>
      <c r="AMX625"/>
    </row>
    <row r="626" spans="13:1038" x14ac:dyDescent="0.25">
      <c r="M626" s="35"/>
      <c r="N626" s="53"/>
      <c r="O626"/>
      <c r="P626" s="53"/>
      <c r="Q626" s="60"/>
      <c r="R626" s="60"/>
      <c r="S626" s="60"/>
      <c r="T626" s="21"/>
      <c r="U626" s="23"/>
      <c r="V626" s="30"/>
      <c r="W626" s="80"/>
      <c r="X626" s="80"/>
      <c r="Y626" s="80"/>
      <c r="Z626" s="45"/>
      <c r="AA626" s="45"/>
      <c r="AB626" s="44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  <c r="CO626"/>
      <c r="CP626"/>
      <c r="CQ626"/>
      <c r="CR626"/>
      <c r="CS626"/>
      <c r="CT626"/>
      <c r="CU626"/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  <c r="DQ626"/>
      <c r="DR626"/>
      <c r="DS626"/>
      <c r="DT626"/>
      <c r="DU626"/>
      <c r="DV626"/>
      <c r="DW626"/>
      <c r="DX626"/>
      <c r="DY626"/>
      <c r="DZ626"/>
      <c r="EA626"/>
      <c r="EB626"/>
      <c r="EC626"/>
      <c r="ED626"/>
      <c r="EE626"/>
      <c r="EF626"/>
      <c r="EG626"/>
      <c r="EH626"/>
      <c r="EI626"/>
      <c r="EJ626"/>
      <c r="EK626"/>
      <c r="EL626"/>
      <c r="EM626"/>
      <c r="EN626"/>
      <c r="EO626"/>
      <c r="EP626"/>
      <c r="EQ626"/>
      <c r="ER626"/>
      <c r="ES626"/>
      <c r="ET626"/>
      <c r="EU626"/>
      <c r="EV626"/>
      <c r="EW626"/>
      <c r="EX626"/>
      <c r="EY626"/>
      <c r="EZ626"/>
      <c r="FA626"/>
      <c r="FB626"/>
      <c r="FC626"/>
      <c r="FD626"/>
      <c r="FE626"/>
      <c r="FF626"/>
      <c r="FG626"/>
      <c r="FH626"/>
      <c r="FI626"/>
      <c r="FJ626"/>
      <c r="FK626"/>
      <c r="FL626"/>
      <c r="FM626"/>
      <c r="FN626"/>
      <c r="FO626"/>
      <c r="FP626"/>
      <c r="FQ626"/>
      <c r="FR626"/>
      <c r="FS626"/>
      <c r="FT626"/>
      <c r="FU626"/>
      <c r="FV626"/>
      <c r="FW626"/>
      <c r="FX626"/>
      <c r="FY626"/>
      <c r="FZ626"/>
      <c r="GA626"/>
      <c r="GB626"/>
      <c r="GC626"/>
      <c r="GD626"/>
      <c r="GE626"/>
      <c r="GF626"/>
      <c r="GG626"/>
      <c r="GH626"/>
      <c r="GI626"/>
      <c r="GJ626"/>
      <c r="GK626"/>
      <c r="GL626"/>
      <c r="GM626"/>
      <c r="GN626"/>
      <c r="GO626"/>
      <c r="GP626"/>
      <c r="GQ626"/>
      <c r="GR626"/>
      <c r="GS626"/>
      <c r="GT626"/>
      <c r="GU626"/>
      <c r="GV626"/>
      <c r="GW626"/>
      <c r="GX626"/>
      <c r="GY626"/>
      <c r="GZ626"/>
      <c r="HA626"/>
      <c r="HB626"/>
      <c r="HC626"/>
      <c r="HD626"/>
      <c r="HE626"/>
      <c r="HF626"/>
      <c r="HG626"/>
      <c r="HH626"/>
      <c r="HI626"/>
      <c r="HJ626"/>
      <c r="HK626"/>
      <c r="HL626"/>
      <c r="HM626"/>
      <c r="HN626"/>
      <c r="HO626"/>
      <c r="HP626"/>
      <c r="HQ626"/>
      <c r="HR626"/>
      <c r="HS626"/>
      <c r="HT626"/>
      <c r="HU626"/>
      <c r="HV626"/>
      <c r="HW626"/>
      <c r="HX626"/>
      <c r="HY626"/>
      <c r="HZ626"/>
      <c r="IA626"/>
      <c r="IB626"/>
      <c r="IC626"/>
      <c r="ID626"/>
      <c r="IE626"/>
      <c r="IF626"/>
      <c r="IG626"/>
      <c r="IH626"/>
      <c r="II626"/>
      <c r="IJ626"/>
      <c r="IK626"/>
      <c r="IL626"/>
      <c r="IM626"/>
      <c r="IN626"/>
      <c r="IO626"/>
      <c r="IP626"/>
      <c r="IQ626"/>
      <c r="IR626"/>
      <c r="IS626"/>
      <c r="IT626"/>
      <c r="IU626"/>
      <c r="IV626"/>
      <c r="IW626"/>
      <c r="IX626"/>
      <c r="IY626"/>
      <c r="IZ626"/>
      <c r="JA626"/>
      <c r="JB626"/>
      <c r="JC626"/>
      <c r="JD626"/>
      <c r="JE626"/>
      <c r="JF626"/>
      <c r="JG626"/>
      <c r="JH626"/>
      <c r="JI626"/>
      <c r="JJ626"/>
      <c r="JK626"/>
      <c r="JL626"/>
      <c r="JM626"/>
      <c r="JN626"/>
      <c r="JO626"/>
      <c r="JP626"/>
      <c r="JQ626"/>
      <c r="JR626"/>
      <c r="JS626"/>
      <c r="JT626"/>
      <c r="JU626"/>
      <c r="JV626"/>
      <c r="JW626"/>
      <c r="JX626"/>
      <c r="JY626"/>
      <c r="JZ626"/>
      <c r="KA626"/>
      <c r="KB626"/>
      <c r="KC626"/>
      <c r="KD626"/>
      <c r="KE626"/>
      <c r="KF626"/>
      <c r="KG626"/>
      <c r="KH626"/>
      <c r="KI626"/>
      <c r="KJ626"/>
      <c r="KK626"/>
      <c r="KL626"/>
      <c r="KM626"/>
      <c r="KN626"/>
      <c r="KO626"/>
      <c r="KP626"/>
      <c r="KQ626"/>
      <c r="KR626"/>
      <c r="KS626"/>
      <c r="KT626"/>
      <c r="KU626"/>
      <c r="KV626"/>
      <c r="KW626"/>
      <c r="KX626"/>
      <c r="KY626"/>
      <c r="KZ626"/>
      <c r="LA626"/>
      <c r="LB626"/>
      <c r="LC626"/>
      <c r="LD626"/>
      <c r="LE626"/>
      <c r="LF626"/>
      <c r="LG626"/>
      <c r="LH626"/>
      <c r="LI626"/>
      <c r="LJ626"/>
      <c r="LK626"/>
      <c r="LL626"/>
      <c r="LM626"/>
      <c r="LN626"/>
      <c r="LO626"/>
      <c r="LP626"/>
      <c r="LQ626"/>
      <c r="LR626"/>
      <c r="LS626"/>
      <c r="LT626"/>
      <c r="LU626"/>
      <c r="LV626"/>
      <c r="LW626"/>
      <c r="LX626"/>
      <c r="LY626"/>
      <c r="LZ626"/>
      <c r="MA626"/>
      <c r="MB626"/>
      <c r="MC626"/>
      <c r="MD626"/>
      <c r="ME626"/>
      <c r="MF626"/>
      <c r="MG626"/>
      <c r="MH626"/>
      <c r="MI626"/>
      <c r="MJ626"/>
      <c r="MK626"/>
      <c r="ML626"/>
      <c r="MM626"/>
      <c r="MN626"/>
      <c r="MO626"/>
      <c r="MP626"/>
      <c r="MQ626"/>
      <c r="MR626"/>
      <c r="MS626"/>
      <c r="MT626"/>
      <c r="MU626"/>
      <c r="MV626"/>
      <c r="MW626"/>
      <c r="MX626"/>
      <c r="MY626"/>
      <c r="MZ626"/>
      <c r="NA626"/>
      <c r="NB626"/>
      <c r="NC626"/>
      <c r="ND626"/>
      <c r="NE626"/>
      <c r="NF626"/>
      <c r="NG626"/>
      <c r="NH626"/>
      <c r="NI626"/>
      <c r="NJ626"/>
      <c r="NK626"/>
      <c r="NL626"/>
      <c r="NM626"/>
      <c r="NN626"/>
      <c r="NO626"/>
      <c r="NP626"/>
      <c r="NQ626"/>
      <c r="NR626"/>
      <c r="NS626"/>
      <c r="NT626"/>
      <c r="NU626"/>
      <c r="NV626"/>
      <c r="NW626"/>
      <c r="NX626"/>
      <c r="NY626"/>
      <c r="NZ626"/>
      <c r="OA626"/>
      <c r="OB626"/>
      <c r="OC626"/>
      <c r="OD626"/>
      <c r="OE626"/>
      <c r="OF626"/>
      <c r="OG626"/>
      <c r="OH626"/>
      <c r="OI626"/>
      <c r="OJ626"/>
      <c r="OK626"/>
      <c r="OL626"/>
      <c r="OM626"/>
      <c r="ON626"/>
      <c r="OO626"/>
      <c r="OP626"/>
      <c r="OQ626"/>
      <c r="OR626"/>
      <c r="OS626"/>
      <c r="OT626"/>
      <c r="OU626"/>
      <c r="OV626"/>
      <c r="OW626"/>
      <c r="OX626"/>
      <c r="OY626"/>
      <c r="OZ626"/>
      <c r="PA626"/>
      <c r="PB626"/>
      <c r="PC626"/>
      <c r="PD626"/>
      <c r="PE626"/>
      <c r="PF626"/>
      <c r="PG626"/>
      <c r="PH626"/>
      <c r="PI626"/>
      <c r="PJ626"/>
      <c r="PK626"/>
      <c r="PL626"/>
      <c r="PM626"/>
      <c r="PN626"/>
      <c r="PO626"/>
      <c r="PP626"/>
      <c r="PQ626"/>
      <c r="PR626"/>
      <c r="PS626"/>
      <c r="PT626"/>
      <c r="PU626"/>
      <c r="PV626"/>
      <c r="PW626"/>
      <c r="PX626"/>
      <c r="PY626"/>
      <c r="PZ626"/>
      <c r="QA626"/>
      <c r="QB626"/>
      <c r="QC626"/>
      <c r="QD626"/>
      <c r="QE626"/>
      <c r="QF626"/>
      <c r="QG626"/>
      <c r="QH626"/>
      <c r="QI626"/>
      <c r="QJ626"/>
      <c r="QK626"/>
      <c r="QL626"/>
      <c r="QM626"/>
      <c r="QN626"/>
      <c r="QO626"/>
      <c r="QP626"/>
      <c r="QQ626"/>
      <c r="QR626"/>
      <c r="QS626"/>
      <c r="QT626"/>
      <c r="QU626"/>
      <c r="QV626"/>
      <c r="QW626"/>
      <c r="QX626"/>
      <c r="QY626"/>
      <c r="QZ626"/>
      <c r="RA626"/>
      <c r="RB626"/>
      <c r="RC626"/>
      <c r="RD626"/>
      <c r="RE626"/>
      <c r="RF626"/>
      <c r="RG626"/>
      <c r="RH626"/>
      <c r="RI626"/>
      <c r="RJ626"/>
      <c r="RK626"/>
      <c r="RL626"/>
      <c r="RM626"/>
      <c r="RN626"/>
      <c r="RO626"/>
      <c r="RP626"/>
      <c r="RQ626"/>
      <c r="RR626"/>
      <c r="RS626"/>
      <c r="RT626"/>
      <c r="RU626"/>
      <c r="RV626"/>
      <c r="RW626"/>
      <c r="RX626"/>
      <c r="RY626"/>
      <c r="RZ626"/>
      <c r="SA626"/>
      <c r="SB626"/>
      <c r="SC626"/>
      <c r="SD626"/>
      <c r="SE626"/>
      <c r="SF626"/>
      <c r="SG626"/>
      <c r="SH626"/>
      <c r="SI626"/>
      <c r="SJ626"/>
      <c r="SK626"/>
      <c r="SL626"/>
      <c r="SM626"/>
      <c r="SN626"/>
      <c r="SO626"/>
      <c r="SP626"/>
      <c r="SQ626"/>
      <c r="SR626"/>
      <c r="SS626"/>
      <c r="ST626"/>
      <c r="SU626"/>
      <c r="SV626"/>
      <c r="SW626"/>
      <c r="SX626"/>
      <c r="SY626"/>
      <c r="SZ626"/>
      <c r="TA626"/>
      <c r="TB626"/>
      <c r="TC626"/>
      <c r="TD626"/>
      <c r="TE626"/>
      <c r="TF626"/>
      <c r="TG626"/>
      <c r="TH626"/>
      <c r="TI626"/>
      <c r="TJ626"/>
      <c r="TK626"/>
      <c r="TL626"/>
      <c r="TM626"/>
      <c r="TN626"/>
      <c r="TO626"/>
      <c r="TP626"/>
      <c r="TQ626"/>
      <c r="TR626"/>
      <c r="TS626"/>
      <c r="TT626"/>
      <c r="TU626"/>
      <c r="TV626"/>
      <c r="TW626"/>
      <c r="TX626"/>
      <c r="TY626"/>
      <c r="TZ626"/>
      <c r="UA626"/>
      <c r="UB626"/>
      <c r="UC626"/>
      <c r="UD626"/>
      <c r="UE626"/>
      <c r="UF626"/>
      <c r="UG626"/>
      <c r="UH626"/>
      <c r="UI626"/>
      <c r="UJ626"/>
      <c r="UK626"/>
      <c r="UL626"/>
      <c r="UM626"/>
      <c r="UN626"/>
      <c r="UO626"/>
      <c r="UP626"/>
      <c r="UQ626"/>
      <c r="UR626"/>
      <c r="US626"/>
      <c r="UT626"/>
      <c r="UU626"/>
      <c r="UV626"/>
      <c r="UW626"/>
      <c r="UX626"/>
      <c r="UY626"/>
      <c r="UZ626"/>
      <c r="VA626"/>
      <c r="VB626"/>
      <c r="VC626"/>
      <c r="VD626"/>
      <c r="VE626"/>
      <c r="VF626"/>
      <c r="VG626"/>
      <c r="VH626"/>
      <c r="VI626"/>
      <c r="VJ626"/>
      <c r="VK626"/>
      <c r="VL626"/>
      <c r="VM626"/>
      <c r="VN626"/>
      <c r="VO626"/>
      <c r="VP626"/>
      <c r="VQ626"/>
      <c r="VR626"/>
      <c r="VS626"/>
      <c r="VT626"/>
      <c r="VU626"/>
      <c r="VV626"/>
      <c r="VW626"/>
      <c r="VX626"/>
      <c r="VY626"/>
      <c r="VZ626"/>
      <c r="WA626"/>
      <c r="WB626"/>
      <c r="WC626"/>
      <c r="WD626"/>
      <c r="WE626"/>
      <c r="WF626"/>
      <c r="WG626"/>
      <c r="WH626"/>
      <c r="WI626"/>
      <c r="WJ626"/>
      <c r="WK626"/>
      <c r="WL626"/>
      <c r="WM626"/>
      <c r="WN626"/>
      <c r="WO626"/>
      <c r="WP626"/>
      <c r="WQ626"/>
      <c r="WR626"/>
      <c r="WS626"/>
      <c r="WT626"/>
      <c r="WU626"/>
      <c r="WV626"/>
      <c r="WW626"/>
      <c r="WX626"/>
      <c r="WY626"/>
      <c r="WZ626"/>
      <c r="XA626"/>
      <c r="XB626"/>
      <c r="XC626"/>
      <c r="XD626"/>
      <c r="XE626"/>
      <c r="XF626"/>
      <c r="XG626"/>
      <c r="XH626"/>
      <c r="XI626"/>
      <c r="XJ626"/>
      <c r="XK626"/>
      <c r="XL626"/>
      <c r="XM626"/>
      <c r="XN626"/>
      <c r="XO626"/>
      <c r="XP626"/>
      <c r="XQ626"/>
      <c r="XR626"/>
      <c r="XS626"/>
      <c r="XT626"/>
      <c r="XU626"/>
      <c r="XV626"/>
      <c r="XW626"/>
      <c r="XX626"/>
      <c r="XY626"/>
      <c r="XZ626"/>
      <c r="YA626"/>
      <c r="YB626"/>
      <c r="YC626"/>
      <c r="YD626"/>
      <c r="YE626"/>
      <c r="YF626"/>
      <c r="YG626"/>
      <c r="YH626"/>
      <c r="YI626"/>
      <c r="YJ626"/>
      <c r="YK626"/>
      <c r="YL626"/>
      <c r="YM626"/>
      <c r="YN626"/>
      <c r="YO626"/>
      <c r="YP626"/>
      <c r="YQ626"/>
      <c r="YR626"/>
      <c r="YS626"/>
      <c r="YT626"/>
      <c r="YU626"/>
      <c r="YV626"/>
      <c r="YW626"/>
      <c r="YX626"/>
      <c r="YY626"/>
      <c r="YZ626"/>
      <c r="ZA626"/>
      <c r="ZB626"/>
      <c r="ZC626"/>
      <c r="ZD626"/>
      <c r="ZE626"/>
      <c r="ZF626"/>
      <c r="ZG626"/>
      <c r="ZH626"/>
      <c r="ZI626"/>
      <c r="ZJ626"/>
      <c r="ZK626"/>
      <c r="ZL626"/>
      <c r="ZM626"/>
      <c r="ZN626"/>
      <c r="ZO626"/>
      <c r="ZP626"/>
      <c r="ZQ626"/>
      <c r="ZR626"/>
      <c r="ZS626"/>
      <c r="ZT626"/>
      <c r="ZU626"/>
      <c r="ZV626"/>
      <c r="ZW626"/>
      <c r="ZX626"/>
      <c r="ZY626"/>
      <c r="ZZ626"/>
      <c r="AAA626"/>
      <c r="AAB626"/>
      <c r="AAC626"/>
      <c r="AAD626"/>
      <c r="AAE626"/>
      <c r="AAF626"/>
      <c r="AAG626"/>
      <c r="AAH626"/>
      <c r="AAI626"/>
      <c r="AAJ626"/>
      <c r="AAK626"/>
      <c r="AAL626"/>
      <c r="AAM626"/>
      <c r="AAN626"/>
      <c r="AAO626"/>
      <c r="AAP626"/>
      <c r="AAQ626"/>
      <c r="AAR626"/>
      <c r="AAS626"/>
      <c r="AAT626"/>
      <c r="AAU626"/>
      <c r="AAV626"/>
      <c r="AAW626"/>
      <c r="AAX626"/>
      <c r="AAY626"/>
      <c r="AAZ626"/>
      <c r="ABA626"/>
      <c r="ABB626"/>
      <c r="ABC626"/>
      <c r="ABD626"/>
      <c r="ABE626"/>
      <c r="ABF626"/>
      <c r="ABG626"/>
      <c r="ABH626"/>
      <c r="ABI626"/>
      <c r="ABJ626"/>
      <c r="ABK626"/>
      <c r="ABL626"/>
      <c r="ABM626"/>
      <c r="ABN626"/>
      <c r="ABO626"/>
      <c r="ABP626"/>
      <c r="ABQ626"/>
      <c r="ABR626"/>
      <c r="ABS626"/>
      <c r="ABT626"/>
      <c r="ABU626"/>
      <c r="ABV626"/>
      <c r="ABW626"/>
      <c r="ABX626"/>
      <c r="ABY626"/>
      <c r="ABZ626"/>
      <c r="ACA626"/>
      <c r="ACB626"/>
      <c r="ACC626"/>
      <c r="ACD626"/>
      <c r="ACE626"/>
      <c r="ACF626"/>
      <c r="ACG626"/>
      <c r="ACH626"/>
      <c r="ACI626"/>
      <c r="ACJ626"/>
      <c r="ACK626"/>
      <c r="ACL626"/>
      <c r="ACM626"/>
      <c r="ACN626"/>
      <c r="ACO626"/>
      <c r="ACP626"/>
      <c r="ACQ626"/>
      <c r="ACR626"/>
      <c r="ACS626"/>
      <c r="ACT626"/>
      <c r="ACU626"/>
      <c r="ACV626"/>
      <c r="ACW626"/>
      <c r="ACX626"/>
      <c r="ACY626"/>
      <c r="ACZ626"/>
      <c r="ADA626"/>
      <c r="ADB626"/>
      <c r="ADC626"/>
      <c r="ADD626"/>
      <c r="ADE626"/>
      <c r="ADF626"/>
      <c r="ADG626"/>
      <c r="ADH626"/>
      <c r="ADI626"/>
      <c r="ADJ626"/>
      <c r="ADK626"/>
      <c r="ADL626"/>
      <c r="ADM626"/>
      <c r="ADN626"/>
      <c r="ADO626"/>
      <c r="ADP626"/>
      <c r="ADQ626"/>
      <c r="ADR626"/>
      <c r="ADS626"/>
      <c r="ADT626"/>
      <c r="ADU626"/>
      <c r="ADV626"/>
      <c r="ADW626"/>
      <c r="ADX626"/>
      <c r="ADY626"/>
      <c r="ADZ626"/>
      <c r="AEA626"/>
      <c r="AEB626"/>
      <c r="AEC626"/>
      <c r="AED626"/>
      <c r="AEE626"/>
      <c r="AEF626"/>
      <c r="AEG626"/>
      <c r="AEH626"/>
      <c r="AEI626"/>
      <c r="AEJ626"/>
      <c r="AEK626"/>
      <c r="AEL626"/>
      <c r="AEM626"/>
      <c r="AEN626"/>
      <c r="AEO626"/>
      <c r="AEP626"/>
      <c r="AEQ626"/>
      <c r="AER626"/>
      <c r="AES626"/>
      <c r="AET626"/>
      <c r="AEU626"/>
      <c r="AEV626"/>
      <c r="AEW626"/>
      <c r="AEX626"/>
      <c r="AEY626"/>
      <c r="AEZ626"/>
      <c r="AFA626"/>
      <c r="AFB626"/>
      <c r="AFC626"/>
      <c r="AFD626"/>
      <c r="AFE626"/>
      <c r="AFF626"/>
      <c r="AFG626"/>
      <c r="AFH626"/>
      <c r="AFI626"/>
      <c r="AFJ626"/>
      <c r="AFK626"/>
      <c r="AFL626"/>
      <c r="AFM626"/>
      <c r="AFN626"/>
      <c r="AFO626"/>
      <c r="AFP626"/>
      <c r="AFQ626"/>
      <c r="AFR626"/>
      <c r="AFS626"/>
      <c r="AFT626"/>
      <c r="AFU626"/>
      <c r="AFV626"/>
      <c r="AFW626"/>
      <c r="AFX626"/>
      <c r="AFY626"/>
      <c r="AFZ626"/>
      <c r="AGA626"/>
      <c r="AGB626"/>
      <c r="AGC626"/>
      <c r="AGD626"/>
      <c r="AGE626"/>
      <c r="AGF626"/>
      <c r="AGG626"/>
      <c r="AGH626"/>
      <c r="AGI626"/>
      <c r="AGJ626"/>
      <c r="AGK626"/>
      <c r="AGL626"/>
      <c r="AGM626"/>
      <c r="AGN626"/>
      <c r="AGO626"/>
      <c r="AGP626"/>
      <c r="AGQ626"/>
      <c r="AGR626"/>
      <c r="AGS626"/>
      <c r="AGT626"/>
      <c r="AGU626"/>
      <c r="AGV626"/>
      <c r="AGW626"/>
      <c r="AGX626"/>
      <c r="AGY626"/>
      <c r="AGZ626"/>
      <c r="AHA626"/>
      <c r="AHB626"/>
      <c r="AHC626"/>
      <c r="AHD626"/>
      <c r="AHE626"/>
      <c r="AHF626"/>
      <c r="AHG626"/>
      <c r="AHH626"/>
      <c r="AHI626"/>
      <c r="AHJ626"/>
      <c r="AHK626"/>
      <c r="AHL626"/>
      <c r="AHM626"/>
      <c r="AHN626"/>
      <c r="AHO626"/>
      <c r="AHP626"/>
      <c r="AHQ626"/>
      <c r="AHR626"/>
      <c r="AHS626"/>
      <c r="AHT626"/>
      <c r="AHU626"/>
      <c r="AHV626"/>
      <c r="AHW626"/>
      <c r="AHX626"/>
      <c r="AHY626"/>
      <c r="AHZ626"/>
      <c r="AIA626"/>
      <c r="AIB626"/>
      <c r="AIC626"/>
      <c r="AID626"/>
      <c r="AIE626"/>
      <c r="AIF626"/>
      <c r="AIG626"/>
      <c r="AIH626"/>
      <c r="AII626"/>
      <c r="AIJ626"/>
      <c r="AIK626"/>
      <c r="AIL626"/>
      <c r="AIM626"/>
      <c r="AIN626"/>
      <c r="AIO626"/>
      <c r="AIP626"/>
      <c r="AIQ626"/>
      <c r="AIR626"/>
      <c r="AIS626"/>
      <c r="AIT626"/>
      <c r="AIU626"/>
      <c r="AIV626"/>
      <c r="AIW626"/>
      <c r="AIX626"/>
      <c r="AIY626"/>
      <c r="AIZ626"/>
      <c r="AJA626"/>
      <c r="AJB626"/>
      <c r="AJC626"/>
      <c r="AJD626"/>
      <c r="AJE626"/>
      <c r="AJF626"/>
      <c r="AJG626"/>
      <c r="AJH626"/>
      <c r="AJI626"/>
      <c r="AJJ626"/>
      <c r="AJK626"/>
      <c r="AJL626"/>
      <c r="AJM626"/>
      <c r="AJN626"/>
      <c r="AJO626"/>
      <c r="AJP626"/>
      <c r="AJQ626"/>
      <c r="AJR626"/>
      <c r="AJS626"/>
      <c r="AJT626"/>
      <c r="AJU626"/>
      <c r="AJV626"/>
      <c r="AJW626"/>
      <c r="AJX626"/>
      <c r="AJY626"/>
      <c r="AJZ626"/>
      <c r="AKA626"/>
      <c r="AKB626"/>
      <c r="AKC626"/>
      <c r="AKD626"/>
      <c r="AKE626"/>
      <c r="AKF626"/>
      <c r="AKG626"/>
      <c r="AKH626"/>
      <c r="AKI626"/>
      <c r="AKJ626"/>
      <c r="AKK626"/>
      <c r="AKL626"/>
      <c r="AKM626"/>
      <c r="AKN626"/>
      <c r="AKO626"/>
      <c r="AKP626"/>
      <c r="AKQ626"/>
      <c r="AKR626"/>
      <c r="AKS626"/>
      <c r="AKT626"/>
      <c r="AKU626"/>
      <c r="AKV626"/>
      <c r="AKW626"/>
      <c r="AKX626"/>
      <c r="AKY626"/>
      <c r="AKZ626"/>
      <c r="ALA626"/>
      <c r="ALB626"/>
      <c r="ALC626"/>
      <c r="ALD626"/>
      <c r="ALE626"/>
      <c r="ALF626"/>
      <c r="ALG626"/>
      <c r="ALH626"/>
      <c r="ALI626"/>
      <c r="ALJ626"/>
      <c r="ALK626"/>
      <c r="ALL626"/>
      <c r="ALM626"/>
      <c r="ALN626"/>
      <c r="ALO626"/>
      <c r="ALP626"/>
      <c r="ALQ626"/>
      <c r="ALR626"/>
      <c r="ALS626"/>
      <c r="ALT626"/>
      <c r="ALU626"/>
      <c r="ALV626"/>
      <c r="ALW626"/>
      <c r="ALX626"/>
      <c r="ALY626"/>
      <c r="ALZ626"/>
      <c r="AMA626"/>
      <c r="AMB626"/>
      <c r="AMC626"/>
      <c r="AMD626"/>
      <c r="AME626"/>
      <c r="AMF626"/>
      <c r="AMG626"/>
      <c r="AMH626"/>
      <c r="AMI626"/>
      <c r="AMJ626"/>
      <c r="AMK626"/>
      <c r="AML626"/>
      <c r="AMM626"/>
      <c r="AMN626"/>
      <c r="AMO626"/>
      <c r="AMP626"/>
      <c r="AMQ626"/>
      <c r="AMR626"/>
      <c r="AMS626"/>
      <c r="AMT626"/>
      <c r="AMU626"/>
      <c r="AMV626"/>
      <c r="AMW626"/>
      <c r="AMX626"/>
    </row>
    <row r="627" spans="13:1038" x14ac:dyDescent="0.25">
      <c r="M627" s="35"/>
      <c r="N627" s="53"/>
      <c r="O627"/>
      <c r="P627" s="53"/>
      <c r="Q627" s="60"/>
      <c r="R627" s="60"/>
      <c r="S627" s="60"/>
      <c r="T627" s="21"/>
      <c r="U627" s="23"/>
      <c r="V627" s="30"/>
      <c r="W627" s="80"/>
      <c r="X627" s="80"/>
      <c r="Y627" s="80"/>
      <c r="Z627" s="45"/>
      <c r="AA627" s="45"/>
      <c r="AB627" s="44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  <c r="DQ627"/>
      <c r="DR627"/>
      <c r="DS627"/>
      <c r="DT627"/>
      <c r="DU627"/>
      <c r="DV627"/>
      <c r="DW627"/>
      <c r="DX627"/>
      <c r="DY627"/>
      <c r="DZ627"/>
      <c r="EA627"/>
      <c r="EB627"/>
      <c r="EC627"/>
      <c r="ED627"/>
      <c r="EE627"/>
      <c r="EF627"/>
      <c r="EG627"/>
      <c r="EH627"/>
      <c r="EI627"/>
      <c r="EJ627"/>
      <c r="EK627"/>
      <c r="EL627"/>
      <c r="EM627"/>
      <c r="EN627"/>
      <c r="EO627"/>
      <c r="EP627"/>
      <c r="EQ627"/>
      <c r="ER627"/>
      <c r="ES627"/>
      <c r="ET627"/>
      <c r="EU627"/>
      <c r="EV627"/>
      <c r="EW627"/>
      <c r="EX627"/>
      <c r="EY627"/>
      <c r="EZ627"/>
      <c r="FA627"/>
      <c r="FB627"/>
      <c r="FC627"/>
      <c r="FD627"/>
      <c r="FE627"/>
      <c r="FF627"/>
      <c r="FG627"/>
      <c r="FH627"/>
      <c r="FI627"/>
      <c r="FJ627"/>
      <c r="FK627"/>
      <c r="FL627"/>
      <c r="FM627"/>
      <c r="FN627"/>
      <c r="FO627"/>
      <c r="FP627"/>
      <c r="FQ627"/>
      <c r="FR627"/>
      <c r="FS627"/>
      <c r="FT627"/>
      <c r="FU627"/>
      <c r="FV627"/>
      <c r="FW627"/>
      <c r="FX627"/>
      <c r="FY627"/>
      <c r="FZ627"/>
      <c r="GA627"/>
      <c r="GB627"/>
      <c r="GC627"/>
      <c r="GD627"/>
      <c r="GE627"/>
      <c r="GF627"/>
      <c r="GG627"/>
      <c r="GH627"/>
      <c r="GI627"/>
      <c r="GJ627"/>
      <c r="GK627"/>
      <c r="GL627"/>
      <c r="GM627"/>
      <c r="GN627"/>
      <c r="GO627"/>
      <c r="GP627"/>
      <c r="GQ627"/>
      <c r="GR627"/>
      <c r="GS627"/>
      <c r="GT627"/>
      <c r="GU627"/>
      <c r="GV627"/>
      <c r="GW627"/>
      <c r="GX627"/>
      <c r="GY627"/>
      <c r="GZ627"/>
      <c r="HA627"/>
      <c r="HB627"/>
      <c r="HC627"/>
      <c r="HD627"/>
      <c r="HE627"/>
      <c r="HF627"/>
      <c r="HG627"/>
      <c r="HH627"/>
      <c r="HI627"/>
      <c r="HJ627"/>
      <c r="HK627"/>
      <c r="HL627"/>
      <c r="HM627"/>
      <c r="HN627"/>
      <c r="HO627"/>
      <c r="HP627"/>
      <c r="HQ627"/>
      <c r="HR627"/>
      <c r="HS627"/>
      <c r="HT627"/>
      <c r="HU627"/>
      <c r="HV627"/>
      <c r="HW627"/>
      <c r="HX627"/>
      <c r="HY627"/>
      <c r="HZ627"/>
      <c r="IA627"/>
      <c r="IB627"/>
      <c r="IC627"/>
      <c r="ID627"/>
      <c r="IE627"/>
      <c r="IF627"/>
      <c r="IG627"/>
      <c r="IH627"/>
      <c r="II627"/>
      <c r="IJ627"/>
      <c r="IK627"/>
      <c r="IL627"/>
      <c r="IM627"/>
      <c r="IN627"/>
      <c r="IO627"/>
      <c r="IP627"/>
      <c r="IQ627"/>
      <c r="IR627"/>
      <c r="IS627"/>
      <c r="IT627"/>
      <c r="IU627"/>
      <c r="IV627"/>
      <c r="IW627"/>
      <c r="IX627"/>
      <c r="IY627"/>
      <c r="IZ627"/>
      <c r="JA627"/>
      <c r="JB627"/>
      <c r="JC627"/>
      <c r="JD627"/>
      <c r="JE627"/>
      <c r="JF627"/>
      <c r="JG627"/>
      <c r="JH627"/>
      <c r="JI627"/>
      <c r="JJ627"/>
      <c r="JK627"/>
      <c r="JL627"/>
      <c r="JM627"/>
      <c r="JN627"/>
      <c r="JO627"/>
      <c r="JP627"/>
      <c r="JQ627"/>
      <c r="JR627"/>
      <c r="JS627"/>
      <c r="JT627"/>
      <c r="JU627"/>
      <c r="JV627"/>
      <c r="JW627"/>
      <c r="JX627"/>
      <c r="JY627"/>
      <c r="JZ627"/>
      <c r="KA627"/>
      <c r="KB627"/>
      <c r="KC627"/>
      <c r="KD627"/>
      <c r="KE627"/>
      <c r="KF627"/>
      <c r="KG627"/>
      <c r="KH627"/>
      <c r="KI627"/>
      <c r="KJ627"/>
      <c r="KK627"/>
      <c r="KL627"/>
      <c r="KM627"/>
      <c r="KN627"/>
      <c r="KO627"/>
      <c r="KP627"/>
      <c r="KQ627"/>
      <c r="KR627"/>
      <c r="KS627"/>
      <c r="KT627"/>
      <c r="KU627"/>
      <c r="KV627"/>
      <c r="KW627"/>
      <c r="KX627"/>
      <c r="KY627"/>
      <c r="KZ627"/>
      <c r="LA627"/>
      <c r="LB627"/>
      <c r="LC627"/>
      <c r="LD627"/>
      <c r="LE627"/>
      <c r="LF627"/>
      <c r="LG627"/>
      <c r="LH627"/>
      <c r="LI627"/>
      <c r="LJ627"/>
      <c r="LK627"/>
      <c r="LL627"/>
      <c r="LM627"/>
      <c r="LN627"/>
      <c r="LO627"/>
      <c r="LP627"/>
      <c r="LQ627"/>
      <c r="LR627"/>
      <c r="LS627"/>
      <c r="LT627"/>
      <c r="LU627"/>
      <c r="LV627"/>
      <c r="LW627"/>
      <c r="LX627"/>
      <c r="LY627"/>
      <c r="LZ627"/>
      <c r="MA627"/>
      <c r="MB627"/>
      <c r="MC627"/>
      <c r="MD627"/>
      <c r="ME627"/>
      <c r="MF627"/>
      <c r="MG627"/>
      <c r="MH627"/>
      <c r="MI627"/>
      <c r="MJ627"/>
      <c r="MK627"/>
      <c r="ML627"/>
      <c r="MM627"/>
      <c r="MN627"/>
      <c r="MO627"/>
      <c r="MP627"/>
      <c r="MQ627"/>
      <c r="MR627"/>
      <c r="MS627"/>
      <c r="MT627"/>
      <c r="MU627"/>
      <c r="MV627"/>
      <c r="MW627"/>
      <c r="MX627"/>
      <c r="MY627"/>
      <c r="MZ627"/>
      <c r="NA627"/>
      <c r="NB627"/>
      <c r="NC627"/>
      <c r="ND627"/>
      <c r="NE627"/>
      <c r="NF627"/>
      <c r="NG627"/>
      <c r="NH627"/>
      <c r="NI627"/>
      <c r="NJ627"/>
      <c r="NK627"/>
      <c r="NL627"/>
      <c r="NM627"/>
      <c r="NN627"/>
      <c r="NO627"/>
      <c r="NP627"/>
      <c r="NQ627"/>
      <c r="NR627"/>
      <c r="NS627"/>
      <c r="NT627"/>
      <c r="NU627"/>
      <c r="NV627"/>
      <c r="NW627"/>
      <c r="NX627"/>
      <c r="NY627"/>
      <c r="NZ627"/>
      <c r="OA627"/>
      <c r="OB627"/>
      <c r="OC627"/>
      <c r="OD627"/>
      <c r="OE627"/>
      <c r="OF627"/>
      <c r="OG627"/>
      <c r="OH627"/>
      <c r="OI627"/>
      <c r="OJ627"/>
      <c r="OK627"/>
      <c r="OL627"/>
      <c r="OM627"/>
      <c r="ON627"/>
      <c r="OO627"/>
      <c r="OP627"/>
      <c r="OQ627"/>
      <c r="OR627"/>
      <c r="OS627"/>
      <c r="OT627"/>
      <c r="OU627"/>
      <c r="OV627"/>
      <c r="OW627"/>
      <c r="OX627"/>
      <c r="OY627"/>
      <c r="OZ627"/>
      <c r="PA627"/>
      <c r="PB627"/>
      <c r="PC627"/>
      <c r="PD627"/>
      <c r="PE627"/>
      <c r="PF627"/>
      <c r="PG627"/>
      <c r="PH627"/>
      <c r="PI627"/>
      <c r="PJ627"/>
      <c r="PK627"/>
      <c r="PL627"/>
      <c r="PM627"/>
      <c r="PN627"/>
      <c r="PO627"/>
      <c r="PP627"/>
      <c r="PQ627"/>
      <c r="PR627"/>
      <c r="PS627"/>
      <c r="PT627"/>
      <c r="PU627"/>
      <c r="PV627"/>
      <c r="PW627"/>
      <c r="PX627"/>
      <c r="PY627"/>
      <c r="PZ627"/>
      <c r="QA627"/>
      <c r="QB627"/>
      <c r="QC627"/>
      <c r="QD627"/>
      <c r="QE627"/>
      <c r="QF627"/>
      <c r="QG627"/>
      <c r="QH627"/>
      <c r="QI627"/>
      <c r="QJ627"/>
      <c r="QK627"/>
      <c r="QL627"/>
      <c r="QM627"/>
      <c r="QN627"/>
      <c r="QO627"/>
      <c r="QP627"/>
      <c r="QQ627"/>
      <c r="QR627"/>
      <c r="QS627"/>
      <c r="QT627"/>
      <c r="QU627"/>
      <c r="QV627"/>
      <c r="QW627"/>
      <c r="QX627"/>
      <c r="QY627"/>
      <c r="QZ627"/>
      <c r="RA627"/>
      <c r="RB627"/>
      <c r="RC627"/>
      <c r="RD627"/>
      <c r="RE627"/>
      <c r="RF627"/>
      <c r="RG627"/>
      <c r="RH627"/>
      <c r="RI627"/>
      <c r="RJ627"/>
      <c r="RK627"/>
      <c r="RL627"/>
      <c r="RM627"/>
      <c r="RN627"/>
      <c r="RO627"/>
      <c r="RP627"/>
      <c r="RQ627"/>
      <c r="RR627"/>
      <c r="RS627"/>
      <c r="RT627"/>
      <c r="RU627"/>
      <c r="RV627"/>
      <c r="RW627"/>
      <c r="RX627"/>
      <c r="RY627"/>
      <c r="RZ627"/>
      <c r="SA627"/>
      <c r="SB627"/>
      <c r="SC627"/>
      <c r="SD627"/>
      <c r="SE627"/>
      <c r="SF627"/>
      <c r="SG627"/>
      <c r="SH627"/>
      <c r="SI627"/>
      <c r="SJ627"/>
      <c r="SK627"/>
      <c r="SL627"/>
      <c r="SM627"/>
      <c r="SN627"/>
      <c r="SO627"/>
      <c r="SP627"/>
      <c r="SQ627"/>
      <c r="SR627"/>
      <c r="SS627"/>
      <c r="ST627"/>
      <c r="SU627"/>
      <c r="SV627"/>
      <c r="SW627"/>
      <c r="SX627"/>
      <c r="SY627"/>
      <c r="SZ627"/>
      <c r="TA627"/>
      <c r="TB627"/>
      <c r="TC627"/>
      <c r="TD627"/>
      <c r="TE627"/>
      <c r="TF627"/>
      <c r="TG627"/>
      <c r="TH627"/>
      <c r="TI627"/>
      <c r="TJ627"/>
      <c r="TK627"/>
      <c r="TL627"/>
      <c r="TM627"/>
      <c r="TN627"/>
      <c r="TO627"/>
      <c r="TP627"/>
      <c r="TQ627"/>
      <c r="TR627"/>
      <c r="TS627"/>
      <c r="TT627"/>
      <c r="TU627"/>
      <c r="TV627"/>
      <c r="TW627"/>
      <c r="TX627"/>
      <c r="TY627"/>
      <c r="TZ627"/>
      <c r="UA627"/>
      <c r="UB627"/>
      <c r="UC627"/>
      <c r="UD627"/>
      <c r="UE627"/>
      <c r="UF627"/>
      <c r="UG627"/>
      <c r="UH627"/>
      <c r="UI627"/>
      <c r="UJ627"/>
      <c r="UK627"/>
      <c r="UL627"/>
      <c r="UM627"/>
      <c r="UN627"/>
      <c r="UO627"/>
      <c r="UP627"/>
      <c r="UQ627"/>
      <c r="UR627"/>
      <c r="US627"/>
      <c r="UT627"/>
      <c r="UU627"/>
      <c r="UV627"/>
      <c r="UW627"/>
      <c r="UX627"/>
      <c r="UY627"/>
      <c r="UZ627"/>
      <c r="VA627"/>
      <c r="VB627"/>
      <c r="VC627"/>
      <c r="VD627"/>
      <c r="VE627"/>
      <c r="VF627"/>
      <c r="VG627"/>
      <c r="VH627"/>
      <c r="VI627"/>
      <c r="VJ627"/>
      <c r="VK627"/>
      <c r="VL627"/>
      <c r="VM627"/>
      <c r="VN627"/>
      <c r="VO627"/>
      <c r="VP627"/>
      <c r="VQ627"/>
      <c r="VR627"/>
      <c r="VS627"/>
      <c r="VT627"/>
      <c r="VU627"/>
      <c r="VV627"/>
      <c r="VW627"/>
      <c r="VX627"/>
      <c r="VY627"/>
      <c r="VZ627"/>
      <c r="WA627"/>
      <c r="WB627"/>
      <c r="WC627"/>
      <c r="WD627"/>
      <c r="WE627"/>
      <c r="WF627"/>
      <c r="WG627"/>
      <c r="WH627"/>
      <c r="WI627"/>
      <c r="WJ627"/>
      <c r="WK627"/>
      <c r="WL627"/>
      <c r="WM627"/>
      <c r="WN627"/>
      <c r="WO627"/>
      <c r="WP627"/>
      <c r="WQ627"/>
      <c r="WR627"/>
      <c r="WS627"/>
      <c r="WT627"/>
      <c r="WU627"/>
      <c r="WV627"/>
      <c r="WW627"/>
      <c r="WX627"/>
      <c r="WY627"/>
      <c r="WZ627"/>
      <c r="XA627"/>
      <c r="XB627"/>
      <c r="XC627"/>
      <c r="XD627"/>
      <c r="XE627"/>
      <c r="XF627"/>
      <c r="XG627"/>
      <c r="XH627"/>
      <c r="XI627"/>
      <c r="XJ627"/>
      <c r="XK627"/>
      <c r="XL627"/>
      <c r="XM627"/>
      <c r="XN627"/>
      <c r="XO627"/>
      <c r="XP627"/>
      <c r="XQ627"/>
      <c r="XR627"/>
      <c r="XS627"/>
      <c r="XT627"/>
      <c r="XU627"/>
      <c r="XV627"/>
      <c r="XW627"/>
      <c r="XX627"/>
      <c r="XY627"/>
      <c r="XZ627"/>
      <c r="YA627"/>
      <c r="YB627"/>
      <c r="YC627"/>
      <c r="YD627"/>
      <c r="YE627"/>
      <c r="YF627"/>
      <c r="YG627"/>
      <c r="YH627"/>
      <c r="YI627"/>
      <c r="YJ627"/>
      <c r="YK627"/>
      <c r="YL627"/>
      <c r="YM627"/>
      <c r="YN627"/>
      <c r="YO627"/>
      <c r="YP627"/>
      <c r="YQ627"/>
      <c r="YR627"/>
      <c r="YS627"/>
      <c r="YT627"/>
      <c r="YU627"/>
      <c r="YV627"/>
      <c r="YW627"/>
      <c r="YX627"/>
      <c r="YY627"/>
      <c r="YZ627"/>
      <c r="ZA627"/>
      <c r="ZB627"/>
      <c r="ZC627"/>
      <c r="ZD627"/>
      <c r="ZE627"/>
      <c r="ZF627"/>
      <c r="ZG627"/>
      <c r="ZH627"/>
      <c r="ZI627"/>
      <c r="ZJ627"/>
      <c r="ZK627"/>
      <c r="ZL627"/>
      <c r="ZM627"/>
      <c r="ZN627"/>
      <c r="ZO627"/>
      <c r="ZP627"/>
      <c r="ZQ627"/>
      <c r="ZR627"/>
      <c r="ZS627"/>
      <c r="ZT627"/>
      <c r="ZU627"/>
      <c r="ZV627"/>
      <c r="ZW627"/>
      <c r="ZX627"/>
      <c r="ZY627"/>
      <c r="ZZ627"/>
      <c r="AAA627"/>
      <c r="AAB627"/>
      <c r="AAC627"/>
      <c r="AAD627"/>
      <c r="AAE627"/>
      <c r="AAF627"/>
      <c r="AAG627"/>
      <c r="AAH627"/>
      <c r="AAI627"/>
      <c r="AAJ627"/>
      <c r="AAK627"/>
      <c r="AAL627"/>
      <c r="AAM627"/>
      <c r="AAN627"/>
      <c r="AAO627"/>
      <c r="AAP627"/>
      <c r="AAQ627"/>
      <c r="AAR627"/>
      <c r="AAS627"/>
      <c r="AAT627"/>
      <c r="AAU627"/>
      <c r="AAV627"/>
      <c r="AAW627"/>
      <c r="AAX627"/>
      <c r="AAY627"/>
      <c r="AAZ627"/>
      <c r="ABA627"/>
      <c r="ABB627"/>
      <c r="ABC627"/>
      <c r="ABD627"/>
      <c r="ABE627"/>
      <c r="ABF627"/>
      <c r="ABG627"/>
      <c r="ABH627"/>
      <c r="ABI627"/>
      <c r="ABJ627"/>
      <c r="ABK627"/>
      <c r="ABL627"/>
      <c r="ABM627"/>
      <c r="ABN627"/>
      <c r="ABO627"/>
      <c r="ABP627"/>
      <c r="ABQ627"/>
      <c r="ABR627"/>
      <c r="ABS627"/>
      <c r="ABT627"/>
      <c r="ABU627"/>
      <c r="ABV627"/>
      <c r="ABW627"/>
      <c r="ABX627"/>
      <c r="ABY627"/>
      <c r="ABZ627"/>
      <c r="ACA627"/>
      <c r="ACB627"/>
      <c r="ACC627"/>
      <c r="ACD627"/>
      <c r="ACE627"/>
      <c r="ACF627"/>
      <c r="ACG627"/>
      <c r="ACH627"/>
      <c r="ACI627"/>
      <c r="ACJ627"/>
      <c r="ACK627"/>
      <c r="ACL627"/>
      <c r="ACM627"/>
      <c r="ACN627"/>
      <c r="ACO627"/>
      <c r="ACP627"/>
      <c r="ACQ627"/>
      <c r="ACR627"/>
      <c r="ACS627"/>
      <c r="ACT627"/>
      <c r="ACU627"/>
      <c r="ACV627"/>
      <c r="ACW627"/>
      <c r="ACX627"/>
      <c r="ACY627"/>
      <c r="ACZ627"/>
      <c r="ADA627"/>
      <c r="ADB627"/>
      <c r="ADC627"/>
      <c r="ADD627"/>
      <c r="ADE627"/>
      <c r="ADF627"/>
      <c r="ADG627"/>
      <c r="ADH627"/>
      <c r="ADI627"/>
      <c r="ADJ627"/>
      <c r="ADK627"/>
      <c r="ADL627"/>
      <c r="ADM627"/>
      <c r="ADN627"/>
      <c r="ADO627"/>
      <c r="ADP627"/>
      <c r="ADQ627"/>
      <c r="ADR627"/>
      <c r="ADS627"/>
      <c r="ADT627"/>
      <c r="ADU627"/>
      <c r="ADV627"/>
      <c r="ADW627"/>
      <c r="ADX627"/>
      <c r="ADY627"/>
      <c r="ADZ627"/>
      <c r="AEA627"/>
      <c r="AEB627"/>
      <c r="AEC627"/>
      <c r="AED627"/>
      <c r="AEE627"/>
      <c r="AEF627"/>
      <c r="AEG627"/>
      <c r="AEH627"/>
      <c r="AEI627"/>
      <c r="AEJ627"/>
      <c r="AEK627"/>
      <c r="AEL627"/>
      <c r="AEM627"/>
      <c r="AEN627"/>
      <c r="AEO627"/>
      <c r="AEP627"/>
      <c r="AEQ627"/>
      <c r="AER627"/>
      <c r="AES627"/>
      <c r="AET627"/>
      <c r="AEU627"/>
      <c r="AEV627"/>
      <c r="AEW627"/>
      <c r="AEX627"/>
      <c r="AEY627"/>
      <c r="AEZ627"/>
      <c r="AFA627"/>
      <c r="AFB627"/>
      <c r="AFC627"/>
      <c r="AFD627"/>
      <c r="AFE627"/>
      <c r="AFF627"/>
      <c r="AFG627"/>
      <c r="AFH627"/>
      <c r="AFI627"/>
      <c r="AFJ627"/>
      <c r="AFK627"/>
      <c r="AFL627"/>
      <c r="AFM627"/>
      <c r="AFN627"/>
      <c r="AFO627"/>
      <c r="AFP627"/>
      <c r="AFQ627"/>
      <c r="AFR627"/>
      <c r="AFS627"/>
      <c r="AFT627"/>
      <c r="AFU627"/>
      <c r="AFV627"/>
      <c r="AFW627"/>
      <c r="AFX627"/>
      <c r="AFY627"/>
      <c r="AFZ627"/>
      <c r="AGA627"/>
      <c r="AGB627"/>
      <c r="AGC627"/>
      <c r="AGD627"/>
      <c r="AGE627"/>
      <c r="AGF627"/>
      <c r="AGG627"/>
      <c r="AGH627"/>
      <c r="AGI627"/>
      <c r="AGJ627"/>
      <c r="AGK627"/>
      <c r="AGL627"/>
      <c r="AGM627"/>
      <c r="AGN627"/>
      <c r="AGO627"/>
      <c r="AGP627"/>
      <c r="AGQ627"/>
      <c r="AGR627"/>
      <c r="AGS627"/>
      <c r="AGT627"/>
      <c r="AGU627"/>
      <c r="AGV627"/>
      <c r="AGW627"/>
      <c r="AGX627"/>
      <c r="AGY627"/>
      <c r="AGZ627"/>
      <c r="AHA627"/>
      <c r="AHB627"/>
      <c r="AHC627"/>
      <c r="AHD627"/>
      <c r="AHE627"/>
      <c r="AHF627"/>
      <c r="AHG627"/>
      <c r="AHH627"/>
      <c r="AHI627"/>
      <c r="AHJ627"/>
      <c r="AHK627"/>
      <c r="AHL627"/>
      <c r="AHM627"/>
      <c r="AHN627"/>
      <c r="AHO627"/>
      <c r="AHP627"/>
      <c r="AHQ627"/>
      <c r="AHR627"/>
      <c r="AHS627"/>
      <c r="AHT627"/>
      <c r="AHU627"/>
      <c r="AHV627"/>
      <c r="AHW627"/>
      <c r="AHX627"/>
      <c r="AHY627"/>
      <c r="AHZ627"/>
      <c r="AIA627"/>
      <c r="AIB627"/>
      <c r="AIC627"/>
      <c r="AID627"/>
      <c r="AIE627"/>
      <c r="AIF627"/>
      <c r="AIG627"/>
      <c r="AIH627"/>
      <c r="AII627"/>
      <c r="AIJ627"/>
      <c r="AIK627"/>
      <c r="AIL627"/>
      <c r="AIM627"/>
      <c r="AIN627"/>
      <c r="AIO627"/>
      <c r="AIP627"/>
      <c r="AIQ627"/>
      <c r="AIR627"/>
      <c r="AIS627"/>
      <c r="AIT627"/>
      <c r="AIU627"/>
      <c r="AIV627"/>
      <c r="AIW627"/>
      <c r="AIX627"/>
      <c r="AIY627"/>
      <c r="AIZ627"/>
      <c r="AJA627"/>
      <c r="AJB627"/>
      <c r="AJC627"/>
      <c r="AJD627"/>
      <c r="AJE627"/>
      <c r="AJF627"/>
      <c r="AJG627"/>
      <c r="AJH627"/>
      <c r="AJI627"/>
      <c r="AJJ627"/>
      <c r="AJK627"/>
      <c r="AJL627"/>
      <c r="AJM627"/>
      <c r="AJN627"/>
      <c r="AJO627"/>
      <c r="AJP627"/>
      <c r="AJQ627"/>
      <c r="AJR627"/>
      <c r="AJS627"/>
      <c r="AJT627"/>
      <c r="AJU627"/>
      <c r="AJV627"/>
      <c r="AJW627"/>
      <c r="AJX627"/>
      <c r="AJY627"/>
      <c r="AJZ627"/>
      <c r="AKA627"/>
      <c r="AKB627"/>
      <c r="AKC627"/>
      <c r="AKD627"/>
      <c r="AKE627"/>
      <c r="AKF627"/>
      <c r="AKG627"/>
      <c r="AKH627"/>
      <c r="AKI627"/>
      <c r="AKJ627"/>
      <c r="AKK627"/>
      <c r="AKL627"/>
      <c r="AKM627"/>
      <c r="AKN627"/>
      <c r="AKO627"/>
      <c r="AKP627"/>
      <c r="AKQ627"/>
      <c r="AKR627"/>
      <c r="AKS627"/>
      <c r="AKT627"/>
      <c r="AKU627"/>
      <c r="AKV627"/>
      <c r="AKW627"/>
      <c r="AKX627"/>
      <c r="AKY627"/>
      <c r="AKZ627"/>
      <c r="ALA627"/>
      <c r="ALB627"/>
      <c r="ALC627"/>
      <c r="ALD627"/>
      <c r="ALE627"/>
      <c r="ALF627"/>
      <c r="ALG627"/>
      <c r="ALH627"/>
      <c r="ALI627"/>
      <c r="ALJ627"/>
      <c r="ALK627"/>
      <c r="ALL627"/>
      <c r="ALM627"/>
      <c r="ALN627"/>
      <c r="ALO627"/>
      <c r="ALP627"/>
      <c r="ALQ627"/>
      <c r="ALR627"/>
      <c r="ALS627"/>
      <c r="ALT627"/>
      <c r="ALU627"/>
      <c r="ALV627"/>
      <c r="ALW627"/>
      <c r="ALX627"/>
      <c r="ALY627"/>
      <c r="ALZ627"/>
      <c r="AMA627"/>
      <c r="AMB627"/>
      <c r="AMC627"/>
      <c r="AMD627"/>
      <c r="AME627"/>
      <c r="AMF627"/>
      <c r="AMG627"/>
      <c r="AMH627"/>
      <c r="AMI627"/>
      <c r="AMJ627"/>
      <c r="AMK627"/>
      <c r="AML627"/>
      <c r="AMM627"/>
      <c r="AMN627"/>
      <c r="AMO627"/>
      <c r="AMP627"/>
      <c r="AMQ627"/>
      <c r="AMR627"/>
      <c r="AMS627"/>
      <c r="AMT627"/>
      <c r="AMU627"/>
      <c r="AMV627"/>
      <c r="AMW627"/>
      <c r="AMX627"/>
    </row>
    <row r="628" spans="13:1038" x14ac:dyDescent="0.25">
      <c r="M628" s="35"/>
      <c r="N628" s="53"/>
      <c r="O628"/>
      <c r="P628" s="53"/>
      <c r="Q628" s="60"/>
      <c r="R628" s="60"/>
      <c r="S628" s="60"/>
      <c r="T628" s="21"/>
      <c r="U628" s="23"/>
      <c r="V628" s="30"/>
      <c r="W628" s="80"/>
      <c r="X628" s="80"/>
      <c r="Y628" s="80"/>
      <c r="Z628" s="45"/>
      <c r="AA628" s="45"/>
      <c r="AB628" s="44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  <c r="DQ628"/>
      <c r="DR628"/>
      <c r="DS628"/>
      <c r="DT628"/>
      <c r="DU628"/>
      <c r="DV628"/>
      <c r="DW628"/>
      <c r="DX628"/>
      <c r="DY628"/>
      <c r="DZ628"/>
      <c r="EA628"/>
      <c r="EB628"/>
      <c r="EC628"/>
      <c r="ED628"/>
      <c r="EE628"/>
      <c r="EF628"/>
      <c r="EG628"/>
      <c r="EH628"/>
      <c r="EI628"/>
      <c r="EJ628"/>
      <c r="EK628"/>
      <c r="EL628"/>
      <c r="EM628"/>
      <c r="EN628"/>
      <c r="EO628"/>
      <c r="EP628"/>
      <c r="EQ628"/>
      <c r="ER628"/>
      <c r="ES628"/>
      <c r="ET628"/>
      <c r="EU628"/>
      <c r="EV628"/>
      <c r="EW628"/>
      <c r="EX628"/>
      <c r="EY628"/>
      <c r="EZ628"/>
      <c r="FA628"/>
      <c r="FB628"/>
      <c r="FC628"/>
      <c r="FD628"/>
      <c r="FE628"/>
      <c r="FF628"/>
      <c r="FG628"/>
      <c r="FH628"/>
      <c r="FI628"/>
      <c r="FJ628"/>
      <c r="FK628"/>
      <c r="FL628"/>
      <c r="FM628"/>
      <c r="FN628"/>
      <c r="FO628"/>
      <c r="FP628"/>
      <c r="FQ628"/>
      <c r="FR628"/>
      <c r="FS628"/>
      <c r="FT628"/>
      <c r="FU628"/>
      <c r="FV628"/>
      <c r="FW628"/>
      <c r="FX628"/>
      <c r="FY628"/>
      <c r="FZ628"/>
      <c r="GA628"/>
      <c r="GB628"/>
      <c r="GC628"/>
      <c r="GD628"/>
      <c r="GE628"/>
      <c r="GF628"/>
      <c r="GG628"/>
      <c r="GH628"/>
      <c r="GI628"/>
      <c r="GJ628"/>
      <c r="GK628"/>
      <c r="GL628"/>
      <c r="GM628"/>
      <c r="GN628"/>
      <c r="GO628"/>
      <c r="GP628"/>
      <c r="GQ628"/>
      <c r="GR628"/>
      <c r="GS628"/>
      <c r="GT628"/>
      <c r="GU628"/>
      <c r="GV628"/>
      <c r="GW628"/>
      <c r="GX628"/>
      <c r="GY628"/>
      <c r="GZ628"/>
      <c r="HA628"/>
      <c r="HB628"/>
      <c r="HC628"/>
      <c r="HD628"/>
      <c r="HE628"/>
      <c r="HF628"/>
      <c r="HG628"/>
      <c r="HH628"/>
      <c r="HI628"/>
      <c r="HJ628"/>
      <c r="HK628"/>
      <c r="HL628"/>
      <c r="HM628"/>
      <c r="HN628"/>
      <c r="HO628"/>
      <c r="HP628"/>
      <c r="HQ628"/>
      <c r="HR628"/>
      <c r="HS628"/>
      <c r="HT628"/>
      <c r="HU628"/>
      <c r="HV628"/>
      <c r="HW628"/>
      <c r="HX628"/>
      <c r="HY628"/>
      <c r="HZ628"/>
      <c r="IA628"/>
      <c r="IB628"/>
      <c r="IC628"/>
      <c r="ID628"/>
      <c r="IE628"/>
      <c r="IF628"/>
      <c r="IG628"/>
      <c r="IH628"/>
      <c r="II628"/>
      <c r="IJ628"/>
      <c r="IK628"/>
      <c r="IL628"/>
      <c r="IM628"/>
      <c r="IN628"/>
      <c r="IO628"/>
      <c r="IP628"/>
      <c r="IQ628"/>
      <c r="IR628"/>
      <c r="IS628"/>
      <c r="IT628"/>
      <c r="IU628"/>
      <c r="IV628"/>
      <c r="IW628"/>
      <c r="IX628"/>
      <c r="IY628"/>
      <c r="IZ628"/>
      <c r="JA628"/>
      <c r="JB628"/>
      <c r="JC628"/>
      <c r="JD628"/>
      <c r="JE628"/>
      <c r="JF628"/>
      <c r="JG628"/>
      <c r="JH628"/>
      <c r="JI628"/>
      <c r="JJ628"/>
      <c r="JK628"/>
      <c r="JL628"/>
      <c r="JM628"/>
      <c r="JN628"/>
      <c r="JO628"/>
      <c r="JP628"/>
      <c r="JQ628"/>
      <c r="JR628"/>
      <c r="JS628"/>
      <c r="JT628"/>
      <c r="JU628"/>
      <c r="JV628"/>
      <c r="JW628"/>
      <c r="JX628"/>
      <c r="JY628"/>
      <c r="JZ628"/>
      <c r="KA628"/>
      <c r="KB628"/>
      <c r="KC628"/>
      <c r="KD628"/>
      <c r="KE628"/>
      <c r="KF628"/>
      <c r="KG628"/>
      <c r="KH628"/>
      <c r="KI628"/>
      <c r="KJ628"/>
      <c r="KK628"/>
      <c r="KL628"/>
      <c r="KM628"/>
      <c r="KN628"/>
      <c r="KO628"/>
      <c r="KP628"/>
      <c r="KQ628"/>
      <c r="KR628"/>
      <c r="KS628"/>
      <c r="KT628"/>
      <c r="KU628"/>
      <c r="KV628"/>
      <c r="KW628"/>
      <c r="KX628"/>
      <c r="KY628"/>
      <c r="KZ628"/>
      <c r="LA628"/>
      <c r="LB628"/>
      <c r="LC628"/>
      <c r="LD628"/>
      <c r="LE628"/>
      <c r="LF628"/>
      <c r="LG628"/>
      <c r="LH628"/>
      <c r="LI628"/>
      <c r="LJ628"/>
      <c r="LK628"/>
      <c r="LL628"/>
      <c r="LM628"/>
      <c r="LN628"/>
      <c r="LO628"/>
      <c r="LP628"/>
      <c r="LQ628"/>
      <c r="LR628"/>
      <c r="LS628"/>
      <c r="LT628"/>
      <c r="LU628"/>
      <c r="LV628"/>
      <c r="LW628"/>
      <c r="LX628"/>
      <c r="LY628"/>
      <c r="LZ628"/>
      <c r="MA628"/>
      <c r="MB628"/>
      <c r="MC628"/>
      <c r="MD628"/>
      <c r="ME628"/>
      <c r="MF628"/>
      <c r="MG628"/>
      <c r="MH628"/>
      <c r="MI628"/>
      <c r="MJ628"/>
      <c r="MK628"/>
      <c r="ML628"/>
      <c r="MM628"/>
      <c r="MN628"/>
      <c r="MO628"/>
      <c r="MP628"/>
      <c r="MQ628"/>
      <c r="MR628"/>
      <c r="MS628"/>
      <c r="MT628"/>
      <c r="MU628"/>
      <c r="MV628"/>
      <c r="MW628"/>
      <c r="MX628"/>
      <c r="MY628"/>
      <c r="MZ628"/>
      <c r="NA628"/>
      <c r="NB628"/>
      <c r="NC628"/>
      <c r="ND628"/>
      <c r="NE628"/>
      <c r="NF628"/>
      <c r="NG628"/>
      <c r="NH628"/>
      <c r="NI628"/>
      <c r="NJ628"/>
      <c r="NK628"/>
      <c r="NL628"/>
      <c r="NM628"/>
      <c r="NN628"/>
      <c r="NO628"/>
      <c r="NP628"/>
      <c r="NQ628"/>
      <c r="NR628"/>
      <c r="NS628"/>
      <c r="NT628"/>
      <c r="NU628"/>
      <c r="NV628"/>
      <c r="NW628"/>
      <c r="NX628"/>
      <c r="NY628"/>
      <c r="NZ628"/>
      <c r="OA628"/>
      <c r="OB628"/>
      <c r="OC628"/>
      <c r="OD628"/>
      <c r="OE628"/>
      <c r="OF628"/>
      <c r="OG628"/>
      <c r="OH628"/>
      <c r="OI628"/>
      <c r="OJ628"/>
      <c r="OK628"/>
      <c r="OL628"/>
      <c r="OM628"/>
      <c r="ON628"/>
      <c r="OO628"/>
      <c r="OP628"/>
      <c r="OQ628"/>
      <c r="OR628"/>
      <c r="OS628"/>
      <c r="OT628"/>
      <c r="OU628"/>
      <c r="OV628"/>
      <c r="OW628"/>
      <c r="OX628"/>
      <c r="OY628"/>
      <c r="OZ628"/>
      <c r="PA628"/>
      <c r="PB628"/>
      <c r="PC628"/>
      <c r="PD628"/>
      <c r="PE628"/>
      <c r="PF628"/>
      <c r="PG628"/>
      <c r="PH628"/>
      <c r="PI628"/>
      <c r="PJ628"/>
      <c r="PK628"/>
      <c r="PL628"/>
      <c r="PM628"/>
      <c r="PN628"/>
      <c r="PO628"/>
      <c r="PP628"/>
      <c r="PQ628"/>
      <c r="PR628"/>
      <c r="PS628"/>
      <c r="PT628"/>
      <c r="PU628"/>
      <c r="PV628"/>
      <c r="PW628"/>
      <c r="PX628"/>
      <c r="PY628"/>
      <c r="PZ628"/>
      <c r="QA628"/>
      <c r="QB628"/>
      <c r="QC628"/>
      <c r="QD628"/>
      <c r="QE628"/>
      <c r="QF628"/>
      <c r="QG628"/>
      <c r="QH628"/>
      <c r="QI628"/>
      <c r="QJ628"/>
      <c r="QK628"/>
      <c r="QL628"/>
      <c r="QM628"/>
      <c r="QN628"/>
      <c r="QO628"/>
      <c r="QP628"/>
      <c r="QQ628"/>
      <c r="QR628"/>
      <c r="QS628"/>
      <c r="QT628"/>
      <c r="QU628"/>
      <c r="QV628"/>
      <c r="QW628"/>
      <c r="QX628"/>
      <c r="QY628"/>
      <c r="QZ628"/>
      <c r="RA628"/>
      <c r="RB628"/>
      <c r="RC628"/>
      <c r="RD628"/>
      <c r="RE628"/>
      <c r="RF628"/>
      <c r="RG628"/>
      <c r="RH628"/>
      <c r="RI628"/>
      <c r="RJ628"/>
      <c r="RK628"/>
      <c r="RL628"/>
      <c r="RM628"/>
      <c r="RN628"/>
      <c r="RO628"/>
      <c r="RP628"/>
      <c r="RQ628"/>
      <c r="RR628"/>
      <c r="RS628"/>
      <c r="RT628"/>
      <c r="RU628"/>
      <c r="RV628"/>
      <c r="RW628"/>
      <c r="RX628"/>
      <c r="RY628"/>
      <c r="RZ628"/>
      <c r="SA628"/>
      <c r="SB628"/>
      <c r="SC628"/>
      <c r="SD628"/>
      <c r="SE628"/>
      <c r="SF628"/>
      <c r="SG628"/>
      <c r="SH628"/>
      <c r="SI628"/>
      <c r="SJ628"/>
      <c r="SK628"/>
      <c r="SL628"/>
      <c r="SM628"/>
      <c r="SN628"/>
      <c r="SO628"/>
      <c r="SP628"/>
      <c r="SQ628"/>
      <c r="SR628"/>
      <c r="SS628"/>
      <c r="ST628"/>
      <c r="SU628"/>
      <c r="SV628"/>
      <c r="SW628"/>
      <c r="SX628"/>
      <c r="SY628"/>
      <c r="SZ628"/>
      <c r="TA628"/>
      <c r="TB628"/>
      <c r="TC628"/>
      <c r="TD628"/>
      <c r="TE628"/>
      <c r="TF628"/>
      <c r="TG628"/>
      <c r="TH628"/>
      <c r="TI628"/>
      <c r="TJ628"/>
      <c r="TK628"/>
      <c r="TL628"/>
      <c r="TM628"/>
      <c r="TN628"/>
      <c r="TO628"/>
      <c r="TP628"/>
      <c r="TQ628"/>
      <c r="TR628"/>
      <c r="TS628"/>
      <c r="TT628"/>
      <c r="TU628"/>
      <c r="TV628"/>
      <c r="TW628"/>
      <c r="TX628"/>
      <c r="TY628"/>
      <c r="TZ628"/>
      <c r="UA628"/>
      <c r="UB628"/>
      <c r="UC628"/>
      <c r="UD628"/>
      <c r="UE628"/>
      <c r="UF628"/>
      <c r="UG628"/>
      <c r="UH628"/>
      <c r="UI628"/>
      <c r="UJ628"/>
      <c r="UK628"/>
      <c r="UL628"/>
      <c r="UM628"/>
      <c r="UN628"/>
      <c r="UO628"/>
      <c r="UP628"/>
      <c r="UQ628"/>
      <c r="UR628"/>
      <c r="US628"/>
      <c r="UT628"/>
      <c r="UU628"/>
      <c r="UV628"/>
      <c r="UW628"/>
      <c r="UX628"/>
      <c r="UY628"/>
      <c r="UZ628"/>
      <c r="VA628"/>
      <c r="VB628"/>
      <c r="VC628"/>
      <c r="VD628"/>
      <c r="VE628"/>
      <c r="VF628"/>
      <c r="VG628"/>
      <c r="VH628"/>
      <c r="VI628"/>
      <c r="VJ628"/>
      <c r="VK628"/>
      <c r="VL628"/>
      <c r="VM628"/>
      <c r="VN628"/>
      <c r="VO628"/>
      <c r="VP628"/>
      <c r="VQ628"/>
      <c r="VR628"/>
      <c r="VS628"/>
      <c r="VT628"/>
      <c r="VU628"/>
      <c r="VV628"/>
      <c r="VW628"/>
      <c r="VX628"/>
      <c r="VY628"/>
      <c r="VZ628"/>
      <c r="WA628"/>
      <c r="WB628"/>
      <c r="WC628"/>
      <c r="WD628"/>
      <c r="WE628"/>
      <c r="WF628"/>
      <c r="WG628"/>
      <c r="WH628"/>
      <c r="WI628"/>
      <c r="WJ628"/>
      <c r="WK628"/>
      <c r="WL628"/>
      <c r="WM628"/>
      <c r="WN628"/>
      <c r="WO628"/>
      <c r="WP628"/>
      <c r="WQ628"/>
      <c r="WR628"/>
      <c r="WS628"/>
      <c r="WT628"/>
      <c r="WU628"/>
      <c r="WV628"/>
      <c r="WW628"/>
      <c r="WX628"/>
      <c r="WY628"/>
      <c r="WZ628"/>
      <c r="XA628"/>
      <c r="XB628"/>
      <c r="XC628"/>
      <c r="XD628"/>
      <c r="XE628"/>
      <c r="XF628"/>
      <c r="XG628"/>
      <c r="XH628"/>
      <c r="XI628"/>
      <c r="XJ628"/>
      <c r="XK628"/>
      <c r="XL628"/>
      <c r="XM628"/>
      <c r="XN628"/>
      <c r="XO628"/>
      <c r="XP628"/>
      <c r="XQ628"/>
      <c r="XR628"/>
      <c r="XS628"/>
      <c r="XT628"/>
      <c r="XU628"/>
      <c r="XV628"/>
      <c r="XW628"/>
      <c r="XX628"/>
      <c r="XY628"/>
      <c r="XZ628"/>
      <c r="YA628"/>
      <c r="YB628"/>
      <c r="YC628"/>
      <c r="YD628"/>
      <c r="YE628"/>
      <c r="YF628"/>
      <c r="YG628"/>
      <c r="YH628"/>
      <c r="YI628"/>
      <c r="YJ628"/>
      <c r="YK628"/>
      <c r="YL628"/>
      <c r="YM628"/>
      <c r="YN628"/>
      <c r="YO628"/>
      <c r="YP628"/>
      <c r="YQ628"/>
      <c r="YR628"/>
      <c r="YS628"/>
      <c r="YT628"/>
      <c r="YU628"/>
      <c r="YV628"/>
      <c r="YW628"/>
      <c r="YX628"/>
      <c r="YY628"/>
      <c r="YZ628"/>
      <c r="ZA628"/>
      <c r="ZB628"/>
      <c r="ZC628"/>
      <c r="ZD628"/>
      <c r="ZE628"/>
      <c r="ZF628"/>
      <c r="ZG628"/>
      <c r="ZH628"/>
      <c r="ZI628"/>
      <c r="ZJ628"/>
      <c r="ZK628"/>
      <c r="ZL628"/>
      <c r="ZM628"/>
      <c r="ZN628"/>
      <c r="ZO628"/>
      <c r="ZP628"/>
      <c r="ZQ628"/>
      <c r="ZR628"/>
      <c r="ZS628"/>
      <c r="ZT628"/>
      <c r="ZU628"/>
      <c r="ZV628"/>
      <c r="ZW628"/>
      <c r="ZX628"/>
      <c r="ZY628"/>
      <c r="ZZ628"/>
      <c r="AAA628"/>
      <c r="AAB628"/>
      <c r="AAC628"/>
      <c r="AAD628"/>
      <c r="AAE628"/>
      <c r="AAF628"/>
      <c r="AAG628"/>
      <c r="AAH628"/>
      <c r="AAI628"/>
      <c r="AAJ628"/>
      <c r="AAK628"/>
      <c r="AAL628"/>
      <c r="AAM628"/>
      <c r="AAN628"/>
      <c r="AAO628"/>
      <c r="AAP628"/>
      <c r="AAQ628"/>
      <c r="AAR628"/>
      <c r="AAS628"/>
      <c r="AAT628"/>
      <c r="AAU628"/>
      <c r="AAV628"/>
      <c r="AAW628"/>
      <c r="AAX628"/>
      <c r="AAY628"/>
      <c r="AAZ628"/>
      <c r="ABA628"/>
      <c r="ABB628"/>
      <c r="ABC628"/>
      <c r="ABD628"/>
      <c r="ABE628"/>
      <c r="ABF628"/>
      <c r="ABG628"/>
      <c r="ABH628"/>
      <c r="ABI628"/>
      <c r="ABJ628"/>
      <c r="ABK628"/>
      <c r="ABL628"/>
      <c r="ABM628"/>
      <c r="ABN628"/>
      <c r="ABO628"/>
      <c r="ABP628"/>
      <c r="ABQ628"/>
      <c r="ABR628"/>
      <c r="ABS628"/>
      <c r="ABT628"/>
      <c r="ABU628"/>
      <c r="ABV628"/>
      <c r="ABW628"/>
      <c r="ABX628"/>
      <c r="ABY628"/>
      <c r="ABZ628"/>
      <c r="ACA628"/>
      <c r="ACB628"/>
      <c r="ACC628"/>
      <c r="ACD628"/>
      <c r="ACE628"/>
      <c r="ACF628"/>
      <c r="ACG628"/>
      <c r="ACH628"/>
      <c r="ACI628"/>
      <c r="ACJ628"/>
      <c r="ACK628"/>
      <c r="ACL628"/>
      <c r="ACM628"/>
      <c r="ACN628"/>
      <c r="ACO628"/>
      <c r="ACP628"/>
      <c r="ACQ628"/>
      <c r="ACR628"/>
      <c r="ACS628"/>
      <c r="ACT628"/>
      <c r="ACU628"/>
      <c r="ACV628"/>
      <c r="ACW628"/>
      <c r="ACX628"/>
      <c r="ACY628"/>
      <c r="ACZ628"/>
      <c r="ADA628"/>
      <c r="ADB628"/>
      <c r="ADC628"/>
      <c r="ADD628"/>
      <c r="ADE628"/>
      <c r="ADF628"/>
      <c r="ADG628"/>
      <c r="ADH628"/>
      <c r="ADI628"/>
      <c r="ADJ628"/>
      <c r="ADK628"/>
      <c r="ADL628"/>
      <c r="ADM628"/>
      <c r="ADN628"/>
      <c r="ADO628"/>
      <c r="ADP628"/>
      <c r="ADQ628"/>
      <c r="ADR628"/>
      <c r="ADS628"/>
      <c r="ADT628"/>
      <c r="ADU628"/>
      <c r="ADV628"/>
      <c r="ADW628"/>
      <c r="ADX628"/>
      <c r="ADY628"/>
      <c r="ADZ628"/>
      <c r="AEA628"/>
      <c r="AEB628"/>
      <c r="AEC628"/>
      <c r="AED628"/>
      <c r="AEE628"/>
      <c r="AEF628"/>
      <c r="AEG628"/>
      <c r="AEH628"/>
      <c r="AEI628"/>
      <c r="AEJ628"/>
      <c r="AEK628"/>
      <c r="AEL628"/>
      <c r="AEM628"/>
      <c r="AEN628"/>
      <c r="AEO628"/>
      <c r="AEP628"/>
      <c r="AEQ628"/>
      <c r="AER628"/>
      <c r="AES628"/>
      <c r="AET628"/>
      <c r="AEU628"/>
      <c r="AEV628"/>
      <c r="AEW628"/>
      <c r="AEX628"/>
      <c r="AEY628"/>
      <c r="AEZ628"/>
      <c r="AFA628"/>
      <c r="AFB628"/>
      <c r="AFC628"/>
      <c r="AFD628"/>
      <c r="AFE628"/>
      <c r="AFF628"/>
      <c r="AFG628"/>
      <c r="AFH628"/>
      <c r="AFI628"/>
      <c r="AFJ628"/>
      <c r="AFK628"/>
      <c r="AFL628"/>
      <c r="AFM628"/>
      <c r="AFN628"/>
      <c r="AFO628"/>
      <c r="AFP628"/>
      <c r="AFQ628"/>
      <c r="AFR628"/>
      <c r="AFS628"/>
      <c r="AFT628"/>
      <c r="AFU628"/>
      <c r="AFV628"/>
      <c r="AFW628"/>
      <c r="AFX628"/>
      <c r="AFY628"/>
      <c r="AFZ628"/>
      <c r="AGA628"/>
      <c r="AGB628"/>
      <c r="AGC628"/>
      <c r="AGD628"/>
      <c r="AGE628"/>
      <c r="AGF628"/>
      <c r="AGG628"/>
      <c r="AGH628"/>
      <c r="AGI628"/>
      <c r="AGJ628"/>
      <c r="AGK628"/>
      <c r="AGL628"/>
      <c r="AGM628"/>
      <c r="AGN628"/>
      <c r="AGO628"/>
      <c r="AGP628"/>
      <c r="AGQ628"/>
      <c r="AGR628"/>
      <c r="AGS628"/>
      <c r="AGT628"/>
      <c r="AGU628"/>
      <c r="AGV628"/>
      <c r="AGW628"/>
      <c r="AGX628"/>
      <c r="AGY628"/>
      <c r="AGZ628"/>
      <c r="AHA628"/>
      <c r="AHB628"/>
      <c r="AHC628"/>
      <c r="AHD628"/>
      <c r="AHE628"/>
      <c r="AHF628"/>
      <c r="AHG628"/>
      <c r="AHH628"/>
      <c r="AHI628"/>
      <c r="AHJ628"/>
      <c r="AHK628"/>
      <c r="AHL628"/>
      <c r="AHM628"/>
      <c r="AHN628"/>
      <c r="AHO628"/>
      <c r="AHP628"/>
      <c r="AHQ628"/>
      <c r="AHR628"/>
      <c r="AHS628"/>
      <c r="AHT628"/>
      <c r="AHU628"/>
      <c r="AHV628"/>
      <c r="AHW628"/>
      <c r="AHX628"/>
      <c r="AHY628"/>
      <c r="AHZ628"/>
      <c r="AIA628"/>
      <c r="AIB628"/>
      <c r="AIC628"/>
      <c r="AID628"/>
      <c r="AIE628"/>
      <c r="AIF628"/>
      <c r="AIG628"/>
      <c r="AIH628"/>
      <c r="AII628"/>
      <c r="AIJ628"/>
      <c r="AIK628"/>
      <c r="AIL628"/>
      <c r="AIM628"/>
      <c r="AIN628"/>
      <c r="AIO628"/>
      <c r="AIP628"/>
      <c r="AIQ628"/>
      <c r="AIR628"/>
      <c r="AIS628"/>
      <c r="AIT628"/>
      <c r="AIU628"/>
      <c r="AIV628"/>
      <c r="AIW628"/>
      <c r="AIX628"/>
      <c r="AIY628"/>
      <c r="AIZ628"/>
      <c r="AJA628"/>
      <c r="AJB628"/>
      <c r="AJC628"/>
      <c r="AJD628"/>
      <c r="AJE628"/>
      <c r="AJF628"/>
      <c r="AJG628"/>
      <c r="AJH628"/>
      <c r="AJI628"/>
      <c r="AJJ628"/>
      <c r="AJK628"/>
      <c r="AJL628"/>
      <c r="AJM628"/>
      <c r="AJN628"/>
      <c r="AJO628"/>
      <c r="AJP628"/>
      <c r="AJQ628"/>
      <c r="AJR628"/>
      <c r="AJS628"/>
      <c r="AJT628"/>
      <c r="AJU628"/>
      <c r="AJV628"/>
      <c r="AJW628"/>
      <c r="AJX628"/>
      <c r="AJY628"/>
      <c r="AJZ628"/>
      <c r="AKA628"/>
      <c r="AKB628"/>
      <c r="AKC628"/>
      <c r="AKD628"/>
      <c r="AKE628"/>
      <c r="AKF628"/>
      <c r="AKG628"/>
      <c r="AKH628"/>
      <c r="AKI628"/>
      <c r="AKJ628"/>
      <c r="AKK628"/>
      <c r="AKL628"/>
      <c r="AKM628"/>
      <c r="AKN628"/>
      <c r="AKO628"/>
      <c r="AKP628"/>
      <c r="AKQ628"/>
      <c r="AKR628"/>
      <c r="AKS628"/>
      <c r="AKT628"/>
      <c r="AKU628"/>
      <c r="AKV628"/>
      <c r="AKW628"/>
      <c r="AKX628"/>
      <c r="AKY628"/>
      <c r="AKZ628"/>
      <c r="ALA628"/>
      <c r="ALB628"/>
      <c r="ALC628"/>
      <c r="ALD628"/>
      <c r="ALE628"/>
      <c r="ALF628"/>
      <c r="ALG628"/>
      <c r="ALH628"/>
      <c r="ALI628"/>
      <c r="ALJ628"/>
      <c r="ALK628"/>
      <c r="ALL628"/>
      <c r="ALM628"/>
      <c r="ALN628"/>
      <c r="ALO628"/>
      <c r="ALP628"/>
      <c r="ALQ628"/>
      <c r="ALR628"/>
      <c r="ALS628"/>
      <c r="ALT628"/>
      <c r="ALU628"/>
      <c r="ALV628"/>
      <c r="ALW628"/>
      <c r="ALX628"/>
      <c r="ALY628"/>
      <c r="ALZ628"/>
      <c r="AMA628"/>
      <c r="AMB628"/>
      <c r="AMC628"/>
      <c r="AMD628"/>
      <c r="AME628"/>
      <c r="AMF628"/>
      <c r="AMG628"/>
      <c r="AMH628"/>
      <c r="AMI628"/>
      <c r="AMJ628"/>
      <c r="AMK628"/>
      <c r="AML628"/>
      <c r="AMM628"/>
      <c r="AMN628"/>
      <c r="AMO628"/>
      <c r="AMP628"/>
      <c r="AMQ628"/>
      <c r="AMR628"/>
      <c r="AMS628"/>
      <c r="AMT628"/>
      <c r="AMU628"/>
      <c r="AMV628"/>
      <c r="AMW628"/>
      <c r="AMX628"/>
    </row>
    <row r="629" spans="13:1038" x14ac:dyDescent="0.25">
      <c r="M629" s="35"/>
      <c r="N629" s="53"/>
      <c r="O629"/>
      <c r="P629" s="53"/>
      <c r="Q629" s="60"/>
      <c r="R629" s="60"/>
      <c r="S629" s="60"/>
      <c r="T629" s="21"/>
      <c r="U629" s="23"/>
      <c r="V629" s="30"/>
      <c r="W629" s="80"/>
      <c r="X629" s="80"/>
      <c r="Y629" s="80"/>
      <c r="Z629" s="45"/>
      <c r="AA629" s="45"/>
      <c r="AB629" s="44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  <c r="DQ629"/>
      <c r="DR629"/>
      <c r="DS629"/>
      <c r="DT629"/>
      <c r="DU629"/>
      <c r="DV629"/>
      <c r="DW629"/>
      <c r="DX629"/>
      <c r="DY629"/>
      <c r="DZ629"/>
      <c r="EA629"/>
      <c r="EB629"/>
      <c r="EC629"/>
      <c r="ED629"/>
      <c r="EE629"/>
      <c r="EF629"/>
      <c r="EG629"/>
      <c r="EH629"/>
      <c r="EI629"/>
      <c r="EJ629"/>
      <c r="EK629"/>
      <c r="EL629"/>
      <c r="EM629"/>
      <c r="EN629"/>
      <c r="EO629"/>
      <c r="EP629"/>
      <c r="EQ629"/>
      <c r="ER629"/>
      <c r="ES629"/>
      <c r="ET629"/>
      <c r="EU629"/>
      <c r="EV629"/>
      <c r="EW629"/>
      <c r="EX629"/>
      <c r="EY629"/>
      <c r="EZ629"/>
      <c r="FA629"/>
      <c r="FB629"/>
      <c r="FC629"/>
      <c r="FD629"/>
      <c r="FE629"/>
      <c r="FF629"/>
      <c r="FG629"/>
      <c r="FH629"/>
      <c r="FI629"/>
      <c r="FJ629"/>
      <c r="FK629"/>
      <c r="FL629"/>
      <c r="FM629"/>
      <c r="FN629"/>
      <c r="FO629"/>
      <c r="FP629"/>
      <c r="FQ629"/>
      <c r="FR629"/>
      <c r="FS629"/>
      <c r="FT629"/>
      <c r="FU629"/>
      <c r="FV629"/>
      <c r="FW629"/>
      <c r="FX629"/>
      <c r="FY629"/>
      <c r="FZ629"/>
      <c r="GA629"/>
      <c r="GB629"/>
      <c r="GC629"/>
      <c r="GD629"/>
      <c r="GE629"/>
      <c r="GF629"/>
      <c r="GG629"/>
      <c r="GH629"/>
      <c r="GI629"/>
      <c r="GJ629"/>
      <c r="GK629"/>
      <c r="GL629"/>
      <c r="GM629"/>
      <c r="GN629"/>
      <c r="GO629"/>
      <c r="GP629"/>
      <c r="GQ629"/>
      <c r="GR629"/>
      <c r="GS629"/>
      <c r="GT629"/>
      <c r="GU629"/>
      <c r="GV629"/>
      <c r="GW629"/>
      <c r="GX629"/>
      <c r="GY629"/>
      <c r="GZ629"/>
      <c r="HA629"/>
      <c r="HB629"/>
      <c r="HC629"/>
      <c r="HD629"/>
      <c r="HE629"/>
      <c r="HF629"/>
      <c r="HG629"/>
      <c r="HH629"/>
      <c r="HI629"/>
      <c r="HJ629"/>
      <c r="HK629"/>
      <c r="HL629"/>
      <c r="HM629"/>
      <c r="HN629"/>
      <c r="HO629"/>
      <c r="HP629"/>
      <c r="HQ629"/>
      <c r="HR629"/>
      <c r="HS629"/>
      <c r="HT629"/>
      <c r="HU629"/>
      <c r="HV629"/>
      <c r="HW629"/>
      <c r="HX629"/>
      <c r="HY629"/>
      <c r="HZ629"/>
      <c r="IA629"/>
      <c r="IB629"/>
      <c r="IC629"/>
      <c r="ID629"/>
      <c r="IE629"/>
      <c r="IF629"/>
      <c r="IG629"/>
      <c r="IH629"/>
      <c r="II629"/>
      <c r="IJ629"/>
      <c r="IK629"/>
      <c r="IL629"/>
      <c r="IM629"/>
      <c r="IN629"/>
      <c r="IO629"/>
      <c r="IP629"/>
      <c r="IQ629"/>
      <c r="IR629"/>
      <c r="IS629"/>
      <c r="IT629"/>
      <c r="IU629"/>
      <c r="IV629"/>
      <c r="IW629"/>
      <c r="IX629"/>
      <c r="IY629"/>
      <c r="IZ629"/>
      <c r="JA629"/>
      <c r="JB629"/>
      <c r="JC629"/>
      <c r="JD629"/>
      <c r="JE629"/>
      <c r="JF629"/>
      <c r="JG629"/>
      <c r="JH629"/>
      <c r="JI629"/>
      <c r="JJ629"/>
      <c r="JK629"/>
      <c r="JL629"/>
      <c r="JM629"/>
      <c r="JN629"/>
      <c r="JO629"/>
      <c r="JP629"/>
      <c r="JQ629"/>
      <c r="JR629"/>
      <c r="JS629"/>
      <c r="JT629"/>
      <c r="JU629"/>
      <c r="JV629"/>
      <c r="JW629"/>
      <c r="JX629"/>
      <c r="JY629"/>
      <c r="JZ629"/>
      <c r="KA629"/>
      <c r="KB629"/>
      <c r="KC629"/>
      <c r="KD629"/>
      <c r="KE629"/>
      <c r="KF629"/>
      <c r="KG629"/>
      <c r="KH629"/>
      <c r="KI629"/>
      <c r="KJ629"/>
      <c r="KK629"/>
      <c r="KL629"/>
      <c r="KM629"/>
      <c r="KN629"/>
      <c r="KO629"/>
      <c r="KP629"/>
      <c r="KQ629"/>
      <c r="KR629"/>
      <c r="KS629"/>
      <c r="KT629"/>
      <c r="KU629"/>
      <c r="KV629"/>
      <c r="KW629"/>
      <c r="KX629"/>
      <c r="KY629"/>
      <c r="KZ629"/>
      <c r="LA629"/>
      <c r="LB629"/>
      <c r="LC629"/>
      <c r="LD629"/>
      <c r="LE629"/>
      <c r="LF629"/>
      <c r="LG629"/>
      <c r="LH629"/>
      <c r="LI629"/>
      <c r="LJ629"/>
      <c r="LK629"/>
      <c r="LL629"/>
      <c r="LM629"/>
      <c r="LN629"/>
      <c r="LO629"/>
      <c r="LP629"/>
      <c r="LQ629"/>
      <c r="LR629"/>
      <c r="LS629"/>
      <c r="LT629"/>
      <c r="LU629"/>
      <c r="LV629"/>
      <c r="LW629"/>
      <c r="LX629"/>
      <c r="LY629"/>
      <c r="LZ629"/>
      <c r="MA629"/>
      <c r="MB629"/>
      <c r="MC629"/>
      <c r="MD629"/>
      <c r="ME629"/>
      <c r="MF629"/>
      <c r="MG629"/>
      <c r="MH629"/>
      <c r="MI629"/>
      <c r="MJ629"/>
      <c r="MK629"/>
      <c r="ML629"/>
      <c r="MM629"/>
      <c r="MN629"/>
      <c r="MO629"/>
      <c r="MP629"/>
      <c r="MQ629"/>
      <c r="MR629"/>
      <c r="MS629"/>
      <c r="MT629"/>
      <c r="MU629"/>
      <c r="MV629"/>
      <c r="MW629"/>
      <c r="MX629"/>
      <c r="MY629"/>
      <c r="MZ629"/>
      <c r="NA629"/>
      <c r="NB629"/>
      <c r="NC629"/>
      <c r="ND629"/>
      <c r="NE629"/>
      <c r="NF629"/>
      <c r="NG629"/>
      <c r="NH629"/>
      <c r="NI629"/>
      <c r="NJ629"/>
      <c r="NK629"/>
      <c r="NL629"/>
      <c r="NM629"/>
      <c r="NN629"/>
      <c r="NO629"/>
      <c r="NP629"/>
      <c r="NQ629"/>
      <c r="NR629"/>
      <c r="NS629"/>
      <c r="NT629"/>
      <c r="NU629"/>
      <c r="NV629"/>
      <c r="NW629"/>
      <c r="NX629"/>
      <c r="NY629"/>
      <c r="NZ629"/>
      <c r="OA629"/>
      <c r="OB629"/>
      <c r="OC629"/>
      <c r="OD629"/>
      <c r="OE629"/>
      <c r="OF629"/>
      <c r="OG629"/>
      <c r="OH629"/>
      <c r="OI629"/>
      <c r="OJ629"/>
      <c r="OK629"/>
      <c r="OL629"/>
      <c r="OM629"/>
      <c r="ON629"/>
      <c r="OO629"/>
      <c r="OP629"/>
      <c r="OQ629"/>
      <c r="OR629"/>
      <c r="OS629"/>
      <c r="OT629"/>
      <c r="OU629"/>
      <c r="OV629"/>
      <c r="OW629"/>
      <c r="OX629"/>
      <c r="OY629"/>
      <c r="OZ629"/>
      <c r="PA629"/>
      <c r="PB629"/>
      <c r="PC629"/>
      <c r="PD629"/>
      <c r="PE629"/>
      <c r="PF629"/>
      <c r="PG629"/>
      <c r="PH629"/>
      <c r="PI629"/>
      <c r="PJ629"/>
      <c r="PK629"/>
      <c r="PL629"/>
      <c r="PM629"/>
      <c r="PN629"/>
      <c r="PO629"/>
      <c r="PP629"/>
      <c r="PQ629"/>
      <c r="PR629"/>
      <c r="PS629"/>
      <c r="PT629"/>
      <c r="PU629"/>
      <c r="PV629"/>
      <c r="PW629"/>
      <c r="PX629"/>
      <c r="PY629"/>
      <c r="PZ629"/>
      <c r="QA629"/>
      <c r="QB629"/>
      <c r="QC629"/>
      <c r="QD629"/>
      <c r="QE629"/>
      <c r="QF629"/>
      <c r="QG629"/>
      <c r="QH629"/>
      <c r="QI629"/>
      <c r="QJ629"/>
      <c r="QK629"/>
      <c r="QL629"/>
      <c r="QM629"/>
      <c r="QN629"/>
      <c r="QO629"/>
      <c r="QP629"/>
      <c r="QQ629"/>
      <c r="QR629"/>
      <c r="QS629"/>
      <c r="QT629"/>
      <c r="QU629"/>
      <c r="QV629"/>
      <c r="QW629"/>
      <c r="QX629"/>
      <c r="QY629"/>
      <c r="QZ629"/>
      <c r="RA629"/>
      <c r="RB629"/>
      <c r="RC629"/>
      <c r="RD629"/>
      <c r="RE629"/>
      <c r="RF629"/>
      <c r="RG629"/>
      <c r="RH629"/>
      <c r="RI629"/>
      <c r="RJ629"/>
      <c r="RK629"/>
      <c r="RL629"/>
      <c r="RM629"/>
      <c r="RN629"/>
      <c r="RO629"/>
      <c r="RP629"/>
      <c r="RQ629"/>
      <c r="RR629"/>
      <c r="RS629"/>
      <c r="RT629"/>
      <c r="RU629"/>
      <c r="RV629"/>
      <c r="RW629"/>
      <c r="RX629"/>
      <c r="RY629"/>
      <c r="RZ629"/>
      <c r="SA629"/>
      <c r="SB629"/>
      <c r="SC629"/>
      <c r="SD629"/>
      <c r="SE629"/>
      <c r="SF629"/>
      <c r="SG629"/>
      <c r="SH629"/>
      <c r="SI629"/>
      <c r="SJ629"/>
      <c r="SK629"/>
      <c r="SL629"/>
      <c r="SM629"/>
      <c r="SN629"/>
      <c r="SO629"/>
      <c r="SP629"/>
      <c r="SQ629"/>
      <c r="SR629"/>
      <c r="SS629"/>
      <c r="ST629"/>
      <c r="SU629"/>
      <c r="SV629"/>
      <c r="SW629"/>
      <c r="SX629"/>
      <c r="SY629"/>
      <c r="SZ629"/>
      <c r="TA629"/>
      <c r="TB629"/>
      <c r="TC629"/>
      <c r="TD629"/>
      <c r="TE629"/>
      <c r="TF629"/>
      <c r="TG629"/>
      <c r="TH629"/>
      <c r="TI629"/>
      <c r="TJ629"/>
      <c r="TK629"/>
      <c r="TL629"/>
      <c r="TM629"/>
      <c r="TN629"/>
      <c r="TO629"/>
      <c r="TP629"/>
      <c r="TQ629"/>
      <c r="TR629"/>
      <c r="TS629"/>
      <c r="TT629"/>
      <c r="TU629"/>
      <c r="TV629"/>
      <c r="TW629"/>
      <c r="TX629"/>
      <c r="TY629"/>
      <c r="TZ629"/>
      <c r="UA629"/>
      <c r="UB629"/>
      <c r="UC629"/>
      <c r="UD629"/>
      <c r="UE629"/>
      <c r="UF629"/>
      <c r="UG629"/>
      <c r="UH629"/>
      <c r="UI629"/>
      <c r="UJ629"/>
      <c r="UK629"/>
      <c r="UL629"/>
      <c r="UM629"/>
      <c r="UN629"/>
      <c r="UO629"/>
      <c r="UP629"/>
      <c r="UQ629"/>
      <c r="UR629"/>
      <c r="US629"/>
      <c r="UT629"/>
      <c r="UU629"/>
      <c r="UV629"/>
      <c r="UW629"/>
      <c r="UX629"/>
      <c r="UY629"/>
      <c r="UZ629"/>
      <c r="VA629"/>
      <c r="VB629"/>
      <c r="VC629"/>
      <c r="VD629"/>
      <c r="VE629"/>
      <c r="VF629"/>
      <c r="VG629"/>
      <c r="VH629"/>
      <c r="VI629"/>
      <c r="VJ629"/>
      <c r="VK629"/>
      <c r="VL629"/>
      <c r="VM629"/>
      <c r="VN629"/>
      <c r="VO629"/>
      <c r="VP629"/>
      <c r="VQ629"/>
      <c r="VR629"/>
      <c r="VS629"/>
      <c r="VT629"/>
      <c r="VU629"/>
      <c r="VV629"/>
      <c r="VW629"/>
      <c r="VX629"/>
      <c r="VY629"/>
      <c r="VZ629"/>
      <c r="WA629"/>
      <c r="WB629"/>
      <c r="WC629"/>
      <c r="WD629"/>
      <c r="WE629"/>
      <c r="WF629"/>
      <c r="WG629"/>
      <c r="WH629"/>
      <c r="WI629"/>
      <c r="WJ629"/>
      <c r="WK629"/>
      <c r="WL629"/>
      <c r="WM629"/>
      <c r="WN629"/>
      <c r="WO629"/>
      <c r="WP629"/>
      <c r="WQ629"/>
      <c r="WR629"/>
      <c r="WS629"/>
      <c r="WT629"/>
      <c r="WU629"/>
      <c r="WV629"/>
      <c r="WW629"/>
      <c r="WX629"/>
      <c r="WY629"/>
      <c r="WZ629"/>
      <c r="XA629"/>
      <c r="XB629"/>
      <c r="XC629"/>
      <c r="XD629"/>
      <c r="XE629"/>
      <c r="XF629"/>
      <c r="XG629"/>
      <c r="XH629"/>
      <c r="XI629"/>
      <c r="XJ629"/>
      <c r="XK629"/>
      <c r="XL629"/>
      <c r="XM629"/>
      <c r="XN629"/>
      <c r="XO629"/>
      <c r="XP629"/>
      <c r="XQ629"/>
      <c r="XR629"/>
      <c r="XS629"/>
      <c r="XT629"/>
      <c r="XU629"/>
      <c r="XV629"/>
      <c r="XW629"/>
      <c r="XX629"/>
      <c r="XY629"/>
      <c r="XZ629"/>
      <c r="YA629"/>
      <c r="YB629"/>
      <c r="YC629"/>
      <c r="YD629"/>
      <c r="YE629"/>
      <c r="YF629"/>
      <c r="YG629"/>
      <c r="YH629"/>
      <c r="YI629"/>
      <c r="YJ629"/>
      <c r="YK629"/>
      <c r="YL629"/>
      <c r="YM629"/>
      <c r="YN629"/>
      <c r="YO629"/>
      <c r="YP629"/>
      <c r="YQ629"/>
      <c r="YR629"/>
      <c r="YS629"/>
      <c r="YT629"/>
      <c r="YU629"/>
      <c r="YV629"/>
      <c r="YW629"/>
      <c r="YX629"/>
      <c r="YY629"/>
      <c r="YZ629"/>
      <c r="ZA629"/>
      <c r="ZB629"/>
      <c r="ZC629"/>
      <c r="ZD629"/>
      <c r="ZE629"/>
      <c r="ZF629"/>
      <c r="ZG629"/>
      <c r="ZH629"/>
      <c r="ZI629"/>
      <c r="ZJ629"/>
      <c r="ZK629"/>
      <c r="ZL629"/>
      <c r="ZM629"/>
      <c r="ZN629"/>
      <c r="ZO629"/>
      <c r="ZP629"/>
      <c r="ZQ629"/>
      <c r="ZR629"/>
      <c r="ZS629"/>
      <c r="ZT629"/>
      <c r="ZU629"/>
      <c r="ZV629"/>
      <c r="ZW629"/>
      <c r="ZX629"/>
      <c r="ZY629"/>
      <c r="ZZ629"/>
      <c r="AAA629"/>
      <c r="AAB629"/>
      <c r="AAC629"/>
      <c r="AAD629"/>
      <c r="AAE629"/>
      <c r="AAF629"/>
      <c r="AAG629"/>
      <c r="AAH629"/>
      <c r="AAI629"/>
      <c r="AAJ629"/>
      <c r="AAK629"/>
      <c r="AAL629"/>
      <c r="AAM629"/>
      <c r="AAN629"/>
      <c r="AAO629"/>
      <c r="AAP629"/>
      <c r="AAQ629"/>
      <c r="AAR629"/>
      <c r="AAS629"/>
      <c r="AAT629"/>
      <c r="AAU629"/>
      <c r="AAV629"/>
      <c r="AAW629"/>
      <c r="AAX629"/>
      <c r="AAY629"/>
      <c r="AAZ629"/>
      <c r="ABA629"/>
      <c r="ABB629"/>
      <c r="ABC629"/>
      <c r="ABD629"/>
      <c r="ABE629"/>
      <c r="ABF629"/>
      <c r="ABG629"/>
      <c r="ABH629"/>
      <c r="ABI629"/>
      <c r="ABJ629"/>
      <c r="ABK629"/>
      <c r="ABL629"/>
      <c r="ABM629"/>
      <c r="ABN629"/>
      <c r="ABO629"/>
      <c r="ABP629"/>
      <c r="ABQ629"/>
      <c r="ABR629"/>
      <c r="ABS629"/>
      <c r="ABT629"/>
      <c r="ABU629"/>
      <c r="ABV629"/>
      <c r="ABW629"/>
      <c r="ABX629"/>
      <c r="ABY629"/>
      <c r="ABZ629"/>
      <c r="ACA629"/>
      <c r="ACB629"/>
      <c r="ACC629"/>
      <c r="ACD629"/>
      <c r="ACE629"/>
      <c r="ACF629"/>
      <c r="ACG629"/>
      <c r="ACH629"/>
      <c r="ACI629"/>
      <c r="ACJ629"/>
      <c r="ACK629"/>
      <c r="ACL629"/>
      <c r="ACM629"/>
      <c r="ACN629"/>
      <c r="ACO629"/>
      <c r="ACP629"/>
      <c r="ACQ629"/>
      <c r="ACR629"/>
      <c r="ACS629"/>
      <c r="ACT629"/>
      <c r="ACU629"/>
      <c r="ACV629"/>
      <c r="ACW629"/>
      <c r="ACX629"/>
      <c r="ACY629"/>
      <c r="ACZ629"/>
      <c r="ADA629"/>
      <c r="ADB629"/>
      <c r="ADC629"/>
      <c r="ADD629"/>
      <c r="ADE629"/>
      <c r="ADF629"/>
      <c r="ADG629"/>
      <c r="ADH629"/>
      <c r="ADI629"/>
      <c r="ADJ629"/>
      <c r="ADK629"/>
      <c r="ADL629"/>
      <c r="ADM629"/>
      <c r="ADN629"/>
      <c r="ADO629"/>
      <c r="ADP629"/>
      <c r="ADQ629"/>
      <c r="ADR629"/>
      <c r="ADS629"/>
      <c r="ADT629"/>
      <c r="ADU629"/>
      <c r="ADV629"/>
      <c r="ADW629"/>
      <c r="ADX629"/>
      <c r="ADY629"/>
      <c r="ADZ629"/>
      <c r="AEA629"/>
      <c r="AEB629"/>
      <c r="AEC629"/>
      <c r="AED629"/>
      <c r="AEE629"/>
      <c r="AEF629"/>
      <c r="AEG629"/>
      <c r="AEH629"/>
      <c r="AEI629"/>
      <c r="AEJ629"/>
      <c r="AEK629"/>
      <c r="AEL629"/>
      <c r="AEM629"/>
      <c r="AEN629"/>
      <c r="AEO629"/>
      <c r="AEP629"/>
      <c r="AEQ629"/>
      <c r="AER629"/>
      <c r="AES629"/>
      <c r="AET629"/>
      <c r="AEU629"/>
      <c r="AEV629"/>
      <c r="AEW629"/>
      <c r="AEX629"/>
      <c r="AEY629"/>
      <c r="AEZ629"/>
      <c r="AFA629"/>
      <c r="AFB629"/>
      <c r="AFC629"/>
      <c r="AFD629"/>
      <c r="AFE629"/>
      <c r="AFF629"/>
      <c r="AFG629"/>
      <c r="AFH629"/>
      <c r="AFI629"/>
      <c r="AFJ629"/>
      <c r="AFK629"/>
      <c r="AFL629"/>
      <c r="AFM629"/>
      <c r="AFN629"/>
      <c r="AFO629"/>
      <c r="AFP629"/>
      <c r="AFQ629"/>
      <c r="AFR629"/>
      <c r="AFS629"/>
      <c r="AFT629"/>
      <c r="AFU629"/>
      <c r="AFV629"/>
      <c r="AFW629"/>
      <c r="AFX629"/>
      <c r="AFY629"/>
      <c r="AFZ629"/>
      <c r="AGA629"/>
      <c r="AGB629"/>
      <c r="AGC629"/>
      <c r="AGD629"/>
      <c r="AGE629"/>
      <c r="AGF629"/>
      <c r="AGG629"/>
      <c r="AGH629"/>
      <c r="AGI629"/>
      <c r="AGJ629"/>
      <c r="AGK629"/>
      <c r="AGL629"/>
      <c r="AGM629"/>
      <c r="AGN629"/>
      <c r="AGO629"/>
      <c r="AGP629"/>
      <c r="AGQ629"/>
      <c r="AGR629"/>
      <c r="AGS629"/>
      <c r="AGT629"/>
      <c r="AGU629"/>
      <c r="AGV629"/>
      <c r="AGW629"/>
      <c r="AGX629"/>
      <c r="AGY629"/>
      <c r="AGZ629"/>
      <c r="AHA629"/>
      <c r="AHB629"/>
      <c r="AHC629"/>
      <c r="AHD629"/>
      <c r="AHE629"/>
      <c r="AHF629"/>
      <c r="AHG629"/>
      <c r="AHH629"/>
      <c r="AHI629"/>
      <c r="AHJ629"/>
      <c r="AHK629"/>
      <c r="AHL629"/>
      <c r="AHM629"/>
      <c r="AHN629"/>
      <c r="AHO629"/>
      <c r="AHP629"/>
      <c r="AHQ629"/>
      <c r="AHR629"/>
      <c r="AHS629"/>
      <c r="AHT629"/>
      <c r="AHU629"/>
      <c r="AHV629"/>
      <c r="AHW629"/>
      <c r="AHX629"/>
      <c r="AHY629"/>
      <c r="AHZ629"/>
      <c r="AIA629"/>
      <c r="AIB629"/>
      <c r="AIC629"/>
      <c r="AID629"/>
      <c r="AIE629"/>
      <c r="AIF629"/>
      <c r="AIG629"/>
      <c r="AIH629"/>
      <c r="AII629"/>
      <c r="AIJ629"/>
      <c r="AIK629"/>
      <c r="AIL629"/>
      <c r="AIM629"/>
      <c r="AIN629"/>
      <c r="AIO629"/>
      <c r="AIP629"/>
      <c r="AIQ629"/>
      <c r="AIR629"/>
      <c r="AIS629"/>
      <c r="AIT629"/>
      <c r="AIU629"/>
      <c r="AIV629"/>
      <c r="AIW629"/>
      <c r="AIX629"/>
      <c r="AIY629"/>
      <c r="AIZ629"/>
      <c r="AJA629"/>
      <c r="AJB629"/>
      <c r="AJC629"/>
      <c r="AJD629"/>
      <c r="AJE629"/>
      <c r="AJF629"/>
      <c r="AJG629"/>
      <c r="AJH629"/>
      <c r="AJI629"/>
      <c r="AJJ629"/>
      <c r="AJK629"/>
      <c r="AJL629"/>
      <c r="AJM629"/>
      <c r="AJN629"/>
      <c r="AJO629"/>
      <c r="AJP629"/>
      <c r="AJQ629"/>
      <c r="AJR629"/>
      <c r="AJS629"/>
      <c r="AJT629"/>
      <c r="AJU629"/>
      <c r="AJV629"/>
      <c r="AJW629"/>
      <c r="AJX629"/>
      <c r="AJY629"/>
      <c r="AJZ629"/>
      <c r="AKA629"/>
      <c r="AKB629"/>
      <c r="AKC629"/>
      <c r="AKD629"/>
      <c r="AKE629"/>
      <c r="AKF629"/>
      <c r="AKG629"/>
      <c r="AKH629"/>
      <c r="AKI629"/>
      <c r="AKJ629"/>
      <c r="AKK629"/>
      <c r="AKL629"/>
      <c r="AKM629"/>
      <c r="AKN629"/>
      <c r="AKO629"/>
      <c r="AKP629"/>
      <c r="AKQ629"/>
      <c r="AKR629"/>
      <c r="AKS629"/>
      <c r="AKT629"/>
      <c r="AKU629"/>
      <c r="AKV629"/>
      <c r="AKW629"/>
      <c r="AKX629"/>
      <c r="AKY629"/>
      <c r="AKZ629"/>
      <c r="ALA629"/>
      <c r="ALB629"/>
      <c r="ALC629"/>
      <c r="ALD629"/>
      <c r="ALE629"/>
      <c r="ALF629"/>
      <c r="ALG629"/>
      <c r="ALH629"/>
      <c r="ALI629"/>
      <c r="ALJ629"/>
      <c r="ALK629"/>
      <c r="ALL629"/>
      <c r="ALM629"/>
      <c r="ALN629"/>
      <c r="ALO629"/>
      <c r="ALP629"/>
      <c r="ALQ629"/>
      <c r="ALR629"/>
      <c r="ALS629"/>
      <c r="ALT629"/>
      <c r="ALU629"/>
      <c r="ALV629"/>
      <c r="ALW629"/>
      <c r="ALX629"/>
      <c r="ALY629"/>
      <c r="ALZ629"/>
      <c r="AMA629"/>
      <c r="AMB629"/>
      <c r="AMC629"/>
      <c r="AMD629"/>
      <c r="AME629"/>
      <c r="AMF629"/>
      <c r="AMG629"/>
      <c r="AMH629"/>
      <c r="AMI629"/>
      <c r="AMJ629"/>
      <c r="AMK629"/>
      <c r="AML629"/>
      <c r="AMM629"/>
      <c r="AMN629"/>
      <c r="AMO629"/>
      <c r="AMP629"/>
      <c r="AMQ629"/>
      <c r="AMR629"/>
      <c r="AMS629"/>
      <c r="AMT629"/>
      <c r="AMU629"/>
      <c r="AMV629"/>
      <c r="AMW629"/>
      <c r="AMX629"/>
    </row>
  </sheetData>
  <autoFilter ref="C73:AJ624" xr:uid="{00000000-0001-0000-0000-000000000000}"/>
  <sortState xmlns:xlrd2="http://schemas.microsoft.com/office/spreadsheetml/2017/richdata2" ref="M3:AMV468">
    <sortCondition ref="O3:O468"/>
    <sortCondition ref="T3:T468"/>
  </sortState>
  <dataValidations count="4">
    <dataValidation type="list" allowBlank="1" showErrorMessage="1" sqref="O595" xr:uid="{00000000-0002-0000-0000-000000000000}">
      <formula1>Brand</formula1>
    </dataValidation>
    <dataValidation type="list" allowBlank="1" showInputMessage="1" showErrorMessage="1" sqref="U595 U622 U597:U610 U612" xr:uid="{00000000-0002-0000-0000-000001000000}">
      <formula1>Gallons</formula1>
    </dataValidation>
    <dataValidation type="list" allowBlank="1" showInputMessage="1" showErrorMessage="1" sqref="AB595 O622:S622 O596:O610" xr:uid="{00000000-0002-0000-0000-000002000000}">
      <formula1>Brand</formula1>
    </dataValidation>
    <dataValidation type="list" allowBlank="1" showInputMessage="1" showErrorMessage="1" sqref="V622:Y622 V596:W606" xr:uid="{00000000-0002-0000-0000-000003000000}">
      <formula1>Type</formula1>
    </dataValidation>
  </dataValidations>
  <printOptions gridLines="1"/>
  <pageMargins left="1" right="1" top="1" bottom="1" header="0.5" footer="0.5"/>
  <pageSetup scale="26" fitToHeight="0" orientation="portrait" r:id="rId1"/>
  <headerFooter>
    <oddHeader>&amp;F</oddHeader>
    <oddFooter>Page &amp;P of &amp;N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4000000}">
          <x14:formula1>
            <xm:f>Sheet1!$C$2:$C$10</xm:f>
          </x14:formula1>
          <xm:sqref>V595:W595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17C3-1510-4F0C-A0A0-21D1DC900E9D}">
  <dimension ref="A32:A393"/>
  <sheetViews>
    <sheetView topLeftCell="A28" workbookViewId="0">
      <selection activeCell="A32" sqref="A32"/>
    </sheetView>
  </sheetViews>
  <sheetFormatPr defaultRowHeight="15" x14ac:dyDescent="0.25"/>
  <sheetData>
    <row r="32" spans="1:1" x14ac:dyDescent="0.25">
      <c r="A32" s="122" t="str">
        <f>"2,     "&amp;'NEEA HPWH data-SampleExport'!C87&amp;",   """&amp;'NEEA HPWH data-SampleExport'!R87&amp;""""</f>
        <v>2,     A. O. Smith,   "HPTS-50 2**  (50 gal)"</v>
      </c>
    </row>
    <row r="33" spans="1:1" x14ac:dyDescent="0.25">
      <c r="A33" s="122" t="str">
        <f>"2,     "&amp;'NEEA HPWH data-SampleExport'!C88&amp;",   """&amp;'NEEA HPWH data-SampleExport'!R88&amp;""""</f>
        <v>2,     A. O. Smith,   "HPS10-50H45DV 2**  (50 gal)"</v>
      </c>
    </row>
    <row r="34" spans="1:1" x14ac:dyDescent="0.25">
      <c r="A34" s="122" t="str">
        <f>"2,     "&amp;'NEEA HPWH data-SampleExport'!C89&amp;",   """&amp;'NEEA HPWH data-SampleExport'!R89&amp;""""</f>
        <v>2,     A. O. Smith,   "HPTS-66 2**  (66 gal)"</v>
      </c>
    </row>
    <row r="35" spans="1:1" x14ac:dyDescent="0.25">
      <c r="A35" s="122" t="str">
        <f>"2,     "&amp;'NEEA HPWH data-SampleExport'!C90&amp;",   """&amp;'NEEA HPWH data-SampleExport'!R90&amp;""""</f>
        <v>2,     A. O. Smith,   "HPS10-66H45DV 2**  (66 gal)"</v>
      </c>
    </row>
    <row r="36" spans="1:1" x14ac:dyDescent="0.25">
      <c r="A36" s="122" t="str">
        <f>"2,     "&amp;'NEEA HPWH data-SampleExport'!C91&amp;",   """&amp;'NEEA HPWH data-SampleExport'!R91&amp;""""</f>
        <v>2,     A. O. Smith,   "HPTS-80 2**  (80 gal)"</v>
      </c>
    </row>
    <row r="37" spans="1:1" x14ac:dyDescent="0.25">
      <c r="A37" s="122" t="str">
        <f>"2,     "&amp;'NEEA HPWH data-SampleExport'!C92&amp;",   """&amp;'NEEA HPWH data-SampleExport'!R92&amp;""""</f>
        <v>2,     A. O. Smith,   "HPS10-80H45DV 2**  (80 gal)"</v>
      </c>
    </row>
    <row r="38" spans="1:1" x14ac:dyDescent="0.25">
      <c r="A38" s="122" t="str">
        <f>"2,     "&amp;'NEEA HPWH data-SampleExport'!C93&amp;",   """&amp;'NEEA HPWH data-SampleExport'!R93&amp;""""</f>
        <v>2,     A. O. Smith,   "FPTU 50 120  (50 gal)"</v>
      </c>
    </row>
    <row r="39" spans="1:1" x14ac:dyDescent="0.25">
      <c r="A39" s="122" t="str">
        <f>"2,     "&amp;'NEEA HPWH data-SampleExport'!C94&amp;",   """&amp;'NEEA HPWH data-SampleExport'!R94&amp;""""</f>
        <v>2,     A. O. Smith,   "FPTU 66 120  (66 gal)"</v>
      </c>
    </row>
    <row r="40" spans="1:1" x14ac:dyDescent="0.25">
      <c r="A40" s="122" t="str">
        <f>"2,     "&amp;'NEEA HPWH data-SampleExport'!C95&amp;",   """&amp;'NEEA HPWH data-SampleExport'!R95&amp;""""</f>
        <v>2,     A. O. Smith,   "FPTU 80 120  (80 gal)"</v>
      </c>
    </row>
    <row r="41" spans="1:1" x14ac:dyDescent="0.25">
      <c r="A41" s="122" t="str">
        <f>"2,     "&amp;'NEEA HPWH data-SampleExport'!C96&amp;",   """&amp;'NEEA HPWH data-SampleExport'!R96&amp;""""</f>
        <v>2,     A. O. Smith,   "HHPT 80 102  (80 gal)"</v>
      </c>
    </row>
    <row r="42" spans="1:1" x14ac:dyDescent="0.25">
      <c r="A42" s="122" t="str">
        <f>"2,     "&amp;'NEEA HPWH data-SampleExport'!C97&amp;",   """&amp;'NEEA HPWH data-SampleExport'!R97&amp;""""</f>
        <v>2,     A. O. Smith,   "HP10-50H45DV  (50 gal)"</v>
      </c>
    </row>
    <row r="43" spans="1:1" x14ac:dyDescent="0.25">
      <c r="A43" s="122" t="str">
        <f>"2,     "&amp;'NEEA HPWH data-SampleExport'!C98&amp;",   """&amp;'NEEA HPWH data-SampleExport'!R98&amp;""""</f>
        <v>2,     A. O. Smith,   "HP10-80H45DV  (80 gal)"</v>
      </c>
    </row>
    <row r="44" spans="1:1" x14ac:dyDescent="0.25">
      <c r="A44" s="122" t="str">
        <f>"2,     "&amp;'NEEA HPWH data-SampleExport'!C99&amp;",   """&amp;'NEEA HPWH data-SampleExport'!R99&amp;""""</f>
        <v>2,     A. O. Smith,   "HP1050H45DVDR 130  (50 gal)"</v>
      </c>
    </row>
    <row r="45" spans="1:1" x14ac:dyDescent="0.25">
      <c r="A45" s="122" t="str">
        <f>"2,     "&amp;'NEEA HPWH data-SampleExport'!C100&amp;",   """&amp;'NEEA HPWH data-SampleExport'!R100&amp;""""</f>
        <v>2,     A. O. Smith,   "HP1080H45DVDR 130  (80 gal)"</v>
      </c>
    </row>
    <row r="46" spans="1:1" x14ac:dyDescent="0.25">
      <c r="A46" s="122" t="str">
        <f>"2,     "&amp;'NEEA HPWH data-SampleExport'!C101&amp;",   """&amp;'NEEA HPWH data-SampleExport'!R101&amp;""""</f>
        <v>2,     A. O. Smith,   "HPTU 50 120  (50 gal)"</v>
      </c>
    </row>
    <row r="47" spans="1:1" x14ac:dyDescent="0.25">
      <c r="A47" s="122" t="str">
        <f>"2,     "&amp;'NEEA HPWH data-SampleExport'!C102&amp;",   """&amp;'NEEA HPWH data-SampleExport'!R102&amp;""""</f>
        <v>2,     A. O. Smith,   "HPTU 50N 120  (50 gal)"</v>
      </c>
    </row>
    <row r="48" spans="1:1" x14ac:dyDescent="0.25">
      <c r="A48" s="122" t="str">
        <f>"2,     "&amp;'NEEA HPWH data-SampleExport'!C103&amp;",   """&amp;'NEEA HPWH data-SampleExport'!R103&amp;""""</f>
        <v>2,     A. O. Smith,   "HPTU-50DR 130  (50 gal)"</v>
      </c>
    </row>
    <row r="49" spans="1:1" x14ac:dyDescent="0.25">
      <c r="A49" s="122" t="str">
        <f>"2,     "&amp;'NEEA HPWH data-SampleExport'!C104&amp;",   """&amp;'NEEA HPWH data-SampleExport'!R104&amp;""""</f>
        <v>2,     A. O. Smith,   "HPTU 66 120  (66 gal)"</v>
      </c>
    </row>
    <row r="50" spans="1:1" x14ac:dyDescent="0.25">
      <c r="A50" s="122" t="str">
        <f>"2,     "&amp;'NEEA HPWH data-SampleExport'!C105&amp;",   """&amp;'NEEA HPWH data-SampleExport'!R105&amp;""""</f>
        <v>2,     A. O. Smith,   "HPTU 66N 120  (66 gal)"</v>
      </c>
    </row>
    <row r="51" spans="1:1" x14ac:dyDescent="0.25">
      <c r="A51" s="122" t="str">
        <f>"2,     "&amp;'NEEA HPWH data-SampleExport'!C106&amp;",   """&amp;'NEEA HPWH data-SampleExport'!R106&amp;""""</f>
        <v>2,     A. O. Smith,   "HPTU-66DR 130  (66 gal)"</v>
      </c>
    </row>
    <row r="52" spans="1:1" x14ac:dyDescent="0.25">
      <c r="A52" s="122" t="str">
        <f>"2,     "&amp;'NEEA HPWH data-SampleExport'!C107&amp;",   """&amp;'NEEA HPWH data-SampleExport'!R107&amp;""""</f>
        <v>2,     A. O. Smith,   "HPTU 80 120  (80 gal)"</v>
      </c>
    </row>
    <row r="53" spans="1:1" x14ac:dyDescent="0.25">
      <c r="A53" s="122" t="str">
        <f>"2,     "&amp;'NEEA HPWH data-SampleExport'!C108&amp;",   """&amp;'NEEA HPWH data-SampleExport'!R108&amp;""""</f>
        <v>2,     A. O. Smith,   "HPTU 80N 120  (80 gal)"</v>
      </c>
    </row>
    <row r="54" spans="1:1" x14ac:dyDescent="0.25">
      <c r="A54" s="122" t="str">
        <f>"2,     "&amp;'NEEA HPWH data-SampleExport'!C109&amp;",   """&amp;'NEEA HPWH data-SampleExport'!R109&amp;""""</f>
        <v>2,     A. O. Smith,   "HPTU-80DR 130  (80 gal)"</v>
      </c>
    </row>
    <row r="55" spans="1:1" x14ac:dyDescent="0.25">
      <c r="A55" s="122" t="str">
        <f>"2,     "&amp;'NEEA HPWH data-SampleExport'!C110&amp;",   """&amp;'NEEA HPWH data-SampleExport'!R110&amp;""""</f>
        <v>2,     A. O. Smith,   "PHPT 60  (60 gal)"</v>
      </c>
    </row>
    <row r="56" spans="1:1" x14ac:dyDescent="0.25">
      <c r="A56" s="122" t="str">
        <f>"2,     "&amp;'NEEA HPWH data-SampleExport'!C111&amp;",   """&amp;'NEEA HPWH data-SampleExport'!R111&amp;""""</f>
        <v>2,     A. O. Smith,   "PHPT 80  (80 gal)"</v>
      </c>
    </row>
    <row r="57" spans="1:1" x14ac:dyDescent="0.25">
      <c r="A57" s="122" t="str">
        <f>"2,     "&amp;'NEEA HPWH data-SampleExport'!C119&amp;",   """&amp;'NEEA HPWH data-SampleExport'!R119&amp;""""</f>
        <v>2,     American,   "HPS10250H045DV 2**  (50 gal)"</v>
      </c>
    </row>
    <row r="58" spans="1:1" x14ac:dyDescent="0.25">
      <c r="A58" s="122" t="str">
        <f>"2,     "&amp;'NEEA HPWH data-SampleExport'!C120&amp;",   """&amp;'NEEA HPWH data-SampleExport'!R120&amp;""""</f>
        <v>2,     American,   "HPS10266H045DV 2**  (66 gal)"</v>
      </c>
    </row>
    <row r="59" spans="1:1" x14ac:dyDescent="0.25">
      <c r="A59" s="122" t="str">
        <f>"2,     "&amp;'NEEA HPWH data-SampleExport'!C121&amp;",   """&amp;'NEEA HPWH data-SampleExport'!R121&amp;""""</f>
        <v>2,     American,   "HPS10280H045DV 2**  (80 gal)"</v>
      </c>
    </row>
    <row r="60" spans="1:1" x14ac:dyDescent="0.25">
      <c r="A60" s="122" t="str">
        <f>"2,     "&amp;'NEEA HPWH data-SampleExport'!C122&amp;",   """&amp;'NEEA HPWH data-SampleExport'!R122&amp;""""</f>
        <v>2,     American,   "HPE10260H045DV  (60 gal)"</v>
      </c>
    </row>
    <row r="61" spans="1:1" x14ac:dyDescent="0.25">
      <c r="A61" s="122" t="str">
        <f>"2,     "&amp;'NEEA HPWH data-SampleExport'!C123&amp;",   """&amp;'NEEA HPWH data-SampleExport'!R123&amp;""""</f>
        <v>2,     American,   "HPE10280H045DV  (80 gal)"</v>
      </c>
    </row>
    <row r="62" spans="1:1" x14ac:dyDescent="0.25">
      <c r="A62" s="122" t="str">
        <f>"2,     "&amp;'NEEA HPWH data-SampleExport'!C124&amp;",   """&amp;'NEEA HPWH data-SampleExport'!R124&amp;""""</f>
        <v>2,     American,   "HPE6280H045DV 102  (80 gal)"</v>
      </c>
    </row>
    <row r="63" spans="1:1" x14ac:dyDescent="0.25">
      <c r="A63" s="122" t="str">
        <f>"2,     "&amp;'NEEA HPWH data-SampleExport'!C125&amp;",   """&amp;'NEEA HPWH data-SampleExport'!R125&amp;""""</f>
        <v>2,     American,   "HPHE10250H045DV 120  (50 gal)"</v>
      </c>
    </row>
    <row r="64" spans="1:1" x14ac:dyDescent="0.25">
      <c r="A64" s="122" t="str">
        <f>"2,     "&amp;'NEEA HPWH data-SampleExport'!C126&amp;",   """&amp;'NEEA HPWH data-SampleExport'!R126&amp;""""</f>
        <v>2,     American,   "HPHE10250H045DVN 120  (50 gal)"</v>
      </c>
    </row>
    <row r="65" spans="1:1" x14ac:dyDescent="0.25">
      <c r="A65" s="122" t="str">
        <f>"2,     "&amp;'NEEA HPWH data-SampleExport'!C127&amp;",   """&amp;'NEEA HPWH data-SampleExport'!R127&amp;""""</f>
        <v>2,     American,   "HPHE10250H045DVDR 130  (50 gal)"</v>
      </c>
    </row>
    <row r="66" spans="1:1" x14ac:dyDescent="0.25">
      <c r="A66" s="122" t="str">
        <f>"2,     "&amp;'NEEA HPWH data-SampleExport'!C128&amp;",   """&amp;'NEEA HPWH data-SampleExport'!R128&amp;""""</f>
        <v>2,     American,   "HPHE10266H045DV 120  (66 gal)"</v>
      </c>
    </row>
    <row r="67" spans="1:1" x14ac:dyDescent="0.25">
      <c r="A67" s="122" t="str">
        <f>"2,     "&amp;'NEEA HPWH data-SampleExport'!C129&amp;",   """&amp;'NEEA HPWH data-SampleExport'!R129&amp;""""</f>
        <v>2,     American,   "HPHE10266H045DVN 120  (66 gal)"</v>
      </c>
    </row>
    <row r="68" spans="1:1" x14ac:dyDescent="0.25">
      <c r="A68" s="122" t="str">
        <f>"2,     "&amp;'NEEA HPWH data-SampleExport'!C130&amp;",   """&amp;'NEEA HPWH data-SampleExport'!R130&amp;""""</f>
        <v>2,     American,   "HPHE10266H045DVDR 130  (66 gal)"</v>
      </c>
    </row>
    <row r="69" spans="1:1" x14ac:dyDescent="0.25">
      <c r="A69" s="122" t="str">
        <f>"2,     "&amp;'NEEA HPWH data-SampleExport'!C131&amp;",   """&amp;'NEEA HPWH data-SampleExport'!R131&amp;""""</f>
        <v>2,     American,   "HPHE10280H045DV 120  (80 gal)"</v>
      </c>
    </row>
    <row r="70" spans="1:1" x14ac:dyDescent="0.25">
      <c r="A70" s="122" t="str">
        <f>"2,     "&amp;'NEEA HPWH data-SampleExport'!C132&amp;",   """&amp;'NEEA HPWH data-SampleExport'!R132&amp;""""</f>
        <v>2,     American,   "HPHE10280H045DVN 120  (80 gal)"</v>
      </c>
    </row>
    <row r="71" spans="1:1" x14ac:dyDescent="0.25">
      <c r="A71" s="122" t="str">
        <f>"2,     "&amp;'NEEA HPWH data-SampleExport'!C133&amp;",   """&amp;'NEEA HPWH data-SampleExport'!R133&amp;""""</f>
        <v>2,     American,   "HPHE10280H045DVDR 130  (80 gal)"</v>
      </c>
    </row>
    <row r="72" spans="1:1" x14ac:dyDescent="0.25">
      <c r="A72" s="122" t="str">
        <f>"2,     "&amp;'NEEA HPWH data-SampleExport'!C134&amp;",   """&amp;'NEEA HPWH data-SampleExport'!R134&amp;""""</f>
        <v>2,     American,   "HPHE6250H045DV  (50 gal)"</v>
      </c>
    </row>
    <row r="73" spans="1:1" x14ac:dyDescent="0.25">
      <c r="A73" s="122" t="str">
        <f>"2,     "&amp;'NEEA HPWH data-SampleExport'!C135&amp;",   """&amp;'NEEA HPWH data-SampleExport'!R135&amp;""""</f>
        <v>2,     American,   "HPHE6266H045DV 120  (66 gal)"</v>
      </c>
    </row>
    <row r="74" spans="1:1" x14ac:dyDescent="0.25">
      <c r="A74" s="122" t="str">
        <f>"2,     "&amp;'NEEA HPWH data-SampleExport'!C136&amp;",   """&amp;'NEEA HPWH data-SampleExport'!R136&amp;""""</f>
        <v>2,     American,   "HPHE6280H045DV 120  (80 gal)"</v>
      </c>
    </row>
    <row r="75" spans="1:1" x14ac:dyDescent="0.25">
      <c r="A75" s="122" t="str">
        <f>"2,     "&amp;'NEEA HPWH data-SampleExport'!C137&amp;",   """&amp;'NEEA HPWH data-SampleExport'!R137&amp;""""</f>
        <v>2,     American,   "HPHE650H045DV 120  (50 gal)"</v>
      </c>
    </row>
    <row r="76" spans="1:1" x14ac:dyDescent="0.25">
      <c r="A76" s="122" t="str">
        <f>"2,     "&amp;'NEEA HPWH data-SampleExport'!C138&amp;",   """&amp;'NEEA HPWH data-SampleExport'!R138&amp;""""</f>
        <v>2,     AquaThermAire,   "CHT2021-36A  (54 gal)"</v>
      </c>
    </row>
    <row r="77" spans="1:1" x14ac:dyDescent="0.25">
      <c r="A77" s="122" t="str">
        <f>"2,     "&amp;'NEEA HPWH data-SampleExport'!C139&amp;",   """&amp;'NEEA HPWH data-SampleExport'!R139&amp;""""</f>
        <v>2,     AquaThermAire,   "CHT2021-36C  (54 gal)"</v>
      </c>
    </row>
    <row r="78" spans="1:1" x14ac:dyDescent="0.25">
      <c r="A78" s="122" t="str">
        <f>"2,     "&amp;'NEEA HPWH data-SampleExport'!C140&amp;",   """&amp;'NEEA HPWH data-SampleExport'!R140&amp;""""</f>
        <v>2,     AquaThermAire,   "CHT2021-48A  (54 gal)"</v>
      </c>
    </row>
    <row r="79" spans="1:1" x14ac:dyDescent="0.25">
      <c r="A79" s="122" t="str">
        <f>"2,     "&amp;'NEEA HPWH data-SampleExport'!C141&amp;",   """&amp;'NEEA HPWH data-SampleExport'!R141&amp;""""</f>
        <v>2,     AquaThermAire,   "CHT2021-48C  (54 gal)"</v>
      </c>
    </row>
    <row r="80" spans="1:1" x14ac:dyDescent="0.25">
      <c r="A80" s="122" t="str">
        <f>"2,     "&amp;'NEEA HPWH data-SampleExport'!C151&amp;",   """&amp;'NEEA HPWH data-SampleExport'!R151&amp;""""</f>
        <v>2,     Bradford White,   "RE2H50S*-*****  (50 gal)"</v>
      </c>
    </row>
    <row r="81" spans="1:1" x14ac:dyDescent="0.25">
      <c r="A81" s="122" t="str">
        <f>"2,     "&amp;'NEEA HPWH data-SampleExport'!C152&amp;",   """&amp;'NEEA HPWH data-SampleExport'!R152&amp;""""</f>
        <v>2,     Bradford White,   "RE2H65T*-*****  (65 gal)"</v>
      </c>
    </row>
    <row r="82" spans="1:1" x14ac:dyDescent="0.25">
      <c r="A82" s="122" t="str">
        <f>"2,     "&amp;'NEEA HPWH data-SampleExport'!C153&amp;",   """&amp;'NEEA HPWH data-SampleExport'!R153&amp;""""</f>
        <v>2,     Bradford White,   "RE2H80T*-*****  (80 gal)"</v>
      </c>
    </row>
    <row r="83" spans="1:1" x14ac:dyDescent="0.25">
      <c r="A83" s="122" t="str">
        <f>"2,     "&amp;'NEEA HPWH data-SampleExport'!C154&amp;",   """&amp;'NEEA HPWH data-SampleExport'!R154&amp;""""</f>
        <v>2,     Bradford White,   "RE2H50R10B-1NCWT  (50 gal)"</v>
      </c>
    </row>
    <row r="84" spans="1:1" x14ac:dyDescent="0.25">
      <c r="A84" s="122" t="str">
        <f>"2,     "&amp;'NEEA HPWH data-SampleExport'!C155&amp;",   """&amp;'NEEA HPWH data-SampleExport'!R155&amp;""""</f>
        <v>2,     Bradford White,   "RE2H65T10-1NCWT  (65 gal)"</v>
      </c>
    </row>
    <row r="85" spans="1:1" x14ac:dyDescent="0.25">
      <c r="A85" s="122" t="str">
        <f>"2,     "&amp;'NEEA HPWH data-SampleExport'!C156&amp;",   """&amp;'NEEA HPWH data-SampleExport'!R156&amp;""""</f>
        <v>2,     Bradford White,   "RE2H80R10B-1NCWT  (80 gal)"</v>
      </c>
    </row>
    <row r="86" spans="1:1" x14ac:dyDescent="0.25">
      <c r="A86" s="122" t="str">
        <f>"2,     "&amp;'NEEA HPWH data-SampleExport'!C157&amp;",   """&amp;'NEEA HPWH data-SampleExport'!R157&amp;""""</f>
        <v>2,     Bradford White,   "RE2H50S6-1NCWT  (50 gal)"</v>
      </c>
    </row>
    <row r="87" spans="1:1" x14ac:dyDescent="0.25">
      <c r="A87" s="122" t="str">
        <f>"2,     "&amp;'NEEA HPWH data-SampleExport'!C158&amp;",   """&amp;'NEEA HPWH data-SampleExport'!R158&amp;""""</f>
        <v>2,     Bradford White,   "RE2H65T6-1NCWT  (65 gal)"</v>
      </c>
    </row>
    <row r="88" spans="1:1" x14ac:dyDescent="0.25">
      <c r="A88" s="122" t="str">
        <f>"2,     "&amp;'NEEA HPWH data-SampleExport'!C159&amp;",   """&amp;'NEEA HPWH data-SampleExport'!R159&amp;""""</f>
        <v>2,     Bradford White,   "RE2H80T6-1NCWT  (80 gal)"</v>
      </c>
    </row>
    <row r="89" spans="1:1" x14ac:dyDescent="0.25">
      <c r="A89" s="122" t="str">
        <f>"2,     "&amp;'NEEA HPWH data-SampleExport'!C160&amp;",   """&amp;'NEEA HPWH data-SampleExport'!R160&amp;""""</f>
        <v>2,     Direct Energy,   "ECEPH40 T2 RH375-15  (40 gal)"</v>
      </c>
    </row>
    <row r="90" spans="1:1" x14ac:dyDescent="0.25">
      <c r="A90" s="122" t="str">
        <f>"2,     "&amp;'NEEA HPWH data-SampleExport'!C161&amp;",   """&amp;'NEEA HPWH data-SampleExport'!R161&amp;""""</f>
        <v>2,     Direct Energy,   "ECEPH50 T2 RH375-15  (50 gal)"</v>
      </c>
    </row>
    <row r="91" spans="1:1" x14ac:dyDescent="0.25">
      <c r="A91" s="122" t="str">
        <f>"2,     "&amp;'NEEA HPWH data-SampleExport'!C162&amp;",   """&amp;'NEEA HPWH data-SampleExport'!R162&amp;""""</f>
        <v>2,     Direct Energy,   "ECEPH65 T2 RH375-15  (65 gal)"</v>
      </c>
    </row>
    <row r="92" spans="1:1" x14ac:dyDescent="0.25">
      <c r="A92" s="122" t="str">
        <f>"2,     "&amp;'NEEA HPWH data-SampleExport'!C163&amp;",   """&amp;'NEEA HPWH data-SampleExport'!R163&amp;""""</f>
        <v>2,     Direct Energy,   "ECEPH80 T2 RH375-15  (80 gal)"</v>
      </c>
    </row>
    <row r="93" spans="1:1" x14ac:dyDescent="0.25">
      <c r="A93" s="122" t="str">
        <f>"2,     "&amp;'NEEA HPWH data-SampleExport'!C164&amp;",   """&amp;'NEEA HPWH data-SampleExport'!R164&amp;""""</f>
        <v>2,     Direct Energy,   "ECEPH40 T2 RH375-30  (40 gal)"</v>
      </c>
    </row>
    <row r="94" spans="1:1" x14ac:dyDescent="0.25">
      <c r="A94" s="122" t="str">
        <f>"2,     "&amp;'NEEA HPWH data-SampleExport'!C165&amp;",   """&amp;'NEEA HPWH data-SampleExport'!R165&amp;""""</f>
        <v>2,     Direct Energy,   "ECEPH50 T2 RH375-30  (50 gal)"</v>
      </c>
    </row>
    <row r="95" spans="1:1" x14ac:dyDescent="0.25">
      <c r="A95" s="122" t="str">
        <f>"2,     "&amp;'NEEA HPWH data-SampleExport'!C166&amp;",   """&amp;'NEEA HPWH data-SampleExport'!R166&amp;""""</f>
        <v>2,     Direct Energy,   "ECEPH65 T2 RH375-30  (65 gal)"</v>
      </c>
    </row>
    <row r="96" spans="1:1" x14ac:dyDescent="0.25">
      <c r="A96" s="122" t="str">
        <f>"2,     "&amp;'NEEA HPWH data-SampleExport'!C167&amp;",   """&amp;'NEEA HPWH data-SampleExport'!R167&amp;""""</f>
        <v>2,     Direct Energy,   "ECEPH80 T2 RH375-30  (80 gal)"</v>
      </c>
    </row>
    <row r="97" spans="1:1" x14ac:dyDescent="0.25">
      <c r="A97" s="122" t="str">
        <f>"2,     "&amp;'NEEA HPWH data-SampleExport'!C168&amp;",   """&amp;'NEEA HPWH data-SampleExport'!R168&amp;""""</f>
        <v>2,     Direct Energy,   "ECEPH40 T2 RH375-SO  (40 gal)"</v>
      </c>
    </row>
    <row r="98" spans="1:1" x14ac:dyDescent="0.25">
      <c r="A98" s="122" t="str">
        <f>"2,     "&amp;'NEEA HPWH data-SampleExport'!C169&amp;",   """&amp;'NEEA HPWH data-SampleExport'!R169&amp;""""</f>
        <v>2,     Direct Energy,   "ECEPH50 T2 RH375-SO  (50 gal)"</v>
      </c>
    </row>
    <row r="99" spans="1:1" x14ac:dyDescent="0.25">
      <c r="A99" s="122" t="str">
        <f>"2,     "&amp;'NEEA HPWH data-SampleExport'!C170&amp;",   """&amp;'NEEA HPWH data-SampleExport'!R170&amp;""""</f>
        <v>2,     Direct Energy,   "ECEPH65 T2 RH375-SO  (65 gal)"</v>
      </c>
    </row>
    <row r="100" spans="1:1" x14ac:dyDescent="0.25">
      <c r="A100" s="122" t="str">
        <f>"2,     "&amp;'NEEA HPWH data-SampleExport'!C171&amp;",   """&amp;'NEEA HPWH data-SampleExport'!R171&amp;""""</f>
        <v>2,     Direct Energy,   "ECEPH80 T2 RH375-SO  (80 gal)"</v>
      </c>
    </row>
    <row r="101" spans="1:1" x14ac:dyDescent="0.25">
      <c r="A101" s="122" t="str">
        <f>"2,     "&amp;'NEEA HPWH data-SampleExport'!C172&amp;",   """&amp;'NEEA HPWH data-SampleExport'!R172&amp;""""</f>
        <v>2,     Direct Energy,   "ECE H40 T2 RH310BM  (40 gal)"</v>
      </c>
    </row>
    <row r="102" spans="1:1" x14ac:dyDescent="0.25">
      <c r="A102" s="122" t="str">
        <f>"2,     "&amp;'NEEA HPWH data-SampleExport'!C173&amp;",   """&amp;'NEEA HPWH data-SampleExport'!R173&amp;""""</f>
        <v>2,     Direct Energy,   "ECE H50 T2 RH310BM  (50 gal)"</v>
      </c>
    </row>
    <row r="103" spans="1:1" x14ac:dyDescent="0.25">
      <c r="A103" s="122" t="str">
        <f>"2,     "&amp;'NEEA HPWH data-SampleExport'!C174&amp;",   """&amp;'NEEA HPWH data-SampleExport'!R174&amp;""""</f>
        <v>2,     Direct Energy,   "ECE H65 T2 RH310BM  (65 gal)"</v>
      </c>
    </row>
    <row r="104" spans="1:1" x14ac:dyDescent="0.25">
      <c r="A104" s="122" t="str">
        <f>"2,     "&amp;'NEEA HPWH data-SampleExport'!C175&amp;",   """&amp;'NEEA HPWH data-SampleExport'!R175&amp;""""</f>
        <v>2,     Direct Energy,   "ECE H80 T2 RH310BM  (80 gal)"</v>
      </c>
    </row>
    <row r="105" spans="1:1" x14ac:dyDescent="0.25">
      <c r="A105" s="122" t="str">
        <f>"2,     "&amp;'NEEA HPWH data-SampleExport'!C176&amp;",   """&amp;'NEEA HPWH data-SampleExport'!R176&amp;""""</f>
        <v>2,     EcoSense,   "HB50ES  (50 gal)"</v>
      </c>
    </row>
    <row r="106" spans="1:1" x14ac:dyDescent="0.25">
      <c r="A106" s="122" t="str">
        <f>"2,     "&amp;'NEEA HPWH data-SampleExport'!C193&amp;",   """&amp;'NEEA HPWH data-SampleExport'!R193&amp;""""</f>
        <v>2,     GE,   "BEH50DCEJSB  (50 gal)"</v>
      </c>
    </row>
    <row r="107" spans="1:1" x14ac:dyDescent="0.25">
      <c r="A107" s="122" t="str">
        <f>"2,     "&amp;'NEEA HPWH data-SampleExport'!C194&amp;",   """&amp;'NEEA HPWH data-SampleExport'!R194&amp;""""</f>
        <v>2,     GE,   "BEH80DCEJSB  (80 gal)"</v>
      </c>
    </row>
    <row r="108" spans="1:1" x14ac:dyDescent="0.25">
      <c r="A108" s="122" t="str">
        <f>"2,     "&amp;'NEEA HPWH data-SampleExport'!C195&amp;",   """&amp;'NEEA HPWH data-SampleExport'!R195&amp;""""</f>
        <v>2,     GE,   "GEH50DEEJSC  (50 gal)"</v>
      </c>
    </row>
    <row r="109" spans="1:1" x14ac:dyDescent="0.25">
      <c r="A109" s="122" t="str">
        <f>"2,     "&amp;'NEEA HPWH data-SampleExport'!C196&amp;",   """&amp;'NEEA HPWH data-SampleExport'!R196&amp;""""</f>
        <v>2,     GE,   "GEH50DEEJXXX  (50 gal)"</v>
      </c>
    </row>
    <row r="110" spans="1:1" x14ac:dyDescent="0.25">
      <c r="A110" s="122" t="str">
        <f>"2,     "&amp;'NEEA HPWH data-SampleExport'!C197&amp;",   """&amp;'NEEA HPWH data-SampleExport'!R197&amp;""""</f>
        <v>2,     GE,   "GEH50DFEJSR  (50 gal)"</v>
      </c>
    </row>
    <row r="111" spans="1:1" x14ac:dyDescent="0.25">
      <c r="A111" s="122" t="str">
        <f>"2,     "&amp;'NEEA HPWH data-SampleExport'!C198&amp;",   """&amp;'NEEA HPWH data-SampleExport'!R198&amp;""""</f>
        <v>2,     GE,   "GEH50DHEKSC  (50 gal)"</v>
      </c>
    </row>
    <row r="112" spans="1:1" x14ac:dyDescent="0.25">
      <c r="A112" s="122" t="str">
        <f>"2,     "&amp;'NEEA HPWH data-SampleExport'!C199&amp;",   """&amp;'NEEA HPWH data-SampleExport'!R199&amp;""""</f>
        <v>2,     GE,   "GEH80DEEJSC  (80 gal)"</v>
      </c>
    </row>
    <row r="113" spans="1:1" x14ac:dyDescent="0.25">
      <c r="A113" s="122" t="str">
        <f>"2,     "&amp;'NEEA HPWH data-SampleExport'!C200&amp;",   """&amp;'NEEA HPWH data-SampleExport'!R200&amp;""""</f>
        <v>2,     GE,   "GEH80DFEJSR  (80 gal)"</v>
      </c>
    </row>
    <row r="114" spans="1:1" x14ac:dyDescent="0.25">
      <c r="A114" s="122" t="str">
        <f>"2,     "&amp;'NEEA HPWH data-SampleExport'!C201&amp;",   """&amp;'NEEA HPWH data-SampleExport'!R201&amp;""""</f>
        <v>2,     GE,   "GEH80DHEKSC  (80 gal)"</v>
      </c>
    </row>
    <row r="115" spans="1:1" x14ac:dyDescent="0.25">
      <c r="A115" s="122" t="str">
        <f>"2,     "&amp;'NEEA HPWH data-SampleExport'!C202&amp;",   """&amp;'NEEA HPWH data-SampleExport'!R202&amp;""""</f>
        <v>2,     Kenmore,   "153.32116  (60 gal)"</v>
      </c>
    </row>
    <row r="116" spans="1:1" x14ac:dyDescent="0.25">
      <c r="A116" s="122" t="str">
        <f>"2,     "&amp;'NEEA HPWH data-SampleExport'!C203&amp;",   """&amp;'NEEA HPWH data-SampleExport'!R203&amp;""""</f>
        <v>2,     Kenmore,   "153.32118  (80 gal)"</v>
      </c>
    </row>
    <row r="117" spans="1:1" x14ac:dyDescent="0.25">
      <c r="A117" s="122" t="str">
        <f>"2,     "&amp;'NEEA HPWH data-SampleExport'!C204&amp;",   """&amp;'NEEA HPWH data-SampleExport'!R204&amp;""""</f>
        <v>2,     Kenmore,   "153.5925  (50 gal)"</v>
      </c>
    </row>
    <row r="118" spans="1:1" x14ac:dyDescent="0.25">
      <c r="A118" s="122" t="str">
        <f>"2,     "&amp;'NEEA HPWH data-SampleExport'!C205&amp;",   """&amp;'NEEA HPWH data-SampleExport'!R205&amp;""""</f>
        <v>2,     Kenmore,   "153.5926  (66 gal)"</v>
      </c>
    </row>
    <row r="119" spans="1:1" x14ac:dyDescent="0.25">
      <c r="A119" s="122" t="str">
        <f>"2,     "&amp;'NEEA HPWH data-SampleExport'!C206&amp;",   """&amp;'NEEA HPWH data-SampleExport'!R206&amp;""""</f>
        <v>2,     Kenmore,   "153.5928  (80 gal)"</v>
      </c>
    </row>
    <row r="120" spans="1:1" x14ac:dyDescent="0.25">
      <c r="A120" s="122" t="str">
        <f>"2,     "&amp;'NEEA HPWH data-SampleExport'!C218&amp;",   """&amp;'NEEA HPWH data-SampleExport'!R218&amp;""""</f>
        <v>2,     Lochinvar,   "HPSA050KD 2**  (50 gal)"</v>
      </c>
    </row>
    <row r="121" spans="1:1" x14ac:dyDescent="0.25">
      <c r="A121" s="122" t="str">
        <f>"2,     "&amp;'NEEA HPWH data-SampleExport'!C219&amp;",   """&amp;'NEEA HPWH data-SampleExport'!R219&amp;""""</f>
        <v>2,     Lochinvar,   "HPSA065KD 2**  (66 gal)"</v>
      </c>
    </row>
    <row r="122" spans="1:1" x14ac:dyDescent="0.25">
      <c r="A122" s="122" t="str">
        <f>"2,     "&amp;'NEEA HPWH data-SampleExport'!C220&amp;",   """&amp;'NEEA HPWH data-SampleExport'!R220&amp;""""</f>
        <v>2,     Lochinvar,   "HPSA080KD 2**  (80 gal)"</v>
      </c>
    </row>
    <row r="123" spans="1:1" x14ac:dyDescent="0.25">
      <c r="A123" s="122" t="str">
        <f>"2,     "&amp;'NEEA HPWH data-SampleExport'!C221&amp;",   """&amp;'NEEA HPWH data-SampleExport'!R221&amp;""""</f>
        <v>2,     Lochinvar,   "HPA051KD 120  (50 gal)"</v>
      </c>
    </row>
    <row r="124" spans="1:1" x14ac:dyDescent="0.25">
      <c r="A124" s="122" t="str">
        <f>"2,     "&amp;'NEEA HPWH data-SampleExport'!C222&amp;",   """&amp;'NEEA HPWH data-SampleExport'!R222&amp;""""</f>
        <v>2,     Lochinvar,   "HPA052KD 120  (50 gal)"</v>
      </c>
    </row>
    <row r="125" spans="1:1" x14ac:dyDescent="0.25">
      <c r="A125" s="122" t="str">
        <f>"2,     "&amp;'NEEA HPWH data-SampleExport'!C223&amp;",   """&amp;'NEEA HPWH data-SampleExport'!R223&amp;""""</f>
        <v>2,     Lochinvar,   "HPA067KD 120  (66 gal)"</v>
      </c>
    </row>
    <row r="126" spans="1:1" x14ac:dyDescent="0.25">
      <c r="A126" s="122" t="str">
        <f>"2,     "&amp;'NEEA HPWH data-SampleExport'!C224&amp;",   """&amp;'NEEA HPWH data-SampleExport'!R224&amp;""""</f>
        <v>2,     Lochinvar,   "HPA068KD 120  (66 gal)"</v>
      </c>
    </row>
    <row r="127" spans="1:1" x14ac:dyDescent="0.25">
      <c r="A127" s="122" t="str">
        <f>"2,     "&amp;'NEEA HPWH data-SampleExport'!C225&amp;",   """&amp;'NEEA HPWH data-SampleExport'!R225&amp;""""</f>
        <v>2,     Lochinvar,   "HPA081KD 120  (80 gal)"</v>
      </c>
    </row>
    <row r="128" spans="1:1" x14ac:dyDescent="0.25">
      <c r="A128" s="122" t="str">
        <f>"2,     "&amp;'NEEA HPWH data-SampleExport'!C226&amp;",   """&amp;'NEEA HPWH data-SampleExport'!R226&amp;""""</f>
        <v>2,     Lochinvar,   "HPA082KD 120  (80 gal)"</v>
      </c>
    </row>
    <row r="129" spans="1:1" x14ac:dyDescent="0.25">
      <c r="A129" s="122" t="str">
        <f>"2,     "&amp;'NEEA HPWH data-SampleExport'!C235&amp;",   """&amp;'NEEA HPWH data-SampleExport'!R235&amp;""""</f>
        <v>2,     Reliance,   "10-50-DHPTS 2**  (50 gal)"</v>
      </c>
    </row>
    <row r="130" spans="1:1" x14ac:dyDescent="0.25">
      <c r="A130" s="122" t="str">
        <f>"2,     "&amp;'NEEA HPWH data-SampleExport'!C236&amp;",   """&amp;'NEEA HPWH data-SampleExport'!R236&amp;""""</f>
        <v>2,     Reliance,   "10-66-DHPTS 2**  (66 gal)"</v>
      </c>
    </row>
    <row r="131" spans="1:1" x14ac:dyDescent="0.25">
      <c r="A131" s="122" t="str">
        <f>"2,     "&amp;'NEEA HPWH data-SampleExport'!C237&amp;",   """&amp;'NEEA HPWH data-SampleExport'!R237&amp;""""</f>
        <v>2,     Reliance,   "10-80-DHPTS 2**  (80 gal)"</v>
      </c>
    </row>
    <row r="132" spans="1:1" x14ac:dyDescent="0.25">
      <c r="A132" s="122" t="str">
        <f>"2,     "&amp;'NEEA HPWH data-SampleExport'!C238&amp;",   """&amp;'NEEA HPWH data-SampleExport'!R238&amp;""""</f>
        <v>2,     Reliance,   "10 50 DHPHT 120  (50 gal)"</v>
      </c>
    </row>
    <row r="133" spans="1:1" x14ac:dyDescent="0.25">
      <c r="A133" s="122" t="str">
        <f>"2,     "&amp;'NEEA HPWH data-SampleExport'!C239&amp;",   """&amp;'NEEA HPWH data-SampleExport'!R239&amp;""""</f>
        <v>2,     Reliance,   "10 50 DHPHTNE 120  (50 gal)"</v>
      </c>
    </row>
    <row r="134" spans="1:1" x14ac:dyDescent="0.25">
      <c r="A134" s="122" t="str">
        <f>"2,     "&amp;'NEEA HPWH data-SampleExport'!C240&amp;",   """&amp;'NEEA HPWH data-SampleExport'!R240&amp;""""</f>
        <v>2,     Reliance,   "10-50-DHPHTDR 130  (50 gal)"</v>
      </c>
    </row>
    <row r="135" spans="1:1" x14ac:dyDescent="0.25">
      <c r="A135" s="122" t="str">
        <f>"2,     "&amp;'NEEA HPWH data-SampleExport'!C241&amp;",   """&amp;'NEEA HPWH data-SampleExport'!R241&amp;""""</f>
        <v>2,     Reliance,   "10 60 DHPT  (60 gal)"</v>
      </c>
    </row>
    <row r="136" spans="1:1" x14ac:dyDescent="0.25">
      <c r="A136" s="122" t="str">
        <f>"2,     "&amp;'NEEA HPWH data-SampleExport'!C242&amp;",   """&amp;'NEEA HPWH data-SampleExport'!R242&amp;""""</f>
        <v>2,     Reliance,   "10 66 DHPHT 120  (66 gal)"</v>
      </c>
    </row>
    <row r="137" spans="1:1" x14ac:dyDescent="0.25">
      <c r="A137" s="122" t="str">
        <f>"2,     "&amp;'NEEA HPWH data-SampleExport'!C243&amp;",   """&amp;'NEEA HPWH data-SampleExport'!R243&amp;""""</f>
        <v>2,     Reliance,   "10 66 DHPHTN 120  (66 gal)"</v>
      </c>
    </row>
    <row r="138" spans="1:1" x14ac:dyDescent="0.25">
      <c r="A138" s="122" t="str">
        <f>"2,     "&amp;'NEEA HPWH data-SampleExport'!C244&amp;",   """&amp;'NEEA HPWH data-SampleExport'!R244&amp;""""</f>
        <v>2,     Reliance,   "10-66-DHPHTDR 130  (66 gal)"</v>
      </c>
    </row>
    <row r="139" spans="1:1" x14ac:dyDescent="0.25">
      <c r="A139" s="122" t="str">
        <f>"2,     "&amp;'NEEA HPWH data-SampleExport'!C245&amp;",   """&amp;'NEEA HPWH data-SampleExport'!R245&amp;""""</f>
        <v>2,     Reliance,   "10 80 DHPHT 120  (80 gal)"</v>
      </c>
    </row>
    <row r="140" spans="1:1" x14ac:dyDescent="0.25">
      <c r="A140" s="122" t="str">
        <f>"2,     "&amp;'NEEA HPWH data-SampleExport'!C246&amp;",   """&amp;'NEEA HPWH data-SampleExport'!R246&amp;""""</f>
        <v>2,     Reliance,   "10 80 DHPHTNE 120  (80 gal)"</v>
      </c>
    </row>
    <row r="141" spans="1:1" x14ac:dyDescent="0.25">
      <c r="A141" s="122" t="str">
        <f>"2,     "&amp;'NEEA HPWH data-SampleExport'!C247&amp;",   """&amp;'NEEA HPWH data-SampleExport'!R247&amp;""""</f>
        <v>2,     Reliance,   "10-80-DHPHTDR 130  (80 gal)"</v>
      </c>
    </row>
    <row r="142" spans="1:1" x14ac:dyDescent="0.25">
      <c r="A142" s="122" t="str">
        <f>"2,     "&amp;'NEEA HPWH data-SampleExport'!C248&amp;",   """&amp;'NEEA HPWH data-SampleExport'!R248&amp;""""</f>
        <v>2,     Reliance,   "10 80 DHPT  (80 gal)"</v>
      </c>
    </row>
    <row r="143" spans="1:1" x14ac:dyDescent="0.25">
      <c r="A143" s="122" t="str">
        <f>"2,     "&amp;'NEEA HPWH data-SampleExport'!C249&amp;",   """&amp;'NEEA HPWH data-SampleExport'!R249&amp;""""</f>
        <v>2,     Reliance,   "6 50 DHPHT 120  (50 gal)"</v>
      </c>
    </row>
    <row r="144" spans="1:1" x14ac:dyDescent="0.25">
      <c r="A144" s="122" t="str">
        <f>"2,     "&amp;'NEEA HPWH data-SampleExport'!C250&amp;",   """&amp;'NEEA HPWH data-SampleExport'!R250&amp;""""</f>
        <v>2,     Reliance,   "6 66 DHPHT 120  (66 gal)"</v>
      </c>
    </row>
    <row r="145" spans="1:1" x14ac:dyDescent="0.25">
      <c r="A145" s="122" t="str">
        <f>"2,     "&amp;'NEEA HPWH data-SampleExport'!C251&amp;",   """&amp;'NEEA HPWH data-SampleExport'!R251&amp;""""</f>
        <v>2,     Reliance,   "6 80 DHPHT 120  (80 gal)"</v>
      </c>
    </row>
    <row r="146" spans="1:1" x14ac:dyDescent="0.25">
      <c r="A146" s="122" t="str">
        <f>"2,     "&amp;'NEEA HPWH data-SampleExport'!C252&amp;",   """&amp;'NEEA HPWH data-SampleExport'!R252&amp;""""</f>
        <v>2,     Reliance,   "6 80 DHPT 102  (80 gal)"</v>
      </c>
    </row>
    <row r="147" spans="1:1" x14ac:dyDescent="0.25">
      <c r="A147" s="122" t="str">
        <f>"2,     "&amp;'NEEA HPWH data-SampleExport'!C313&amp;",   """&amp;'NEEA HPWH data-SampleExport'!R313&amp;""""</f>
        <v>2,     Rheem,   "HPLD40-1RH  (40 gal)"</v>
      </c>
    </row>
    <row r="148" spans="1:1" x14ac:dyDescent="0.25">
      <c r="A148" s="122" t="str">
        <f>"2,     "&amp;'NEEA HPWH data-SampleExport'!C314&amp;",   """&amp;'NEEA HPWH data-SampleExport'!R314&amp;""""</f>
        <v>2,     Rheem,   "HPLD50-1RH  (50 gal)"</v>
      </c>
    </row>
    <row r="149" spans="1:1" x14ac:dyDescent="0.25">
      <c r="A149" s="122" t="str">
        <f>"2,     "&amp;'NEEA HPWH data-SampleExport'!C315&amp;",   """&amp;'NEEA HPWH data-SampleExport'!R315&amp;""""</f>
        <v>2,     Rheem,   "HPLD65-1RH  (65 gal)"</v>
      </c>
    </row>
    <row r="150" spans="1:1" x14ac:dyDescent="0.25">
      <c r="A150" s="122" t="str">
        <f>"2,     "&amp;'NEEA HPWH data-SampleExport'!C316&amp;",   """&amp;'NEEA HPWH data-SampleExport'!R316&amp;""""</f>
        <v>2,     Rheem,   "HPLD80-1RH  (80 gal)"</v>
      </c>
    </row>
    <row r="151" spans="1:1" x14ac:dyDescent="0.25">
      <c r="A151" s="122" t="str">
        <f>"2,     "&amp;'NEEA HPWH data-SampleExport'!C317&amp;",   """&amp;'NEEA HPWH data-SampleExport'!R317&amp;""""</f>
        <v>2,     Rheem,   "PROPH40 T2 RH375-15  (40 gal)"</v>
      </c>
    </row>
    <row r="152" spans="1:1" x14ac:dyDescent="0.25">
      <c r="A152" s="122" t="str">
        <f>"2,     "&amp;'NEEA HPWH data-SampleExport'!C318&amp;",   """&amp;'NEEA HPWH data-SampleExport'!R318&amp;""""</f>
        <v>2,     Rheem,   "PROPH50 T2 RH375-15  (50 gal)"</v>
      </c>
    </row>
    <row r="153" spans="1:1" x14ac:dyDescent="0.25">
      <c r="A153" s="122" t="str">
        <f>"2,     "&amp;'NEEA HPWH data-SampleExport'!C319&amp;",   """&amp;'NEEA HPWH data-SampleExport'!R319&amp;""""</f>
        <v>2,     Rheem,   "PROPH65 T2 RH375-15  (65 gal)"</v>
      </c>
    </row>
    <row r="154" spans="1:1" x14ac:dyDescent="0.25">
      <c r="A154" s="122" t="str">
        <f>"2,     "&amp;'NEEA HPWH data-SampleExport'!C320&amp;",   """&amp;'NEEA HPWH data-SampleExport'!R320&amp;""""</f>
        <v>2,     Rheem,   "PROPH80 T2 RH375-15  (80 gal)"</v>
      </c>
    </row>
    <row r="155" spans="1:1" x14ac:dyDescent="0.25">
      <c r="A155" s="122" t="str">
        <f>"2,     "&amp;'NEEA HPWH data-SampleExport'!C321&amp;",   """&amp;'NEEA HPWH data-SampleExport'!R321&amp;""""</f>
        <v>2,     Rheem,   "PROPH40 T2 RH375-30  (40 gal)"</v>
      </c>
    </row>
    <row r="156" spans="1:1" x14ac:dyDescent="0.25">
      <c r="A156" s="122" t="str">
        <f>"2,     "&amp;'NEEA HPWH data-SampleExport'!C322&amp;",   """&amp;'NEEA HPWH data-SampleExport'!R322&amp;""""</f>
        <v>2,     Rheem,   "PROPH50 T2 RH375-30  (50 gal)"</v>
      </c>
    </row>
    <row r="157" spans="1:1" x14ac:dyDescent="0.25">
      <c r="A157" s="122" t="str">
        <f>"2,     "&amp;'NEEA HPWH data-SampleExport'!C323&amp;",   """&amp;'NEEA HPWH data-SampleExport'!R323&amp;""""</f>
        <v>2,     Rheem,   "PROPH65 T2 RH375-30  (65 gal)"</v>
      </c>
    </row>
    <row r="158" spans="1:1" x14ac:dyDescent="0.25">
      <c r="A158" s="122" t="str">
        <f>"2,     "&amp;'NEEA HPWH data-SampleExport'!C324&amp;",   """&amp;'NEEA HPWH data-SampleExport'!R324&amp;""""</f>
        <v>2,     Rheem,   "PROPH80 T2 RH375-30  (80 gal)"</v>
      </c>
    </row>
    <row r="159" spans="1:1" x14ac:dyDescent="0.25">
      <c r="A159" s="122" t="str">
        <f>"2,     "&amp;'NEEA HPWH data-SampleExport'!C325&amp;",   """&amp;'NEEA HPWH data-SampleExport'!R325&amp;""""</f>
        <v>2,     Rheem,   "PROPH40 T2 RH375-SO  (40 gal)"</v>
      </c>
    </row>
    <row r="160" spans="1:1" x14ac:dyDescent="0.25">
      <c r="A160" s="122" t="str">
        <f>"2,     "&amp;'NEEA HPWH data-SampleExport'!C326&amp;",   """&amp;'NEEA HPWH data-SampleExport'!R326&amp;""""</f>
        <v>2,     Rheem,   "PROPH50 T2 RH375-SO  (50 gal)"</v>
      </c>
    </row>
    <row r="161" spans="1:1" x14ac:dyDescent="0.25">
      <c r="A161" s="122" t="str">
        <f>"2,     "&amp;'NEEA HPWH data-SampleExport'!C327&amp;",   """&amp;'NEEA HPWH data-SampleExport'!R327&amp;""""</f>
        <v>2,     Rheem,   "PROPH65 T2 RH375-SO  (65 gal)"</v>
      </c>
    </row>
    <row r="162" spans="1:1" x14ac:dyDescent="0.25">
      <c r="A162" s="122" t="str">
        <f>"2,     "&amp;'NEEA HPWH data-SampleExport'!C328&amp;",   """&amp;'NEEA HPWH data-SampleExport'!R328&amp;""""</f>
        <v>2,     Rheem,   "PROPH80 T2 RH375-SO  (80 gal)"</v>
      </c>
    </row>
    <row r="163" spans="1:1" x14ac:dyDescent="0.25">
      <c r="A163" s="122" t="str">
        <f>"2,     "&amp;'NEEA HPWH data-SampleExport'!C329&amp;",   """&amp;'NEEA HPWH data-SampleExport'!R329&amp;""""</f>
        <v>2,     Rheem,   "XE40T10H22U0  (40 gal)"</v>
      </c>
    </row>
    <row r="164" spans="1:1" x14ac:dyDescent="0.25">
      <c r="A164" s="122" t="str">
        <f>"2,     "&amp;'NEEA HPWH data-SampleExport'!C330&amp;",   """&amp;'NEEA HPWH data-SampleExport'!R330&amp;""""</f>
        <v>2,     Rheem,   "XE50T10H22U0  (50 gal)"</v>
      </c>
    </row>
    <row r="165" spans="1:1" x14ac:dyDescent="0.25">
      <c r="A165" s="122" t="str">
        <f>"2,     "&amp;'NEEA HPWH data-SampleExport'!C331&amp;",   """&amp;'NEEA HPWH data-SampleExport'!R331&amp;""""</f>
        <v>2,     Rheem,   "XE65T10H22U0  (65 gal)"</v>
      </c>
    </row>
    <row r="166" spans="1:1" x14ac:dyDescent="0.25">
      <c r="A166" s="122" t="str">
        <f>"2,     "&amp;'NEEA HPWH data-SampleExport'!C332&amp;",   """&amp;'NEEA HPWH data-SampleExport'!R332&amp;""""</f>
        <v>2,     Rheem,   "XE80T10H22U0  (80 gal)"</v>
      </c>
    </row>
    <row r="167" spans="1:1" x14ac:dyDescent="0.25">
      <c r="A167" s="122" t="str">
        <f>"2,     "&amp;'NEEA HPWH data-SampleExport'!C333&amp;",   """&amp;'NEEA HPWH data-SampleExport'!R333&amp;""""</f>
        <v>2,     Rheem,   "XE40T10H45U0  (40 gal)"</v>
      </c>
    </row>
    <row r="168" spans="1:1" x14ac:dyDescent="0.25">
      <c r="A168" s="122" t="str">
        <f>"2,     "&amp;'NEEA HPWH data-SampleExport'!C334&amp;",   """&amp;'NEEA HPWH data-SampleExport'!R334&amp;""""</f>
        <v>2,     Rheem,   "XE50T10H45U0  (50 gal)"</v>
      </c>
    </row>
    <row r="169" spans="1:1" x14ac:dyDescent="0.25">
      <c r="A169" s="122" t="str">
        <f>"2,     "&amp;'NEEA HPWH data-SampleExport'!C335&amp;",   """&amp;'NEEA HPWH data-SampleExport'!R335&amp;""""</f>
        <v>2,     Rheem,   "XE65T10H45U0  (65 gal)"</v>
      </c>
    </row>
    <row r="170" spans="1:1" x14ac:dyDescent="0.25">
      <c r="A170" s="122" t="str">
        <f>"2,     "&amp;'NEEA HPWH data-SampleExport'!C336&amp;",   """&amp;'NEEA HPWH data-SampleExport'!R336&amp;""""</f>
        <v>2,     Rheem,   "XE80T10H45U0  (80 gal)"</v>
      </c>
    </row>
    <row r="171" spans="1:1" x14ac:dyDescent="0.25">
      <c r="A171" s="122" t="str">
        <f>"2,     "&amp;'NEEA HPWH data-SampleExport'!C337&amp;",   """&amp;'NEEA HPWH data-SampleExport'!R337&amp;""""</f>
        <v>2,     Rheem,   "XE40T10HS45U0  (40 gal)"</v>
      </c>
    </row>
    <row r="172" spans="1:1" x14ac:dyDescent="0.25">
      <c r="A172" s="122" t="str">
        <f>"2,     "&amp;'NEEA HPWH data-SampleExport'!C338&amp;",   """&amp;'NEEA HPWH data-SampleExport'!R338&amp;""""</f>
        <v>2,     Rheem,   "XE50T10HS45U0  (50 gal)"</v>
      </c>
    </row>
    <row r="173" spans="1:1" x14ac:dyDescent="0.25">
      <c r="A173" s="122" t="str">
        <f>"2,     "&amp;'NEEA HPWH data-SampleExport'!C339&amp;",   """&amp;'NEEA HPWH data-SampleExport'!R339&amp;""""</f>
        <v>2,     Rheem,   "XE65T10HS45U0  (65 gal)"</v>
      </c>
    </row>
    <row r="174" spans="1:1" x14ac:dyDescent="0.25">
      <c r="A174" s="122" t="str">
        <f>"2,     "&amp;'NEEA HPWH data-SampleExport'!C340&amp;",   """&amp;'NEEA HPWH data-SampleExport'!R340&amp;""""</f>
        <v>2,     Rheem,   "XE80T10HS45U0  (80 gal)"</v>
      </c>
    </row>
    <row r="175" spans="1:1" x14ac:dyDescent="0.25">
      <c r="A175" s="122" t="str">
        <f>"2,     "&amp;'NEEA HPWH data-SampleExport'!C341&amp;",   """&amp;'NEEA HPWH data-SampleExport'!R341&amp;""""</f>
        <v>2,     Rheem,   "PRO H40 T2 RH310BM  (40 gal)"</v>
      </c>
    </row>
    <row r="176" spans="1:1" x14ac:dyDescent="0.25">
      <c r="A176" s="122" t="str">
        <f>"2,     "&amp;'NEEA HPWH data-SampleExport'!C342&amp;",   """&amp;'NEEA HPWH data-SampleExport'!R342&amp;""""</f>
        <v>2,     Rheem,   "PRO H50 T2 RH310BM  (50 gal)"</v>
      </c>
    </row>
    <row r="177" spans="1:1" x14ac:dyDescent="0.25">
      <c r="A177" s="122" t="str">
        <f>"2,     "&amp;'NEEA HPWH data-SampleExport'!C343&amp;",   """&amp;'NEEA HPWH data-SampleExport'!R343&amp;""""</f>
        <v>2,     Rheem,   "PRO H65 T2 RH310BM  (65 gal)"</v>
      </c>
    </row>
    <row r="178" spans="1:1" x14ac:dyDescent="0.25">
      <c r="A178" s="122" t="str">
        <f>"2,     "&amp;'NEEA HPWH data-SampleExport'!C344&amp;",   """&amp;'NEEA HPWH data-SampleExport'!R344&amp;""""</f>
        <v>2,     Rheem,   "PRO H80 T2 RH310BM  (80 gal)"</v>
      </c>
    </row>
    <row r="179" spans="1:1" x14ac:dyDescent="0.25">
      <c r="A179" s="122" t="str">
        <f>"2,     "&amp;'NEEA HPWH data-SampleExport'!C345&amp;",   """&amp;'NEEA HPWH data-SampleExport'!R345&amp;""""</f>
        <v>2,     Rheem,   "PRO H40 T2 RH310UM  (40 gal)"</v>
      </c>
    </row>
    <row r="180" spans="1:1" x14ac:dyDescent="0.25">
      <c r="A180" s="122" t="str">
        <f>"2,     "&amp;'NEEA HPWH data-SampleExport'!C346&amp;",   """&amp;'NEEA HPWH data-SampleExport'!R346&amp;""""</f>
        <v>2,     Rheem,   "PRO H50 T2 RH310UM  (50 gal)"</v>
      </c>
    </row>
    <row r="181" spans="1:1" x14ac:dyDescent="0.25">
      <c r="A181" s="122" t="str">
        <f>"2,     "&amp;'NEEA HPWH data-SampleExport'!C347&amp;",   """&amp;'NEEA HPWH data-SampleExport'!R347&amp;""""</f>
        <v>2,     Rheem,   "PRO H65 T2 RH310UM  (65 gal)"</v>
      </c>
    </row>
    <row r="182" spans="1:1" x14ac:dyDescent="0.25">
      <c r="A182" s="122" t="str">
        <f>"2,     "&amp;'NEEA HPWH data-SampleExport'!C348&amp;",   """&amp;'NEEA HPWH data-SampleExport'!R348&amp;""""</f>
        <v>2,     Rheem,   "PRO H80 T2 RH310UM  (80 gal)"</v>
      </c>
    </row>
    <row r="183" spans="1:1" x14ac:dyDescent="0.25">
      <c r="A183" s="122" t="str">
        <f>"2,     "&amp;'NEEA HPWH data-SampleExport'!C349&amp;",   """&amp;'NEEA HPWH data-SampleExport'!R349&amp;""""</f>
        <v>2,     Rheem,   "HB50RH  (50 gal)"</v>
      </c>
    </row>
    <row r="184" spans="1:1" x14ac:dyDescent="0.25">
      <c r="A184" s="122" t="str">
        <f>"2,     "&amp;'NEEA HPWH data-SampleExport'!C350&amp;",   """&amp;'NEEA HPWH data-SampleExport'!R350&amp;""""</f>
        <v>2,     Rheem,   "PROPH50 T2 RH245  (50 gal)"</v>
      </c>
    </row>
    <row r="185" spans="1:1" x14ac:dyDescent="0.25">
      <c r="A185" s="122" t="str">
        <f>"2,     "&amp;'NEEA HPWH data-SampleExport'!C351&amp;",   """&amp;'NEEA HPWH data-SampleExport'!R351&amp;""""</f>
        <v>2,     Rheem,   "PROPH50 T2 RH350 D  (50 gal)"</v>
      </c>
    </row>
    <row r="186" spans="1:1" x14ac:dyDescent="0.25">
      <c r="A186" s="122" t="str">
        <f>"2,     "&amp;'NEEA HPWH data-SampleExport'!C352&amp;",   """&amp;'NEEA HPWH data-SampleExport'!R352&amp;""""</f>
        <v>2,     Rheem,   "PROPH65 T2 RH350 D  (65 gal)"</v>
      </c>
    </row>
    <row r="187" spans="1:1" x14ac:dyDescent="0.25">
      <c r="A187" s="122" t="str">
        <f>"2,     "&amp;'NEEA HPWH data-SampleExport'!C353&amp;",   """&amp;'NEEA HPWH data-SampleExport'!R353&amp;""""</f>
        <v>2,     Rheem,   "PROPH80 T2 RH245  (80 gal)"</v>
      </c>
    </row>
    <row r="188" spans="1:1" x14ac:dyDescent="0.25">
      <c r="A188" s="122" t="str">
        <f>"2,     "&amp;'NEEA HPWH data-SampleExport'!C354&amp;",   """&amp;'NEEA HPWH data-SampleExport'!R354&amp;""""</f>
        <v>2,     Rheem,   "PROPH80 T2 RH350 D  (80 gal)"</v>
      </c>
    </row>
    <row r="189" spans="1:1" x14ac:dyDescent="0.25">
      <c r="A189" s="122" t="str">
        <f>"2,     "&amp;'NEEA HPWH data-SampleExport'!C355&amp;",   """&amp;'NEEA HPWH data-SampleExport'!R355&amp;""""</f>
        <v>2,     Rheem,   "XE50T10HD50U0  (50 gal)"</v>
      </c>
    </row>
    <row r="190" spans="1:1" x14ac:dyDescent="0.25">
      <c r="A190" s="122" t="str">
        <f>"2,     "&amp;'NEEA HPWH data-SampleExport'!C356&amp;",   """&amp;'NEEA HPWH data-SampleExport'!R356&amp;""""</f>
        <v>2,     Rheem,   "XE50T12EH45U0  (50 gal)"</v>
      </c>
    </row>
    <row r="191" spans="1:1" x14ac:dyDescent="0.25">
      <c r="A191" s="122" t="str">
        <f>"2,     "&amp;'NEEA HPWH data-SampleExport'!C357&amp;",   """&amp;'NEEA HPWH data-SampleExport'!R357&amp;""""</f>
        <v>2,     Rheem,   "XE50T12EH45U0W  (50 gal)"</v>
      </c>
    </row>
    <row r="192" spans="1:1" x14ac:dyDescent="0.25">
      <c r="A192" s="122" t="str">
        <f>"2,     "&amp;'NEEA HPWH data-SampleExport'!C358&amp;",   """&amp;'NEEA HPWH data-SampleExport'!R358&amp;""""</f>
        <v>2,     Rheem,   "XE65T10HD50U0  (65 gal)"</v>
      </c>
    </row>
    <row r="193" spans="1:1" x14ac:dyDescent="0.25">
      <c r="A193" s="122" t="str">
        <f>"2,     "&amp;'NEEA HPWH data-SampleExport'!C359&amp;",   """&amp;'NEEA HPWH data-SampleExport'!R359&amp;""""</f>
        <v>2,     Rheem,   "XE80T10HD50U0  (80 gal)"</v>
      </c>
    </row>
    <row r="194" spans="1:1" x14ac:dyDescent="0.25">
      <c r="A194" s="122" t="str">
        <f>"2,     "&amp;'NEEA HPWH data-SampleExport'!C360&amp;",   """&amp;'NEEA HPWH data-SampleExport'!R360&amp;""""</f>
        <v>2,     Rheem,   "XE80T12EH45U0  (80 gal)"</v>
      </c>
    </row>
    <row r="195" spans="1:1" x14ac:dyDescent="0.25">
      <c r="A195" s="122" t="str">
        <f>"2,     "&amp;'NEEA HPWH data-SampleExport'!C361&amp;",   """&amp;'NEEA HPWH data-SampleExport'!R361&amp;""""</f>
        <v>2,     Rheem,   "XE80T12EH45U0W  (80 gal)"</v>
      </c>
    </row>
    <row r="196" spans="1:1" x14ac:dyDescent="0.25">
      <c r="A196" s="122" t="str">
        <f>"2,     "&amp;'NEEA HPWH data-SampleExport'!C362&amp;",   """&amp;'NEEA HPWH data-SampleExport'!R362&amp;""""</f>
        <v>2,     Rheem,   "PROPH50 T2 RH350 DC  (50 gal)"</v>
      </c>
    </row>
    <row r="197" spans="1:1" x14ac:dyDescent="0.25">
      <c r="A197" s="122" t="str">
        <f>"2,     "&amp;'NEEA HPWH data-SampleExport'!C363&amp;",   """&amp;'NEEA HPWH data-SampleExport'!R363&amp;""""</f>
        <v>2,     Rheem,   "PROPH65 T2 RH350 DC  (65 gal)"</v>
      </c>
    </row>
    <row r="198" spans="1:1" x14ac:dyDescent="0.25">
      <c r="A198" s="122" t="str">
        <f>"2,     "&amp;'NEEA HPWH data-SampleExport'!C364&amp;",   """&amp;'NEEA HPWH data-SampleExport'!R364&amp;""""</f>
        <v>2,     Rheem,   "PROPH80 T2 RH350 DC  (80 gal)"</v>
      </c>
    </row>
    <row r="199" spans="1:1" x14ac:dyDescent="0.25">
      <c r="A199" s="122" t="str">
        <f>"2,     "&amp;'NEEA HPWH data-SampleExport'!C365&amp;",   """&amp;'NEEA HPWH data-SampleExport'!R365&amp;""""</f>
        <v>2,     Rheem,   "HPLD50  (50 gal)"</v>
      </c>
    </row>
    <row r="200" spans="1:1" x14ac:dyDescent="0.25">
      <c r="A200" s="122" t="str">
        <f>"2,     "&amp;'NEEA HPWH data-SampleExport'!C366&amp;",   """&amp;'NEEA HPWH data-SampleExport'!R366&amp;""""</f>
        <v>2,     Rheem,   "HPLD65  (65 gal)"</v>
      </c>
    </row>
    <row r="201" spans="1:1" x14ac:dyDescent="0.25">
      <c r="A201" s="122" t="str">
        <f>"2,     "&amp;'NEEA HPWH data-SampleExport'!C367&amp;",   """&amp;'NEEA HPWH data-SampleExport'!R367&amp;""""</f>
        <v>2,     Rheem,   "HPLD80  (80 gal)"</v>
      </c>
    </row>
    <row r="202" spans="1:1" x14ac:dyDescent="0.25">
      <c r="A202" s="122" t="str">
        <f>"2,     "&amp;'NEEA HPWH data-SampleExport'!C368&amp;",   """&amp;'NEEA HPWH data-SampleExport'!R368&amp;""""</f>
        <v>2,     Rheem,   "XE50T10HD22U0  (50 gal)"</v>
      </c>
    </row>
    <row r="203" spans="1:1" x14ac:dyDescent="0.25">
      <c r="A203" s="122" t="str">
        <f>"2,     "&amp;'NEEA HPWH data-SampleExport'!C369&amp;",   """&amp;'NEEA HPWH data-SampleExport'!R369&amp;""""</f>
        <v>2,     Rheem,   "XE50T10HD50U1  (50 gal)"</v>
      </c>
    </row>
    <row r="204" spans="1:1" x14ac:dyDescent="0.25">
      <c r="A204" s="122" t="str">
        <f>"2,     "&amp;'NEEA HPWH data-SampleExport'!C370&amp;",   """&amp;'NEEA HPWH data-SampleExport'!R370&amp;""""</f>
        <v>2,     Rheem,   "XE65T10HD22U0  (65 gal)"</v>
      </c>
    </row>
    <row r="205" spans="1:1" x14ac:dyDescent="0.25">
      <c r="A205" s="122" t="str">
        <f>"2,     "&amp;'NEEA HPWH data-SampleExport'!C371&amp;",   """&amp;'NEEA HPWH data-SampleExport'!R371&amp;""""</f>
        <v>2,     Rheem,   "XE65T10HD50U1  (65 gal)"</v>
      </c>
    </row>
    <row r="206" spans="1:1" x14ac:dyDescent="0.25">
      <c r="A206" s="122" t="str">
        <f>"2,     "&amp;'NEEA HPWH data-SampleExport'!C372&amp;",   """&amp;'NEEA HPWH data-SampleExport'!R372&amp;""""</f>
        <v>2,     Rheem,   "XE80T10HD22U0  (80 gal)"</v>
      </c>
    </row>
    <row r="207" spans="1:1" x14ac:dyDescent="0.25">
      <c r="A207" s="122" t="str">
        <f>"2,     "&amp;'NEEA HPWH data-SampleExport'!C373&amp;",   """&amp;'NEEA HPWH data-SampleExport'!R373&amp;""""</f>
        <v>2,     Rheem,   "XE80T10HD50U1  (80 gal)"</v>
      </c>
    </row>
    <row r="208" spans="1:1" x14ac:dyDescent="0.25">
      <c r="A208" s="122" t="str">
        <f>"2,     "&amp;'NEEA HPWH data-SampleExport'!C374&amp;",   """&amp;'NEEA HPWH data-SampleExport'!R374&amp;""""</f>
        <v>2,     Rheem,   "PROPH50 T2 RH350 D15  (50 gal)"</v>
      </c>
    </row>
    <row r="209" spans="1:1" x14ac:dyDescent="0.25">
      <c r="A209" s="122" t="str">
        <f>"2,     "&amp;'NEEA HPWH data-SampleExport'!C375&amp;",   """&amp;'NEEA HPWH data-SampleExport'!R375&amp;""""</f>
        <v>2,     Rheem,   "PROPH50 T2 RH350 DCB  (50 gal)"</v>
      </c>
    </row>
    <row r="210" spans="1:1" x14ac:dyDescent="0.25">
      <c r="A210" s="122" t="str">
        <f>"2,     "&amp;'NEEA HPWH data-SampleExport'!C376&amp;",   """&amp;'NEEA HPWH data-SampleExport'!R376&amp;""""</f>
        <v>2,     Rheem,   "PROPH65 T2 RH350 D15  (65 gal)"</v>
      </c>
    </row>
    <row r="211" spans="1:1" x14ac:dyDescent="0.25">
      <c r="A211" s="122" t="str">
        <f>"2,     "&amp;'NEEA HPWH data-SampleExport'!C377&amp;",   """&amp;'NEEA HPWH data-SampleExport'!R377&amp;""""</f>
        <v>2,     Rheem,   "PROPH65 T2 RH350 DCB  (65 gal)"</v>
      </c>
    </row>
    <row r="212" spans="1:1" x14ac:dyDescent="0.25">
      <c r="A212" s="122" t="str">
        <f>"2,     "&amp;'NEEA HPWH data-SampleExport'!C378&amp;",   """&amp;'NEEA HPWH data-SampleExport'!R378&amp;""""</f>
        <v>2,     Rheem,   "PROPH80 T2 RH350 D15  (80 gal)"</v>
      </c>
    </row>
    <row r="213" spans="1:1" x14ac:dyDescent="0.25">
      <c r="A213" s="122" t="str">
        <f>"2,     "&amp;'NEEA HPWH data-SampleExport'!C379&amp;",   """&amp;'NEEA HPWH data-SampleExport'!R379&amp;""""</f>
        <v>2,     Rheem,   "PROPH80 T2 RH350 DCB  (80 gal)"</v>
      </c>
    </row>
    <row r="214" spans="1:1" x14ac:dyDescent="0.25">
      <c r="A214" s="122" t="str">
        <f>"2,     "&amp;'NEEA HPWH data-SampleExport'!C380&amp;",   """&amp;'NEEA HPWH data-SampleExport'!R380&amp;""""</f>
        <v>2,     Rheem,   "XE40T10H15U0  (40 gal)"</v>
      </c>
    </row>
    <row r="215" spans="1:1" x14ac:dyDescent="0.25">
      <c r="A215" s="122" t="str">
        <f>"2,     "&amp;'NEEA HPWH data-SampleExport'!C381&amp;",   """&amp;'NEEA HPWH data-SampleExport'!R381&amp;""""</f>
        <v>2,     Rheem,   "XE50T10H15U0  (50 gal)"</v>
      </c>
    </row>
    <row r="216" spans="1:1" x14ac:dyDescent="0.25">
      <c r="A216" s="122" t="str">
        <f>"2,     "&amp;'NEEA HPWH data-SampleExport'!C382&amp;",   """&amp;'NEEA HPWH data-SampleExport'!R382&amp;""""</f>
        <v>2,     Rheem,   "XE40T10HM00U0  (40 gal)"</v>
      </c>
    </row>
    <row r="217" spans="1:1" x14ac:dyDescent="0.25">
      <c r="A217" s="122" t="str">
        <f>"2,     "&amp;'NEEA HPWH data-SampleExport'!C383&amp;",   """&amp;'NEEA HPWH data-SampleExport'!R383&amp;""""</f>
        <v>2,     Rheem,   "XE40T10HMS00U0  (40 gal)"</v>
      </c>
    </row>
    <row r="218" spans="1:1" x14ac:dyDescent="0.25">
      <c r="A218" s="122" t="str">
        <f>"2,     "&amp;'NEEA HPWH data-SampleExport'!C384&amp;",   """&amp;'NEEA HPWH data-SampleExport'!R384&amp;""""</f>
        <v>2,     Rheem,   "XE50T10HM00U0  (50 gal)"</v>
      </c>
    </row>
    <row r="219" spans="1:1" x14ac:dyDescent="0.25">
      <c r="A219" s="122" t="str">
        <f>"2,     "&amp;'NEEA HPWH data-SampleExport'!C385&amp;",   """&amp;'NEEA HPWH data-SampleExport'!R385&amp;""""</f>
        <v>2,     Rheem,   "XE50T10HMS00U0  (50 gal)"</v>
      </c>
    </row>
    <row r="220" spans="1:1" x14ac:dyDescent="0.25">
      <c r="A220" s="122" t="str">
        <f>"2,     "&amp;'NEEA HPWH data-SampleExport'!C386&amp;",   """&amp;'NEEA HPWH data-SampleExport'!R386&amp;""""</f>
        <v>2,     Rheem,   "XE65T10HM00U0  (65 gal)"</v>
      </c>
    </row>
    <row r="221" spans="1:1" x14ac:dyDescent="0.25">
      <c r="A221" s="122" t="str">
        <f>"2,     "&amp;'NEEA HPWH data-SampleExport'!C387&amp;",   """&amp;'NEEA HPWH data-SampleExport'!R387&amp;""""</f>
        <v>2,     Rheem,   "XE65T10HMS00U0  (65 gal)"</v>
      </c>
    </row>
    <row r="222" spans="1:1" x14ac:dyDescent="0.25">
      <c r="A222" s="122" t="str">
        <f>"2,     "&amp;'NEEA HPWH data-SampleExport'!C388&amp;",   """&amp;'NEEA HPWH data-SampleExport'!R388&amp;""""</f>
        <v>2,     Rheem,   "XE80T10HM00U0  (80 gal)"</v>
      </c>
    </row>
    <row r="223" spans="1:1" x14ac:dyDescent="0.25">
      <c r="A223" s="122" t="str">
        <f>"2,     "&amp;'NEEA HPWH data-SampleExport'!C389&amp;",   """&amp;'NEEA HPWH data-SampleExport'!R389&amp;""""</f>
        <v>2,     Rheem,   "XE80T10HMS00U0  (80 gal)"</v>
      </c>
    </row>
    <row r="224" spans="1:1" x14ac:dyDescent="0.25">
      <c r="A224" s="122" t="str">
        <f>"2,     "&amp;'NEEA HPWH data-SampleExport'!C390&amp;",   """&amp;'NEEA HPWH data-SampleExport'!R390&amp;""""</f>
        <v>2,     Rheem,   "PROPH40 T0 RH120  (40 gal)"</v>
      </c>
    </row>
    <row r="225" spans="1:1" x14ac:dyDescent="0.25">
      <c r="A225" s="122" t="str">
        <f>"2,     "&amp;'NEEA HPWH data-SampleExport'!C391&amp;",   """&amp;'NEEA HPWH data-SampleExport'!R391&amp;""""</f>
        <v>2,     Rheem,   "PROPH50 T0 RH120  (50 gal)"</v>
      </c>
    </row>
    <row r="226" spans="1:1" x14ac:dyDescent="0.25">
      <c r="A226" s="122" t="str">
        <f>"2,     "&amp;'NEEA HPWH data-SampleExport'!C392&amp;",   """&amp;'NEEA HPWH data-SampleExport'!R392&amp;""""</f>
        <v>2,     Rheem,   "PROPH40 T0 RH120-M  (40 gal)"</v>
      </c>
    </row>
    <row r="227" spans="1:1" x14ac:dyDescent="0.25">
      <c r="A227" s="122" t="str">
        <f>"2,     "&amp;'NEEA HPWH data-SampleExport'!C393&amp;",   """&amp;'NEEA HPWH data-SampleExport'!R393&amp;""""</f>
        <v>2,     Rheem,   "PROPH40 T0 RH120-MSO  (40 gal)"</v>
      </c>
    </row>
    <row r="228" spans="1:1" x14ac:dyDescent="0.25">
      <c r="A228" s="122" t="str">
        <f>"2,     "&amp;'NEEA HPWH data-SampleExport'!C394&amp;",   """&amp;'NEEA HPWH data-SampleExport'!R394&amp;""""</f>
        <v>2,     Rheem,   "PROPH50 T0 RH120-M  (50 gal)"</v>
      </c>
    </row>
    <row r="229" spans="1:1" x14ac:dyDescent="0.25">
      <c r="A229" s="122" t="str">
        <f>"2,     "&amp;'NEEA HPWH data-SampleExport'!C395&amp;",   """&amp;'NEEA HPWH data-SampleExport'!R395&amp;""""</f>
        <v>2,     Rheem,   "PROPH50 T0 RH120-MSO  (50 gal)"</v>
      </c>
    </row>
    <row r="230" spans="1:1" x14ac:dyDescent="0.25">
      <c r="A230" s="122" t="str">
        <f>"2,     "&amp;'NEEA HPWH data-SampleExport'!C396&amp;",   """&amp;'NEEA HPWH data-SampleExport'!R396&amp;""""</f>
        <v>2,     Rheem,   "PROPH65 T0 RH120-M  (65 gal)"</v>
      </c>
    </row>
    <row r="231" spans="1:1" x14ac:dyDescent="0.25">
      <c r="A231" s="122" t="str">
        <f>"2,     "&amp;'NEEA HPWH data-SampleExport'!C397&amp;",   """&amp;'NEEA HPWH data-SampleExport'!R397&amp;""""</f>
        <v>2,     Rheem,   "PROPH65 T0 RH120-MSO  (65 gal)"</v>
      </c>
    </row>
    <row r="232" spans="1:1" x14ac:dyDescent="0.25">
      <c r="A232" s="122" t="str">
        <f>"2,     "&amp;'NEEA HPWH data-SampleExport'!C398&amp;",   """&amp;'NEEA HPWH data-SampleExport'!R398&amp;""""</f>
        <v>2,     Rheem,   "PROPH80 T0 RH120-M  (80 gal)"</v>
      </c>
    </row>
    <row r="233" spans="1:1" x14ac:dyDescent="0.25">
      <c r="A233" s="122" t="str">
        <f>"2,     "&amp;'NEEA HPWH data-SampleExport'!C399&amp;",   """&amp;'NEEA HPWH data-SampleExport'!R399&amp;""""</f>
        <v>2,     Rheem,   "PROPH80 T0 RH120-MSO  (80 gal)"</v>
      </c>
    </row>
    <row r="234" spans="1:1" x14ac:dyDescent="0.25">
      <c r="A234" s="122" t="str">
        <f>"2,     "&amp;'NEEA HPWH data-SampleExport'!C400&amp;",   """&amp;'NEEA HPWH data-SampleExport'!R400&amp;""""</f>
        <v>2,     Rheem Canada,   "CPROPH40 T2 RH375-15  (40 gal)"</v>
      </c>
    </row>
    <row r="235" spans="1:1" x14ac:dyDescent="0.25">
      <c r="A235" s="122" t="str">
        <f>"2,     "&amp;'NEEA HPWH data-SampleExport'!C401&amp;",   """&amp;'NEEA HPWH data-SampleExport'!R401&amp;""""</f>
        <v>2,     Rheem Canada,   "CPROPH50 T2 RH375-15  (50 gal)"</v>
      </c>
    </row>
    <row r="236" spans="1:1" x14ac:dyDescent="0.25">
      <c r="A236" s="122" t="str">
        <f>"2,     "&amp;'NEEA HPWH data-SampleExport'!C402&amp;",   """&amp;'NEEA HPWH data-SampleExport'!R402&amp;""""</f>
        <v>2,     Rheem Canada,   "CPROPH65 T2 RH375-15  (65 gal)"</v>
      </c>
    </row>
    <row r="237" spans="1:1" x14ac:dyDescent="0.25">
      <c r="A237" s="122" t="str">
        <f>"2,     "&amp;'NEEA HPWH data-SampleExport'!C403&amp;",   """&amp;'NEEA HPWH data-SampleExport'!R403&amp;""""</f>
        <v>2,     Rheem Canada,   "CPROPH80 T2 RH375-15  (80 gal)"</v>
      </c>
    </row>
    <row r="238" spans="1:1" x14ac:dyDescent="0.25">
      <c r="A238" s="122" t="str">
        <f>"2,     "&amp;'NEEA HPWH data-SampleExport'!C404&amp;",   """&amp;'NEEA HPWH data-SampleExport'!R404&amp;""""</f>
        <v>2,     Rheem Canada,   "CPROPH40 T2 RH375-30  (40 gal)"</v>
      </c>
    </row>
    <row r="239" spans="1:1" x14ac:dyDescent="0.25">
      <c r="A239" s="122" t="str">
        <f>"2,     "&amp;'NEEA HPWH data-SampleExport'!C405&amp;",   """&amp;'NEEA HPWH data-SampleExport'!R405&amp;""""</f>
        <v>2,     Rheem Canada,   "CPROPH50 T2 RH375-30  (50 gal)"</v>
      </c>
    </row>
    <row r="240" spans="1:1" x14ac:dyDescent="0.25">
      <c r="A240" s="122" t="str">
        <f>"2,     "&amp;'NEEA HPWH data-SampleExport'!C406&amp;",   """&amp;'NEEA HPWH data-SampleExport'!R406&amp;""""</f>
        <v>2,     Rheem Canada,   "CPROPH65 T2 RH375-30  (65 gal)"</v>
      </c>
    </row>
    <row r="241" spans="1:1" x14ac:dyDescent="0.25">
      <c r="A241" s="122" t="str">
        <f>"2,     "&amp;'NEEA HPWH data-SampleExport'!C407&amp;",   """&amp;'NEEA HPWH data-SampleExport'!R407&amp;""""</f>
        <v>2,     Rheem Canada,   "CPROPH80 T2 RH375-30  (80 gal)"</v>
      </c>
    </row>
    <row r="242" spans="1:1" x14ac:dyDescent="0.25">
      <c r="A242" s="122" t="str">
        <f>"2,     "&amp;'NEEA HPWH data-SampleExport'!C408&amp;",   """&amp;'NEEA HPWH data-SampleExport'!R408&amp;""""</f>
        <v>2,     Rheem Canada,   "CPROPH40 T2 RH375-SO  (40 gal)"</v>
      </c>
    </row>
    <row r="243" spans="1:1" x14ac:dyDescent="0.25">
      <c r="A243" s="122" t="str">
        <f>"2,     "&amp;'NEEA HPWH data-SampleExport'!C409&amp;",   """&amp;'NEEA HPWH data-SampleExport'!R409&amp;""""</f>
        <v>2,     Rheem Canada,   "CPROPH50 T2 RH375-SO  (50 gal)"</v>
      </c>
    </row>
    <row r="244" spans="1:1" x14ac:dyDescent="0.25">
      <c r="A244" s="122" t="str">
        <f>"2,     "&amp;'NEEA HPWH data-SampleExport'!C410&amp;",   """&amp;'NEEA HPWH data-SampleExport'!R410&amp;""""</f>
        <v>2,     Rheem Canada,   "CPROPH65 T2 RH375-SO  (65 gal)"</v>
      </c>
    </row>
    <row r="245" spans="1:1" x14ac:dyDescent="0.25">
      <c r="A245" s="122" t="str">
        <f>"2,     "&amp;'NEEA HPWH data-SampleExport'!C411&amp;",   """&amp;'NEEA HPWH data-SampleExport'!R411&amp;""""</f>
        <v>2,     Rheem Canada,   "CPROPH80 T2 RH375-SO  (80 gal)"</v>
      </c>
    </row>
    <row r="246" spans="1:1" x14ac:dyDescent="0.25">
      <c r="A246" s="122" t="str">
        <f>"2,     "&amp;'NEEA HPWH data-SampleExport'!C412&amp;",   """&amp;'NEEA HPWH data-SampleExport'!R412&amp;""""</f>
        <v>2,     Rheem Canada,   "CXE40T10H22UO  (40 gal)"</v>
      </c>
    </row>
    <row r="247" spans="1:1" x14ac:dyDescent="0.25">
      <c r="A247" s="122" t="str">
        <f>"2,     "&amp;'NEEA HPWH data-SampleExport'!C413&amp;",   """&amp;'NEEA HPWH data-SampleExport'!R413&amp;""""</f>
        <v>2,     Rheem Canada,   "CXE50T10H22UO  (50 gal)"</v>
      </c>
    </row>
    <row r="248" spans="1:1" x14ac:dyDescent="0.25">
      <c r="A248" s="122" t="str">
        <f>"2,     "&amp;'NEEA HPWH data-SampleExport'!C414&amp;",   """&amp;'NEEA HPWH data-SampleExport'!R414&amp;""""</f>
        <v>2,     Rheem Canada,   "CXE65T10H22UO  (65 gal)"</v>
      </c>
    </row>
    <row r="249" spans="1:1" x14ac:dyDescent="0.25">
      <c r="A249" s="122" t="str">
        <f>"2,     "&amp;'NEEA HPWH data-SampleExport'!C415&amp;",   """&amp;'NEEA HPWH data-SampleExport'!R415&amp;""""</f>
        <v>2,     Rheem Canada,   "CXE80T10H22UO  (80 gal)"</v>
      </c>
    </row>
    <row r="250" spans="1:1" x14ac:dyDescent="0.25">
      <c r="A250" s="122" t="str">
        <f>"2,     "&amp;'NEEA HPWH data-SampleExport'!C416&amp;",   """&amp;'NEEA HPWH data-SampleExport'!R416&amp;""""</f>
        <v>2,     Rheem Canada,   "CXE40T10H45UO  (40 gal)"</v>
      </c>
    </row>
    <row r="251" spans="1:1" x14ac:dyDescent="0.25">
      <c r="A251" s="122" t="str">
        <f>"2,     "&amp;'NEEA HPWH data-SampleExport'!C417&amp;",   """&amp;'NEEA HPWH data-SampleExport'!R417&amp;""""</f>
        <v>2,     Rheem Canada,   "CXE50T10H45UO  (50 gal)"</v>
      </c>
    </row>
    <row r="252" spans="1:1" x14ac:dyDescent="0.25">
      <c r="A252" s="122" t="str">
        <f>"2,     "&amp;'NEEA HPWH data-SampleExport'!C418&amp;",   """&amp;'NEEA HPWH data-SampleExport'!R418&amp;""""</f>
        <v>2,     Rheem Canada,   "CXE65T10H45UO  (65 gal)"</v>
      </c>
    </row>
    <row r="253" spans="1:1" x14ac:dyDescent="0.25">
      <c r="A253" s="122" t="str">
        <f>"2,     "&amp;'NEEA HPWH data-SampleExport'!C419&amp;",   """&amp;'NEEA HPWH data-SampleExport'!R419&amp;""""</f>
        <v>2,     Rheem Canada,   "CXE80T10H45UO  (80 gal)"</v>
      </c>
    </row>
    <row r="254" spans="1:1" x14ac:dyDescent="0.25">
      <c r="A254" s="122" t="str">
        <f>"2,     "&amp;'NEEA HPWH data-SampleExport'!C420&amp;",   """&amp;'NEEA HPWH data-SampleExport'!R420&amp;""""</f>
        <v>2,     Rheem Canada,   "CXE40T10HS45UO  (40 gal)"</v>
      </c>
    </row>
    <row r="255" spans="1:1" x14ac:dyDescent="0.25">
      <c r="A255" s="122" t="str">
        <f>"2,     "&amp;'NEEA HPWH data-SampleExport'!C421&amp;",   """&amp;'NEEA HPWH data-SampleExport'!R421&amp;""""</f>
        <v>2,     Rheem Canada,   "CXE50T10HS45UO  (50 gal)"</v>
      </c>
    </row>
    <row r="256" spans="1:1" x14ac:dyDescent="0.25">
      <c r="A256" s="122" t="str">
        <f>"2,     "&amp;'NEEA HPWH data-SampleExport'!C422&amp;",   """&amp;'NEEA HPWH data-SampleExport'!R422&amp;""""</f>
        <v>2,     Rheem Canada,   "CXE65T10HS45UO  (65 gal)"</v>
      </c>
    </row>
    <row r="257" spans="1:1" x14ac:dyDescent="0.25">
      <c r="A257" s="122" t="str">
        <f>"2,     "&amp;'NEEA HPWH data-SampleExport'!C423&amp;",   """&amp;'NEEA HPWH data-SampleExport'!R423&amp;""""</f>
        <v>2,     Rheem Canada,   "CXE80T10HS45UO  (80 gal)"</v>
      </c>
    </row>
    <row r="258" spans="1:1" x14ac:dyDescent="0.25">
      <c r="A258" s="122" t="str">
        <f>"2,     "&amp;'NEEA HPWH data-SampleExport'!C424&amp;",   """&amp;'NEEA HPWH data-SampleExport'!R424&amp;""""</f>
        <v>2,     Rheem Canada,   "CPRO H40 T2 RH310BM  (40 gal)"</v>
      </c>
    </row>
    <row r="259" spans="1:1" x14ac:dyDescent="0.25">
      <c r="A259" s="122" t="str">
        <f>"2,     "&amp;'NEEA HPWH data-SampleExport'!C425&amp;",   """&amp;'NEEA HPWH data-SampleExport'!R425&amp;""""</f>
        <v>2,     Rheem Canada,   "CPRO H50 T2 RH310BM  (50 gal)"</v>
      </c>
    </row>
    <row r="260" spans="1:1" x14ac:dyDescent="0.25">
      <c r="A260" s="122" t="str">
        <f>"2,     "&amp;'NEEA HPWH data-SampleExport'!C426&amp;",   """&amp;'NEEA HPWH data-SampleExport'!R426&amp;""""</f>
        <v>2,     Rheem Canada,   "CPRO H65 T2 RH310BM  (65 gal)"</v>
      </c>
    </row>
    <row r="261" spans="1:1" x14ac:dyDescent="0.25">
      <c r="A261" s="122" t="str">
        <f>"2,     "&amp;'NEEA HPWH data-SampleExport'!C427&amp;",   """&amp;'NEEA HPWH data-SampleExport'!R427&amp;""""</f>
        <v>2,     Rheem Canada,   "CPRO H80 T2 RH310BM  (80 gal)"</v>
      </c>
    </row>
    <row r="262" spans="1:1" x14ac:dyDescent="0.25">
      <c r="A262" s="122" t="str">
        <f>"2,     "&amp;'NEEA HPWH data-SampleExport'!C440&amp;",   """&amp;'NEEA HPWH data-SampleExport'!R440&amp;""""</f>
        <v>2,     Richmond,   "10E40-HP120  (40 gal)"</v>
      </c>
    </row>
    <row r="263" spans="1:1" x14ac:dyDescent="0.25">
      <c r="A263" s="122" t="str">
        <f>"2,     "&amp;'NEEA HPWH data-SampleExport'!C441&amp;",   """&amp;'NEEA HPWH data-SampleExport'!R441&amp;""""</f>
        <v>2,     Richmond,   "10E50-HP120  (50 gal)"</v>
      </c>
    </row>
    <row r="264" spans="1:1" x14ac:dyDescent="0.25">
      <c r="A264" s="122" t="str">
        <f>"2,     "&amp;'NEEA HPWH data-SampleExport'!C442&amp;",   """&amp;'NEEA HPWH data-SampleExport'!R442&amp;""""</f>
        <v>2,     Richmond,   "10E40-HP120M  (40 gal)"</v>
      </c>
    </row>
    <row r="265" spans="1:1" x14ac:dyDescent="0.25">
      <c r="A265" s="122" t="str">
        <f>"2,     "&amp;'NEEA HPWH data-SampleExport'!C443&amp;",   """&amp;'NEEA HPWH data-SampleExport'!R443&amp;""""</f>
        <v>2,     Richmond,   "10E40-HP120MS  (40 gal)"</v>
      </c>
    </row>
    <row r="266" spans="1:1" x14ac:dyDescent="0.25">
      <c r="A266" s="122" t="str">
        <f>"2,     "&amp;'NEEA HPWH data-SampleExport'!C444&amp;",   """&amp;'NEEA HPWH data-SampleExport'!R444&amp;""""</f>
        <v>2,     Richmond,   "10E50-HP120M  (50 gal)"</v>
      </c>
    </row>
    <row r="267" spans="1:1" x14ac:dyDescent="0.25">
      <c r="A267" s="122" t="str">
        <f>"2,     "&amp;'NEEA HPWH data-SampleExport'!C445&amp;",   """&amp;'NEEA HPWH data-SampleExport'!R445&amp;""""</f>
        <v>2,     Richmond,   "10E50-HP120MS  (50 gal)"</v>
      </c>
    </row>
    <row r="268" spans="1:1" x14ac:dyDescent="0.25">
      <c r="A268" s="122" t="str">
        <f>"2,     "&amp;'NEEA HPWH data-SampleExport'!C446&amp;",   """&amp;'NEEA HPWH data-SampleExport'!R446&amp;""""</f>
        <v>2,     Richmond,   "10E65-HP120M  (65 gal)"</v>
      </c>
    </row>
    <row r="269" spans="1:1" x14ac:dyDescent="0.25">
      <c r="A269" s="122" t="str">
        <f>"2,     "&amp;'NEEA HPWH data-SampleExport'!C447&amp;",   """&amp;'NEEA HPWH data-SampleExport'!R447&amp;""""</f>
        <v>2,     Richmond,   "10E65-HP120MS  (65 gal)"</v>
      </c>
    </row>
    <row r="270" spans="1:1" x14ac:dyDescent="0.25">
      <c r="A270" s="122" t="str">
        <f>"2,     "&amp;'NEEA HPWH data-SampleExport'!C448&amp;",   """&amp;'NEEA HPWH data-SampleExport'!R448&amp;""""</f>
        <v>2,     Richmond,   "10E80-HP120M  (80 gal)"</v>
      </c>
    </row>
    <row r="271" spans="1:1" x14ac:dyDescent="0.25">
      <c r="A271" s="122" t="str">
        <f>"2,     "&amp;'NEEA HPWH data-SampleExport'!C449&amp;",   """&amp;'NEEA HPWH data-SampleExport'!R449&amp;""""</f>
        <v>2,     Richmond,   "10E80-HP120MS  (80 gal)"</v>
      </c>
    </row>
    <row r="272" spans="1:1" x14ac:dyDescent="0.25">
      <c r="A272" s="122" t="str">
        <f>"2,     "&amp;'NEEA HPWH data-SampleExport'!C450&amp;",   """&amp;'NEEA HPWH data-SampleExport'!R450&amp;""""</f>
        <v>2,     Richmond,   "10E40-HP515  (40 gal)"</v>
      </c>
    </row>
    <row r="273" spans="1:1" x14ac:dyDescent="0.25">
      <c r="A273" s="122" t="str">
        <f>"2,     "&amp;'NEEA HPWH data-SampleExport'!C451&amp;",   """&amp;'NEEA HPWH data-SampleExport'!R451&amp;""""</f>
        <v>2,     Richmond,   "10E50-HP515  (50 gal)"</v>
      </c>
    </row>
    <row r="274" spans="1:1" x14ac:dyDescent="0.25">
      <c r="A274" s="122" t="str">
        <f>"2,     "&amp;'NEEA HPWH data-SampleExport'!C452&amp;",   """&amp;'NEEA HPWH data-SampleExport'!R452&amp;""""</f>
        <v>2,     Richmond,   "10E65-HP515  (65 gal)"</v>
      </c>
    </row>
    <row r="275" spans="1:1" x14ac:dyDescent="0.25">
      <c r="A275" s="122" t="str">
        <f>"2,     "&amp;'NEEA HPWH data-SampleExport'!C453&amp;",   """&amp;'NEEA HPWH data-SampleExport'!R453&amp;""""</f>
        <v>2,     Richmond,   "10E80-HP515  (80 gal)"</v>
      </c>
    </row>
    <row r="276" spans="1:1" x14ac:dyDescent="0.25">
      <c r="A276" s="122" t="str">
        <f>"2,     "&amp;'NEEA HPWH data-SampleExport'!C454&amp;",   """&amp;'NEEA HPWH data-SampleExport'!R454&amp;""""</f>
        <v>2,     Richmond,   "10E40-HP530  (40 gal)"</v>
      </c>
    </row>
    <row r="277" spans="1:1" x14ac:dyDescent="0.25">
      <c r="A277" s="122" t="str">
        <f>"2,     "&amp;'NEEA HPWH data-SampleExport'!C455&amp;",   """&amp;'NEEA HPWH data-SampleExport'!R455&amp;""""</f>
        <v>2,     Richmond,   "10E50-HP530  (50 gal)"</v>
      </c>
    </row>
    <row r="278" spans="1:1" x14ac:dyDescent="0.25">
      <c r="A278" s="122" t="str">
        <f>"2,     "&amp;'NEEA HPWH data-SampleExport'!C456&amp;",   """&amp;'NEEA HPWH data-SampleExport'!R456&amp;""""</f>
        <v>2,     Richmond,   "10E65-HP530  (65 gal)"</v>
      </c>
    </row>
    <row r="279" spans="1:1" x14ac:dyDescent="0.25">
      <c r="A279" s="122" t="str">
        <f>"2,     "&amp;'NEEA HPWH data-SampleExport'!C457&amp;",   """&amp;'NEEA HPWH data-SampleExport'!R457&amp;""""</f>
        <v>2,     Richmond,   "10E80-HP530  (80 gal)"</v>
      </c>
    </row>
    <row r="280" spans="1:1" x14ac:dyDescent="0.25">
      <c r="A280" s="122" t="str">
        <f>"2,     "&amp;'NEEA HPWH data-SampleExport'!C458&amp;",   """&amp;'NEEA HPWH data-SampleExport'!R458&amp;""""</f>
        <v>2,     Richmond,   "10E40-HP5S30  (40 gal)"</v>
      </c>
    </row>
    <row r="281" spans="1:1" x14ac:dyDescent="0.25">
      <c r="A281" s="122" t="str">
        <f>"2,     "&amp;'NEEA HPWH data-SampleExport'!C459&amp;",   """&amp;'NEEA HPWH data-SampleExport'!R459&amp;""""</f>
        <v>2,     Richmond,   "10E50-HP5S30  (50 gal)"</v>
      </c>
    </row>
    <row r="282" spans="1:1" x14ac:dyDescent="0.25">
      <c r="A282" s="122" t="str">
        <f>"2,     "&amp;'NEEA HPWH data-SampleExport'!C460&amp;",   """&amp;'NEEA HPWH data-SampleExport'!R460&amp;""""</f>
        <v>2,     Richmond,   "10E65-HP5S30  (65 gal)"</v>
      </c>
    </row>
    <row r="283" spans="1:1" x14ac:dyDescent="0.25">
      <c r="A283" s="122" t="str">
        <f>"2,     "&amp;'NEEA HPWH data-SampleExport'!C461&amp;",   """&amp;'NEEA HPWH data-SampleExport'!R461&amp;""""</f>
        <v>2,     Richmond,   "10E80-HP5S30  (80 gal)"</v>
      </c>
    </row>
    <row r="284" spans="1:1" x14ac:dyDescent="0.25">
      <c r="A284" s="122" t="str">
        <f>"2,     "&amp;'NEEA HPWH data-SampleExport'!C462&amp;",   """&amp;'NEEA HPWH data-SampleExport'!R462&amp;""""</f>
        <v>2,     Richmond,   "10E50-HP4D  (50 gal)"</v>
      </c>
    </row>
    <row r="285" spans="1:1" x14ac:dyDescent="0.25">
      <c r="A285" s="122" t="str">
        <f>"2,     "&amp;'NEEA HPWH data-SampleExport'!C463&amp;",   """&amp;'NEEA HPWH data-SampleExport'!R463&amp;""""</f>
        <v>2,     Richmond,   "10E65-HP4D  (65 gal)"</v>
      </c>
    </row>
    <row r="286" spans="1:1" x14ac:dyDescent="0.25">
      <c r="A286" s="122" t="str">
        <f>"2,     "&amp;'NEEA HPWH data-SampleExport'!C464&amp;",   """&amp;'NEEA HPWH data-SampleExport'!R464&amp;""""</f>
        <v>2,     Richmond,   "10E80-HP4D  (80 gal)"</v>
      </c>
    </row>
    <row r="287" spans="1:1" x14ac:dyDescent="0.25">
      <c r="A287" s="122" t="str">
        <f>"2,     "&amp;'NEEA HPWH data-SampleExport'!C465&amp;",   """&amp;'NEEA HPWH data-SampleExport'!R465&amp;""""</f>
        <v>2,     Richmond,   "12E50-HP  (50 gal)"</v>
      </c>
    </row>
    <row r="288" spans="1:1" x14ac:dyDescent="0.25">
      <c r="A288" s="122" t="str">
        <f>"2,     "&amp;'NEEA HPWH data-SampleExport'!C466&amp;",   """&amp;'NEEA HPWH data-SampleExport'!R466&amp;""""</f>
        <v>2,     Richmond,   "12E80-HP  (80 gal)"</v>
      </c>
    </row>
    <row r="289" spans="1:1" x14ac:dyDescent="0.25">
      <c r="A289" s="122" t="str">
        <f>"2,     "&amp;'NEEA HPWH data-SampleExport'!C467&amp;",   """&amp;'NEEA HPWH data-SampleExport'!R467&amp;""""</f>
        <v>2,     Richmond,   "HB50RM  (50 gal)"</v>
      </c>
    </row>
    <row r="290" spans="1:1" x14ac:dyDescent="0.25">
      <c r="A290" s="122" t="str">
        <f>"2,     "&amp;'NEEA HPWH data-SampleExport'!C468&amp;",   """&amp;'NEEA HPWH data-SampleExport'!R468&amp;""""</f>
        <v>2,     Richmond,   "10E50-HP4D15  (50 gal)"</v>
      </c>
    </row>
    <row r="291" spans="1:1" x14ac:dyDescent="0.25">
      <c r="A291" s="122" t="str">
        <f>"2,     "&amp;'NEEA HPWH data-SampleExport'!C469&amp;",   """&amp;'NEEA HPWH data-SampleExport'!R469&amp;""""</f>
        <v>2,     Richmond,   "10E65-HP4D15  (65 gal)"</v>
      </c>
    </row>
    <row r="292" spans="1:1" x14ac:dyDescent="0.25">
      <c r="A292" s="122" t="str">
        <f>"2,     "&amp;'NEEA HPWH data-SampleExport'!C470&amp;",   """&amp;'NEEA HPWH data-SampleExport'!R470&amp;""""</f>
        <v>2,     Richmond,   "10E80-HP4D15  (80 gal)"</v>
      </c>
    </row>
    <row r="293" spans="1:1" x14ac:dyDescent="0.25">
      <c r="A293" s="122" t="str">
        <f>"2,     "&amp;'NEEA HPWH data-SampleExport'!C483&amp;",   """&amp;'NEEA HPWH data-SampleExport'!R483&amp;""""</f>
        <v>2,     Ruud,   "HPLD40-1RU  (40 gal)"</v>
      </c>
    </row>
    <row r="294" spans="1:1" x14ac:dyDescent="0.25">
      <c r="A294" s="122" t="str">
        <f>"2,     "&amp;'NEEA HPWH data-SampleExport'!C484&amp;",   """&amp;'NEEA HPWH data-SampleExport'!R484&amp;""""</f>
        <v>2,     Ruud,   "HPLD50-1RU  (50 gal)"</v>
      </c>
    </row>
    <row r="295" spans="1:1" x14ac:dyDescent="0.25">
      <c r="A295" s="122" t="str">
        <f>"2,     "&amp;'NEEA HPWH data-SampleExport'!C485&amp;",   """&amp;'NEEA HPWH data-SampleExport'!R485&amp;""""</f>
        <v>2,     Ruud,   "HPLD65-1RU  (65 gal)"</v>
      </c>
    </row>
    <row r="296" spans="1:1" x14ac:dyDescent="0.25">
      <c r="A296" s="122" t="str">
        <f>"2,     "&amp;'NEEA HPWH data-SampleExport'!C486&amp;",   """&amp;'NEEA HPWH data-SampleExport'!R486&amp;""""</f>
        <v>2,     Ruud,   "HPLD80-1RU  (80 gal)"</v>
      </c>
    </row>
    <row r="297" spans="1:1" x14ac:dyDescent="0.25">
      <c r="A297" s="122" t="str">
        <f>"2,     "&amp;'NEEA HPWH data-SampleExport'!C487&amp;",   """&amp;'NEEA HPWH data-SampleExport'!R487&amp;""""</f>
        <v>2,     Ruud,   "PROUH40 T2 RU375-15  (40 gal)"</v>
      </c>
    </row>
    <row r="298" spans="1:1" x14ac:dyDescent="0.25">
      <c r="A298" s="122" t="str">
        <f>"2,     "&amp;'NEEA HPWH data-SampleExport'!C488&amp;",   """&amp;'NEEA HPWH data-SampleExport'!R488&amp;""""</f>
        <v>2,     Ruud,   "PROUH50 T2 RU375-15  (50 gal)"</v>
      </c>
    </row>
    <row r="299" spans="1:1" x14ac:dyDescent="0.25">
      <c r="A299" s="122" t="str">
        <f>"2,     "&amp;'NEEA HPWH data-SampleExport'!C489&amp;",   """&amp;'NEEA HPWH data-SampleExport'!R489&amp;""""</f>
        <v>2,     Ruud,   "PROUH65 T2 RU375-15  (65 gal)"</v>
      </c>
    </row>
    <row r="300" spans="1:1" x14ac:dyDescent="0.25">
      <c r="A300" s="122" t="str">
        <f>"2,     "&amp;'NEEA HPWH data-SampleExport'!C490&amp;",   """&amp;'NEEA HPWH data-SampleExport'!R490&amp;""""</f>
        <v>2,     Ruud,   "PROUH80 T2 RU375-15  (80 gal)"</v>
      </c>
    </row>
    <row r="301" spans="1:1" x14ac:dyDescent="0.25">
      <c r="A301" s="122" t="str">
        <f>"2,     "&amp;'NEEA HPWH data-SampleExport'!C491&amp;",   """&amp;'NEEA HPWH data-SampleExport'!R491&amp;""""</f>
        <v>2,     Ruud,   "PROUH40 T2 RU375-30  (40 gal)"</v>
      </c>
    </row>
    <row r="302" spans="1:1" x14ac:dyDescent="0.25">
      <c r="A302" s="122" t="str">
        <f>"2,     "&amp;'NEEA HPWH data-SampleExport'!C492&amp;",   """&amp;'NEEA HPWH data-SampleExport'!R492&amp;""""</f>
        <v>2,     Ruud,   "PROUH50 T2 RU375-30  (50 gal)"</v>
      </c>
    </row>
    <row r="303" spans="1:1" x14ac:dyDescent="0.25">
      <c r="A303" s="122" t="str">
        <f>"2,     "&amp;'NEEA HPWH data-SampleExport'!C493&amp;",   """&amp;'NEEA HPWH data-SampleExport'!R493&amp;""""</f>
        <v>2,     Ruud,   "PROUH65 T2 RU375-30  (65 gal)"</v>
      </c>
    </row>
    <row r="304" spans="1:1" x14ac:dyDescent="0.25">
      <c r="A304" s="122" t="str">
        <f>"2,     "&amp;'NEEA HPWH data-SampleExport'!C494&amp;",   """&amp;'NEEA HPWH data-SampleExport'!R494&amp;""""</f>
        <v>2,     Ruud,   "PROUH80 T2 RU375-30  (80 gal)"</v>
      </c>
    </row>
    <row r="305" spans="1:1" x14ac:dyDescent="0.25">
      <c r="A305" s="122" t="str">
        <f>"2,     "&amp;'NEEA HPWH data-SampleExport'!C495&amp;",   """&amp;'NEEA HPWH data-SampleExport'!R495&amp;""""</f>
        <v>2,     Ruud,   "PROUH40 T2 RU375-SO  (40 gal)"</v>
      </c>
    </row>
    <row r="306" spans="1:1" x14ac:dyDescent="0.25">
      <c r="A306" s="122" t="str">
        <f>"2,     "&amp;'NEEA HPWH data-SampleExport'!C496&amp;",   """&amp;'NEEA HPWH data-SampleExport'!R496&amp;""""</f>
        <v>2,     Ruud,   "PROUH50 T2 RU375-SO  (50 gal)"</v>
      </c>
    </row>
    <row r="307" spans="1:1" x14ac:dyDescent="0.25">
      <c r="A307" s="122" t="str">
        <f>"2,     "&amp;'NEEA HPWH data-SampleExport'!C497&amp;",   """&amp;'NEEA HPWH data-SampleExport'!R497&amp;""""</f>
        <v>2,     Ruud,   "PROUH65 T2 RU375-SO  (65 gal)"</v>
      </c>
    </row>
    <row r="308" spans="1:1" x14ac:dyDescent="0.25">
      <c r="A308" s="122" t="str">
        <f>"2,     "&amp;'NEEA HPWH data-SampleExport'!C498&amp;",   """&amp;'NEEA HPWH data-SampleExport'!R498&amp;""""</f>
        <v>2,     Ruud,   "PROUH80 T2 RU375-SO  (80 gal)"</v>
      </c>
    </row>
    <row r="309" spans="1:1" x14ac:dyDescent="0.25">
      <c r="A309" s="122" t="str">
        <f>"2,     "&amp;'NEEA HPWH data-SampleExport'!C499&amp;",   """&amp;'NEEA HPWH data-SampleExport'!R499&amp;""""</f>
        <v>2,     Ruud,   "PRO H40 T2 RU310BM  (40 gal)"</v>
      </c>
    </row>
    <row r="310" spans="1:1" x14ac:dyDescent="0.25">
      <c r="A310" s="122" t="str">
        <f>"2,     "&amp;'NEEA HPWH data-SampleExport'!C500&amp;",   """&amp;'NEEA HPWH data-SampleExport'!R500&amp;""""</f>
        <v>2,     Ruud,   "PRO H50 T2 RU310BM  (50 gal)"</v>
      </c>
    </row>
    <row r="311" spans="1:1" x14ac:dyDescent="0.25">
      <c r="A311" s="122" t="str">
        <f>"2,     "&amp;'NEEA HPWH data-SampleExport'!C501&amp;",   """&amp;'NEEA HPWH data-SampleExport'!R501&amp;""""</f>
        <v>2,     Ruud,   "PRO H65 T2 RU310BM  (65 gal)"</v>
      </c>
    </row>
    <row r="312" spans="1:1" x14ac:dyDescent="0.25">
      <c r="A312" s="122" t="str">
        <f>"2,     "&amp;'NEEA HPWH data-SampleExport'!C502&amp;",   """&amp;'NEEA HPWH data-SampleExport'!R502&amp;""""</f>
        <v>2,     Ruud,   "PRO H80 T2 RU310BM  (80 gal)"</v>
      </c>
    </row>
    <row r="313" spans="1:1" x14ac:dyDescent="0.25">
      <c r="A313" s="122" t="str">
        <f>"2,     "&amp;'NEEA HPWH data-SampleExport'!C503&amp;",   """&amp;'NEEA HPWH data-SampleExport'!R503&amp;""""</f>
        <v>2,     Ruud,   "PRO H40 T2 RU310UM  (40 gal)"</v>
      </c>
    </row>
    <row r="314" spans="1:1" x14ac:dyDescent="0.25">
      <c r="A314" s="122" t="str">
        <f>"2,     "&amp;'NEEA HPWH data-SampleExport'!C504&amp;",   """&amp;'NEEA HPWH data-SampleExport'!R504&amp;""""</f>
        <v>2,     Ruud,   "PRO H50 T2 RU310UM  (50 gal)"</v>
      </c>
    </row>
    <row r="315" spans="1:1" x14ac:dyDescent="0.25">
      <c r="A315" s="122" t="str">
        <f>"2,     "&amp;'NEEA HPWH data-SampleExport'!C505&amp;",   """&amp;'NEEA HPWH data-SampleExport'!R505&amp;""""</f>
        <v>2,     Ruud,   "PRO H65 T2 RU310UM  (65 gal)"</v>
      </c>
    </row>
    <row r="316" spans="1:1" x14ac:dyDescent="0.25">
      <c r="A316" s="122" t="str">
        <f>"2,     "&amp;'NEEA HPWH data-SampleExport'!C506&amp;",   """&amp;'NEEA HPWH data-SampleExport'!R506&amp;""""</f>
        <v>2,     Ruud,   "PRO H80 T2 RU310UM  (80 gal)"</v>
      </c>
    </row>
    <row r="317" spans="1:1" x14ac:dyDescent="0.25">
      <c r="A317" s="122" t="str">
        <f>"2,     "&amp;'NEEA HPWH data-SampleExport'!C507&amp;",   """&amp;'NEEA HPWH data-SampleExport'!R507&amp;""""</f>
        <v>2,     Ruud,   "PROUH40 T0 RU120  (40 gal)"</v>
      </c>
    </row>
    <row r="318" spans="1:1" x14ac:dyDescent="0.25">
      <c r="A318" s="122" t="str">
        <f>"2,     "&amp;'NEEA HPWH data-SampleExport'!C508&amp;",   """&amp;'NEEA HPWH data-SampleExport'!R508&amp;""""</f>
        <v>2,     Ruud,   "PROUH50 T0 RU120  (50 gal)"</v>
      </c>
    </row>
    <row r="319" spans="1:1" x14ac:dyDescent="0.25">
      <c r="A319" s="122" t="str">
        <f>"2,     "&amp;'NEEA HPWH data-SampleExport'!C509&amp;",   """&amp;'NEEA HPWH data-SampleExport'!R509&amp;""""</f>
        <v>2,     Ruud,   "PROUH40 T0 RU120-M  (40 gal)"</v>
      </c>
    </row>
    <row r="320" spans="1:1" x14ac:dyDescent="0.25">
      <c r="A320" s="122" t="str">
        <f>"2,     "&amp;'NEEA HPWH data-SampleExport'!C510&amp;",   """&amp;'NEEA HPWH data-SampleExport'!R510&amp;""""</f>
        <v>2,     Ruud,   "PROUH40 T0 RU120-MSO  (40 gal)"</v>
      </c>
    </row>
    <row r="321" spans="1:1" x14ac:dyDescent="0.25">
      <c r="A321" s="122" t="str">
        <f>"2,     "&amp;'NEEA HPWH data-SampleExport'!C511&amp;",   """&amp;'NEEA HPWH data-SampleExport'!R511&amp;""""</f>
        <v>2,     Ruud,   "PROUH50 T0 RU120-M  (50 gal)"</v>
      </c>
    </row>
    <row r="322" spans="1:1" x14ac:dyDescent="0.25">
      <c r="A322" s="122" t="str">
        <f>"2,     "&amp;'NEEA HPWH data-SampleExport'!C512&amp;",   """&amp;'NEEA HPWH data-SampleExport'!R512&amp;""""</f>
        <v>2,     Ruud,   "PROUH50 T0 RU120-MSO  (50 gal)"</v>
      </c>
    </row>
    <row r="323" spans="1:1" x14ac:dyDescent="0.25">
      <c r="A323" s="122" t="str">
        <f>"2,     "&amp;'NEEA HPWH data-SampleExport'!C513&amp;",   """&amp;'NEEA HPWH data-SampleExport'!R513&amp;""""</f>
        <v>2,     Ruud,   "PROUH65 T0 RU120-M  (65 gal)"</v>
      </c>
    </row>
    <row r="324" spans="1:1" x14ac:dyDescent="0.25">
      <c r="A324" s="122" t="str">
        <f>"2,     "&amp;'NEEA HPWH data-SampleExport'!C514&amp;",   """&amp;'NEEA HPWH data-SampleExport'!R514&amp;""""</f>
        <v>2,     Ruud,   "PROUH65 T0 RU120-MSO  (65 gal)"</v>
      </c>
    </row>
    <row r="325" spans="1:1" x14ac:dyDescent="0.25">
      <c r="A325" s="122" t="str">
        <f>"2,     "&amp;'NEEA HPWH data-SampleExport'!C515&amp;",   """&amp;'NEEA HPWH data-SampleExport'!R515&amp;""""</f>
        <v>2,     Ruud,   "PROUH80 T0 RU120-M  (80 gal)"</v>
      </c>
    </row>
    <row r="326" spans="1:1" x14ac:dyDescent="0.25">
      <c r="A326" s="122" t="str">
        <f>"2,     "&amp;'NEEA HPWH data-SampleExport'!C516&amp;",   """&amp;'NEEA HPWH data-SampleExport'!R516&amp;""""</f>
        <v>2,     Ruud,   "PROUH80 T0 RU120-MSO  (80 gal)"</v>
      </c>
    </row>
    <row r="327" spans="1:1" x14ac:dyDescent="0.25">
      <c r="A327" s="122" t="str">
        <f>"2,     "&amp;'NEEA HPWH data-SampleExport'!C517&amp;",   """&amp;'NEEA HPWH data-SampleExport'!R517&amp;""""</f>
        <v>2,     Ruud,   "HB50RU  (50 gal)"</v>
      </c>
    </row>
    <row r="328" spans="1:1" x14ac:dyDescent="0.25">
      <c r="A328" s="122" t="str">
        <f>"2,     "&amp;'NEEA HPWH data-SampleExport'!C518&amp;",   """&amp;'NEEA HPWH data-SampleExport'!R518&amp;""""</f>
        <v>2,     Ruud,   "PROUH50 T2 RU245  (50 gal)"</v>
      </c>
    </row>
    <row r="329" spans="1:1" x14ac:dyDescent="0.25">
      <c r="A329" s="122" t="str">
        <f>"2,     "&amp;'NEEA HPWH data-SampleExport'!C519&amp;",   """&amp;'NEEA HPWH data-SampleExport'!R519&amp;""""</f>
        <v>2,     Ruud,   "PROUH50 T2 RU350 D  (50 gal)"</v>
      </c>
    </row>
    <row r="330" spans="1:1" x14ac:dyDescent="0.25">
      <c r="A330" s="122" t="str">
        <f>"2,     "&amp;'NEEA HPWH data-SampleExport'!C520&amp;",   """&amp;'NEEA HPWH data-SampleExport'!R520&amp;""""</f>
        <v>2,     Ruud,   "PROUH65 T2 RU350 D  (65 gal)"</v>
      </c>
    </row>
    <row r="331" spans="1:1" x14ac:dyDescent="0.25">
      <c r="A331" s="122" t="str">
        <f>"2,     "&amp;'NEEA HPWH data-SampleExport'!C521&amp;",   """&amp;'NEEA HPWH data-SampleExport'!R521&amp;""""</f>
        <v>2,     Ruud,   "PROUH80 T2 RU245  (80 gal)"</v>
      </c>
    </row>
    <row r="332" spans="1:1" x14ac:dyDescent="0.25">
      <c r="A332" s="122" t="str">
        <f>"2,     "&amp;'NEEA HPWH data-SampleExport'!C522&amp;",   """&amp;'NEEA HPWH data-SampleExport'!R522&amp;""""</f>
        <v>2,     Ruud,   "PROUH80 T2 RU350 D  (80 gal)"</v>
      </c>
    </row>
    <row r="333" spans="1:1" x14ac:dyDescent="0.25">
      <c r="A333" s="122" t="str">
        <f>"2,     "&amp;'NEEA HPWH data-SampleExport'!C523&amp;",   """&amp;'NEEA HPWH data-SampleExport'!R523&amp;""""</f>
        <v>2,     Ruud,   "PROUH50 T2 RU350 D15  (50 gal)"</v>
      </c>
    </row>
    <row r="334" spans="1:1" x14ac:dyDescent="0.25">
      <c r="A334" s="122" t="str">
        <f>"2,     "&amp;'NEEA HPWH data-SampleExport'!C524&amp;",   """&amp;'NEEA HPWH data-SampleExport'!R524&amp;""""</f>
        <v>2,     Ruud,   "PROUH50 T2 RU350 DCB  (50 gal)"</v>
      </c>
    </row>
    <row r="335" spans="1:1" x14ac:dyDescent="0.25">
      <c r="A335" s="122" t="str">
        <f>"2,     "&amp;'NEEA HPWH data-SampleExport'!C525&amp;",   """&amp;'NEEA HPWH data-SampleExport'!R525&amp;""""</f>
        <v>2,     Ruud,   "PROUH65 T2 RU350 D15  (65 gal)"</v>
      </c>
    </row>
    <row r="336" spans="1:1" x14ac:dyDescent="0.25">
      <c r="A336" s="122" t="str">
        <f>"2,     "&amp;'NEEA HPWH data-SampleExport'!C526&amp;",   """&amp;'NEEA HPWH data-SampleExport'!R526&amp;""""</f>
        <v>2,     Ruud,   "PROUH65 T2 RU350 DCB  (65 gal)"</v>
      </c>
    </row>
    <row r="337" spans="1:1" x14ac:dyDescent="0.25">
      <c r="A337" s="122" t="str">
        <f>"2,     "&amp;'NEEA HPWH data-SampleExport'!C527&amp;",   """&amp;'NEEA HPWH data-SampleExport'!R527&amp;""""</f>
        <v>2,     Ruud,   "PROUH80 T2 RU350 D15  (80 gal)"</v>
      </c>
    </row>
    <row r="338" spans="1:1" x14ac:dyDescent="0.25">
      <c r="A338" s="122" t="str">
        <f>"2,     "&amp;'NEEA HPWH data-SampleExport'!C528&amp;",   """&amp;'NEEA HPWH data-SampleExport'!R528&amp;""""</f>
        <v>2,     Ruud,   "PROUH80 T2 RU350 DCB  (80 gal)"</v>
      </c>
    </row>
    <row r="339" spans="1:1" x14ac:dyDescent="0.25">
      <c r="A339" s="122" t="str">
        <f>"2,     "&amp;'NEEA HPWH data-SampleExport'!C541&amp;",   """&amp;'NEEA HPWH data-SampleExport'!R541&amp;""""</f>
        <v>2,     SANCO2,   "GS3-45HPA-US &amp; SAN-43SSAQA  (43 gal)"</v>
      </c>
    </row>
    <row r="340" spans="1:1" x14ac:dyDescent="0.25">
      <c r="A340" s="122" t="str">
        <f>"2,     "&amp;'NEEA HPWH data-SampleExport'!C542&amp;",   """&amp;'NEEA HPWH data-SampleExport'!R542&amp;""""</f>
        <v>2,     SANCO2,   "GS3-45HPA-US &amp; GAUS-160QTA  (43 gal)"</v>
      </c>
    </row>
    <row r="341" spans="1:1" x14ac:dyDescent="0.25">
      <c r="A341" s="122" t="str">
        <f>"2,     "&amp;'NEEA HPWH data-SampleExport'!C543&amp;",   """&amp;'NEEA HPWH data-SampleExport'!R543&amp;""""</f>
        <v>2,     SANCO2,   "GS3-45HPA-US &amp; SAN-83SSAQA  (83 gal)"</v>
      </c>
    </row>
    <row r="342" spans="1:1" x14ac:dyDescent="0.25">
      <c r="A342" s="122" t="str">
        <f>"2,     "&amp;'NEEA HPWH data-SampleExport'!C544&amp;",   """&amp;'NEEA HPWH data-SampleExport'!R544&amp;""""</f>
        <v>2,     SANCO2,   "GS3-45HPA-US &amp; GAUS-315EQTD  (83 gal)"</v>
      </c>
    </row>
    <row r="343" spans="1:1" x14ac:dyDescent="0.25">
      <c r="A343" s="122" t="str">
        <f>"2,     "&amp;'NEEA HPWH data-SampleExport'!C545&amp;",   """&amp;'NEEA HPWH data-SampleExport'!R545&amp;""""</f>
        <v>2,     SANCO2,   "GUS-45HPA-US &amp; SAN-83SSAQA  (83 gal)"</v>
      </c>
    </row>
    <row r="344" spans="1:1" x14ac:dyDescent="0.25">
      <c r="A344" s="122" t="str">
        <f>"2,     "&amp;'NEEA HPWH data-SampleExport'!C546&amp;",   """&amp;'NEEA HPWH data-SampleExport'!R546&amp;""""</f>
        <v>2,     SANCO2,   "GUS-45HPA-US &amp; GAUS-315EQTD  (83 gal)"</v>
      </c>
    </row>
    <row r="345" spans="1:1" x14ac:dyDescent="0.25">
      <c r="A345" s="122" t="str">
        <f>"2,     "&amp;'NEEA HPWH data-SampleExport'!C569&amp;",   """&amp;'NEEA HPWH data-SampleExport'!R569&amp;""""</f>
        <v>2,     State,   "HPSX-50 DHPT 2**  (50 gal)"</v>
      </c>
    </row>
    <row r="346" spans="1:1" x14ac:dyDescent="0.25">
      <c r="A346" s="122" t="str">
        <f>"2,     "&amp;'NEEA HPWH data-SampleExport'!C570&amp;",   """&amp;'NEEA HPWH data-SampleExport'!R570&amp;""""</f>
        <v>2,     State,   "HPSX-66-DHPT 2**  (66 gal)"</v>
      </c>
    </row>
    <row r="347" spans="1:1" x14ac:dyDescent="0.25">
      <c r="A347" s="122" t="str">
        <f>"2,     "&amp;'NEEA HPWH data-SampleExport'!C571&amp;",   """&amp;'NEEA HPWH data-SampleExport'!R571&amp;""""</f>
        <v>2,     State,   "HPSX-80-DHPT 2**  (80 gal)"</v>
      </c>
    </row>
    <row r="348" spans="1:1" x14ac:dyDescent="0.25">
      <c r="A348" s="122" t="str">
        <f>"2,     "&amp;'NEEA HPWH data-SampleExport'!C572&amp;",   """&amp;'NEEA HPWH data-SampleExport'!R572&amp;""""</f>
        <v>2,     State,   "EP6 80 DHPT 102  (80 gal)"</v>
      </c>
    </row>
    <row r="349" spans="1:1" x14ac:dyDescent="0.25">
      <c r="A349" s="122" t="str">
        <f>"2,     "&amp;'NEEA HPWH data-SampleExport'!C573&amp;",   """&amp;'NEEA HPWH data-SampleExport'!R573&amp;""""</f>
        <v>2,     State,   "EPX 60 DHPT  (60 gal)"</v>
      </c>
    </row>
    <row r="350" spans="1:1" x14ac:dyDescent="0.25">
      <c r="A350" s="122" t="str">
        <f>"2,     "&amp;'NEEA HPWH data-SampleExport'!C574&amp;",   """&amp;'NEEA HPWH data-SampleExport'!R574&amp;""""</f>
        <v>2,     State,   "EPX 80 DHPT  (80 gal)"</v>
      </c>
    </row>
    <row r="351" spans="1:1" x14ac:dyDescent="0.25">
      <c r="A351" s="122" t="str">
        <f>"2,     "&amp;'NEEA HPWH data-SampleExport'!C575&amp;",   """&amp;'NEEA HPWH data-SampleExport'!R575&amp;""""</f>
        <v>2,     State,   "HP6 50 DHPT 120  (50 gal)"</v>
      </c>
    </row>
    <row r="352" spans="1:1" x14ac:dyDescent="0.25">
      <c r="A352" s="122" t="str">
        <f>"2,     "&amp;'NEEA HPWH data-SampleExport'!C576&amp;",   """&amp;'NEEA HPWH data-SampleExport'!R576&amp;""""</f>
        <v>2,     State,   "HP6 66 DHPT 120  (66 gal)"</v>
      </c>
    </row>
    <row r="353" spans="1:1" x14ac:dyDescent="0.25">
      <c r="A353" s="122" t="str">
        <f>"2,     "&amp;'NEEA HPWH data-SampleExport'!C577&amp;",   """&amp;'NEEA HPWH data-SampleExport'!R577&amp;""""</f>
        <v>2,     State,   "HP6 80 DHPT 120  (80 gal)"</v>
      </c>
    </row>
    <row r="354" spans="1:1" x14ac:dyDescent="0.25">
      <c r="A354" s="122" t="str">
        <f>"2,     "&amp;'NEEA HPWH data-SampleExport'!C578&amp;",   """&amp;'NEEA HPWH data-SampleExport'!R578&amp;""""</f>
        <v>2,     State,   "HPX 50 DHPT 120  (50 gal)"</v>
      </c>
    </row>
    <row r="355" spans="1:1" x14ac:dyDescent="0.25">
      <c r="A355" s="122" t="str">
        <f>"2,     "&amp;'NEEA HPWH data-SampleExport'!C579&amp;",   """&amp;'NEEA HPWH data-SampleExport'!R579&amp;""""</f>
        <v>2,     State,   "HPX 50 DHPTNE 120  (50 gal)"</v>
      </c>
    </row>
    <row r="356" spans="1:1" x14ac:dyDescent="0.25">
      <c r="A356" s="122" t="str">
        <f>"2,     "&amp;'NEEA HPWH data-SampleExport'!C580&amp;",   """&amp;'NEEA HPWH data-SampleExport'!R580&amp;""""</f>
        <v>2,     State,   "HPX-50-DHPTDR 130  (50 gal)"</v>
      </c>
    </row>
    <row r="357" spans="1:1" x14ac:dyDescent="0.25">
      <c r="A357" s="122" t="str">
        <f>"2,     "&amp;'NEEA HPWH data-SampleExport'!C581&amp;",   """&amp;'NEEA HPWH data-SampleExport'!R581&amp;""""</f>
        <v>2,     State,   "HPX 66 DHPT 120  (66 gal)"</v>
      </c>
    </row>
    <row r="358" spans="1:1" x14ac:dyDescent="0.25">
      <c r="A358" s="122" t="str">
        <f>"2,     "&amp;'NEEA HPWH data-SampleExport'!C582&amp;",   """&amp;'NEEA HPWH data-SampleExport'!R582&amp;""""</f>
        <v>2,     State,   "HPX 66 DHPTNE 120  (66 gal)"</v>
      </c>
    </row>
    <row r="359" spans="1:1" x14ac:dyDescent="0.25">
      <c r="A359" s="122" t="str">
        <f>"2,     "&amp;'NEEA HPWH data-SampleExport'!C583&amp;",   """&amp;'NEEA HPWH data-SampleExport'!R583&amp;""""</f>
        <v>2,     State,   "HPX-66-DHPTDR 130  (66 gal)"</v>
      </c>
    </row>
    <row r="360" spans="1:1" x14ac:dyDescent="0.25">
      <c r="A360" s="122" t="str">
        <f>"2,     "&amp;'NEEA HPWH data-SampleExport'!C584&amp;",   """&amp;'NEEA HPWH data-SampleExport'!R584&amp;""""</f>
        <v>2,     State,   "HPX 80 DHPT 120  (80 gal)"</v>
      </c>
    </row>
    <row r="361" spans="1:1" x14ac:dyDescent="0.25">
      <c r="A361" s="122" t="str">
        <f>"2,     "&amp;'NEEA HPWH data-SampleExport'!C585&amp;",   """&amp;'NEEA HPWH data-SampleExport'!R585&amp;""""</f>
        <v>2,     State,   "HPX 80 DHPTNE 120  (80 gal)"</v>
      </c>
    </row>
    <row r="362" spans="1:1" x14ac:dyDescent="0.25">
      <c r="A362" s="122" t="str">
        <f>"2,     "&amp;'NEEA HPWH data-SampleExport'!C586&amp;",   """&amp;'NEEA HPWH data-SampleExport'!R586&amp;""""</f>
        <v>2,     State,   "HPX-80-DHPTDR 130  (80 gal)"</v>
      </c>
    </row>
    <row r="363" spans="1:1" x14ac:dyDescent="0.25">
      <c r="A363" s="122" t="str">
        <f>"2,     "&amp;'NEEA HPWH data-SampleExport'!C587&amp;",   """&amp;'NEEA HPWH data-SampleExport'!R587&amp;""""</f>
        <v>2,     Stiebel Eltron,   "Accelera 220 E  (58 gal)"</v>
      </c>
    </row>
    <row r="364" spans="1:1" x14ac:dyDescent="0.25">
      <c r="A364" s="122" t="str">
        <f>"2,     "&amp;'NEEA HPWH data-SampleExport'!C588&amp;",   """&amp;'NEEA HPWH data-SampleExport'!R588&amp;""""</f>
        <v>2,     Stiebel Eltron,   "Accelera 300/WHP 300  (80 gal)"</v>
      </c>
    </row>
    <row r="365" spans="1:1" x14ac:dyDescent="0.25">
      <c r="A365" s="122" t="str">
        <f>"2,     "&amp;'NEEA HPWH data-SampleExport'!C589&amp;",   """&amp;'NEEA HPWH data-SampleExport'!R589&amp;""""</f>
        <v>2,     US Craftmaster,   "HPE2F80HD045VU 102  (80 gal)"</v>
      </c>
    </row>
    <row r="366" spans="1:1" x14ac:dyDescent="0.25">
      <c r="A366" s="122" t="str">
        <f>"2,     "&amp;'NEEA HPWH data-SampleExport'!C590&amp;",   """&amp;'NEEA HPWH data-SampleExport'!R590&amp;""""</f>
        <v>2,     US Craftmaster,   "HPE2K60HD045V  (60 gal)"</v>
      </c>
    </row>
    <row r="367" spans="1:1" x14ac:dyDescent="0.25">
      <c r="A367" s="122" t="str">
        <f>"2,     "&amp;'NEEA HPWH data-SampleExport'!C591&amp;",   """&amp;'NEEA HPWH data-SampleExport'!R591&amp;""""</f>
        <v>2,     US Craftmaster,   "HPE2K80HD045V  (80 gal)"</v>
      </c>
    </row>
    <row r="368" spans="1:1" x14ac:dyDescent="0.25">
      <c r="A368" s="122" t="str">
        <f>"2,     "&amp;'NEEA HPWH data-SampleExport'!C592&amp;",   """&amp;'NEEA HPWH data-SampleExport'!R592&amp;""""</f>
        <v>2,     US Craftmaster,   "HPHE2F50HD045VU 120  (50 gal)"</v>
      </c>
    </row>
    <row r="369" spans="1:1" x14ac:dyDescent="0.25">
      <c r="A369" s="122" t="str">
        <f>"2,     "&amp;'NEEA HPWH data-SampleExport'!C593&amp;",   """&amp;'NEEA HPWH data-SampleExport'!R593&amp;""""</f>
        <v>2,     US Craftmaster,   "HPHE2F66HD045VU 120  (66 gal)"</v>
      </c>
    </row>
    <row r="370" spans="1:1" x14ac:dyDescent="0.25">
      <c r="A370" s="122" t="str">
        <f>"2,     "&amp;'NEEA HPWH data-SampleExport'!C594&amp;",   """&amp;'NEEA HPWH data-SampleExport'!R594&amp;""""</f>
        <v>2,     US Craftmaster,   "HPHE2F80HD045VU 120  (80 gal)"</v>
      </c>
    </row>
    <row r="371" spans="1:1" x14ac:dyDescent="0.25">
      <c r="A371" s="122" t="str">
        <f>"2,     "&amp;'NEEA HPWH data-SampleExport'!C595&amp;",   """&amp;'NEEA HPWH data-SampleExport'!R595&amp;""""</f>
        <v>2,     US Craftmaster,   "HPHE2K50HD045VUN 120  (50 gal)"</v>
      </c>
    </row>
    <row r="372" spans="1:1" x14ac:dyDescent="0.25">
      <c r="A372" s="122" t="str">
        <f>"2,     "&amp;'NEEA HPWH data-SampleExport'!C596&amp;",   """&amp;'NEEA HPWH data-SampleExport'!R596&amp;""""</f>
        <v>2,     US Craftmaster,   "HPHE2K66HD045VUN 120  (66 gal)"</v>
      </c>
    </row>
    <row r="373" spans="1:1" x14ac:dyDescent="0.25">
      <c r="A373" s="122" t="str">
        <f>"2,     "&amp;'NEEA HPWH data-SampleExport'!C597&amp;",   """&amp;'NEEA HPWH data-SampleExport'!R597&amp;""""</f>
        <v>2,     US Craftmaster,   "HPHE2K80HD045VUN 120  (80 gal)"</v>
      </c>
    </row>
    <row r="374" spans="1:1" x14ac:dyDescent="0.25">
      <c r="A374" s="122" t="str">
        <f>"2,     "&amp;'NEEA HPWH data-SampleExport'!C598&amp;",   """&amp;'NEEA HPWH data-SampleExport'!R598&amp;""""</f>
        <v>2,     Whirlpool,   "HPE2K60HD045V  (60 gal)"</v>
      </c>
    </row>
    <row r="375" spans="1:1" x14ac:dyDescent="0.25">
      <c r="A375" s="122" t="str">
        <f>"2,     "&amp;'NEEA HPWH data-SampleExport'!C599&amp;",   """&amp;'NEEA HPWH data-SampleExport'!R599&amp;""""</f>
        <v>2,     Whirlpool,   "HPE2K80HD045V  (80 gal)"</v>
      </c>
    </row>
    <row r="376" spans="1:1" x14ac:dyDescent="0.25">
      <c r="A376" s="122" t="str">
        <f>"2,     "&amp;'NEEA HPWH data-SampleExport'!C600&amp;",   """&amp;'NEEA HPWH data-SampleExport'!R600&amp;""""</f>
        <v>2,     Whirlpool,   "HPHE2K50HD045V 120  (50 gal)"</v>
      </c>
    </row>
    <row r="377" spans="1:1" x14ac:dyDescent="0.25">
      <c r="A377" s="122" t="str">
        <f>"2,     "&amp;'NEEA HPWH data-SampleExport'!C601&amp;",   """&amp;'NEEA HPWH data-SampleExport'!R601&amp;""""</f>
        <v>2,     Whirlpool,   "HPHE2K50HD045VC 120  (50 gal)"</v>
      </c>
    </row>
    <row r="378" spans="1:1" x14ac:dyDescent="0.25">
      <c r="A378" s="122" t="str">
        <f>"2,     "&amp;'NEEA HPWH data-SampleExport'!C602&amp;",   """&amp;'NEEA HPWH data-SampleExport'!R602&amp;""""</f>
        <v>2,     Whirlpool,   "HPHE2K50HD045VN 120  (50 gal)"</v>
      </c>
    </row>
    <row r="379" spans="1:1" x14ac:dyDescent="0.25">
      <c r="A379" s="122" t="str">
        <f>"2,     "&amp;'NEEA HPWH data-SampleExport'!C603&amp;",   """&amp;'NEEA HPWH data-SampleExport'!R603&amp;""""</f>
        <v>2,     Whirlpool,   "HPHE2K66HD045V 120  (66 gal)"</v>
      </c>
    </row>
    <row r="380" spans="1:1" x14ac:dyDescent="0.25">
      <c r="A380" s="122" t="str">
        <f>"2,     "&amp;'NEEA HPWH data-SampleExport'!C604&amp;",   """&amp;'NEEA HPWH data-SampleExport'!R604&amp;""""</f>
        <v>2,     Whirlpool,   "HPHE2K66HD045VC 120  (66 gal)"</v>
      </c>
    </row>
    <row r="381" spans="1:1" x14ac:dyDescent="0.25">
      <c r="A381" s="122" t="str">
        <f>"2,     "&amp;'NEEA HPWH data-SampleExport'!C605&amp;",   """&amp;'NEEA HPWH data-SampleExport'!R605&amp;""""</f>
        <v>2,     Whirlpool,   "HPHE2K80HD045V 120  (80 gal)"</v>
      </c>
    </row>
    <row r="382" spans="1:1" x14ac:dyDescent="0.25">
      <c r="A382" s="122" t="str">
        <f>"2,     "&amp;'NEEA HPWH data-SampleExport'!C606&amp;",   """&amp;'NEEA HPWH data-SampleExport'!R606&amp;""""</f>
        <v>2,     Whirlpool,   "HPHE2K80HD045VC 120  (80 gal)"</v>
      </c>
    </row>
    <row r="383" spans="1:1" x14ac:dyDescent="0.25">
      <c r="A383" s="122" t="str">
        <f>"2,     "&amp;'NEEA HPWH data-SampleExport'!C607&amp;",   """&amp;'NEEA HPWH data-SampleExport'!R607&amp;""""</f>
        <v>2,     Whirlpool,   "HPSE2K50HD045V 100 (WP)  (50 gal)"</v>
      </c>
    </row>
    <row r="384" spans="1:1" x14ac:dyDescent="0.25">
      <c r="A384" s="122" t="str">
        <f>"2,     "&amp;'NEEA HPWH data-SampleExport'!C608&amp;",   """&amp;'NEEA HPWH data-SampleExport'!R608&amp;""""</f>
        <v>2,     Whirlpool,   "HPSE2K50HD045VC 100 (WP)  (50 gal)"</v>
      </c>
    </row>
    <row r="385" spans="1:1" x14ac:dyDescent="0.25">
      <c r="A385" s="122" t="str">
        <f>"2,     "&amp;'NEEA HPWH data-SampleExport'!C609&amp;",   """&amp;'NEEA HPWH data-SampleExport'!R609&amp;""""</f>
        <v>2,     Whirlpool,   "HPSE2K80HD045V  (80 gal)"</v>
      </c>
    </row>
    <row r="386" spans="1:1" x14ac:dyDescent="0.25">
      <c r="A386" s="122" t="str">
        <f>"2,     "&amp;'NEEA HPWH data-SampleExport'!C610&amp;",   """&amp;'NEEA HPWH data-SampleExport'!R610&amp;""""</f>
        <v>2,     Whirlpool,   "HPSE2K80HD045VC  (80 gal)"</v>
      </c>
    </row>
    <row r="387" spans="1:1" x14ac:dyDescent="0.25">
      <c r="A387" s="122" t="str">
        <f>"2,     "&amp;'NEEA HPWH data-SampleExport'!C612&amp;",   """&amp;'NEEA HPWH data-SampleExport'!R612&amp;""""</f>
        <v>2,     (generic),   "Standard Design 50 gal HPWH"</v>
      </c>
    </row>
    <row r="388" spans="1:1" x14ac:dyDescent="0.25">
      <c r="A388" s="122" t="str">
        <f>"2,     "&amp;'NEEA HPWH data-SampleExport'!C617&amp;",   """&amp;'NEEA HPWH data-SampleExport'!R617&amp;""""</f>
        <v>2,     (generic),   "tier 3  (40+ gal)"</v>
      </c>
    </row>
    <row r="389" spans="1:1" x14ac:dyDescent="0.25">
      <c r="A389" s="122" t="str">
        <f>"2,     "&amp;'NEEA HPWH data-SampleExport'!C618&amp;",   """&amp;'NEEA HPWH data-SampleExport'!R618&amp;""""</f>
        <v>2,     (generic),   "tier 3  (50+ gal)"</v>
      </c>
    </row>
    <row r="390" spans="1:1" x14ac:dyDescent="0.25">
      <c r="A390" s="122" t="str">
        <f>"2,     "&amp;'NEEA HPWH data-SampleExport'!C619&amp;",   """&amp;'NEEA HPWH data-SampleExport'!R619&amp;""""</f>
        <v>2,     (generic),   "tier 3  (65+ gal)"</v>
      </c>
    </row>
    <row r="391" spans="1:1" x14ac:dyDescent="0.25">
      <c r="A391" s="122" t="str">
        <f>"2,     "&amp;'NEEA HPWH data-SampleExport'!C620&amp;",   """&amp;'NEEA HPWH data-SampleExport'!R620&amp;""""</f>
        <v>2,     (generic),   "tier 3  (80+ gal)"</v>
      </c>
    </row>
    <row r="392" spans="1:1" x14ac:dyDescent="0.25">
      <c r="A392" s="122"/>
    </row>
    <row r="393" spans="1:1" x14ac:dyDescent="0.25">
      <c r="A393" s="1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workbookViewId="0">
      <selection activeCell="A19" sqref="A19"/>
    </sheetView>
  </sheetViews>
  <sheetFormatPr defaultRowHeight="15" x14ac:dyDescent="0.25"/>
  <cols>
    <col min="1" max="1" width="18.140625" style="5" customWidth="1"/>
    <col min="3" max="3" width="17" bestFit="1" customWidth="1"/>
  </cols>
  <sheetData>
    <row r="1" spans="1:3" x14ac:dyDescent="0.25">
      <c r="A1" s="5" t="s">
        <v>99</v>
      </c>
      <c r="B1" t="s">
        <v>100</v>
      </c>
      <c r="C1" t="s">
        <v>101</v>
      </c>
    </row>
    <row r="2" spans="1:3" x14ac:dyDescent="0.25">
      <c r="A2" s="1" t="s">
        <v>6</v>
      </c>
      <c r="B2">
        <v>43</v>
      </c>
      <c r="C2" t="s">
        <v>106</v>
      </c>
    </row>
    <row r="3" spans="1:3" x14ac:dyDescent="0.25">
      <c r="A3" s="1" t="s">
        <v>17</v>
      </c>
      <c r="B3">
        <v>50</v>
      </c>
      <c r="C3" t="s">
        <v>102</v>
      </c>
    </row>
    <row r="4" spans="1:3" x14ac:dyDescent="0.25">
      <c r="A4" s="2" t="s">
        <v>93</v>
      </c>
      <c r="B4">
        <v>60</v>
      </c>
      <c r="C4" t="s">
        <v>103</v>
      </c>
    </row>
    <row r="5" spans="1:3" x14ac:dyDescent="0.25">
      <c r="A5" s="2" t="s">
        <v>98</v>
      </c>
      <c r="B5">
        <v>66</v>
      </c>
      <c r="C5" t="s">
        <v>104</v>
      </c>
    </row>
    <row r="6" spans="1:3" x14ac:dyDescent="0.25">
      <c r="A6" s="2" t="s">
        <v>94</v>
      </c>
      <c r="B6">
        <v>80</v>
      </c>
      <c r="C6" t="s">
        <v>105</v>
      </c>
    </row>
    <row r="7" spans="1:3" x14ac:dyDescent="0.25">
      <c r="A7" s="1" t="s">
        <v>24</v>
      </c>
      <c r="C7" t="s">
        <v>85</v>
      </c>
    </row>
    <row r="8" spans="1:3" ht="14.25" customHeight="1" x14ac:dyDescent="0.25">
      <c r="A8" s="1" t="s">
        <v>25</v>
      </c>
      <c r="C8" t="s">
        <v>86</v>
      </c>
    </row>
    <row r="9" spans="1:3" x14ac:dyDescent="0.25">
      <c r="A9" s="1" t="s">
        <v>32</v>
      </c>
      <c r="C9" t="s">
        <v>91</v>
      </c>
    </row>
    <row r="10" spans="1:3" x14ac:dyDescent="0.25">
      <c r="A10" s="2" t="s">
        <v>88</v>
      </c>
      <c r="C10" t="s">
        <v>90</v>
      </c>
    </row>
    <row r="11" spans="1:3" x14ac:dyDescent="0.25">
      <c r="A11" s="2" t="s">
        <v>95</v>
      </c>
      <c r="C11" t="s">
        <v>211</v>
      </c>
    </row>
    <row r="12" spans="1:3" x14ac:dyDescent="0.25">
      <c r="A12" s="2" t="s">
        <v>96</v>
      </c>
    </row>
    <row r="13" spans="1:3" x14ac:dyDescent="0.25">
      <c r="A13" s="2" t="s">
        <v>97</v>
      </c>
    </row>
    <row r="14" spans="1:3" x14ac:dyDescent="0.25">
      <c r="A14" s="1" t="s">
        <v>39</v>
      </c>
    </row>
    <row r="15" spans="1:3" x14ac:dyDescent="0.25">
      <c r="A15" s="2" t="s">
        <v>89</v>
      </c>
    </row>
    <row r="16" spans="1:3" x14ac:dyDescent="0.25">
      <c r="A16" s="1" t="s">
        <v>46</v>
      </c>
    </row>
    <row r="17" spans="1:1" x14ac:dyDescent="0.25">
      <c r="A17" s="1" t="s">
        <v>50</v>
      </c>
    </row>
    <row r="18" spans="1:1" x14ac:dyDescent="0.25">
      <c r="A18" s="1" t="s">
        <v>210</v>
      </c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  <row r="55" spans="1:1" x14ac:dyDescent="0.25">
      <c r="A55" s="4"/>
    </row>
    <row r="56" spans="1:1" x14ac:dyDescent="0.25">
      <c r="A56" s="4"/>
    </row>
    <row r="57" spans="1:1" x14ac:dyDescent="0.25">
      <c r="A57" s="4"/>
    </row>
    <row r="58" spans="1:1" x14ac:dyDescent="0.25">
      <c r="A58" s="4"/>
    </row>
    <row r="59" spans="1:1" x14ac:dyDescent="0.25">
      <c r="A59" s="4"/>
    </row>
    <row r="60" spans="1:1" x14ac:dyDescent="0.25">
      <c r="A60" s="4"/>
    </row>
    <row r="61" spans="1:1" x14ac:dyDescent="0.25">
      <c r="A61" s="4"/>
    </row>
    <row r="62" spans="1:1" x14ac:dyDescent="0.25">
      <c r="A62" s="4"/>
    </row>
    <row r="63" spans="1:1" x14ac:dyDescent="0.25">
      <c r="A63" s="4"/>
    </row>
    <row r="64" spans="1:1" x14ac:dyDescent="0.25">
      <c r="A64"/>
    </row>
    <row r="65" spans="1:1" x14ac:dyDescent="0.25">
      <c r="A65" s="3"/>
    </row>
    <row r="66" spans="1:1" x14ac:dyDescent="0.25">
      <c r="A66"/>
    </row>
  </sheetData>
  <sortState xmlns:xlrd2="http://schemas.microsoft.com/office/spreadsheetml/2017/richdata2" ref="A4:A21">
    <sortCondition ref="A4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NEEA HPWH data-SampleExport</vt:lpstr>
      <vt:lpstr>Enum List</vt:lpstr>
      <vt:lpstr>Sheet1</vt:lpstr>
      <vt:lpstr>Brand</vt:lpstr>
      <vt:lpstr>Gallons</vt:lpstr>
      <vt:lpstr>'NEEA HPWH data-SampleExport'!Print_Area</vt:lpstr>
      <vt:lpstr>'NEEA HPWH data-SampleExport'!Print_Titles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Larson</dc:creator>
  <cp:lastModifiedBy>Scott Criswell</cp:lastModifiedBy>
  <cp:lastPrinted>2017-03-25T00:00:47Z</cp:lastPrinted>
  <dcterms:created xsi:type="dcterms:W3CDTF">2017-03-21T21:55:34Z</dcterms:created>
  <dcterms:modified xsi:type="dcterms:W3CDTF">2026-03-06T02:12:02Z</dcterms:modified>
</cp:coreProperties>
</file>